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defaultThemeVersion="166925"/>
  <mc:AlternateContent xmlns:mc="http://schemas.openxmlformats.org/markup-compatibility/2006">
    <mc:Choice Requires="x15">
      <x15ac:absPath xmlns:x15ac="http://schemas.microsoft.com/office/spreadsheetml/2010/11/ac" url="https://actuariesindia.sharepoint.com/sites/Exams/Shared Documents/Actuarial Examination/Year 2024_November Exam/Note/New_Website/In Progress/CP2B/"/>
    </mc:Choice>
  </mc:AlternateContent>
  <xr:revisionPtr revIDLastSave="0" documentId="10_ncr:8000_{5E3FCB4A-B1AC-42F5-9A8E-5421AC145F3D}" xr6:coauthVersionLast="47" xr6:coauthVersionMax="47" xr10:uidLastSave="{00000000-0000-0000-0000-000000000000}"/>
  <bookViews>
    <workbookView xWindow="-110" yWindow="-110" windowWidth="19420" windowHeight="10300" tabRatio="777" xr2:uid="{084EE4BC-ADEB-4C92-A55D-1709A952F18E}"/>
  </bookViews>
  <sheets>
    <sheet name="Data" sheetId="1" r:id="rId1"/>
    <sheet name="50-50 Formula" sheetId="2" r:id="rId2"/>
    <sheet name="Soln&gt;" sheetId="3" r:id="rId3"/>
    <sheet name="20-20 Formula" sheetId="8" r:id="rId4"/>
    <sheet name="70-70 Formula" sheetId="9" r:id="rId5"/>
    <sheet name="50-50-50 Formula" sheetId="10" r:id="rId6"/>
    <sheet name="20-20-20 Formula" sheetId="11" r:id="rId7"/>
    <sheet name="70-70-70 Formula" sheetId="12" r:id="rId8"/>
    <sheet name="Results" sheetId="13" r:id="rId9"/>
    <sheet name="Summary" sheetId="14"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32" i="13" l="1"/>
  <c r="I32" i="13"/>
  <c r="H26" i="13"/>
  <c r="I26" i="13"/>
  <c r="I20" i="13"/>
  <c r="H20" i="13"/>
  <c r="V134" i="10" a="1"/>
  <c r="V134" i="10" s="1"/>
  <c r="U134" i="10" a="1"/>
  <c r="U134" i="10" s="1"/>
  <c r="T134" i="10" a="1"/>
  <c r="T134" i="10" s="1"/>
  <c r="S134" i="10" a="1"/>
  <c r="S134" i="10" s="1"/>
  <c r="R134" i="10" a="1"/>
  <c r="R134" i="10" s="1"/>
  <c r="Q134" i="10" a="1"/>
  <c r="Q134" i="10" s="1"/>
  <c r="P134" i="10" a="1"/>
  <c r="P134" i="10" s="1"/>
  <c r="O134" i="10" a="1"/>
  <c r="O134" i="10" s="1"/>
  <c r="N134" i="10" a="1"/>
  <c r="N134" i="10" s="1"/>
  <c r="M134" i="10" a="1"/>
  <c r="M134" i="10" s="1"/>
  <c r="L134" i="10" a="1"/>
  <c r="L134" i="10" s="1"/>
  <c r="K134" i="10" a="1"/>
  <c r="K134" i="10" s="1"/>
  <c r="J134" i="10" a="1"/>
  <c r="J134" i="10" s="1"/>
  <c r="I134" i="10" a="1"/>
  <c r="I134" i="10" s="1"/>
  <c r="H134" i="10" a="1"/>
  <c r="H134" i="10" s="1"/>
  <c r="G134" i="10" a="1"/>
  <c r="G134" i="10" s="1"/>
  <c r="F134" i="10" a="1"/>
  <c r="F134" i="10" s="1"/>
  <c r="E134" i="10" a="1"/>
  <c r="E134" i="10" s="1"/>
  <c r="D134" i="10" a="1"/>
  <c r="D134" i="10" s="1"/>
  <c r="C134" i="10" a="1"/>
  <c r="C134" i="10" s="1"/>
  <c r="AC134" i="10" s="1"/>
  <c r="A134" i="10"/>
  <c r="Y134" i="10" s="1"/>
  <c r="V133" i="10" a="1"/>
  <c r="V133" i="10" s="1"/>
  <c r="U133" i="10" a="1"/>
  <c r="U133" i="10" s="1"/>
  <c r="T133" i="10" a="1"/>
  <c r="T133" i="10" s="1"/>
  <c r="S133" i="10" a="1"/>
  <c r="S133" i="10" s="1"/>
  <c r="R133" i="10" a="1"/>
  <c r="R133" i="10" s="1"/>
  <c r="Q133" i="10" a="1"/>
  <c r="Q133" i="10" s="1"/>
  <c r="P133" i="10" a="1"/>
  <c r="P133" i="10" s="1"/>
  <c r="O133" i="10" a="1"/>
  <c r="O133" i="10" s="1"/>
  <c r="N133" i="10" a="1"/>
  <c r="N133" i="10" s="1"/>
  <c r="M133" i="10" a="1"/>
  <c r="M133" i="10" s="1"/>
  <c r="L133" i="10" a="1"/>
  <c r="L133" i="10" s="1"/>
  <c r="K133" i="10" a="1"/>
  <c r="K133" i="10" s="1"/>
  <c r="J133" i="10" a="1"/>
  <c r="J133" i="10" s="1"/>
  <c r="I133" i="10" a="1"/>
  <c r="I133" i="10" s="1"/>
  <c r="H133" i="10" a="1"/>
  <c r="H133" i="10" s="1"/>
  <c r="G133" i="10" a="1"/>
  <c r="G133" i="10" s="1"/>
  <c r="F133" i="10" a="1"/>
  <c r="F133" i="10" s="1"/>
  <c r="E133" i="10" a="1"/>
  <c r="E133" i="10" s="1"/>
  <c r="D133" i="10" a="1"/>
  <c r="D133" i="10" s="1"/>
  <c r="C133" i="10" a="1"/>
  <c r="C133" i="10" s="1"/>
  <c r="AC133" i="10" s="1"/>
  <c r="A133" i="10"/>
  <c r="V132" i="10" a="1"/>
  <c r="V132" i="10" s="1"/>
  <c r="U132" i="10" a="1"/>
  <c r="U132" i="10" s="1"/>
  <c r="T132" i="10" a="1"/>
  <c r="T132" i="10" s="1"/>
  <c r="S132" i="10" a="1"/>
  <c r="S132" i="10" s="1"/>
  <c r="R132" i="10" a="1"/>
  <c r="R132" i="10" s="1"/>
  <c r="Q132" i="10" a="1"/>
  <c r="Q132" i="10" s="1"/>
  <c r="P132" i="10" a="1"/>
  <c r="P132" i="10" s="1"/>
  <c r="O132" i="10" a="1"/>
  <c r="O132" i="10" s="1"/>
  <c r="N132" i="10" a="1"/>
  <c r="N132" i="10" s="1"/>
  <c r="M132" i="10" a="1"/>
  <c r="M132" i="10" s="1"/>
  <c r="L132" i="10" a="1"/>
  <c r="L132" i="10" s="1"/>
  <c r="K132" i="10" a="1"/>
  <c r="K132" i="10" s="1"/>
  <c r="J132" i="10" a="1"/>
  <c r="J132" i="10" s="1"/>
  <c r="I132" i="10" a="1"/>
  <c r="I132" i="10" s="1"/>
  <c r="H132" i="10" a="1"/>
  <c r="H132" i="10" s="1"/>
  <c r="G132" i="10" a="1"/>
  <c r="G132" i="10" s="1"/>
  <c r="F132" i="10" a="1"/>
  <c r="F132" i="10" s="1"/>
  <c r="E132" i="10" a="1"/>
  <c r="E132" i="10" s="1"/>
  <c r="D132" i="10" a="1"/>
  <c r="D132" i="10" s="1"/>
  <c r="C132" i="10" a="1"/>
  <c r="C132" i="10" s="1"/>
  <c r="AC132" i="10" s="1"/>
  <c r="A132" i="10"/>
  <c r="Y132" i="10" s="1"/>
  <c r="V131" i="10" a="1"/>
  <c r="V131" i="10" s="1"/>
  <c r="U131" i="10" a="1"/>
  <c r="U131" i="10" s="1"/>
  <c r="T131" i="10" a="1"/>
  <c r="T131" i="10" s="1"/>
  <c r="S131" i="10" a="1"/>
  <c r="S131" i="10" s="1"/>
  <c r="R131" i="10" a="1"/>
  <c r="R131" i="10" s="1"/>
  <c r="Q131" i="10" a="1"/>
  <c r="Q131" i="10" s="1"/>
  <c r="P131" i="10" a="1"/>
  <c r="P131" i="10" s="1"/>
  <c r="O131" i="10" a="1"/>
  <c r="O131" i="10" s="1"/>
  <c r="N131" i="10" a="1"/>
  <c r="N131" i="10" s="1"/>
  <c r="M131" i="10" a="1"/>
  <c r="M131" i="10" s="1"/>
  <c r="L131" i="10" a="1"/>
  <c r="L131" i="10" s="1"/>
  <c r="K131" i="10" a="1"/>
  <c r="K131" i="10" s="1"/>
  <c r="J131" i="10" a="1"/>
  <c r="J131" i="10" s="1"/>
  <c r="I131" i="10" a="1"/>
  <c r="I131" i="10" s="1"/>
  <c r="H131" i="10" a="1"/>
  <c r="H131" i="10" s="1"/>
  <c r="G131" i="10" a="1"/>
  <c r="G131" i="10" s="1"/>
  <c r="F131" i="10" a="1"/>
  <c r="F131" i="10" s="1"/>
  <c r="E131" i="10" a="1"/>
  <c r="E131" i="10" s="1"/>
  <c r="D131" i="10" a="1"/>
  <c r="D131" i="10" s="1"/>
  <c r="C131" i="10" a="1"/>
  <c r="C131" i="10" s="1"/>
  <c r="AC131" i="10" s="1"/>
  <c r="A131" i="10"/>
  <c r="V130" i="10" a="1"/>
  <c r="V130" i="10" s="1"/>
  <c r="U130" i="10" a="1"/>
  <c r="U130" i="10" s="1"/>
  <c r="T130" i="10" a="1"/>
  <c r="T130" i="10" s="1"/>
  <c r="S130" i="10" a="1"/>
  <c r="S130" i="10" s="1"/>
  <c r="R130" i="10" a="1"/>
  <c r="R130" i="10" s="1"/>
  <c r="Q130" i="10" a="1"/>
  <c r="Q130" i="10" s="1"/>
  <c r="P130" i="10" a="1"/>
  <c r="P130" i="10" s="1"/>
  <c r="O130" i="10" a="1"/>
  <c r="O130" i="10" s="1"/>
  <c r="N130" i="10" a="1"/>
  <c r="N130" i="10" s="1"/>
  <c r="M130" i="10" a="1"/>
  <c r="M130" i="10" s="1"/>
  <c r="L130" i="10" a="1"/>
  <c r="L130" i="10" s="1"/>
  <c r="K130" i="10" a="1"/>
  <c r="K130" i="10" s="1"/>
  <c r="J130" i="10" a="1"/>
  <c r="J130" i="10" s="1"/>
  <c r="I130" i="10" a="1"/>
  <c r="I130" i="10" s="1"/>
  <c r="H130" i="10" a="1"/>
  <c r="H130" i="10" s="1"/>
  <c r="G130" i="10" a="1"/>
  <c r="G130" i="10" s="1"/>
  <c r="F130" i="10" a="1"/>
  <c r="F130" i="10" s="1"/>
  <c r="E130" i="10" a="1"/>
  <c r="E130" i="10" s="1"/>
  <c r="D130" i="10" a="1"/>
  <c r="D130" i="10" s="1"/>
  <c r="C130" i="10" a="1"/>
  <c r="C130" i="10" s="1"/>
  <c r="AC130" i="10" s="1"/>
  <c r="A130" i="10"/>
  <c r="V129" i="10" a="1"/>
  <c r="V129" i="10" s="1"/>
  <c r="U129" i="10" a="1"/>
  <c r="U129" i="10" s="1"/>
  <c r="T129" i="10" a="1"/>
  <c r="T129" i="10" s="1"/>
  <c r="S129" i="10" a="1"/>
  <c r="S129" i="10" s="1"/>
  <c r="R129" i="10" a="1"/>
  <c r="R129" i="10" s="1"/>
  <c r="Q129" i="10" a="1"/>
  <c r="Q129" i="10" s="1"/>
  <c r="P129" i="10" a="1"/>
  <c r="P129" i="10" s="1"/>
  <c r="O129" i="10" a="1"/>
  <c r="O129" i="10" s="1"/>
  <c r="N129" i="10" a="1"/>
  <c r="N129" i="10" s="1"/>
  <c r="M129" i="10" a="1"/>
  <c r="M129" i="10" s="1"/>
  <c r="L129" i="10" a="1"/>
  <c r="L129" i="10" s="1"/>
  <c r="K129" i="10" a="1"/>
  <c r="K129" i="10" s="1"/>
  <c r="J129" i="10" a="1"/>
  <c r="J129" i="10" s="1"/>
  <c r="I129" i="10" a="1"/>
  <c r="I129" i="10" s="1"/>
  <c r="H129" i="10" a="1"/>
  <c r="H129" i="10" s="1"/>
  <c r="G129" i="10" a="1"/>
  <c r="G129" i="10" s="1"/>
  <c r="F129" i="10" a="1"/>
  <c r="F129" i="10" s="1"/>
  <c r="E129" i="10" a="1"/>
  <c r="E129" i="10" s="1"/>
  <c r="D129" i="10" a="1"/>
  <c r="D129" i="10" s="1"/>
  <c r="C129" i="10" a="1"/>
  <c r="C129" i="10" s="1"/>
  <c r="AC129" i="10" s="1"/>
  <c r="A129" i="10"/>
  <c r="Y129" i="10" s="1"/>
  <c r="V128" i="10" a="1"/>
  <c r="V128" i="10" s="1"/>
  <c r="U128" i="10" a="1"/>
  <c r="U128" i="10" s="1"/>
  <c r="T128" i="10" a="1"/>
  <c r="T128" i="10" s="1"/>
  <c r="S128" i="10" a="1"/>
  <c r="S128" i="10" s="1"/>
  <c r="R128" i="10" a="1"/>
  <c r="R128" i="10" s="1"/>
  <c r="Q128" i="10" a="1"/>
  <c r="Q128" i="10" s="1"/>
  <c r="P128" i="10" a="1"/>
  <c r="P128" i="10" s="1"/>
  <c r="O128" i="10" a="1"/>
  <c r="O128" i="10" s="1"/>
  <c r="N128" i="10" a="1"/>
  <c r="N128" i="10" s="1"/>
  <c r="M128" i="10" a="1"/>
  <c r="M128" i="10" s="1"/>
  <c r="L128" i="10" a="1"/>
  <c r="L128" i="10" s="1"/>
  <c r="K128" i="10" a="1"/>
  <c r="K128" i="10" s="1"/>
  <c r="J128" i="10" a="1"/>
  <c r="J128" i="10" s="1"/>
  <c r="I128" i="10" a="1"/>
  <c r="I128" i="10" s="1"/>
  <c r="H128" i="10" a="1"/>
  <c r="H128" i="10" s="1"/>
  <c r="G128" i="10" a="1"/>
  <c r="G128" i="10" s="1"/>
  <c r="F128" i="10" a="1"/>
  <c r="F128" i="10" s="1"/>
  <c r="E128" i="10" a="1"/>
  <c r="E128" i="10" s="1"/>
  <c r="D128" i="10" a="1"/>
  <c r="D128" i="10" s="1"/>
  <c r="C128" i="10" a="1"/>
  <c r="C128" i="10" s="1"/>
  <c r="AC128" i="10" s="1"/>
  <c r="A128" i="10"/>
  <c r="V127" i="10" a="1"/>
  <c r="V127" i="10" s="1"/>
  <c r="U127" i="10" a="1"/>
  <c r="U127" i="10" s="1"/>
  <c r="T127" i="10" a="1"/>
  <c r="T127" i="10" s="1"/>
  <c r="S127" i="10" a="1"/>
  <c r="S127" i="10" s="1"/>
  <c r="R127" i="10" a="1"/>
  <c r="R127" i="10" s="1"/>
  <c r="Q127" i="10" a="1"/>
  <c r="Q127" i="10" s="1"/>
  <c r="P127" i="10" a="1"/>
  <c r="P127" i="10" s="1"/>
  <c r="O127" i="10" a="1"/>
  <c r="O127" i="10" s="1"/>
  <c r="N127" i="10" a="1"/>
  <c r="N127" i="10" s="1"/>
  <c r="M127" i="10" a="1"/>
  <c r="M127" i="10" s="1"/>
  <c r="L127" i="10" a="1"/>
  <c r="L127" i="10" s="1"/>
  <c r="K127" i="10" a="1"/>
  <c r="K127" i="10" s="1"/>
  <c r="J127" i="10" a="1"/>
  <c r="J127" i="10" s="1"/>
  <c r="I127" i="10" a="1"/>
  <c r="I127" i="10" s="1"/>
  <c r="H127" i="10" a="1"/>
  <c r="H127" i="10" s="1"/>
  <c r="G127" i="10" a="1"/>
  <c r="G127" i="10" s="1"/>
  <c r="F127" i="10" a="1"/>
  <c r="F127" i="10" s="1"/>
  <c r="E127" i="10" a="1"/>
  <c r="E127" i="10" s="1"/>
  <c r="D127" i="10" a="1"/>
  <c r="D127" i="10" s="1"/>
  <c r="C127" i="10" a="1"/>
  <c r="C127" i="10" s="1"/>
  <c r="AC127" i="10" s="1"/>
  <c r="AD127" i="10" s="1"/>
  <c r="A127" i="10"/>
  <c r="V126" i="10" a="1"/>
  <c r="V126" i="10" s="1"/>
  <c r="U126" i="10" a="1"/>
  <c r="U126" i="10" s="1"/>
  <c r="T126" i="10" a="1"/>
  <c r="T126" i="10" s="1"/>
  <c r="S126" i="10" a="1"/>
  <c r="S126" i="10" s="1"/>
  <c r="R126" i="10" a="1"/>
  <c r="R126" i="10" s="1"/>
  <c r="Q126" i="10" a="1"/>
  <c r="Q126" i="10" s="1"/>
  <c r="P126" i="10" a="1"/>
  <c r="P126" i="10" s="1"/>
  <c r="O126" i="10" a="1"/>
  <c r="O126" i="10" s="1"/>
  <c r="N126" i="10" a="1"/>
  <c r="N126" i="10" s="1"/>
  <c r="M126" i="10" a="1"/>
  <c r="M126" i="10" s="1"/>
  <c r="L126" i="10" a="1"/>
  <c r="L126" i="10" s="1"/>
  <c r="K126" i="10" a="1"/>
  <c r="K126" i="10" s="1"/>
  <c r="J126" i="10" a="1"/>
  <c r="J126" i="10" s="1"/>
  <c r="I126" i="10" a="1"/>
  <c r="I126" i="10" s="1"/>
  <c r="H126" i="10" a="1"/>
  <c r="H126" i="10" s="1"/>
  <c r="G126" i="10" a="1"/>
  <c r="G126" i="10" s="1"/>
  <c r="F126" i="10" a="1"/>
  <c r="F126" i="10" s="1"/>
  <c r="E126" i="10" a="1"/>
  <c r="E126" i="10" s="1"/>
  <c r="D126" i="10" a="1"/>
  <c r="D126" i="10" s="1"/>
  <c r="C126" i="10" a="1"/>
  <c r="C126" i="10" s="1"/>
  <c r="AC126" i="10" s="1"/>
  <c r="A126" i="10"/>
  <c r="Y126" i="10" s="1"/>
  <c r="V125" i="10" a="1"/>
  <c r="V125" i="10" s="1"/>
  <c r="U125" i="10" a="1"/>
  <c r="U125" i="10" s="1"/>
  <c r="T125" i="10" a="1"/>
  <c r="T125" i="10" s="1"/>
  <c r="S125" i="10" a="1"/>
  <c r="S125" i="10" s="1"/>
  <c r="R125" i="10" a="1"/>
  <c r="R125" i="10" s="1"/>
  <c r="Q125" i="10" a="1"/>
  <c r="Q125" i="10" s="1"/>
  <c r="P125" i="10" a="1"/>
  <c r="P125" i="10" s="1"/>
  <c r="O125" i="10" a="1"/>
  <c r="O125" i="10" s="1"/>
  <c r="N125" i="10" a="1"/>
  <c r="N125" i="10" s="1"/>
  <c r="M125" i="10" a="1"/>
  <c r="M125" i="10" s="1"/>
  <c r="L125" i="10" a="1"/>
  <c r="L125" i="10" s="1"/>
  <c r="K125" i="10" a="1"/>
  <c r="K125" i="10" s="1"/>
  <c r="J125" i="10" a="1"/>
  <c r="J125" i="10" s="1"/>
  <c r="I125" i="10" a="1"/>
  <c r="I125" i="10" s="1"/>
  <c r="H125" i="10" a="1"/>
  <c r="H125" i="10" s="1"/>
  <c r="G125" i="10" a="1"/>
  <c r="G125" i="10" s="1"/>
  <c r="F125" i="10" a="1"/>
  <c r="F125" i="10" s="1"/>
  <c r="E125" i="10" a="1"/>
  <c r="E125" i="10" s="1"/>
  <c r="D125" i="10" a="1"/>
  <c r="D125" i="10" s="1"/>
  <c r="C125" i="10" a="1"/>
  <c r="C125" i="10" s="1"/>
  <c r="AC125" i="10" s="1"/>
  <c r="A125" i="10"/>
  <c r="V124" i="10" a="1"/>
  <c r="V124" i="10" s="1"/>
  <c r="U124" i="10" a="1"/>
  <c r="U124" i="10" s="1"/>
  <c r="T124" i="10" a="1"/>
  <c r="T124" i="10" s="1"/>
  <c r="S124" i="10"/>
  <c r="S124" i="10" a="1"/>
  <c r="R124" i="10" a="1"/>
  <c r="R124" i="10" s="1"/>
  <c r="Q124" i="10" a="1"/>
  <c r="Q124" i="10" s="1"/>
  <c r="P124" i="10" a="1"/>
  <c r="P124" i="10" s="1"/>
  <c r="O124" i="10" a="1"/>
  <c r="O124" i="10" s="1"/>
  <c r="N124" i="10" a="1"/>
  <c r="N124" i="10" s="1"/>
  <c r="M124" i="10" a="1"/>
  <c r="M124" i="10" s="1"/>
  <c r="L124" i="10" a="1"/>
  <c r="L124" i="10" s="1"/>
  <c r="K124" i="10" a="1"/>
  <c r="K124" i="10" s="1"/>
  <c r="J124" i="10" a="1"/>
  <c r="J124" i="10" s="1"/>
  <c r="I124" i="10" a="1"/>
  <c r="I124" i="10" s="1"/>
  <c r="H124" i="10" a="1"/>
  <c r="H124" i="10" s="1"/>
  <c r="G124" i="10" a="1"/>
  <c r="G124" i="10" s="1"/>
  <c r="F124" i="10" a="1"/>
  <c r="F124" i="10" s="1"/>
  <c r="E124" i="10" a="1"/>
  <c r="E124" i="10" s="1"/>
  <c r="D124" i="10" a="1"/>
  <c r="D124" i="10" s="1"/>
  <c r="C124" i="10" a="1"/>
  <c r="C124" i="10" s="1"/>
  <c r="AC124" i="10" s="1"/>
  <c r="A124" i="10"/>
  <c r="V123" i="10" a="1"/>
  <c r="V123" i="10" s="1"/>
  <c r="U123" i="10" a="1"/>
  <c r="U123" i="10" s="1"/>
  <c r="T123" i="10" a="1"/>
  <c r="T123" i="10" s="1"/>
  <c r="S123" i="10" a="1"/>
  <c r="S123" i="10" s="1"/>
  <c r="R123" i="10" a="1"/>
  <c r="R123" i="10" s="1"/>
  <c r="Q123" i="10" a="1"/>
  <c r="Q123" i="10" s="1"/>
  <c r="P123" i="10" a="1"/>
  <c r="P123" i="10" s="1"/>
  <c r="O123" i="10" a="1"/>
  <c r="O123" i="10" s="1"/>
  <c r="N123" i="10" a="1"/>
  <c r="N123" i="10" s="1"/>
  <c r="M123" i="10" a="1"/>
  <c r="M123" i="10" s="1"/>
  <c r="L123" i="10" a="1"/>
  <c r="L123" i="10" s="1"/>
  <c r="K123" i="10" a="1"/>
  <c r="K123" i="10" s="1"/>
  <c r="J123" i="10" a="1"/>
  <c r="J123" i="10" s="1"/>
  <c r="I123" i="10" a="1"/>
  <c r="I123" i="10" s="1"/>
  <c r="H123" i="10" a="1"/>
  <c r="H123" i="10" s="1"/>
  <c r="G123" i="10" a="1"/>
  <c r="G123" i="10" s="1"/>
  <c r="F123" i="10" a="1"/>
  <c r="F123" i="10" s="1"/>
  <c r="E123" i="10" a="1"/>
  <c r="E123" i="10" s="1"/>
  <c r="D123" i="10" a="1"/>
  <c r="D123" i="10" s="1"/>
  <c r="C123" i="10" a="1"/>
  <c r="C123" i="10" s="1"/>
  <c r="AC123" i="10" s="1"/>
  <c r="A123" i="10"/>
  <c r="Y123" i="10" s="1"/>
  <c r="V122" i="10" a="1"/>
  <c r="V122" i="10" s="1"/>
  <c r="U122" i="10" a="1"/>
  <c r="U122" i="10" s="1"/>
  <c r="T122" i="10" a="1"/>
  <c r="T122" i="10" s="1"/>
  <c r="S122" i="10" a="1"/>
  <c r="S122" i="10" s="1"/>
  <c r="R122" i="10" a="1"/>
  <c r="R122" i="10" s="1"/>
  <c r="Q122" i="10" a="1"/>
  <c r="Q122" i="10" s="1"/>
  <c r="P122" i="10" a="1"/>
  <c r="P122" i="10" s="1"/>
  <c r="O122" i="10" a="1"/>
  <c r="O122" i="10" s="1"/>
  <c r="N122" i="10" a="1"/>
  <c r="N122" i="10" s="1"/>
  <c r="M122" i="10" a="1"/>
  <c r="M122" i="10" s="1"/>
  <c r="L122" i="10" a="1"/>
  <c r="L122" i="10" s="1"/>
  <c r="K122" i="10" a="1"/>
  <c r="K122" i="10" s="1"/>
  <c r="J122" i="10" a="1"/>
  <c r="J122" i="10" s="1"/>
  <c r="I122" i="10" a="1"/>
  <c r="I122" i="10" s="1"/>
  <c r="H122" i="10" a="1"/>
  <c r="H122" i="10" s="1"/>
  <c r="G122" i="10" a="1"/>
  <c r="G122" i="10" s="1"/>
  <c r="F122" i="10" a="1"/>
  <c r="F122" i="10" s="1"/>
  <c r="E122" i="10" a="1"/>
  <c r="E122" i="10" s="1"/>
  <c r="D122" i="10" a="1"/>
  <c r="D122" i="10" s="1"/>
  <c r="C122" i="10" a="1"/>
  <c r="C122" i="10" s="1"/>
  <c r="AC122" i="10" s="1"/>
  <c r="A122" i="10"/>
  <c r="Y122" i="10" s="1"/>
  <c r="V121" i="10" a="1"/>
  <c r="V121" i="10" s="1"/>
  <c r="U121" i="10" a="1"/>
  <c r="U121" i="10" s="1"/>
  <c r="T121" i="10" a="1"/>
  <c r="T121" i="10" s="1"/>
  <c r="S121" i="10" a="1"/>
  <c r="S121" i="10" s="1"/>
  <c r="R121" i="10" a="1"/>
  <c r="R121" i="10" s="1"/>
  <c r="Q121" i="10" a="1"/>
  <c r="Q121" i="10" s="1"/>
  <c r="P121" i="10" a="1"/>
  <c r="P121" i="10" s="1"/>
  <c r="O121" i="10" a="1"/>
  <c r="O121" i="10" s="1"/>
  <c r="N121" i="10" a="1"/>
  <c r="N121" i="10" s="1"/>
  <c r="M121" i="10" a="1"/>
  <c r="M121" i="10" s="1"/>
  <c r="L121" i="10" a="1"/>
  <c r="L121" i="10" s="1"/>
  <c r="K121" i="10" a="1"/>
  <c r="K121" i="10" s="1"/>
  <c r="J121" i="10" a="1"/>
  <c r="J121" i="10" s="1"/>
  <c r="I121" i="10" a="1"/>
  <c r="I121" i="10" s="1"/>
  <c r="H121" i="10" a="1"/>
  <c r="H121" i="10" s="1"/>
  <c r="G121" i="10" a="1"/>
  <c r="G121" i="10" s="1"/>
  <c r="F121" i="10" a="1"/>
  <c r="F121" i="10" s="1"/>
  <c r="E121" i="10" a="1"/>
  <c r="E121" i="10" s="1"/>
  <c r="D121" i="10" a="1"/>
  <c r="D121" i="10" s="1"/>
  <c r="C121" i="10" a="1"/>
  <c r="C121" i="10" s="1"/>
  <c r="AC121" i="10" s="1"/>
  <c r="AD121" i="10" s="1"/>
  <c r="A121" i="10"/>
  <c r="V120" i="10" a="1"/>
  <c r="V120" i="10" s="1"/>
  <c r="U120" i="10" a="1"/>
  <c r="U120" i="10" s="1"/>
  <c r="T120" i="10" a="1"/>
  <c r="T120" i="10" s="1"/>
  <c r="S120" i="10" a="1"/>
  <c r="S120" i="10" s="1"/>
  <c r="R120" i="10" a="1"/>
  <c r="R120" i="10" s="1"/>
  <c r="Q120" i="10" a="1"/>
  <c r="Q120" i="10" s="1"/>
  <c r="P120" i="10" a="1"/>
  <c r="P120" i="10" s="1"/>
  <c r="O120" i="10" a="1"/>
  <c r="O120" i="10" s="1"/>
  <c r="N120" i="10" a="1"/>
  <c r="N120" i="10" s="1"/>
  <c r="M120" i="10" a="1"/>
  <c r="M120" i="10" s="1"/>
  <c r="L120" i="10" a="1"/>
  <c r="L120" i="10" s="1"/>
  <c r="K120" i="10" a="1"/>
  <c r="K120" i="10" s="1"/>
  <c r="J120" i="10" a="1"/>
  <c r="J120" i="10" s="1"/>
  <c r="I120" i="10" a="1"/>
  <c r="I120" i="10" s="1"/>
  <c r="H120" i="10" a="1"/>
  <c r="H120" i="10" s="1"/>
  <c r="G120" i="10" a="1"/>
  <c r="G120" i="10" s="1"/>
  <c r="F120" i="10" a="1"/>
  <c r="F120" i="10" s="1"/>
  <c r="E120" i="10" a="1"/>
  <c r="E120" i="10" s="1"/>
  <c r="D120" i="10" a="1"/>
  <c r="D120" i="10" s="1"/>
  <c r="C120" i="10" a="1"/>
  <c r="C120" i="10" s="1"/>
  <c r="AC120" i="10" s="1"/>
  <c r="A120" i="10"/>
  <c r="Y120" i="10" s="1"/>
  <c r="V119" i="10" a="1"/>
  <c r="V119" i="10" s="1"/>
  <c r="U119" i="10" a="1"/>
  <c r="U119" i="10" s="1"/>
  <c r="T119" i="10" a="1"/>
  <c r="T119" i="10" s="1"/>
  <c r="S119" i="10" a="1"/>
  <c r="S119" i="10" s="1"/>
  <c r="R119" i="10" a="1"/>
  <c r="R119" i="10" s="1"/>
  <c r="Q119" i="10" a="1"/>
  <c r="Q119" i="10" s="1"/>
  <c r="P119" i="10" a="1"/>
  <c r="P119" i="10" s="1"/>
  <c r="O119" i="10" a="1"/>
  <c r="O119" i="10" s="1"/>
  <c r="N119" i="10" a="1"/>
  <c r="N119" i="10" s="1"/>
  <c r="M119" i="10" a="1"/>
  <c r="M119" i="10" s="1"/>
  <c r="L119" i="10" a="1"/>
  <c r="L119" i="10" s="1"/>
  <c r="K119" i="10" a="1"/>
  <c r="K119" i="10" s="1"/>
  <c r="J119" i="10" a="1"/>
  <c r="J119" i="10" s="1"/>
  <c r="I119" i="10" a="1"/>
  <c r="I119" i="10" s="1"/>
  <c r="H119" i="10" a="1"/>
  <c r="H119" i="10" s="1"/>
  <c r="G119" i="10" a="1"/>
  <c r="G119" i="10" s="1"/>
  <c r="F119" i="10" a="1"/>
  <c r="F119" i="10" s="1"/>
  <c r="E119" i="10" a="1"/>
  <c r="E119" i="10" s="1"/>
  <c r="D119" i="10" a="1"/>
  <c r="D119" i="10" s="1"/>
  <c r="C119" i="10" a="1"/>
  <c r="C119" i="10" s="1"/>
  <c r="A119" i="10"/>
  <c r="V118" i="10" a="1"/>
  <c r="V118" i="10" s="1"/>
  <c r="U118" i="10" a="1"/>
  <c r="U118" i="10" s="1"/>
  <c r="T118" i="10" a="1"/>
  <c r="T118" i="10" s="1"/>
  <c r="S118" i="10" a="1"/>
  <c r="S118" i="10" s="1"/>
  <c r="R118" i="10" a="1"/>
  <c r="R118" i="10" s="1"/>
  <c r="Q118" i="10" a="1"/>
  <c r="Q118" i="10" s="1"/>
  <c r="P118" i="10" a="1"/>
  <c r="P118" i="10" s="1"/>
  <c r="O118" i="10" a="1"/>
  <c r="O118" i="10" s="1"/>
  <c r="N118" i="10" a="1"/>
  <c r="N118" i="10" s="1"/>
  <c r="M118" i="10" a="1"/>
  <c r="M118" i="10" s="1"/>
  <c r="L118" i="10" a="1"/>
  <c r="L118" i="10" s="1"/>
  <c r="K118" i="10" a="1"/>
  <c r="K118" i="10" s="1"/>
  <c r="J118" i="10" a="1"/>
  <c r="J118" i="10" s="1"/>
  <c r="I118" i="10" a="1"/>
  <c r="I118" i="10" s="1"/>
  <c r="H118" i="10" a="1"/>
  <c r="H118" i="10" s="1"/>
  <c r="G118" i="10" a="1"/>
  <c r="G118" i="10" s="1"/>
  <c r="F118" i="10" a="1"/>
  <c r="F118" i="10" s="1"/>
  <c r="E118" i="10" a="1"/>
  <c r="E118" i="10" s="1"/>
  <c r="D118" i="10" a="1"/>
  <c r="D118" i="10" s="1"/>
  <c r="C118" i="10" a="1"/>
  <c r="C118" i="10" s="1"/>
  <c r="AC118" i="10" s="1"/>
  <c r="A118" i="10"/>
  <c r="V117" i="10" a="1"/>
  <c r="V117" i="10" s="1"/>
  <c r="U117" i="10" a="1"/>
  <c r="U117" i="10" s="1"/>
  <c r="T117" i="10" a="1"/>
  <c r="T117" i="10" s="1"/>
  <c r="S117" i="10" a="1"/>
  <c r="S117" i="10" s="1"/>
  <c r="R117" i="10" a="1"/>
  <c r="R117" i="10" s="1"/>
  <c r="Q117" i="10" a="1"/>
  <c r="Q117" i="10" s="1"/>
  <c r="P117" i="10" a="1"/>
  <c r="P117" i="10" s="1"/>
  <c r="O117" i="10" a="1"/>
  <c r="O117" i="10" s="1"/>
  <c r="N117" i="10" a="1"/>
  <c r="N117" i="10" s="1"/>
  <c r="M117" i="10"/>
  <c r="M117" i="10" a="1"/>
  <c r="L117" i="10" a="1"/>
  <c r="L117" i="10" s="1"/>
  <c r="K117" i="10" a="1"/>
  <c r="K117" i="10" s="1"/>
  <c r="J117" i="10" a="1"/>
  <c r="J117" i="10" s="1"/>
  <c r="I117" i="10" a="1"/>
  <c r="I117" i="10" s="1"/>
  <c r="H117" i="10" a="1"/>
  <c r="H117" i="10" s="1"/>
  <c r="G117" i="10" a="1"/>
  <c r="G117" i="10" s="1"/>
  <c r="F117" i="10" a="1"/>
  <c r="F117" i="10" s="1"/>
  <c r="E117" i="10" a="1"/>
  <c r="E117" i="10" s="1"/>
  <c r="D117" i="10" a="1"/>
  <c r="D117" i="10" s="1"/>
  <c r="C117" i="10" a="1"/>
  <c r="C117" i="10" s="1"/>
  <c r="AC117" i="10" s="1"/>
  <c r="A117" i="10"/>
  <c r="Y117" i="10" s="1"/>
  <c r="V116" i="10" a="1"/>
  <c r="V116" i="10" s="1"/>
  <c r="U116" i="10" a="1"/>
  <c r="U116" i="10" s="1"/>
  <c r="T116" i="10" a="1"/>
  <c r="T116" i="10" s="1"/>
  <c r="S116" i="10" a="1"/>
  <c r="S116" i="10" s="1"/>
  <c r="R116" i="10" a="1"/>
  <c r="R116" i="10" s="1"/>
  <c r="Q116" i="10" a="1"/>
  <c r="Q116" i="10" s="1"/>
  <c r="P116" i="10" a="1"/>
  <c r="P116" i="10" s="1"/>
  <c r="O116" i="10" a="1"/>
  <c r="O116" i="10" s="1"/>
  <c r="N116" i="10"/>
  <c r="N116" i="10" a="1"/>
  <c r="M116" i="10" a="1"/>
  <c r="M116" i="10" s="1"/>
  <c r="L116" i="10" a="1"/>
  <c r="L116" i="10" s="1"/>
  <c r="K116" i="10" a="1"/>
  <c r="K116" i="10" s="1"/>
  <c r="J116" i="10" a="1"/>
  <c r="J116" i="10" s="1"/>
  <c r="I116" i="10" a="1"/>
  <c r="I116" i="10" s="1"/>
  <c r="H116" i="10" a="1"/>
  <c r="H116" i="10" s="1"/>
  <c r="G116" i="10" a="1"/>
  <c r="G116" i="10" s="1"/>
  <c r="F116" i="10" a="1"/>
  <c r="F116" i="10" s="1"/>
  <c r="E116" i="10" a="1"/>
  <c r="E116" i="10" s="1"/>
  <c r="D116" i="10" a="1"/>
  <c r="D116" i="10" s="1"/>
  <c r="C116" i="10" a="1"/>
  <c r="C116" i="10" s="1"/>
  <c r="AC116" i="10" s="1"/>
  <c r="A116" i="10"/>
  <c r="V115" i="10" a="1"/>
  <c r="V115" i="10" s="1"/>
  <c r="U115" i="10" a="1"/>
  <c r="U115" i="10" s="1"/>
  <c r="T115" i="10" a="1"/>
  <c r="T115" i="10" s="1"/>
  <c r="S115" i="10"/>
  <c r="S115" i="10" a="1"/>
  <c r="R115" i="10" a="1"/>
  <c r="R115" i="10" s="1"/>
  <c r="Q115" i="10" a="1"/>
  <c r="Q115" i="10" s="1"/>
  <c r="P115" i="10" a="1"/>
  <c r="P115" i="10" s="1"/>
  <c r="O115" i="10" a="1"/>
  <c r="O115" i="10" s="1"/>
  <c r="N115" i="10" a="1"/>
  <c r="N115" i="10" s="1"/>
  <c r="M115" i="10" a="1"/>
  <c r="M115" i="10" s="1"/>
  <c r="L115" i="10" a="1"/>
  <c r="L115" i="10" s="1"/>
  <c r="K115" i="10" a="1"/>
  <c r="K115" i="10" s="1"/>
  <c r="J115" i="10" a="1"/>
  <c r="J115" i="10" s="1"/>
  <c r="I115" i="10" a="1"/>
  <c r="I115" i="10" s="1"/>
  <c r="H115" i="10" a="1"/>
  <c r="H115" i="10" s="1"/>
  <c r="G115" i="10" a="1"/>
  <c r="G115" i="10" s="1"/>
  <c r="F115" i="10" a="1"/>
  <c r="F115" i="10" s="1"/>
  <c r="E115" i="10" a="1"/>
  <c r="E115" i="10" s="1"/>
  <c r="D115" i="10" a="1"/>
  <c r="D115" i="10" s="1"/>
  <c r="C115" i="10" a="1"/>
  <c r="C115" i="10" s="1"/>
  <c r="AC115" i="10" s="1"/>
  <c r="A115" i="10"/>
  <c r="V114" i="10"/>
  <c r="Y114" i="10" s="1"/>
  <c r="V114" i="10" a="1"/>
  <c r="U114" i="10"/>
  <c r="U114" i="10" a="1"/>
  <c r="T114" i="10"/>
  <c r="T114" i="10" a="1"/>
  <c r="S114" i="10"/>
  <c r="S114" i="10" a="1"/>
  <c r="R114" i="10"/>
  <c r="R114" i="10" a="1"/>
  <c r="Q114" i="10" a="1"/>
  <c r="Q114" i="10" s="1"/>
  <c r="P114" i="10" a="1"/>
  <c r="P114" i="10" s="1"/>
  <c r="O114" i="10" a="1"/>
  <c r="O114" i="10" s="1"/>
  <c r="N114" i="10" a="1"/>
  <c r="N114" i="10" s="1"/>
  <c r="M114" i="10" a="1"/>
  <c r="M114" i="10" s="1"/>
  <c r="L114" i="10"/>
  <c r="L114" i="10" a="1"/>
  <c r="K114" i="10"/>
  <c r="K114" i="10" a="1"/>
  <c r="J114" i="10"/>
  <c r="J114" i="10" a="1"/>
  <c r="I114" i="10" a="1"/>
  <c r="I114" i="10" s="1"/>
  <c r="H114" i="10" a="1"/>
  <c r="H114" i="10" s="1"/>
  <c r="G114" i="10" a="1"/>
  <c r="G114" i="10" s="1"/>
  <c r="F114" i="10" a="1"/>
  <c r="F114" i="10" s="1"/>
  <c r="E114" i="10" a="1"/>
  <c r="E114" i="10" s="1"/>
  <c r="D114" i="10" a="1"/>
  <c r="D114" i="10" s="1"/>
  <c r="C114" i="10" a="1"/>
  <c r="C114" i="10" s="1"/>
  <c r="AC114" i="10" s="1"/>
  <c r="A114" i="10"/>
  <c r="V113" i="10" a="1"/>
  <c r="V113" i="10" s="1"/>
  <c r="U113" i="10" a="1"/>
  <c r="U113" i="10" s="1"/>
  <c r="T113" i="10" a="1"/>
  <c r="T113" i="10" s="1"/>
  <c r="S113" i="10" a="1"/>
  <c r="S113" i="10" s="1"/>
  <c r="R113" i="10" a="1"/>
  <c r="R113" i="10" s="1"/>
  <c r="Q113" i="10" a="1"/>
  <c r="Q113" i="10" s="1"/>
  <c r="P113" i="10" a="1"/>
  <c r="P113" i="10" s="1"/>
  <c r="O113" i="10" a="1"/>
  <c r="O113" i="10" s="1"/>
  <c r="N113" i="10" a="1"/>
  <c r="N113" i="10" s="1"/>
  <c r="M113" i="10"/>
  <c r="M113" i="10" a="1"/>
  <c r="L113" i="10"/>
  <c r="L113" i="10" a="1"/>
  <c r="K113" i="10" a="1"/>
  <c r="K113" i="10" s="1"/>
  <c r="J113" i="10" a="1"/>
  <c r="J113" i="10" s="1"/>
  <c r="I113" i="10"/>
  <c r="I113" i="10" a="1"/>
  <c r="H113" i="10"/>
  <c r="H113" i="10" a="1"/>
  <c r="G113" i="10"/>
  <c r="G113" i="10" a="1"/>
  <c r="F113" i="10" a="1"/>
  <c r="F113" i="10" s="1"/>
  <c r="E113" i="10" a="1"/>
  <c r="E113" i="10" s="1"/>
  <c r="D113" i="10" a="1"/>
  <c r="D113" i="10" s="1"/>
  <c r="C113" i="10" a="1"/>
  <c r="C113" i="10" s="1"/>
  <c r="AC113" i="10" s="1"/>
  <c r="A113" i="10"/>
  <c r="V112" i="10" a="1"/>
  <c r="V112" i="10" s="1"/>
  <c r="U112" i="10" a="1"/>
  <c r="U112" i="10" s="1"/>
  <c r="T112" i="10" a="1"/>
  <c r="T112" i="10" s="1"/>
  <c r="S112" i="10" a="1"/>
  <c r="S112" i="10" s="1"/>
  <c r="R112" i="10" a="1"/>
  <c r="R112" i="10" s="1"/>
  <c r="Q112" i="10" a="1"/>
  <c r="Q112" i="10" s="1"/>
  <c r="P112" i="10" a="1"/>
  <c r="P112" i="10" s="1"/>
  <c r="O112" i="10" a="1"/>
  <c r="O112" i="10" s="1"/>
  <c r="N112" i="10"/>
  <c r="N112" i="10" a="1"/>
  <c r="M112" i="10"/>
  <c r="M112" i="10" a="1"/>
  <c r="L112" i="10"/>
  <c r="L112" i="10" a="1"/>
  <c r="K112" i="10" a="1"/>
  <c r="K112" i="10" s="1"/>
  <c r="J112" i="10" a="1"/>
  <c r="J112" i="10" s="1"/>
  <c r="I112" i="10" a="1"/>
  <c r="I112" i="10" s="1"/>
  <c r="H112" i="10" a="1"/>
  <c r="H112" i="10" s="1"/>
  <c r="G112" i="10" a="1"/>
  <c r="G112" i="10" s="1"/>
  <c r="F112" i="10" a="1"/>
  <c r="F112" i="10" s="1"/>
  <c r="E112" i="10" a="1"/>
  <c r="E112" i="10" s="1"/>
  <c r="D112" i="10" a="1"/>
  <c r="D112" i="10" s="1"/>
  <c r="C112" i="10" a="1"/>
  <c r="C112" i="10" s="1"/>
  <c r="AC112" i="10" s="1"/>
  <c r="A112" i="10"/>
  <c r="V111" i="10" a="1"/>
  <c r="V111" i="10" s="1"/>
  <c r="U111" i="10" a="1"/>
  <c r="U111" i="10" s="1"/>
  <c r="T111" i="10" a="1"/>
  <c r="T111" i="10" s="1"/>
  <c r="S111" i="10"/>
  <c r="S111" i="10" a="1"/>
  <c r="R111" i="10"/>
  <c r="R111" i="10" a="1"/>
  <c r="Q111" i="10"/>
  <c r="Q111" i="10" a="1"/>
  <c r="P111" i="10" a="1"/>
  <c r="P111" i="10" s="1"/>
  <c r="O111" i="10" a="1"/>
  <c r="O111" i="10" s="1"/>
  <c r="N111" i="10" a="1"/>
  <c r="N111" i="10" s="1"/>
  <c r="M111" i="10" a="1"/>
  <c r="M111" i="10" s="1"/>
  <c r="L111" i="10" a="1"/>
  <c r="L111" i="10" s="1"/>
  <c r="K111" i="10" a="1"/>
  <c r="K111" i="10" s="1"/>
  <c r="J111" i="10" a="1"/>
  <c r="J111" i="10" s="1"/>
  <c r="I111" i="10" a="1"/>
  <c r="I111" i="10" s="1"/>
  <c r="H111" i="10" a="1"/>
  <c r="H111" i="10" s="1"/>
  <c r="G111" i="10" a="1"/>
  <c r="G111" i="10" s="1"/>
  <c r="F111" i="10" a="1"/>
  <c r="F111" i="10" s="1"/>
  <c r="E111" i="10" a="1"/>
  <c r="E111" i="10" s="1"/>
  <c r="D111" i="10" a="1"/>
  <c r="D111" i="10" s="1"/>
  <c r="C111" i="10"/>
  <c r="AC111" i="10" s="1"/>
  <c r="C111" i="10" a="1"/>
  <c r="A111" i="10"/>
  <c r="V110" i="10" a="1"/>
  <c r="V110" i="10" s="1"/>
  <c r="U110" i="10" a="1"/>
  <c r="U110" i="10" s="1"/>
  <c r="T110" i="10" a="1"/>
  <c r="T110" i="10" s="1"/>
  <c r="S110" i="10" a="1"/>
  <c r="S110" i="10" s="1"/>
  <c r="R110" i="10" a="1"/>
  <c r="R110" i="10" s="1"/>
  <c r="Q110" i="10" a="1"/>
  <c r="Q110" i="10" s="1"/>
  <c r="P110" i="10" a="1"/>
  <c r="P110" i="10" s="1"/>
  <c r="O110" i="10" a="1"/>
  <c r="O110" i="10" s="1"/>
  <c r="N110" i="10" a="1"/>
  <c r="N110" i="10" s="1"/>
  <c r="M110" i="10" a="1"/>
  <c r="M110" i="10" s="1"/>
  <c r="L110" i="10"/>
  <c r="L110" i="10" a="1"/>
  <c r="K110" i="10"/>
  <c r="K110" i="10" a="1"/>
  <c r="J110" i="10"/>
  <c r="J110" i="10" a="1"/>
  <c r="I110" i="10" a="1"/>
  <c r="I110" i="10" s="1"/>
  <c r="H110" i="10" a="1"/>
  <c r="H110" i="10" s="1"/>
  <c r="G110" i="10" a="1"/>
  <c r="G110" i="10" s="1"/>
  <c r="F110" i="10" a="1"/>
  <c r="F110" i="10" s="1"/>
  <c r="E110" i="10" a="1"/>
  <c r="E110" i="10" s="1"/>
  <c r="D110" i="10" a="1"/>
  <c r="D110" i="10" s="1"/>
  <c r="C110" i="10" a="1"/>
  <c r="C110" i="10" s="1"/>
  <c r="AC110" i="10" s="1"/>
  <c r="A110" i="10"/>
  <c r="V109" i="10" a="1"/>
  <c r="V109" i="10" s="1"/>
  <c r="U109" i="10" a="1"/>
  <c r="U109" i="10" s="1"/>
  <c r="T109" i="10" a="1"/>
  <c r="T109" i="10" s="1"/>
  <c r="S109" i="10" a="1"/>
  <c r="S109" i="10" s="1"/>
  <c r="R109" i="10" a="1"/>
  <c r="R109" i="10" s="1"/>
  <c r="Q109" i="10" a="1"/>
  <c r="Q109" i="10" s="1"/>
  <c r="P109" i="10" a="1"/>
  <c r="P109" i="10" s="1"/>
  <c r="O109" i="10" a="1"/>
  <c r="O109" i="10" s="1"/>
  <c r="N109" i="10" a="1"/>
  <c r="N109" i="10" s="1"/>
  <c r="M109" i="10"/>
  <c r="M109" i="10" a="1"/>
  <c r="L109" i="10"/>
  <c r="L109" i="10" a="1"/>
  <c r="K109" i="10"/>
  <c r="K109" i="10" a="1"/>
  <c r="J109" i="10" a="1"/>
  <c r="J109" i="10" s="1"/>
  <c r="I109" i="10" a="1"/>
  <c r="I109" i="10" s="1"/>
  <c r="H109" i="10" a="1"/>
  <c r="H109" i="10" s="1"/>
  <c r="G109" i="10" a="1"/>
  <c r="G109" i="10" s="1"/>
  <c r="F109" i="10" a="1"/>
  <c r="F109" i="10" s="1"/>
  <c r="E109" i="10" a="1"/>
  <c r="E109" i="10" s="1"/>
  <c r="D109" i="10" a="1"/>
  <c r="D109" i="10" s="1"/>
  <c r="C109" i="10" a="1"/>
  <c r="C109" i="10" s="1"/>
  <c r="AC109" i="10" s="1"/>
  <c r="A109" i="10"/>
  <c r="V108" i="10"/>
  <c r="V108" i="10" a="1"/>
  <c r="U108" i="10"/>
  <c r="U108" i="10" a="1"/>
  <c r="T108" i="10"/>
  <c r="T108" i="10" a="1"/>
  <c r="S108" i="10" a="1"/>
  <c r="S108" i="10" s="1"/>
  <c r="R108" i="10" a="1"/>
  <c r="R108" i="10" s="1"/>
  <c r="Q108" i="10" a="1"/>
  <c r="Q108" i="10" s="1"/>
  <c r="P108" i="10" a="1"/>
  <c r="P108" i="10" s="1"/>
  <c r="O108" i="10" a="1"/>
  <c r="O108" i="10" s="1"/>
  <c r="N108" i="10" a="1"/>
  <c r="N108" i="10" s="1"/>
  <c r="M108" i="10" a="1"/>
  <c r="M108" i="10" s="1"/>
  <c r="L108" i="10" a="1"/>
  <c r="L108" i="10" s="1"/>
  <c r="K108" i="10" a="1"/>
  <c r="K108" i="10" s="1"/>
  <c r="J108" i="10" a="1"/>
  <c r="J108" i="10" s="1"/>
  <c r="I108" i="10" a="1"/>
  <c r="I108" i="10" s="1"/>
  <c r="H108" i="10" a="1"/>
  <c r="H108" i="10" s="1"/>
  <c r="G108" i="10" a="1"/>
  <c r="G108" i="10" s="1"/>
  <c r="F108" i="10"/>
  <c r="F108" i="10" a="1"/>
  <c r="E108" i="10"/>
  <c r="E108" i="10" a="1"/>
  <c r="D108" i="10"/>
  <c r="D108" i="10" a="1"/>
  <c r="C108" i="10" a="1"/>
  <c r="C108" i="10" s="1"/>
  <c r="AC108" i="10" s="1"/>
  <c r="A108" i="10"/>
  <c r="V107" i="10"/>
  <c r="V107" i="10" a="1"/>
  <c r="U107" i="10"/>
  <c r="U107" i="10" a="1"/>
  <c r="T107" i="10" a="1"/>
  <c r="T107" i="10" s="1"/>
  <c r="S107" i="10" a="1"/>
  <c r="S107" i="10" s="1"/>
  <c r="R107" i="10" a="1"/>
  <c r="R107" i="10" s="1"/>
  <c r="Q107" i="10" a="1"/>
  <c r="Q107" i="10" s="1"/>
  <c r="P107" i="10" a="1"/>
  <c r="P107" i="10" s="1"/>
  <c r="O107" i="10"/>
  <c r="O107" i="10" a="1"/>
  <c r="N107" i="10"/>
  <c r="N107" i="10" a="1"/>
  <c r="M107" i="10"/>
  <c r="M107" i="10" a="1"/>
  <c r="L107" i="10" a="1"/>
  <c r="L107" i="10" s="1"/>
  <c r="K107" i="10" a="1"/>
  <c r="K107" i="10" s="1"/>
  <c r="J107" i="10" a="1"/>
  <c r="J107" i="10" s="1"/>
  <c r="I107" i="10" a="1"/>
  <c r="I107" i="10" s="1"/>
  <c r="H107" i="10" a="1"/>
  <c r="H107" i="10" s="1"/>
  <c r="G107" i="10" a="1"/>
  <c r="G107" i="10" s="1"/>
  <c r="F107" i="10" a="1"/>
  <c r="F107" i="10" s="1"/>
  <c r="E107" i="10" a="1"/>
  <c r="E107" i="10" s="1"/>
  <c r="D107" i="10" a="1"/>
  <c r="D107" i="10" s="1"/>
  <c r="C107" i="10"/>
  <c r="AC107" i="10" s="1"/>
  <c r="C107" i="10" a="1"/>
  <c r="A107" i="10"/>
  <c r="Y107" i="10" s="1"/>
  <c r="V106" i="10" a="1"/>
  <c r="V106" i="10" s="1"/>
  <c r="U106" i="10" a="1"/>
  <c r="U106" i="10" s="1"/>
  <c r="T106" i="10" a="1"/>
  <c r="T106" i="10" s="1"/>
  <c r="S106" i="10"/>
  <c r="S106" i="10" a="1"/>
  <c r="R106" i="10" a="1"/>
  <c r="R106" i="10" s="1"/>
  <c r="Q106" i="10" a="1"/>
  <c r="Q106" i="10" s="1"/>
  <c r="P106" i="10" a="1"/>
  <c r="P106" i="10" s="1"/>
  <c r="O106" i="10" a="1"/>
  <c r="O106" i="10" s="1"/>
  <c r="N106" i="10" a="1"/>
  <c r="N106" i="10" s="1"/>
  <c r="M106" i="10" a="1"/>
  <c r="M106" i="10" s="1"/>
  <c r="L106" i="10" a="1"/>
  <c r="L106" i="10" s="1"/>
  <c r="K106" i="10" a="1"/>
  <c r="K106" i="10" s="1"/>
  <c r="J106" i="10" a="1"/>
  <c r="J106" i="10" s="1"/>
  <c r="I106" i="10" a="1"/>
  <c r="I106" i="10" s="1"/>
  <c r="H106" i="10" a="1"/>
  <c r="H106" i="10" s="1"/>
  <c r="G106" i="10" a="1"/>
  <c r="G106" i="10" s="1"/>
  <c r="F106" i="10" a="1"/>
  <c r="F106" i="10" s="1"/>
  <c r="E106" i="10" a="1"/>
  <c r="E106" i="10" s="1"/>
  <c r="D106" i="10" a="1"/>
  <c r="D106" i="10" s="1"/>
  <c r="C106" i="10" a="1"/>
  <c r="C106" i="10" s="1"/>
  <c r="AC106" i="10" s="1"/>
  <c r="A106" i="10"/>
  <c r="V105" i="10" a="1"/>
  <c r="V105" i="10" s="1"/>
  <c r="U105" i="10" a="1"/>
  <c r="U105" i="10" s="1"/>
  <c r="T105" i="10" a="1"/>
  <c r="T105" i="10" s="1"/>
  <c r="S105" i="10" a="1"/>
  <c r="S105" i="10" s="1"/>
  <c r="R105" i="10" a="1"/>
  <c r="R105" i="10" s="1"/>
  <c r="Q105" i="10" a="1"/>
  <c r="Q105" i="10" s="1"/>
  <c r="P105" i="10" a="1"/>
  <c r="P105" i="10" s="1"/>
  <c r="O105" i="10" a="1"/>
  <c r="O105" i="10" s="1"/>
  <c r="N105" i="10" a="1"/>
  <c r="N105" i="10" s="1"/>
  <c r="M105" i="10" a="1"/>
  <c r="M105" i="10" s="1"/>
  <c r="L105" i="10" a="1"/>
  <c r="L105" i="10" s="1"/>
  <c r="K105" i="10" a="1"/>
  <c r="K105" i="10" s="1"/>
  <c r="J105" i="10" a="1"/>
  <c r="J105" i="10" s="1"/>
  <c r="I105" i="10" a="1"/>
  <c r="I105" i="10" s="1"/>
  <c r="H105" i="10" a="1"/>
  <c r="H105" i="10" s="1"/>
  <c r="G105" i="10" a="1"/>
  <c r="G105" i="10" s="1"/>
  <c r="F105" i="10" a="1"/>
  <c r="F105" i="10" s="1"/>
  <c r="E105" i="10" a="1"/>
  <c r="E105" i="10" s="1"/>
  <c r="D105" i="10" a="1"/>
  <c r="D105" i="10" s="1"/>
  <c r="C105" i="10" a="1"/>
  <c r="C105" i="10" s="1"/>
  <c r="AC105" i="10" s="1"/>
  <c r="A105" i="10"/>
  <c r="V104" i="10" a="1"/>
  <c r="V104" i="10" s="1"/>
  <c r="U104" i="10" a="1"/>
  <c r="U104" i="10" s="1"/>
  <c r="T104" i="10" a="1"/>
  <c r="T104" i="10" s="1"/>
  <c r="S104" i="10" a="1"/>
  <c r="S104" i="10" s="1"/>
  <c r="R104" i="10" a="1"/>
  <c r="R104" i="10" s="1"/>
  <c r="Q104" i="10" a="1"/>
  <c r="Q104" i="10" s="1"/>
  <c r="P104" i="10" a="1"/>
  <c r="P104" i="10" s="1"/>
  <c r="O104" i="10" a="1"/>
  <c r="O104" i="10" s="1"/>
  <c r="N104" i="10" a="1"/>
  <c r="N104" i="10" s="1"/>
  <c r="M104" i="10"/>
  <c r="M104" i="10" a="1"/>
  <c r="L104" i="10" a="1"/>
  <c r="L104" i="10" s="1"/>
  <c r="K104" i="10" a="1"/>
  <c r="K104" i="10" s="1"/>
  <c r="J104" i="10" a="1"/>
  <c r="J104" i="10" s="1"/>
  <c r="I104" i="10" a="1"/>
  <c r="I104" i="10" s="1"/>
  <c r="H104" i="10" a="1"/>
  <c r="H104" i="10" s="1"/>
  <c r="G104" i="10" a="1"/>
  <c r="G104" i="10" s="1"/>
  <c r="F104" i="10" a="1"/>
  <c r="F104" i="10" s="1"/>
  <c r="E104" i="10" a="1"/>
  <c r="E104" i="10" s="1"/>
  <c r="D104" i="10" a="1"/>
  <c r="D104" i="10" s="1"/>
  <c r="C104" i="10" a="1"/>
  <c r="C104" i="10" s="1"/>
  <c r="AC104" i="10" s="1"/>
  <c r="A104" i="10"/>
  <c r="V103" i="10" a="1"/>
  <c r="V103" i="10" s="1"/>
  <c r="U103" i="10" a="1"/>
  <c r="U103" i="10" s="1"/>
  <c r="T103" i="10" a="1"/>
  <c r="T103" i="10" s="1"/>
  <c r="S103" i="10" a="1"/>
  <c r="S103" i="10" s="1"/>
  <c r="R103" i="10"/>
  <c r="R103" i="10" a="1"/>
  <c r="Q103" i="10" a="1"/>
  <c r="Q103" i="10" s="1"/>
  <c r="P103" i="10" a="1"/>
  <c r="P103" i="10" s="1"/>
  <c r="O103" i="10" a="1"/>
  <c r="O103" i="10" s="1"/>
  <c r="N103" i="10" a="1"/>
  <c r="N103" i="10" s="1"/>
  <c r="M103" i="10" a="1"/>
  <c r="M103" i="10" s="1"/>
  <c r="L103" i="10" a="1"/>
  <c r="L103" i="10" s="1"/>
  <c r="K103" i="10" a="1"/>
  <c r="K103" i="10" s="1"/>
  <c r="J103" i="10"/>
  <c r="J103" i="10" a="1"/>
  <c r="I103" i="10" a="1"/>
  <c r="I103" i="10" s="1"/>
  <c r="H103" i="10" a="1"/>
  <c r="H103" i="10" s="1"/>
  <c r="G103" i="10" a="1"/>
  <c r="G103" i="10" s="1"/>
  <c r="F103" i="10" a="1"/>
  <c r="F103" i="10" s="1"/>
  <c r="E103" i="10" a="1"/>
  <c r="E103" i="10" s="1"/>
  <c r="D103" i="10" a="1"/>
  <c r="D103" i="10" s="1"/>
  <c r="C103" i="10" a="1"/>
  <c r="C103" i="10" s="1"/>
  <c r="AC103" i="10" s="1"/>
  <c r="A103" i="10"/>
  <c r="V102" i="10" a="1"/>
  <c r="V102" i="10" s="1"/>
  <c r="U102" i="10" a="1"/>
  <c r="U102" i="10" s="1"/>
  <c r="T102" i="10" a="1"/>
  <c r="T102" i="10" s="1"/>
  <c r="S102" i="10" a="1"/>
  <c r="S102" i="10" s="1"/>
  <c r="R102" i="10" a="1"/>
  <c r="R102" i="10" s="1"/>
  <c r="Q102" i="10" a="1"/>
  <c r="Q102" i="10" s="1"/>
  <c r="P102" i="10" a="1"/>
  <c r="P102" i="10" s="1"/>
  <c r="O102" i="10"/>
  <c r="O102" i="10" a="1"/>
  <c r="N102" i="10" a="1"/>
  <c r="N102" i="10" s="1"/>
  <c r="M102" i="10" a="1"/>
  <c r="M102" i="10" s="1"/>
  <c r="L102" i="10" a="1"/>
  <c r="L102" i="10" s="1"/>
  <c r="K102" i="10" a="1"/>
  <c r="K102" i="10" s="1"/>
  <c r="J102" i="10" a="1"/>
  <c r="J102" i="10" s="1"/>
  <c r="I102" i="10" a="1"/>
  <c r="I102" i="10" s="1"/>
  <c r="H102" i="10" a="1"/>
  <c r="H102" i="10" s="1"/>
  <c r="G102" i="10" a="1"/>
  <c r="G102" i="10" s="1"/>
  <c r="F102" i="10" a="1"/>
  <c r="F102" i="10" s="1"/>
  <c r="E102" i="10" a="1"/>
  <c r="E102" i="10" s="1"/>
  <c r="D102" i="10" a="1"/>
  <c r="D102" i="10" s="1"/>
  <c r="C102" i="10"/>
  <c r="AC102" i="10" s="1"/>
  <c r="C102" i="10" a="1"/>
  <c r="A102" i="10"/>
  <c r="Y102" i="10" s="1"/>
  <c r="V101" i="10" a="1"/>
  <c r="V101" i="10" s="1"/>
  <c r="U101" i="10" a="1"/>
  <c r="U101" i="10" s="1"/>
  <c r="T101" i="10" a="1"/>
  <c r="T101" i="10" s="1"/>
  <c r="S101" i="10" a="1"/>
  <c r="S101" i="10" s="1"/>
  <c r="R101" i="10" a="1"/>
  <c r="R101" i="10" s="1"/>
  <c r="Q101" i="10" a="1"/>
  <c r="Q101" i="10" s="1"/>
  <c r="P101" i="10"/>
  <c r="P101" i="10" a="1"/>
  <c r="O101" i="10" a="1"/>
  <c r="O101" i="10" s="1"/>
  <c r="N101" i="10" a="1"/>
  <c r="N101" i="10" s="1"/>
  <c r="M101" i="10" a="1"/>
  <c r="M101" i="10" s="1"/>
  <c r="L101" i="10" a="1"/>
  <c r="L101" i="10" s="1"/>
  <c r="K101" i="10" a="1"/>
  <c r="K101" i="10" s="1"/>
  <c r="J101" i="10" a="1"/>
  <c r="J101" i="10" s="1"/>
  <c r="I101" i="10" a="1"/>
  <c r="I101" i="10" s="1"/>
  <c r="H101" i="10" a="1"/>
  <c r="H101" i="10" s="1"/>
  <c r="G101" i="10" a="1"/>
  <c r="G101" i="10" s="1"/>
  <c r="F101" i="10" a="1"/>
  <c r="F101" i="10" s="1"/>
  <c r="E101" i="10" a="1"/>
  <c r="E101" i="10" s="1"/>
  <c r="D101" i="10"/>
  <c r="D101" i="10" a="1"/>
  <c r="C101" i="10" a="1"/>
  <c r="C101" i="10" s="1"/>
  <c r="AC101" i="10" s="1"/>
  <c r="AD101" i="10" s="1"/>
  <c r="A101" i="10"/>
  <c r="Y101" i="10" s="1"/>
  <c r="V100" i="10" a="1"/>
  <c r="V100" i="10" s="1"/>
  <c r="U100" i="10" a="1"/>
  <c r="U100" i="10" s="1"/>
  <c r="T100" i="10" a="1"/>
  <c r="T100" i="10" s="1"/>
  <c r="S100" i="10" a="1"/>
  <c r="S100" i="10" s="1"/>
  <c r="R100" i="10" a="1"/>
  <c r="R100" i="10" s="1"/>
  <c r="Q100" i="10"/>
  <c r="Q100" i="10" a="1"/>
  <c r="P100" i="10" a="1"/>
  <c r="P100" i="10" s="1"/>
  <c r="O100" i="10" a="1"/>
  <c r="O100" i="10" s="1"/>
  <c r="N100" i="10" a="1"/>
  <c r="N100" i="10" s="1"/>
  <c r="M100" i="10" a="1"/>
  <c r="M100" i="10" s="1"/>
  <c r="L100" i="10" a="1"/>
  <c r="L100" i="10" s="1"/>
  <c r="K100" i="10" a="1"/>
  <c r="K100" i="10" s="1"/>
  <c r="J100" i="10" a="1"/>
  <c r="J100" i="10" s="1"/>
  <c r="I100" i="10"/>
  <c r="I100" i="10" a="1"/>
  <c r="H100" i="10"/>
  <c r="H100" i="10" a="1"/>
  <c r="G100" i="10"/>
  <c r="G100" i="10" a="1"/>
  <c r="F100" i="10" a="1"/>
  <c r="F100" i="10" s="1"/>
  <c r="E100" i="10" a="1"/>
  <c r="E100" i="10" s="1"/>
  <c r="D100" i="10" a="1"/>
  <c r="D100" i="10" s="1"/>
  <c r="C100" i="10" a="1"/>
  <c r="C100" i="10" s="1"/>
  <c r="AC100" i="10" s="1"/>
  <c r="A100" i="10"/>
  <c r="V99" i="10"/>
  <c r="V99" i="10" a="1"/>
  <c r="U99" i="10"/>
  <c r="U99" i="10" a="1"/>
  <c r="T99" i="10"/>
  <c r="T99" i="10" a="1"/>
  <c r="S99" i="10" a="1"/>
  <c r="S99" i="10" s="1"/>
  <c r="R99" i="10" a="1"/>
  <c r="R99" i="10" s="1"/>
  <c r="Q99" i="10" a="1"/>
  <c r="Q99" i="10" s="1"/>
  <c r="P99" i="10" a="1"/>
  <c r="P99" i="10" s="1"/>
  <c r="O99" i="10" a="1"/>
  <c r="O99" i="10" s="1"/>
  <c r="N99" i="10"/>
  <c r="N99" i="10" a="1"/>
  <c r="M99" i="10"/>
  <c r="M99" i="10" a="1"/>
  <c r="L99" i="10"/>
  <c r="L99" i="10" a="1"/>
  <c r="K99" i="10" a="1"/>
  <c r="K99" i="10" s="1"/>
  <c r="J99" i="10" a="1"/>
  <c r="J99" i="10" s="1"/>
  <c r="I99" i="10" a="1"/>
  <c r="I99" i="10" s="1"/>
  <c r="H99" i="10" a="1"/>
  <c r="H99" i="10" s="1"/>
  <c r="G99" i="10" a="1"/>
  <c r="G99" i="10" s="1"/>
  <c r="F99" i="10"/>
  <c r="F99" i="10" a="1"/>
  <c r="E99" i="10"/>
  <c r="E99" i="10" a="1"/>
  <c r="D99" i="10"/>
  <c r="D99" i="10" a="1"/>
  <c r="C99" i="10" a="1"/>
  <c r="C99" i="10" s="1"/>
  <c r="AC99" i="10" s="1"/>
  <c r="A99" i="10"/>
  <c r="V98" i="10" a="1"/>
  <c r="V98" i="10" s="1"/>
  <c r="U98" i="10" a="1"/>
  <c r="U98" i="10" s="1"/>
  <c r="T98" i="10" a="1"/>
  <c r="T98" i="10" s="1"/>
  <c r="S98" i="10"/>
  <c r="S98" i="10" a="1"/>
  <c r="R98" i="10"/>
  <c r="R98" i="10" a="1"/>
  <c r="Q98" i="10"/>
  <c r="Q98" i="10" a="1"/>
  <c r="P98" i="10" a="1"/>
  <c r="P98" i="10" s="1"/>
  <c r="O98" i="10" a="1"/>
  <c r="O98" i="10" s="1"/>
  <c r="N98" i="10" a="1"/>
  <c r="N98" i="10" s="1"/>
  <c r="M98" i="10" a="1"/>
  <c r="M98" i="10" s="1"/>
  <c r="L98" i="10" a="1"/>
  <c r="L98" i="10" s="1"/>
  <c r="K98" i="10"/>
  <c r="K98" i="10" a="1"/>
  <c r="J98" i="10"/>
  <c r="J98" i="10" a="1"/>
  <c r="I98" i="10"/>
  <c r="I98" i="10" a="1"/>
  <c r="H98" i="10" a="1"/>
  <c r="H98" i="10" s="1"/>
  <c r="G98" i="10" a="1"/>
  <c r="G98" i="10" s="1"/>
  <c r="F98" i="10" a="1"/>
  <c r="F98" i="10" s="1"/>
  <c r="E98" i="10" a="1"/>
  <c r="E98" i="10" s="1"/>
  <c r="D98" i="10" a="1"/>
  <c r="D98" i="10" s="1"/>
  <c r="C98" i="10"/>
  <c r="AC98" i="10" s="1"/>
  <c r="C98" i="10" a="1"/>
  <c r="A98" i="10"/>
  <c r="V97" i="10" a="1"/>
  <c r="V97" i="10" s="1"/>
  <c r="U97" i="10" a="1"/>
  <c r="U97" i="10" s="1"/>
  <c r="T97" i="10"/>
  <c r="T97" i="10" a="1"/>
  <c r="S97" i="10"/>
  <c r="S97" i="10" a="1"/>
  <c r="R97" i="10" a="1"/>
  <c r="R97" i="10" s="1"/>
  <c r="Q97" i="10" a="1"/>
  <c r="Q97" i="10" s="1"/>
  <c r="P97" i="10"/>
  <c r="P97" i="10" a="1"/>
  <c r="O97" i="10"/>
  <c r="O97" i="10" a="1"/>
  <c r="N97" i="10" a="1"/>
  <c r="N97" i="10" s="1"/>
  <c r="M97" i="10" a="1"/>
  <c r="M97" i="10" s="1"/>
  <c r="L97" i="10"/>
  <c r="L97" i="10" a="1"/>
  <c r="K97" i="10"/>
  <c r="K97" i="10" a="1"/>
  <c r="J97" i="10" a="1"/>
  <c r="J97" i="10" s="1"/>
  <c r="I97" i="10" a="1"/>
  <c r="I97" i="10" s="1"/>
  <c r="H97" i="10" a="1"/>
  <c r="H97" i="10" s="1"/>
  <c r="G97" i="10"/>
  <c r="G97" i="10" a="1"/>
  <c r="F97" i="10" a="1"/>
  <c r="F97" i="10" s="1"/>
  <c r="E97" i="10" a="1"/>
  <c r="E97" i="10" s="1"/>
  <c r="D97" i="10"/>
  <c r="D97" i="10" a="1"/>
  <c r="C97" i="10" a="1"/>
  <c r="C97" i="10" s="1"/>
  <c r="AC97" i="10" s="1"/>
  <c r="A97" i="10"/>
  <c r="V96" i="10" a="1"/>
  <c r="V96" i="10" s="1"/>
  <c r="U96" i="10"/>
  <c r="U96" i="10" a="1"/>
  <c r="T96" i="10"/>
  <c r="T96" i="10" a="1"/>
  <c r="S96" i="10" a="1"/>
  <c r="S96" i="10" s="1"/>
  <c r="R96" i="10" a="1"/>
  <c r="R96" i="10" s="1"/>
  <c r="Q96" i="10"/>
  <c r="Q96" i="10" a="1"/>
  <c r="P96" i="10" a="1"/>
  <c r="P96" i="10" s="1"/>
  <c r="O96" i="10" a="1"/>
  <c r="O96" i="10" s="1"/>
  <c r="N96" i="10" a="1"/>
  <c r="N96" i="10" s="1"/>
  <c r="M96" i="10" a="1"/>
  <c r="M96" i="10" s="1"/>
  <c r="L96" i="10"/>
  <c r="L96" i="10" a="1"/>
  <c r="K96" i="10" a="1"/>
  <c r="K96" i="10" s="1"/>
  <c r="J96" i="10" a="1"/>
  <c r="J96" i="10" s="1"/>
  <c r="I96" i="10"/>
  <c r="I96" i="10" a="1"/>
  <c r="H96" i="10" a="1"/>
  <c r="H96" i="10" s="1"/>
  <c r="G96" i="10" a="1"/>
  <c r="G96" i="10" s="1"/>
  <c r="F96" i="10" a="1"/>
  <c r="F96" i="10" s="1"/>
  <c r="E96" i="10" a="1"/>
  <c r="E96" i="10" s="1"/>
  <c r="D96" i="10"/>
  <c r="D96" i="10" a="1"/>
  <c r="C96" i="10" a="1"/>
  <c r="C96" i="10" s="1"/>
  <c r="AC96" i="10" s="1"/>
  <c r="A96" i="10"/>
  <c r="Y96" i="10" s="1"/>
  <c r="V95" i="10"/>
  <c r="V95" i="10" a="1"/>
  <c r="U95" i="10" a="1"/>
  <c r="U95" i="10" s="1"/>
  <c r="T95" i="10" a="1"/>
  <c r="T95" i="10" s="1"/>
  <c r="S95" i="10" a="1"/>
  <c r="S95" i="10" s="1"/>
  <c r="R95" i="10"/>
  <c r="R95" i="10" a="1"/>
  <c r="Q95" i="10" a="1"/>
  <c r="Q95" i="10" s="1"/>
  <c r="P95" i="10" a="1"/>
  <c r="P95" i="10" s="1"/>
  <c r="O95" i="10" a="1"/>
  <c r="O95" i="10" s="1"/>
  <c r="N95" i="10" a="1"/>
  <c r="N95" i="10" s="1"/>
  <c r="M95" i="10" a="1"/>
  <c r="M95" i="10" s="1"/>
  <c r="L95" i="10" a="1"/>
  <c r="L95" i="10" s="1"/>
  <c r="K95" i="10" a="1"/>
  <c r="K95" i="10" s="1"/>
  <c r="J95" i="10" a="1"/>
  <c r="J95" i="10" s="1"/>
  <c r="I95" i="10" a="1"/>
  <c r="I95" i="10" s="1"/>
  <c r="H95" i="10" a="1"/>
  <c r="H95" i="10" s="1"/>
  <c r="G95" i="10" a="1"/>
  <c r="G95" i="10" s="1"/>
  <c r="F95" i="10"/>
  <c r="F95" i="10" a="1"/>
  <c r="E95" i="10" a="1"/>
  <c r="E95" i="10" s="1"/>
  <c r="D95" i="10" a="1"/>
  <c r="D95" i="10" s="1"/>
  <c r="C95" i="10" a="1"/>
  <c r="C95" i="10" s="1"/>
  <c r="AC95" i="10" s="1"/>
  <c r="AD95" i="10" s="1"/>
  <c r="A95" i="10"/>
  <c r="V94" i="10" a="1"/>
  <c r="V94" i="10" s="1"/>
  <c r="U94" i="10" a="1"/>
  <c r="U94" i="10" s="1"/>
  <c r="T94" i="10" a="1"/>
  <c r="T94" i="10" s="1"/>
  <c r="S94" i="10" a="1"/>
  <c r="S94" i="10" s="1"/>
  <c r="R94" i="10" a="1"/>
  <c r="R94" i="10" s="1"/>
  <c r="Q94" i="10" a="1"/>
  <c r="Q94" i="10" s="1"/>
  <c r="P94" i="10" a="1"/>
  <c r="P94" i="10" s="1"/>
  <c r="O94" i="10" a="1"/>
  <c r="O94" i="10" s="1"/>
  <c r="N94" i="10" a="1"/>
  <c r="N94" i="10" s="1"/>
  <c r="M94" i="10" a="1"/>
  <c r="M94" i="10" s="1"/>
  <c r="L94" i="10" a="1"/>
  <c r="L94" i="10" s="1"/>
  <c r="K94" i="10" a="1"/>
  <c r="K94" i="10" s="1"/>
  <c r="J94" i="10" a="1"/>
  <c r="J94" i="10" s="1"/>
  <c r="I94" i="10" a="1"/>
  <c r="I94" i="10" s="1"/>
  <c r="H94" i="10" a="1"/>
  <c r="H94" i="10" s="1"/>
  <c r="G94" i="10" a="1"/>
  <c r="G94" i="10" s="1"/>
  <c r="F94" i="10" a="1"/>
  <c r="F94" i="10" s="1"/>
  <c r="E94" i="10" a="1"/>
  <c r="E94" i="10" s="1"/>
  <c r="D94" i="10" a="1"/>
  <c r="D94" i="10" s="1"/>
  <c r="C94" i="10" a="1"/>
  <c r="C94" i="10" s="1"/>
  <c r="AC94" i="10" s="1"/>
  <c r="A94" i="10"/>
  <c r="V93" i="10" a="1"/>
  <c r="V93" i="10" s="1"/>
  <c r="U93" i="10" a="1"/>
  <c r="U93" i="10" s="1"/>
  <c r="T93" i="10" a="1"/>
  <c r="T93" i="10" s="1"/>
  <c r="S93" i="10" a="1"/>
  <c r="S93" i="10" s="1"/>
  <c r="R93" i="10" a="1"/>
  <c r="R93" i="10" s="1"/>
  <c r="Q93" i="10" a="1"/>
  <c r="Q93" i="10" s="1"/>
  <c r="P93" i="10"/>
  <c r="P93" i="10" a="1"/>
  <c r="O93" i="10" a="1"/>
  <c r="O93" i="10" s="1"/>
  <c r="N93" i="10" a="1"/>
  <c r="N93" i="10" s="1"/>
  <c r="M93" i="10" a="1"/>
  <c r="M93" i="10" s="1"/>
  <c r="L93" i="10"/>
  <c r="L93" i="10" a="1"/>
  <c r="K93" i="10" a="1"/>
  <c r="K93" i="10" s="1"/>
  <c r="J93" i="10" a="1"/>
  <c r="J93" i="10" s="1"/>
  <c r="I93" i="10" a="1"/>
  <c r="I93" i="10" s="1"/>
  <c r="H93" i="10" a="1"/>
  <c r="H93" i="10" s="1"/>
  <c r="G93" i="10" a="1"/>
  <c r="G93" i="10" s="1"/>
  <c r="F93" i="10" a="1"/>
  <c r="F93" i="10" s="1"/>
  <c r="E93" i="10" a="1"/>
  <c r="E93" i="10" s="1"/>
  <c r="D93" i="10" a="1"/>
  <c r="D93" i="10" s="1"/>
  <c r="C93" i="10" a="1"/>
  <c r="C93" i="10" s="1"/>
  <c r="AC93" i="10" s="1"/>
  <c r="A93" i="10"/>
  <c r="Y93" i="10" s="1"/>
  <c r="V92" i="10" a="1"/>
  <c r="V92" i="10" s="1"/>
  <c r="U92" i="10" a="1"/>
  <c r="U92" i="10" s="1"/>
  <c r="T92" i="10" a="1"/>
  <c r="T92" i="10" s="1"/>
  <c r="S92" i="10" a="1"/>
  <c r="S92" i="10" s="1"/>
  <c r="R92" i="10" a="1"/>
  <c r="R92" i="10" s="1"/>
  <c r="Q92" i="10" a="1"/>
  <c r="Q92" i="10" s="1"/>
  <c r="P92" i="10" a="1"/>
  <c r="P92" i="10" s="1"/>
  <c r="O92" i="10" a="1"/>
  <c r="O92" i="10" s="1"/>
  <c r="N92" i="10" a="1"/>
  <c r="N92" i="10" s="1"/>
  <c r="M92" i="10"/>
  <c r="M92" i="10" a="1"/>
  <c r="L92" i="10" a="1"/>
  <c r="L92" i="10" s="1"/>
  <c r="K92" i="10" a="1"/>
  <c r="K92" i="10" s="1"/>
  <c r="J92" i="10" a="1"/>
  <c r="J92" i="10" s="1"/>
  <c r="I92" i="10" a="1"/>
  <c r="I92" i="10" s="1"/>
  <c r="H92" i="10" a="1"/>
  <c r="H92" i="10" s="1"/>
  <c r="G92" i="10" a="1"/>
  <c r="G92" i="10" s="1"/>
  <c r="F92" i="10" a="1"/>
  <c r="F92" i="10" s="1"/>
  <c r="E92" i="10" a="1"/>
  <c r="E92" i="10" s="1"/>
  <c r="D92" i="10" a="1"/>
  <c r="D92" i="10" s="1"/>
  <c r="C92" i="10" a="1"/>
  <c r="C92" i="10" s="1"/>
  <c r="A92" i="10"/>
  <c r="V91" i="10" a="1"/>
  <c r="V91" i="10" s="1"/>
  <c r="U91" i="10" a="1"/>
  <c r="U91" i="10" s="1"/>
  <c r="T91" i="10" a="1"/>
  <c r="T91" i="10" s="1"/>
  <c r="S91" i="10" a="1"/>
  <c r="S91" i="10" s="1"/>
  <c r="R91" i="10" a="1"/>
  <c r="R91" i="10" s="1"/>
  <c r="Q91" i="10" a="1"/>
  <c r="Q91" i="10" s="1"/>
  <c r="P91" i="10" a="1"/>
  <c r="P91" i="10" s="1"/>
  <c r="O91" i="10" a="1"/>
  <c r="O91" i="10" s="1"/>
  <c r="N91" i="10" a="1"/>
  <c r="N91" i="10" s="1"/>
  <c r="M91" i="10" a="1"/>
  <c r="M91" i="10" s="1"/>
  <c r="L91" i="10" a="1"/>
  <c r="L91" i="10" s="1"/>
  <c r="K91" i="10" a="1"/>
  <c r="K91" i="10" s="1"/>
  <c r="J91" i="10"/>
  <c r="J91" i="10" a="1"/>
  <c r="I91" i="10" a="1"/>
  <c r="I91" i="10" s="1"/>
  <c r="H91" i="10" a="1"/>
  <c r="H91" i="10" s="1"/>
  <c r="G91" i="10" a="1"/>
  <c r="G91" i="10" s="1"/>
  <c r="F91" i="10" a="1"/>
  <c r="F91" i="10" s="1"/>
  <c r="E91" i="10" a="1"/>
  <c r="E91" i="10" s="1"/>
  <c r="D91" i="10" a="1"/>
  <c r="D91" i="10" s="1"/>
  <c r="C91" i="10" a="1"/>
  <c r="C91" i="10" s="1"/>
  <c r="AC91" i="10" s="1"/>
  <c r="A91" i="10"/>
  <c r="V90" i="10" a="1"/>
  <c r="V90" i="10" s="1"/>
  <c r="U90" i="10" a="1"/>
  <c r="U90" i="10" s="1"/>
  <c r="T90" i="10" a="1"/>
  <c r="T90" i="10" s="1"/>
  <c r="S90" i="10"/>
  <c r="S90" i="10" a="1"/>
  <c r="R90" i="10" a="1"/>
  <c r="R90" i="10" s="1"/>
  <c r="Q90" i="10" a="1"/>
  <c r="Q90" i="10" s="1"/>
  <c r="P90" i="10" a="1"/>
  <c r="P90" i="10" s="1"/>
  <c r="O90" i="10" a="1"/>
  <c r="O90" i="10" s="1"/>
  <c r="N90" i="10" a="1"/>
  <c r="N90" i="10" s="1"/>
  <c r="M90" i="10" a="1"/>
  <c r="M90" i="10" s="1"/>
  <c r="L90" i="10" a="1"/>
  <c r="L90" i="10" s="1"/>
  <c r="K90" i="10" a="1"/>
  <c r="K90" i="10" s="1"/>
  <c r="J90" i="10" a="1"/>
  <c r="J90" i="10" s="1"/>
  <c r="I90" i="10" a="1"/>
  <c r="I90" i="10" s="1"/>
  <c r="H90" i="10" a="1"/>
  <c r="H90" i="10" s="1"/>
  <c r="G90" i="10" a="1"/>
  <c r="G90" i="10" s="1"/>
  <c r="F90" i="10" a="1"/>
  <c r="F90" i="10" s="1"/>
  <c r="E90" i="10" a="1"/>
  <c r="E90" i="10" s="1"/>
  <c r="D90" i="10" a="1"/>
  <c r="D90" i="10" s="1"/>
  <c r="C90" i="10" a="1"/>
  <c r="C90" i="10" s="1"/>
  <c r="AC90" i="10" s="1"/>
  <c r="A90" i="10"/>
  <c r="V89" i="10" a="1"/>
  <c r="V89" i="10" s="1"/>
  <c r="U89" i="10" a="1"/>
  <c r="U89" i="10" s="1"/>
  <c r="T89" i="10"/>
  <c r="T89" i="10" a="1"/>
  <c r="S89" i="10" a="1"/>
  <c r="S89" i="10" s="1"/>
  <c r="R89" i="10" a="1"/>
  <c r="R89" i="10" s="1"/>
  <c r="Q89" i="10" a="1"/>
  <c r="Q89" i="10" s="1"/>
  <c r="P89" i="10" a="1"/>
  <c r="P89" i="10" s="1"/>
  <c r="O89" i="10" a="1"/>
  <c r="O89" i="10" s="1"/>
  <c r="N89" i="10"/>
  <c r="N89" i="10" a="1"/>
  <c r="M89" i="10" a="1"/>
  <c r="M89" i="10" s="1"/>
  <c r="L89" i="10" a="1"/>
  <c r="L89" i="10" s="1"/>
  <c r="K89" i="10" a="1"/>
  <c r="K89" i="10" s="1"/>
  <c r="J89" i="10" a="1"/>
  <c r="J89" i="10" s="1"/>
  <c r="I89" i="10" a="1"/>
  <c r="I89" i="10" s="1"/>
  <c r="H89" i="10" a="1"/>
  <c r="H89" i="10" s="1"/>
  <c r="G89" i="10"/>
  <c r="G89" i="10" a="1"/>
  <c r="F89" i="10" a="1"/>
  <c r="F89" i="10" s="1"/>
  <c r="E89" i="10" a="1"/>
  <c r="E89" i="10" s="1"/>
  <c r="D89" i="10" a="1"/>
  <c r="D89" i="10" s="1"/>
  <c r="C89" i="10" a="1"/>
  <c r="C89" i="10" s="1"/>
  <c r="AC89" i="10" s="1"/>
  <c r="A89" i="10"/>
  <c r="Y89" i="10" s="1"/>
  <c r="V88" i="10" a="1"/>
  <c r="V88" i="10" s="1"/>
  <c r="U88" i="10" a="1"/>
  <c r="U88" i="10" s="1"/>
  <c r="T88" i="10" a="1"/>
  <c r="T88" i="10" s="1"/>
  <c r="S88" i="10" a="1"/>
  <c r="S88" i="10" s="1"/>
  <c r="R88" i="10" a="1"/>
  <c r="R88" i="10" s="1"/>
  <c r="Q88" i="10" a="1"/>
  <c r="Q88" i="10" s="1"/>
  <c r="P88" i="10" a="1"/>
  <c r="P88" i="10" s="1"/>
  <c r="O88" i="10"/>
  <c r="O88" i="10" a="1"/>
  <c r="N88" i="10" a="1"/>
  <c r="N88" i="10" s="1"/>
  <c r="M88" i="10" a="1"/>
  <c r="M88" i="10" s="1"/>
  <c r="L88" i="10" a="1"/>
  <c r="L88" i="10" s="1"/>
  <c r="K88" i="10" a="1"/>
  <c r="K88" i="10" s="1"/>
  <c r="J88" i="10" a="1"/>
  <c r="J88" i="10" s="1"/>
  <c r="I88" i="10" a="1"/>
  <c r="I88" i="10" s="1"/>
  <c r="H88" i="10" a="1"/>
  <c r="H88" i="10" s="1"/>
  <c r="G88" i="10" a="1"/>
  <c r="G88" i="10" s="1"/>
  <c r="F88" i="10" a="1"/>
  <c r="F88" i="10" s="1"/>
  <c r="E88" i="10" a="1"/>
  <c r="E88" i="10" s="1"/>
  <c r="D88" i="10" a="1"/>
  <c r="D88" i="10" s="1"/>
  <c r="C88" i="10" a="1"/>
  <c r="C88" i="10" s="1"/>
  <c r="AC88" i="10" s="1"/>
  <c r="A88" i="10"/>
  <c r="Y88" i="10" s="1"/>
  <c r="V87" i="10" a="1"/>
  <c r="V87" i="10" s="1"/>
  <c r="U87" i="10"/>
  <c r="U87" i="10" a="1"/>
  <c r="T87" i="10" a="1"/>
  <c r="T87" i="10" s="1"/>
  <c r="S87" i="10" a="1"/>
  <c r="S87" i="10" s="1"/>
  <c r="R87" i="10"/>
  <c r="R87" i="10" a="1"/>
  <c r="Q87" i="10" a="1"/>
  <c r="Q87" i="10" s="1"/>
  <c r="P87" i="10" a="1"/>
  <c r="P87" i="10" s="1"/>
  <c r="O87" i="10" a="1"/>
  <c r="O87" i="10" s="1"/>
  <c r="N87" i="10" a="1"/>
  <c r="N87" i="10" s="1"/>
  <c r="M87" i="10" a="1"/>
  <c r="M87" i="10" s="1"/>
  <c r="L87" i="10"/>
  <c r="L87" i="10" a="1"/>
  <c r="K87" i="10" a="1"/>
  <c r="K87" i="10" s="1"/>
  <c r="J87" i="10" a="1"/>
  <c r="J87" i="10" s="1"/>
  <c r="I87" i="10"/>
  <c r="I87" i="10" a="1"/>
  <c r="H87" i="10" a="1"/>
  <c r="H87" i="10" s="1"/>
  <c r="G87" i="10" a="1"/>
  <c r="G87" i="10" s="1"/>
  <c r="F87" i="10" a="1"/>
  <c r="F87" i="10" s="1"/>
  <c r="E87" i="10" a="1"/>
  <c r="E87" i="10" s="1"/>
  <c r="D87" i="10" a="1"/>
  <c r="D87" i="10" s="1"/>
  <c r="C87" i="10" a="1"/>
  <c r="C87" i="10" s="1"/>
  <c r="AC87" i="10" s="1"/>
  <c r="A87" i="10"/>
  <c r="V86" i="10" a="1"/>
  <c r="V86" i="10" s="1"/>
  <c r="U86" i="10" a="1"/>
  <c r="U86" i="10" s="1"/>
  <c r="T86" i="10" a="1"/>
  <c r="T86" i="10" s="1"/>
  <c r="S86" i="10"/>
  <c r="S86" i="10" a="1"/>
  <c r="R86" i="10" a="1"/>
  <c r="R86" i="10" s="1"/>
  <c r="Q86" i="10"/>
  <c r="Q86" i="10" a="1"/>
  <c r="P86" i="10" a="1"/>
  <c r="P86" i="10" s="1"/>
  <c r="O86" i="10" a="1"/>
  <c r="O86" i="10" s="1"/>
  <c r="N86" i="10" a="1"/>
  <c r="N86" i="10" s="1"/>
  <c r="M86" i="10" a="1"/>
  <c r="M86" i="10" s="1"/>
  <c r="L86" i="10" a="1"/>
  <c r="L86" i="10" s="1"/>
  <c r="K86" i="10" a="1"/>
  <c r="K86" i="10" s="1"/>
  <c r="J86" i="10" a="1"/>
  <c r="J86" i="10" s="1"/>
  <c r="I86" i="10" a="1"/>
  <c r="I86" i="10" s="1"/>
  <c r="H86" i="10" a="1"/>
  <c r="H86" i="10" s="1"/>
  <c r="G86" i="10" a="1"/>
  <c r="G86" i="10" s="1"/>
  <c r="F86" i="10" a="1"/>
  <c r="F86" i="10" s="1"/>
  <c r="E86" i="10" a="1"/>
  <c r="E86" i="10" s="1"/>
  <c r="D86" i="10" a="1"/>
  <c r="D86" i="10" s="1"/>
  <c r="C86" i="10" a="1"/>
  <c r="C86" i="10" s="1"/>
  <c r="AC86" i="10" s="1"/>
  <c r="A86" i="10"/>
  <c r="Y85" i="10"/>
  <c r="V85" i="10" a="1"/>
  <c r="V85" i="10" s="1"/>
  <c r="U85" i="10" a="1"/>
  <c r="U85" i="10" s="1"/>
  <c r="T85" i="10" a="1"/>
  <c r="T85" i="10" s="1"/>
  <c r="S85" i="10" a="1"/>
  <c r="S85" i="10" s="1"/>
  <c r="R85" i="10" a="1"/>
  <c r="R85" i="10" s="1"/>
  <c r="Q85" i="10" a="1"/>
  <c r="Q85" i="10" s="1"/>
  <c r="P85" i="10" a="1"/>
  <c r="P85" i="10" s="1"/>
  <c r="O85" i="10" a="1"/>
  <c r="O85" i="10" s="1"/>
  <c r="N85" i="10" a="1"/>
  <c r="N85" i="10" s="1"/>
  <c r="M85" i="10" a="1"/>
  <c r="M85" i="10" s="1"/>
  <c r="L85" i="10" a="1"/>
  <c r="L85" i="10" s="1"/>
  <c r="K85" i="10" a="1"/>
  <c r="K85" i="10" s="1"/>
  <c r="J85" i="10" a="1"/>
  <c r="J85" i="10" s="1"/>
  <c r="I85" i="10" a="1"/>
  <c r="I85" i="10" s="1"/>
  <c r="H85" i="10" a="1"/>
  <c r="H85" i="10" s="1"/>
  <c r="G85" i="10" a="1"/>
  <c r="G85" i="10" s="1"/>
  <c r="F85" i="10" a="1"/>
  <c r="F85" i="10" s="1"/>
  <c r="E85" i="10" a="1"/>
  <c r="E85" i="10" s="1"/>
  <c r="D85" i="10" a="1"/>
  <c r="D85" i="10" s="1"/>
  <c r="C85" i="10" a="1"/>
  <c r="C85" i="10" s="1"/>
  <c r="AC85" i="10" s="1"/>
  <c r="AD85" i="10" s="1"/>
  <c r="A85" i="10"/>
  <c r="V84" i="10" a="1"/>
  <c r="V84" i="10" s="1"/>
  <c r="U84" i="10"/>
  <c r="U84" i="10" a="1"/>
  <c r="T84" i="10" a="1"/>
  <c r="T84" i="10" s="1"/>
  <c r="S84" i="10" a="1"/>
  <c r="S84" i="10" s="1"/>
  <c r="R84" i="10" a="1"/>
  <c r="R84" i="10" s="1"/>
  <c r="Q84" i="10" a="1"/>
  <c r="Q84" i="10" s="1"/>
  <c r="P84" i="10" a="1"/>
  <c r="P84" i="10" s="1"/>
  <c r="O84" i="10"/>
  <c r="O84" i="10" a="1"/>
  <c r="N84" i="10" a="1"/>
  <c r="N84" i="10" s="1"/>
  <c r="M84" i="10" a="1"/>
  <c r="M84" i="10" s="1"/>
  <c r="L84" i="10"/>
  <c r="L84" i="10" a="1"/>
  <c r="K84" i="10" a="1"/>
  <c r="K84" i="10" s="1"/>
  <c r="J84" i="10" a="1"/>
  <c r="J84" i="10" s="1"/>
  <c r="I84" i="10" a="1"/>
  <c r="I84" i="10" s="1"/>
  <c r="H84" i="10" a="1"/>
  <c r="H84" i="10" s="1"/>
  <c r="G84" i="10" a="1"/>
  <c r="G84" i="10" s="1"/>
  <c r="F84" i="10" a="1"/>
  <c r="F84" i="10" s="1"/>
  <c r="E84" i="10"/>
  <c r="E84" i="10" a="1"/>
  <c r="D84" i="10" a="1"/>
  <c r="D84" i="10" s="1"/>
  <c r="C84" i="10" a="1"/>
  <c r="C84" i="10" s="1"/>
  <c r="AC84" i="10" s="1"/>
  <c r="A84" i="10"/>
  <c r="Y84" i="10" s="1"/>
  <c r="V83" i="10"/>
  <c r="V83" i="10" a="1"/>
  <c r="U83" i="10" a="1"/>
  <c r="U83" i="10" s="1"/>
  <c r="T83" i="10" a="1"/>
  <c r="T83" i="10" s="1"/>
  <c r="S83" i="10" a="1"/>
  <c r="S83" i="10" s="1"/>
  <c r="R83" i="10" a="1"/>
  <c r="R83" i="10" s="1"/>
  <c r="Q83" i="10" a="1"/>
  <c r="Q83" i="10" s="1"/>
  <c r="P83" i="10"/>
  <c r="P83" i="10" a="1"/>
  <c r="O83" i="10" a="1"/>
  <c r="O83" i="10" s="1"/>
  <c r="N83" i="10" a="1"/>
  <c r="N83" i="10" s="1"/>
  <c r="M83" i="10"/>
  <c r="M83" i="10" a="1"/>
  <c r="L83" i="10" a="1"/>
  <c r="L83" i="10" s="1"/>
  <c r="K83" i="10" a="1"/>
  <c r="K83" i="10" s="1"/>
  <c r="J83" i="10" a="1"/>
  <c r="J83" i="10" s="1"/>
  <c r="I83" i="10" a="1"/>
  <c r="I83" i="10" s="1"/>
  <c r="H83" i="10" a="1"/>
  <c r="H83" i="10" s="1"/>
  <c r="G83" i="10"/>
  <c r="G83" i="10" a="1"/>
  <c r="F83" i="10" a="1"/>
  <c r="F83" i="10" s="1"/>
  <c r="E83" i="10" a="1"/>
  <c r="E83" i="10" s="1"/>
  <c r="D83" i="10" a="1"/>
  <c r="D83" i="10" s="1"/>
  <c r="C83" i="10"/>
  <c r="AC83" i="10" s="1"/>
  <c r="C83" i="10" a="1"/>
  <c r="A83" i="10"/>
  <c r="V82" i="10" a="1"/>
  <c r="V82" i="10" s="1"/>
  <c r="U82" i="10" a="1"/>
  <c r="U82" i="10" s="1"/>
  <c r="T82" i="10" a="1"/>
  <c r="T82" i="10" s="1"/>
  <c r="S82" i="10" a="1"/>
  <c r="S82" i="10" s="1"/>
  <c r="R82" i="10" a="1"/>
  <c r="R82" i="10" s="1"/>
  <c r="Q82" i="10" a="1"/>
  <c r="Q82" i="10" s="1"/>
  <c r="P82" i="10"/>
  <c r="P82" i="10" a="1"/>
  <c r="O82" i="10" a="1"/>
  <c r="O82" i="10" s="1"/>
  <c r="N82" i="10" a="1"/>
  <c r="N82" i="10" s="1"/>
  <c r="M82" i="10" a="1"/>
  <c r="M82" i="10" s="1"/>
  <c r="L82" i="10" a="1"/>
  <c r="L82" i="10" s="1"/>
  <c r="K82" i="10" a="1"/>
  <c r="K82" i="10" s="1"/>
  <c r="J82" i="10" a="1"/>
  <c r="J82" i="10" s="1"/>
  <c r="I82" i="10" a="1"/>
  <c r="I82" i="10" s="1"/>
  <c r="H82" i="10"/>
  <c r="H82" i="10" a="1"/>
  <c r="G82" i="10" a="1"/>
  <c r="G82" i="10" s="1"/>
  <c r="F82" i="10" a="1"/>
  <c r="F82" i="10" s="1"/>
  <c r="E82" i="10" a="1"/>
  <c r="E82" i="10" s="1"/>
  <c r="D82" i="10" a="1"/>
  <c r="D82" i="10" s="1"/>
  <c r="C82" i="10" a="1"/>
  <c r="C82" i="10" s="1"/>
  <c r="AC82" i="10" s="1"/>
  <c r="A82" i="10"/>
  <c r="Y82" i="10" s="1"/>
  <c r="V81" i="10" a="1"/>
  <c r="V81" i="10" s="1"/>
  <c r="U81" i="10" a="1"/>
  <c r="U81" i="10" s="1"/>
  <c r="T81" i="10" a="1"/>
  <c r="T81" i="10" s="1"/>
  <c r="S81" i="10" a="1"/>
  <c r="S81" i="10" s="1"/>
  <c r="R81" i="10" a="1"/>
  <c r="R81" i="10" s="1"/>
  <c r="Q81" i="10" a="1"/>
  <c r="Q81" i="10" s="1"/>
  <c r="P81" i="10" a="1"/>
  <c r="P81" i="10" s="1"/>
  <c r="O81" i="10" a="1"/>
  <c r="O81" i="10" s="1"/>
  <c r="N81" i="10" a="1"/>
  <c r="N81" i="10" s="1"/>
  <c r="M81" i="10"/>
  <c r="M81" i="10" a="1"/>
  <c r="L81" i="10" a="1"/>
  <c r="L81" i="10" s="1"/>
  <c r="K81" i="10" a="1"/>
  <c r="K81" i="10" s="1"/>
  <c r="J81" i="10" a="1"/>
  <c r="J81" i="10" s="1"/>
  <c r="I81" i="10"/>
  <c r="I81" i="10" a="1"/>
  <c r="H81" i="10" a="1"/>
  <c r="H81" i="10" s="1"/>
  <c r="G81" i="10" a="1"/>
  <c r="G81" i="10" s="1"/>
  <c r="F81" i="10" a="1"/>
  <c r="F81" i="10" s="1"/>
  <c r="E81" i="10"/>
  <c r="E81" i="10" a="1"/>
  <c r="D81" i="10" a="1"/>
  <c r="D81" i="10" s="1"/>
  <c r="C81" i="10" a="1"/>
  <c r="C81" i="10" s="1"/>
  <c r="AC81" i="10" s="1"/>
  <c r="A81" i="10"/>
  <c r="Y81" i="10" s="1"/>
  <c r="V80" i="10" a="1"/>
  <c r="V80" i="10" s="1"/>
  <c r="U80" i="10" a="1"/>
  <c r="U80" i="10" s="1"/>
  <c r="T80" i="10" a="1"/>
  <c r="T80" i="10" s="1"/>
  <c r="S80" i="10" a="1"/>
  <c r="S80" i="10" s="1"/>
  <c r="R80" i="10" a="1"/>
  <c r="R80" i="10" s="1"/>
  <c r="Q80" i="10" a="1"/>
  <c r="Q80" i="10" s="1"/>
  <c r="P80" i="10" a="1"/>
  <c r="P80" i="10" s="1"/>
  <c r="O80" i="10" a="1"/>
  <c r="O80" i="10" s="1"/>
  <c r="N80" i="10" a="1"/>
  <c r="N80" i="10" s="1"/>
  <c r="M80" i="10" a="1"/>
  <c r="M80" i="10" s="1"/>
  <c r="L80" i="10" a="1"/>
  <c r="L80" i="10" s="1"/>
  <c r="K80" i="10" a="1"/>
  <c r="K80" i="10" s="1"/>
  <c r="J80" i="10" a="1"/>
  <c r="J80" i="10" s="1"/>
  <c r="I80" i="10" a="1"/>
  <c r="I80" i="10" s="1"/>
  <c r="H80" i="10" a="1"/>
  <c r="H80" i="10" s="1"/>
  <c r="G80" i="10" a="1"/>
  <c r="G80" i="10" s="1"/>
  <c r="F80" i="10"/>
  <c r="F80" i="10" a="1"/>
  <c r="E80" i="10" a="1"/>
  <c r="E80" i="10" s="1"/>
  <c r="D80" i="10" a="1"/>
  <c r="D80" i="10" s="1"/>
  <c r="C80" i="10" a="1"/>
  <c r="C80" i="10" s="1"/>
  <c r="AC80" i="10" s="1"/>
  <c r="A80" i="10"/>
  <c r="V79" i="10" a="1"/>
  <c r="V79" i="10" s="1"/>
  <c r="U79" i="10" a="1"/>
  <c r="U79" i="10" s="1"/>
  <c r="T79" i="10" a="1"/>
  <c r="T79" i="10" s="1"/>
  <c r="S79" i="10" a="1"/>
  <c r="S79" i="10" s="1"/>
  <c r="R79" i="10" a="1"/>
  <c r="R79" i="10" s="1"/>
  <c r="Q79" i="10" a="1"/>
  <c r="Q79" i="10" s="1"/>
  <c r="P79" i="10" a="1"/>
  <c r="P79" i="10" s="1"/>
  <c r="O79" i="10" a="1"/>
  <c r="O79" i="10" s="1"/>
  <c r="N79" i="10" a="1"/>
  <c r="N79" i="10" s="1"/>
  <c r="M79" i="10" a="1"/>
  <c r="M79" i="10" s="1"/>
  <c r="L79" i="10" a="1"/>
  <c r="L79" i="10" s="1"/>
  <c r="K79" i="10" a="1"/>
  <c r="K79" i="10" s="1"/>
  <c r="J79" i="10" a="1"/>
  <c r="J79" i="10" s="1"/>
  <c r="I79" i="10" a="1"/>
  <c r="I79" i="10" s="1"/>
  <c r="H79" i="10" a="1"/>
  <c r="H79" i="10" s="1"/>
  <c r="G79" i="10" a="1"/>
  <c r="G79" i="10" s="1"/>
  <c r="F79" i="10" a="1"/>
  <c r="F79" i="10" s="1"/>
  <c r="E79" i="10" a="1"/>
  <c r="E79" i="10" s="1"/>
  <c r="D79" i="10" a="1"/>
  <c r="D79" i="10" s="1"/>
  <c r="C79" i="10" a="1"/>
  <c r="C79" i="10" s="1"/>
  <c r="AC79" i="10" s="1"/>
  <c r="A79" i="10"/>
  <c r="Y79" i="10" s="1"/>
  <c r="V78" i="10" a="1"/>
  <c r="V78" i="10" s="1"/>
  <c r="U78" i="10" a="1"/>
  <c r="U78" i="10" s="1"/>
  <c r="T78" i="10" a="1"/>
  <c r="T78" i="10" s="1"/>
  <c r="S78" i="10" a="1"/>
  <c r="S78" i="10" s="1"/>
  <c r="R78" i="10" a="1"/>
  <c r="R78" i="10" s="1"/>
  <c r="Q78" i="10" a="1"/>
  <c r="Q78" i="10" s="1"/>
  <c r="P78" i="10" a="1"/>
  <c r="P78" i="10" s="1"/>
  <c r="O78" i="10" a="1"/>
  <c r="O78" i="10" s="1"/>
  <c r="N78" i="10" a="1"/>
  <c r="N78" i="10" s="1"/>
  <c r="M78" i="10" a="1"/>
  <c r="M78" i="10" s="1"/>
  <c r="L78" i="10" a="1"/>
  <c r="L78" i="10" s="1"/>
  <c r="K78" i="10" a="1"/>
  <c r="K78" i="10" s="1"/>
  <c r="J78" i="10" a="1"/>
  <c r="J78" i="10" s="1"/>
  <c r="I78" i="10" a="1"/>
  <c r="I78" i="10" s="1"/>
  <c r="H78" i="10"/>
  <c r="H78" i="10" a="1"/>
  <c r="G78" i="10" a="1"/>
  <c r="G78" i="10" s="1"/>
  <c r="F78" i="10" a="1"/>
  <c r="F78" i="10" s="1"/>
  <c r="E78" i="10" a="1"/>
  <c r="E78" i="10" s="1"/>
  <c r="D78" i="10" a="1"/>
  <c r="D78" i="10" s="1"/>
  <c r="C78" i="10" a="1"/>
  <c r="C78" i="10" s="1"/>
  <c r="AC78" i="10" s="1"/>
  <c r="A78" i="10"/>
  <c r="Y78" i="10" s="1"/>
  <c r="V77" i="10" a="1"/>
  <c r="V77" i="10" s="1"/>
  <c r="U77" i="10" a="1"/>
  <c r="U77" i="10" s="1"/>
  <c r="T77" i="10" a="1"/>
  <c r="T77" i="10" s="1"/>
  <c r="S77" i="10" a="1"/>
  <c r="S77" i="10" s="1"/>
  <c r="R77" i="10" a="1"/>
  <c r="R77" i="10" s="1"/>
  <c r="Q77" i="10" a="1"/>
  <c r="Q77" i="10" s="1"/>
  <c r="P77" i="10" a="1"/>
  <c r="P77" i="10" s="1"/>
  <c r="O77" i="10" a="1"/>
  <c r="O77" i="10" s="1"/>
  <c r="N77" i="10" a="1"/>
  <c r="N77" i="10" s="1"/>
  <c r="M77" i="10" a="1"/>
  <c r="M77" i="10" s="1"/>
  <c r="L77" i="10" a="1"/>
  <c r="L77" i="10" s="1"/>
  <c r="K77" i="10" a="1"/>
  <c r="K77" i="10" s="1"/>
  <c r="J77" i="10" a="1"/>
  <c r="J77" i="10" s="1"/>
  <c r="I77" i="10" a="1"/>
  <c r="I77" i="10" s="1"/>
  <c r="H77" i="10" a="1"/>
  <c r="H77" i="10" s="1"/>
  <c r="G77" i="10" a="1"/>
  <c r="G77" i="10" s="1"/>
  <c r="F77" i="10" a="1"/>
  <c r="F77" i="10" s="1"/>
  <c r="E77" i="10" a="1"/>
  <c r="E77" i="10" s="1"/>
  <c r="D77" i="10" a="1"/>
  <c r="D77" i="10" s="1"/>
  <c r="C77" i="10" a="1"/>
  <c r="C77" i="10" s="1"/>
  <c r="AC77" i="10" s="1"/>
  <c r="AD77" i="10" s="1"/>
  <c r="A77" i="10"/>
  <c r="V76" i="10" a="1"/>
  <c r="V76" i="10" s="1"/>
  <c r="U76" i="10" a="1"/>
  <c r="U76" i="10" s="1"/>
  <c r="T76" i="10"/>
  <c r="T76" i="10" a="1"/>
  <c r="S76" i="10" a="1"/>
  <c r="S76" i="10" s="1"/>
  <c r="R76" i="10" a="1"/>
  <c r="R76" i="10" s="1"/>
  <c r="Q76" i="10" a="1"/>
  <c r="Q76" i="10" s="1"/>
  <c r="P76" i="10" a="1"/>
  <c r="P76" i="10" s="1"/>
  <c r="O76" i="10" a="1"/>
  <c r="O76" i="10" s="1"/>
  <c r="N76" i="10" a="1"/>
  <c r="N76" i="10" s="1"/>
  <c r="M76" i="10" a="1"/>
  <c r="M76" i="10" s="1"/>
  <c r="L76" i="10"/>
  <c r="L76" i="10" a="1"/>
  <c r="K76" i="10" a="1"/>
  <c r="K76" i="10" s="1"/>
  <c r="J76" i="10" a="1"/>
  <c r="J76" i="10" s="1"/>
  <c r="I76" i="10" a="1"/>
  <c r="I76" i="10" s="1"/>
  <c r="H76" i="10" a="1"/>
  <c r="H76" i="10" s="1"/>
  <c r="G76" i="10" a="1"/>
  <c r="G76" i="10" s="1"/>
  <c r="F76" i="10" a="1"/>
  <c r="F76" i="10" s="1"/>
  <c r="E76" i="10" a="1"/>
  <c r="E76" i="10" s="1"/>
  <c r="D76" i="10"/>
  <c r="D76" i="10" a="1"/>
  <c r="C76" i="10" a="1"/>
  <c r="C76" i="10" s="1"/>
  <c r="AC76" i="10" s="1"/>
  <c r="A76" i="10"/>
  <c r="V75" i="10" a="1"/>
  <c r="V75" i="10" s="1"/>
  <c r="U75" i="10" a="1"/>
  <c r="U75" i="10" s="1"/>
  <c r="T75" i="10" a="1"/>
  <c r="T75" i="10" s="1"/>
  <c r="S75" i="10" a="1"/>
  <c r="S75" i="10" s="1"/>
  <c r="R75" i="10" a="1"/>
  <c r="R75" i="10" s="1"/>
  <c r="Q75" i="10"/>
  <c r="Q75" i="10" a="1"/>
  <c r="P75" i="10" a="1"/>
  <c r="P75" i="10" s="1"/>
  <c r="O75" i="10" a="1"/>
  <c r="O75" i="10" s="1"/>
  <c r="N75" i="10" a="1"/>
  <c r="N75" i="10" s="1"/>
  <c r="M75" i="10" a="1"/>
  <c r="M75" i="10" s="1"/>
  <c r="L75" i="10" a="1"/>
  <c r="L75" i="10" s="1"/>
  <c r="K75" i="10" a="1"/>
  <c r="K75" i="10" s="1"/>
  <c r="J75" i="10" a="1"/>
  <c r="J75" i="10" s="1"/>
  <c r="I75" i="10"/>
  <c r="I75" i="10" a="1"/>
  <c r="H75" i="10" a="1"/>
  <c r="H75" i="10" s="1"/>
  <c r="G75" i="10" a="1"/>
  <c r="G75" i="10" s="1"/>
  <c r="F75" i="10" a="1"/>
  <c r="F75" i="10" s="1"/>
  <c r="E75" i="10" a="1"/>
  <c r="E75" i="10" s="1"/>
  <c r="D75" i="10" a="1"/>
  <c r="D75" i="10" s="1"/>
  <c r="C75" i="10" a="1"/>
  <c r="C75" i="10" s="1"/>
  <c r="AC75" i="10" s="1"/>
  <c r="AD75" i="10" s="1"/>
  <c r="A75" i="10"/>
  <c r="V74" i="10"/>
  <c r="V74" i="10" a="1"/>
  <c r="U74" i="10" a="1"/>
  <c r="U74" i="10" s="1"/>
  <c r="T74" i="10" a="1"/>
  <c r="T74" i="10" s="1"/>
  <c r="S74" i="10" a="1"/>
  <c r="S74" i="10" s="1"/>
  <c r="R74" i="10" a="1"/>
  <c r="R74" i="10" s="1"/>
  <c r="Q74" i="10" a="1"/>
  <c r="Q74" i="10" s="1"/>
  <c r="P74" i="10" a="1"/>
  <c r="P74" i="10" s="1"/>
  <c r="O74" i="10" a="1"/>
  <c r="O74" i="10" s="1"/>
  <c r="N74" i="10"/>
  <c r="N74" i="10" a="1"/>
  <c r="M74" i="10" a="1"/>
  <c r="M74" i="10" s="1"/>
  <c r="L74" i="10" a="1"/>
  <c r="L74" i="10" s="1"/>
  <c r="K74" i="10" a="1"/>
  <c r="K74" i="10" s="1"/>
  <c r="J74" i="10" a="1"/>
  <c r="J74" i="10" s="1"/>
  <c r="I74" i="10" a="1"/>
  <c r="I74" i="10" s="1"/>
  <c r="H74" i="10" a="1"/>
  <c r="H74" i="10" s="1"/>
  <c r="G74" i="10" a="1"/>
  <c r="G74" i="10" s="1"/>
  <c r="F74" i="10"/>
  <c r="F74" i="10" a="1"/>
  <c r="E74" i="10" a="1"/>
  <c r="E74" i="10" s="1"/>
  <c r="D74" i="10" a="1"/>
  <c r="D74" i="10" s="1"/>
  <c r="C74" i="10" a="1"/>
  <c r="C74" i="10" s="1"/>
  <c r="AC74" i="10" s="1"/>
  <c r="A74" i="10"/>
  <c r="V73" i="10" a="1"/>
  <c r="V73" i="10" s="1"/>
  <c r="U73" i="10" a="1"/>
  <c r="U73" i="10" s="1"/>
  <c r="T73" i="10" a="1"/>
  <c r="T73" i="10" s="1"/>
  <c r="S73" i="10"/>
  <c r="S73" i="10" a="1"/>
  <c r="R73" i="10" a="1"/>
  <c r="R73" i="10" s="1"/>
  <c r="Q73" i="10" a="1"/>
  <c r="Q73" i="10" s="1"/>
  <c r="P73" i="10" a="1"/>
  <c r="P73" i="10" s="1"/>
  <c r="O73" i="10" a="1"/>
  <c r="O73" i="10" s="1"/>
  <c r="N73" i="10" a="1"/>
  <c r="N73" i="10" s="1"/>
  <c r="M73" i="10" a="1"/>
  <c r="M73" i="10" s="1"/>
  <c r="L73" i="10" a="1"/>
  <c r="L73" i="10" s="1"/>
  <c r="K73" i="10"/>
  <c r="K73" i="10" a="1"/>
  <c r="J73" i="10" a="1"/>
  <c r="J73" i="10" s="1"/>
  <c r="I73" i="10" a="1"/>
  <c r="I73" i="10" s="1"/>
  <c r="H73" i="10" a="1"/>
  <c r="H73" i="10" s="1"/>
  <c r="G73" i="10" a="1"/>
  <c r="G73" i="10" s="1"/>
  <c r="F73" i="10" a="1"/>
  <c r="F73" i="10" s="1"/>
  <c r="E73" i="10" a="1"/>
  <c r="E73" i="10" s="1"/>
  <c r="D73" i="10" a="1"/>
  <c r="D73" i="10" s="1"/>
  <c r="C73" i="10"/>
  <c r="AC73" i="10" s="1"/>
  <c r="C73" i="10" a="1"/>
  <c r="A73" i="10"/>
  <c r="Y73" i="10" s="1"/>
  <c r="V72" i="10" a="1"/>
  <c r="V72" i="10" s="1"/>
  <c r="U72" i="10" a="1"/>
  <c r="U72" i="10" s="1"/>
  <c r="T72" i="10" a="1"/>
  <c r="T72" i="10" s="1"/>
  <c r="S72" i="10" a="1"/>
  <c r="S72" i="10" s="1"/>
  <c r="R72" i="10" a="1"/>
  <c r="R72" i="10" s="1"/>
  <c r="Q72" i="10" a="1"/>
  <c r="Q72" i="10" s="1"/>
  <c r="P72" i="10"/>
  <c r="P72" i="10" a="1"/>
  <c r="O72" i="10" a="1"/>
  <c r="O72" i="10" s="1"/>
  <c r="N72" i="10" a="1"/>
  <c r="N72" i="10" s="1"/>
  <c r="M72" i="10" a="1"/>
  <c r="M72" i="10" s="1"/>
  <c r="L72" i="10" a="1"/>
  <c r="L72" i="10" s="1"/>
  <c r="K72" i="10" a="1"/>
  <c r="K72" i="10" s="1"/>
  <c r="J72" i="10" a="1"/>
  <c r="J72" i="10" s="1"/>
  <c r="I72" i="10" a="1"/>
  <c r="I72" i="10" s="1"/>
  <c r="H72" i="10"/>
  <c r="H72" i="10" a="1"/>
  <c r="G72" i="10" a="1"/>
  <c r="G72" i="10" s="1"/>
  <c r="F72" i="10" a="1"/>
  <c r="F72" i="10" s="1"/>
  <c r="E72" i="10" a="1"/>
  <c r="E72" i="10" s="1"/>
  <c r="D72" i="10" a="1"/>
  <c r="D72" i="10" s="1"/>
  <c r="C72" i="10" a="1"/>
  <c r="C72" i="10" s="1"/>
  <c r="AC72" i="10" s="1"/>
  <c r="A72" i="10"/>
  <c r="Y72" i="10" s="1"/>
  <c r="V71" i="10" a="1"/>
  <c r="V71" i="10" s="1"/>
  <c r="U71" i="10" a="1"/>
  <c r="U71" i="10" s="1"/>
  <c r="T71" i="10" a="1"/>
  <c r="T71" i="10" s="1"/>
  <c r="S71" i="10" a="1"/>
  <c r="S71" i="10" s="1"/>
  <c r="R71" i="10" a="1"/>
  <c r="R71" i="10" s="1"/>
  <c r="Q71" i="10"/>
  <c r="Q71" i="10" a="1"/>
  <c r="P71" i="10" a="1"/>
  <c r="P71" i="10" s="1"/>
  <c r="O71" i="10" a="1"/>
  <c r="O71" i="10" s="1"/>
  <c r="N71" i="10" a="1"/>
  <c r="N71" i="10" s="1"/>
  <c r="M71" i="10" a="1"/>
  <c r="M71" i="10" s="1"/>
  <c r="L71" i="10" a="1"/>
  <c r="L71" i="10" s="1"/>
  <c r="K71" i="10" a="1"/>
  <c r="K71" i="10" s="1"/>
  <c r="J71" i="10" a="1"/>
  <c r="J71" i="10" s="1"/>
  <c r="I71" i="10"/>
  <c r="I71" i="10" a="1"/>
  <c r="H71" i="10" a="1"/>
  <c r="H71" i="10" s="1"/>
  <c r="G71" i="10" a="1"/>
  <c r="G71" i="10" s="1"/>
  <c r="F71" i="10" a="1"/>
  <c r="F71" i="10" s="1"/>
  <c r="E71" i="10" a="1"/>
  <c r="E71" i="10" s="1"/>
  <c r="D71" i="10" a="1"/>
  <c r="D71" i="10" s="1"/>
  <c r="C71" i="10" a="1"/>
  <c r="C71" i="10" s="1"/>
  <c r="AC71" i="10" s="1"/>
  <c r="A71" i="10"/>
  <c r="V70" i="10" a="1"/>
  <c r="V70" i="10" s="1"/>
  <c r="U70" i="10" a="1"/>
  <c r="U70" i="10" s="1"/>
  <c r="T70" i="10" a="1"/>
  <c r="T70" i="10" s="1"/>
  <c r="S70" i="10" a="1"/>
  <c r="S70" i="10" s="1"/>
  <c r="R70" i="10" a="1"/>
  <c r="R70" i="10" s="1"/>
  <c r="Q70" i="10" a="1"/>
  <c r="Q70" i="10" s="1"/>
  <c r="P70" i="10" a="1"/>
  <c r="P70" i="10" s="1"/>
  <c r="O70" i="10" a="1"/>
  <c r="O70" i="10" s="1"/>
  <c r="N70" i="10"/>
  <c r="N70" i="10" a="1"/>
  <c r="M70" i="10" a="1"/>
  <c r="M70" i="10" s="1"/>
  <c r="L70" i="10" a="1"/>
  <c r="L70" i="10" s="1"/>
  <c r="K70" i="10" a="1"/>
  <c r="K70" i="10" s="1"/>
  <c r="J70" i="10" a="1"/>
  <c r="J70" i="10" s="1"/>
  <c r="I70" i="10" a="1"/>
  <c r="I70" i="10" s="1"/>
  <c r="H70" i="10" a="1"/>
  <c r="H70" i="10" s="1"/>
  <c r="G70" i="10" a="1"/>
  <c r="G70" i="10" s="1"/>
  <c r="F70" i="10" a="1"/>
  <c r="F70" i="10" s="1"/>
  <c r="E70" i="10" a="1"/>
  <c r="E70" i="10" s="1"/>
  <c r="D70" i="10" a="1"/>
  <c r="D70" i="10" s="1"/>
  <c r="C70" i="10" a="1"/>
  <c r="C70" i="10" s="1"/>
  <c r="AC70" i="10" s="1"/>
  <c r="A70" i="10"/>
  <c r="V69" i="10" a="1"/>
  <c r="V69" i="10" s="1"/>
  <c r="U69" i="10" a="1"/>
  <c r="U69" i="10" s="1"/>
  <c r="T69" i="10" a="1"/>
  <c r="T69" i="10" s="1"/>
  <c r="S69" i="10"/>
  <c r="S69" i="10" a="1"/>
  <c r="R69" i="10" a="1"/>
  <c r="R69" i="10" s="1"/>
  <c r="Q69" i="10" a="1"/>
  <c r="Q69" i="10" s="1"/>
  <c r="P69" i="10" a="1"/>
  <c r="P69" i="10" s="1"/>
  <c r="O69" i="10" a="1"/>
  <c r="O69" i="10" s="1"/>
  <c r="N69" i="10" a="1"/>
  <c r="N69" i="10" s="1"/>
  <c r="M69" i="10" a="1"/>
  <c r="M69" i="10" s="1"/>
  <c r="L69" i="10" a="1"/>
  <c r="L69" i="10" s="1"/>
  <c r="K69" i="10"/>
  <c r="K69" i="10" a="1"/>
  <c r="J69" i="10" a="1"/>
  <c r="J69" i="10" s="1"/>
  <c r="I69" i="10" a="1"/>
  <c r="I69" i="10" s="1"/>
  <c r="H69" i="10" a="1"/>
  <c r="H69" i="10" s="1"/>
  <c r="G69" i="10" a="1"/>
  <c r="G69" i="10" s="1"/>
  <c r="F69" i="10" a="1"/>
  <c r="F69" i="10" s="1"/>
  <c r="E69" i="10" a="1"/>
  <c r="E69" i="10" s="1"/>
  <c r="D69" i="10" a="1"/>
  <c r="D69" i="10" s="1"/>
  <c r="C69" i="10" a="1"/>
  <c r="C69" i="10" s="1"/>
  <c r="AC69" i="10" s="1"/>
  <c r="AD69" i="10" s="1"/>
  <c r="A69" i="10"/>
  <c r="Y69" i="10" s="1"/>
  <c r="V68" i="10" a="1"/>
  <c r="V68" i="10" s="1"/>
  <c r="U68" i="10" a="1"/>
  <c r="U68" i="10" s="1"/>
  <c r="T68" i="10"/>
  <c r="T68" i="10" a="1"/>
  <c r="S68" i="10" a="1"/>
  <c r="S68" i="10" s="1"/>
  <c r="R68" i="10" a="1"/>
  <c r="R68" i="10" s="1"/>
  <c r="Q68" i="10" a="1"/>
  <c r="Q68" i="10" s="1"/>
  <c r="P68" i="10" a="1"/>
  <c r="P68" i="10" s="1"/>
  <c r="O68" i="10" a="1"/>
  <c r="O68" i="10" s="1"/>
  <c r="N68" i="10" a="1"/>
  <c r="N68" i="10" s="1"/>
  <c r="M68" i="10" a="1"/>
  <c r="M68" i="10" s="1"/>
  <c r="L68" i="10"/>
  <c r="L68" i="10" a="1"/>
  <c r="K68" i="10" a="1"/>
  <c r="K68" i="10" s="1"/>
  <c r="J68" i="10" a="1"/>
  <c r="J68" i="10" s="1"/>
  <c r="I68" i="10" a="1"/>
  <c r="I68" i="10" s="1"/>
  <c r="H68" i="10" a="1"/>
  <c r="H68" i="10" s="1"/>
  <c r="G68" i="10" a="1"/>
  <c r="G68" i="10" s="1"/>
  <c r="F68" i="10" a="1"/>
  <c r="F68" i="10" s="1"/>
  <c r="E68" i="10" a="1"/>
  <c r="E68" i="10" s="1"/>
  <c r="D68" i="10" a="1"/>
  <c r="D68" i="10" s="1"/>
  <c r="C68" i="10" a="1"/>
  <c r="C68" i="10" s="1"/>
  <c r="AC68" i="10" s="1"/>
  <c r="A68" i="10"/>
  <c r="Y68" i="10" s="1"/>
  <c r="V67" i="10" a="1"/>
  <c r="V67" i="10" s="1"/>
  <c r="U67" i="10" a="1"/>
  <c r="U67" i="10" s="1"/>
  <c r="T67" i="10" a="1"/>
  <c r="T67" i="10" s="1"/>
  <c r="S67" i="10" a="1"/>
  <c r="S67" i="10" s="1"/>
  <c r="R67" i="10" a="1"/>
  <c r="R67" i="10" s="1"/>
  <c r="Q67" i="10" a="1"/>
  <c r="Q67" i="10" s="1"/>
  <c r="P67" i="10" a="1"/>
  <c r="P67" i="10" s="1"/>
  <c r="O67" i="10" a="1"/>
  <c r="O67" i="10" s="1"/>
  <c r="N67" i="10" a="1"/>
  <c r="N67" i="10" s="1"/>
  <c r="M67" i="10"/>
  <c r="M67" i="10" a="1"/>
  <c r="L67" i="10" a="1"/>
  <c r="L67" i="10" s="1"/>
  <c r="K67" i="10" a="1"/>
  <c r="K67" i="10" s="1"/>
  <c r="J67" i="10" a="1"/>
  <c r="J67" i="10" s="1"/>
  <c r="I67" i="10" a="1"/>
  <c r="I67" i="10" s="1"/>
  <c r="H67" i="10" a="1"/>
  <c r="H67" i="10" s="1"/>
  <c r="G67" i="10" a="1"/>
  <c r="G67" i="10" s="1"/>
  <c r="F67" i="10" a="1"/>
  <c r="F67" i="10" s="1"/>
  <c r="E67" i="10" a="1"/>
  <c r="E67" i="10" s="1"/>
  <c r="D67" i="10" a="1"/>
  <c r="D67" i="10" s="1"/>
  <c r="C67" i="10" a="1"/>
  <c r="C67" i="10" s="1"/>
  <c r="A67" i="10"/>
  <c r="Y67" i="10" s="1"/>
  <c r="V66" i="10" a="1"/>
  <c r="V66" i="10" s="1"/>
  <c r="U66" i="10" a="1"/>
  <c r="U66" i="10" s="1"/>
  <c r="T66" i="10" a="1"/>
  <c r="T66" i="10" s="1"/>
  <c r="S66" i="10" a="1"/>
  <c r="S66" i="10" s="1"/>
  <c r="R66" i="10" a="1"/>
  <c r="R66" i="10" s="1"/>
  <c r="Q66" i="10" a="1"/>
  <c r="Q66" i="10" s="1"/>
  <c r="P66" i="10" a="1"/>
  <c r="P66" i="10" s="1"/>
  <c r="O66" i="10" a="1"/>
  <c r="O66" i="10" s="1"/>
  <c r="N66" i="10"/>
  <c r="N66" i="10" a="1"/>
  <c r="M66" i="10" a="1"/>
  <c r="M66" i="10" s="1"/>
  <c r="L66" i="10" a="1"/>
  <c r="L66" i="10" s="1"/>
  <c r="K66" i="10" a="1"/>
  <c r="K66" i="10" s="1"/>
  <c r="J66" i="10" a="1"/>
  <c r="J66" i="10" s="1"/>
  <c r="I66" i="10" a="1"/>
  <c r="I66" i="10" s="1"/>
  <c r="H66" i="10" a="1"/>
  <c r="H66" i="10" s="1"/>
  <c r="G66" i="10" a="1"/>
  <c r="G66" i="10" s="1"/>
  <c r="F66" i="10" a="1"/>
  <c r="F66" i="10" s="1"/>
  <c r="E66" i="10" a="1"/>
  <c r="E66" i="10" s="1"/>
  <c r="D66" i="10" a="1"/>
  <c r="D66" i="10" s="1"/>
  <c r="C66" i="10" a="1"/>
  <c r="C66" i="10" s="1"/>
  <c r="AC66" i="10" s="1"/>
  <c r="A66" i="10"/>
  <c r="V65" i="10" a="1"/>
  <c r="V65" i="10" s="1"/>
  <c r="U65" i="10" a="1"/>
  <c r="U65" i="10" s="1"/>
  <c r="T65" i="10" a="1"/>
  <c r="T65" i="10" s="1"/>
  <c r="S65" i="10" a="1"/>
  <c r="S65" i="10" s="1"/>
  <c r="R65" i="10" a="1"/>
  <c r="R65" i="10" s="1"/>
  <c r="Q65" i="10" a="1"/>
  <c r="Q65" i="10" s="1"/>
  <c r="P65" i="10" a="1"/>
  <c r="P65" i="10" s="1"/>
  <c r="O65" i="10"/>
  <c r="O65" i="10" a="1"/>
  <c r="N65" i="10" a="1"/>
  <c r="N65" i="10" s="1"/>
  <c r="M65" i="10" a="1"/>
  <c r="M65" i="10" s="1"/>
  <c r="L65" i="10" a="1"/>
  <c r="L65" i="10" s="1"/>
  <c r="K65" i="10" a="1"/>
  <c r="K65" i="10" s="1"/>
  <c r="J65" i="10" a="1"/>
  <c r="J65" i="10" s="1"/>
  <c r="I65" i="10" a="1"/>
  <c r="I65" i="10" s="1"/>
  <c r="H65" i="10" a="1"/>
  <c r="H65" i="10" s="1"/>
  <c r="G65" i="10" a="1"/>
  <c r="G65" i="10" s="1"/>
  <c r="F65" i="10" a="1"/>
  <c r="F65" i="10" s="1"/>
  <c r="E65" i="10" a="1"/>
  <c r="E65" i="10" s="1"/>
  <c r="D65" i="10" a="1"/>
  <c r="D65" i="10" s="1"/>
  <c r="C65" i="10" a="1"/>
  <c r="C65" i="10" s="1"/>
  <c r="AC65" i="10" s="1"/>
  <c r="A65" i="10"/>
  <c r="Y65" i="10" s="1"/>
  <c r="V64" i="10" a="1"/>
  <c r="V64" i="10" s="1"/>
  <c r="U64" i="10" a="1"/>
  <c r="U64" i="10" s="1"/>
  <c r="T64" i="10"/>
  <c r="T64" i="10" a="1"/>
  <c r="S64" i="10" a="1"/>
  <c r="S64" i="10" s="1"/>
  <c r="R64" i="10" a="1"/>
  <c r="R64" i="10" s="1"/>
  <c r="Q64" i="10" a="1"/>
  <c r="Q64" i="10" s="1"/>
  <c r="P64" i="10" a="1"/>
  <c r="P64" i="10" s="1"/>
  <c r="O64" i="10" a="1"/>
  <c r="O64" i="10" s="1"/>
  <c r="N64" i="10" a="1"/>
  <c r="N64" i="10" s="1"/>
  <c r="M64" i="10" a="1"/>
  <c r="M64" i="10" s="1"/>
  <c r="L64" i="10" a="1"/>
  <c r="L64" i="10" s="1"/>
  <c r="K64" i="10" a="1"/>
  <c r="K64" i="10" s="1"/>
  <c r="J64" i="10" a="1"/>
  <c r="J64" i="10" s="1"/>
  <c r="I64" i="10" a="1"/>
  <c r="I64" i="10" s="1"/>
  <c r="H64" i="10"/>
  <c r="H64" i="10" a="1"/>
  <c r="G64" i="10" a="1"/>
  <c r="G64" i="10" s="1"/>
  <c r="F64" i="10" a="1"/>
  <c r="F64" i="10" s="1"/>
  <c r="E64" i="10" a="1"/>
  <c r="E64" i="10" s="1"/>
  <c r="D64" i="10" a="1"/>
  <c r="D64" i="10" s="1"/>
  <c r="C64" i="10" a="1"/>
  <c r="C64" i="10" s="1"/>
  <c r="AC64" i="10" s="1"/>
  <c r="A64" i="10"/>
  <c r="V63" i="10" a="1"/>
  <c r="V63" i="10" s="1"/>
  <c r="U63" i="10" a="1"/>
  <c r="U63" i="10" s="1"/>
  <c r="T63" i="10" a="1"/>
  <c r="T63" i="10" s="1"/>
  <c r="S63" i="10" a="1"/>
  <c r="S63" i="10" s="1"/>
  <c r="R63" i="10" a="1"/>
  <c r="R63" i="10" s="1"/>
  <c r="Q63" i="10" a="1"/>
  <c r="Q63" i="10" s="1"/>
  <c r="P63" i="10" a="1"/>
  <c r="P63" i="10" s="1"/>
  <c r="O63" i="10" a="1"/>
  <c r="O63" i="10" s="1"/>
  <c r="N63" i="10" a="1"/>
  <c r="N63" i="10" s="1"/>
  <c r="M63" i="10" a="1"/>
  <c r="M63" i="10" s="1"/>
  <c r="L63" i="10" a="1"/>
  <c r="L63" i="10" s="1"/>
  <c r="K63" i="10" a="1"/>
  <c r="K63" i="10" s="1"/>
  <c r="J63" i="10" a="1"/>
  <c r="J63" i="10" s="1"/>
  <c r="I63" i="10" a="1"/>
  <c r="I63" i="10" s="1"/>
  <c r="H63" i="10" a="1"/>
  <c r="H63" i="10" s="1"/>
  <c r="G63" i="10" a="1"/>
  <c r="G63" i="10" s="1"/>
  <c r="F63" i="10" a="1"/>
  <c r="F63" i="10" s="1"/>
  <c r="E63" i="10" a="1"/>
  <c r="E63" i="10" s="1"/>
  <c r="D63" i="10" a="1"/>
  <c r="D63" i="10" s="1"/>
  <c r="C63" i="10" a="1"/>
  <c r="C63" i="10" s="1"/>
  <c r="AC63" i="10" s="1"/>
  <c r="A63" i="10"/>
  <c r="V62" i="10" a="1"/>
  <c r="V62" i="10" s="1"/>
  <c r="U62" i="10" a="1"/>
  <c r="U62" i="10" s="1"/>
  <c r="T62" i="10" a="1"/>
  <c r="T62" i="10" s="1"/>
  <c r="S62" i="10" a="1"/>
  <c r="S62" i="10" s="1"/>
  <c r="R62" i="10"/>
  <c r="R62" i="10" a="1"/>
  <c r="Q62" i="10" a="1"/>
  <c r="Q62" i="10" s="1"/>
  <c r="P62" i="10" a="1"/>
  <c r="P62" i="10" s="1"/>
  <c r="O62" i="10" a="1"/>
  <c r="O62" i="10" s="1"/>
  <c r="N62" i="10" a="1"/>
  <c r="N62" i="10" s="1"/>
  <c r="M62" i="10" a="1"/>
  <c r="M62" i="10" s="1"/>
  <c r="L62" i="10" a="1"/>
  <c r="L62" i="10" s="1"/>
  <c r="K62" i="10" a="1"/>
  <c r="K62" i="10" s="1"/>
  <c r="J62" i="10"/>
  <c r="J62" i="10" a="1"/>
  <c r="I62" i="10" a="1"/>
  <c r="I62" i="10" s="1"/>
  <c r="H62" i="10" a="1"/>
  <c r="H62" i="10" s="1"/>
  <c r="G62" i="10" a="1"/>
  <c r="G62" i="10" s="1"/>
  <c r="F62" i="10" a="1"/>
  <c r="F62" i="10" s="1"/>
  <c r="E62" i="10" a="1"/>
  <c r="E62" i="10" s="1"/>
  <c r="D62" i="10" a="1"/>
  <c r="D62" i="10" s="1"/>
  <c r="C62" i="10" a="1"/>
  <c r="C62" i="10" s="1"/>
  <c r="AC62" i="10" s="1"/>
  <c r="A62" i="10"/>
  <c r="V61" i="10" a="1"/>
  <c r="V61" i="10" s="1"/>
  <c r="U61" i="10" a="1"/>
  <c r="U61" i="10" s="1"/>
  <c r="T61" i="10" a="1"/>
  <c r="T61" i="10" s="1"/>
  <c r="S61" i="10"/>
  <c r="S61" i="10" a="1"/>
  <c r="R61" i="10" a="1"/>
  <c r="R61" i="10" s="1"/>
  <c r="Q61" i="10" a="1"/>
  <c r="Q61" i="10" s="1"/>
  <c r="P61" i="10" a="1"/>
  <c r="P61" i="10" s="1"/>
  <c r="O61" i="10" a="1"/>
  <c r="O61" i="10" s="1"/>
  <c r="N61" i="10" a="1"/>
  <c r="N61" i="10" s="1"/>
  <c r="M61" i="10" a="1"/>
  <c r="M61" i="10" s="1"/>
  <c r="L61" i="10" a="1"/>
  <c r="L61" i="10" s="1"/>
  <c r="K61" i="10" a="1"/>
  <c r="K61" i="10" s="1"/>
  <c r="J61" i="10" a="1"/>
  <c r="J61" i="10" s="1"/>
  <c r="I61" i="10" a="1"/>
  <c r="I61" i="10" s="1"/>
  <c r="H61" i="10" a="1"/>
  <c r="H61" i="10" s="1"/>
  <c r="G61" i="10" a="1"/>
  <c r="G61" i="10" s="1"/>
  <c r="F61" i="10" a="1"/>
  <c r="F61" i="10" s="1"/>
  <c r="E61" i="10" a="1"/>
  <c r="E61" i="10" s="1"/>
  <c r="D61" i="10" a="1"/>
  <c r="D61" i="10" s="1"/>
  <c r="C61" i="10"/>
  <c r="AC61" i="10" s="1"/>
  <c r="AD61" i="10" s="1"/>
  <c r="C61" i="10" a="1"/>
  <c r="A61" i="10"/>
  <c r="Y61" i="10" s="1"/>
  <c r="V60" i="10" a="1"/>
  <c r="V60" i="10" s="1"/>
  <c r="U60" i="10" a="1"/>
  <c r="U60" i="10" s="1"/>
  <c r="T60" i="10" a="1"/>
  <c r="T60" i="10" s="1"/>
  <c r="S60" i="10" a="1"/>
  <c r="S60" i="10" s="1"/>
  <c r="R60" i="10" a="1"/>
  <c r="R60" i="10" s="1"/>
  <c r="Q60" i="10" a="1"/>
  <c r="Q60" i="10" s="1"/>
  <c r="P60" i="10" a="1"/>
  <c r="P60" i="10" s="1"/>
  <c r="O60" i="10" a="1"/>
  <c r="O60" i="10" s="1"/>
  <c r="N60" i="10" a="1"/>
  <c r="N60" i="10" s="1"/>
  <c r="M60" i="10" a="1"/>
  <c r="M60" i="10" s="1"/>
  <c r="L60" i="10"/>
  <c r="L60" i="10" a="1"/>
  <c r="K60" i="10" a="1"/>
  <c r="K60" i="10" s="1"/>
  <c r="J60" i="10" a="1"/>
  <c r="J60" i="10" s="1"/>
  <c r="I60" i="10" a="1"/>
  <c r="I60" i="10" s="1"/>
  <c r="H60" i="10" a="1"/>
  <c r="H60" i="10" s="1"/>
  <c r="G60" i="10" a="1"/>
  <c r="G60" i="10" s="1"/>
  <c r="F60" i="10" a="1"/>
  <c r="F60" i="10" s="1"/>
  <c r="E60" i="10" a="1"/>
  <c r="E60" i="10" s="1"/>
  <c r="D60" i="10" a="1"/>
  <c r="D60" i="10" s="1"/>
  <c r="C60" i="10" a="1"/>
  <c r="C60" i="10" s="1"/>
  <c r="AC60" i="10" s="1"/>
  <c r="A60" i="10"/>
  <c r="V59" i="10" a="1"/>
  <c r="V59" i="10" s="1"/>
  <c r="U59" i="10"/>
  <c r="U59" i="10" a="1"/>
  <c r="T59" i="10" a="1"/>
  <c r="T59" i="10" s="1"/>
  <c r="S59" i="10" a="1"/>
  <c r="S59" i="10" s="1"/>
  <c r="R59" i="10" a="1"/>
  <c r="R59" i="10" s="1"/>
  <c r="Q59" i="10" a="1"/>
  <c r="Q59" i="10" s="1"/>
  <c r="P59" i="10" a="1"/>
  <c r="P59" i="10" s="1"/>
  <c r="O59" i="10" a="1"/>
  <c r="O59" i="10" s="1"/>
  <c r="N59" i="10" a="1"/>
  <c r="N59" i="10" s="1"/>
  <c r="M59" i="10" a="1"/>
  <c r="M59" i="10" s="1"/>
  <c r="L59" i="10" a="1"/>
  <c r="L59" i="10" s="1"/>
  <c r="K59" i="10" a="1"/>
  <c r="K59" i="10" s="1"/>
  <c r="J59" i="10" a="1"/>
  <c r="J59" i="10" s="1"/>
  <c r="I59" i="10" a="1"/>
  <c r="I59" i="10" s="1"/>
  <c r="H59" i="10" a="1"/>
  <c r="H59" i="10" s="1"/>
  <c r="G59" i="10" a="1"/>
  <c r="G59" i="10" s="1"/>
  <c r="F59" i="10" a="1"/>
  <c r="F59" i="10" s="1"/>
  <c r="E59" i="10"/>
  <c r="E59" i="10" a="1"/>
  <c r="D59" i="10" a="1"/>
  <c r="D59" i="10" s="1"/>
  <c r="C59" i="10" a="1"/>
  <c r="C59" i="10" s="1"/>
  <c r="AC59" i="10" s="1"/>
  <c r="A59" i="10"/>
  <c r="Y59" i="10" s="1"/>
  <c r="V58" i="10" a="1"/>
  <c r="V58" i="10" s="1"/>
  <c r="U58" i="10" a="1"/>
  <c r="U58" i="10" s="1"/>
  <c r="T58" i="10" a="1"/>
  <c r="T58" i="10" s="1"/>
  <c r="S58" i="10" a="1"/>
  <c r="S58" i="10" s="1"/>
  <c r="R58" i="10" a="1"/>
  <c r="R58" i="10" s="1"/>
  <c r="Q58" i="10" a="1"/>
  <c r="Q58" i="10" s="1"/>
  <c r="P58" i="10" a="1"/>
  <c r="P58" i="10" s="1"/>
  <c r="O58" i="10" a="1"/>
  <c r="O58" i="10" s="1"/>
  <c r="N58" i="10"/>
  <c r="N58" i="10" a="1"/>
  <c r="M58" i="10" a="1"/>
  <c r="M58" i="10" s="1"/>
  <c r="L58" i="10" a="1"/>
  <c r="L58" i="10" s="1"/>
  <c r="K58" i="10" a="1"/>
  <c r="K58" i="10" s="1"/>
  <c r="J58" i="10" a="1"/>
  <c r="J58" i="10" s="1"/>
  <c r="I58" i="10"/>
  <c r="I58" i="10" a="1"/>
  <c r="H58" i="10"/>
  <c r="H58" i="10" a="1"/>
  <c r="G58" i="10" a="1"/>
  <c r="G58" i="10" s="1"/>
  <c r="F58" i="10" a="1"/>
  <c r="F58" i="10" s="1"/>
  <c r="E58" i="10"/>
  <c r="E58" i="10" a="1"/>
  <c r="D58" i="10"/>
  <c r="D58" i="10" a="1"/>
  <c r="C58" i="10"/>
  <c r="AC58" i="10" s="1"/>
  <c r="C58" i="10" a="1"/>
  <c r="A58" i="10"/>
  <c r="V57" i="10" a="1"/>
  <c r="V57" i="10" s="1"/>
  <c r="Y57" i="10" s="1"/>
  <c r="U57" i="10" a="1"/>
  <c r="U57" i="10" s="1"/>
  <c r="T57" i="10" a="1"/>
  <c r="T57" i="10" s="1"/>
  <c r="S57" i="10"/>
  <c r="S57" i="10" a="1"/>
  <c r="R57" i="10" a="1"/>
  <c r="R57" i="10" s="1"/>
  <c r="Q57" i="10" a="1"/>
  <c r="Q57" i="10" s="1"/>
  <c r="P57" i="10"/>
  <c r="P57" i="10" a="1"/>
  <c r="O57" i="10"/>
  <c r="O57" i="10" a="1"/>
  <c r="N57" i="10"/>
  <c r="N57" i="10" a="1"/>
  <c r="M57" i="10" a="1"/>
  <c r="M57" i="10" s="1"/>
  <c r="L57" i="10" a="1"/>
  <c r="L57" i="10" s="1"/>
  <c r="K57" i="10" a="1"/>
  <c r="K57" i="10" s="1"/>
  <c r="J57" i="10"/>
  <c r="J57" i="10" a="1"/>
  <c r="I57" i="10" a="1"/>
  <c r="I57" i="10" s="1"/>
  <c r="H57" i="10" a="1"/>
  <c r="H57" i="10" s="1"/>
  <c r="G57" i="10"/>
  <c r="G57" i="10" a="1"/>
  <c r="F57" i="10"/>
  <c r="F57" i="10" a="1"/>
  <c r="E57" i="10" a="1"/>
  <c r="E57" i="10" s="1"/>
  <c r="D57" i="10" a="1"/>
  <c r="D57" i="10" s="1"/>
  <c r="C57" i="10" a="1"/>
  <c r="C57" i="10" s="1"/>
  <c r="AC57" i="10" s="1"/>
  <c r="A57" i="10"/>
  <c r="V56" i="10" a="1"/>
  <c r="V56" i="10" s="1"/>
  <c r="U56" i="10" a="1"/>
  <c r="U56" i="10" s="1"/>
  <c r="T56" i="10" a="1"/>
  <c r="T56" i="10" s="1"/>
  <c r="S56" i="10" a="1"/>
  <c r="S56" i="10" s="1"/>
  <c r="R56" i="10" a="1"/>
  <c r="R56" i="10" s="1"/>
  <c r="Q56" i="10"/>
  <c r="Q56" i="10" a="1"/>
  <c r="P56" i="10" a="1"/>
  <c r="P56" i="10" s="1"/>
  <c r="O56" i="10"/>
  <c r="O56" i="10" a="1"/>
  <c r="N56" i="10" a="1"/>
  <c r="N56" i="10" s="1"/>
  <c r="M56" i="10"/>
  <c r="M56" i="10" a="1"/>
  <c r="L56" i="10" a="1"/>
  <c r="L56" i="10" s="1"/>
  <c r="K56" i="10" a="1"/>
  <c r="K56" i="10" s="1"/>
  <c r="J56" i="10" a="1"/>
  <c r="J56" i="10" s="1"/>
  <c r="I56" i="10"/>
  <c r="I56" i="10" a="1"/>
  <c r="H56" i="10"/>
  <c r="H56" i="10" a="1"/>
  <c r="G56" i="10" a="1"/>
  <c r="G56" i="10" s="1"/>
  <c r="F56" i="10" a="1"/>
  <c r="F56" i="10" s="1"/>
  <c r="E56" i="10" a="1"/>
  <c r="E56" i="10" s="1"/>
  <c r="D56" i="10"/>
  <c r="D56" i="10" a="1"/>
  <c r="C56" i="10" a="1"/>
  <c r="C56" i="10" s="1"/>
  <c r="AC56" i="10" s="1"/>
  <c r="A56" i="10"/>
  <c r="V55" i="10"/>
  <c r="V55" i="10" a="1"/>
  <c r="U55" i="10" a="1"/>
  <c r="U55" i="10" s="1"/>
  <c r="T55" i="10"/>
  <c r="T55" i="10" a="1"/>
  <c r="S55" i="10" a="1"/>
  <c r="S55" i="10" s="1"/>
  <c r="R55" i="10" a="1"/>
  <c r="R55" i="10" s="1"/>
  <c r="Q55" i="10" a="1"/>
  <c r="Q55" i="10" s="1"/>
  <c r="P55" i="10"/>
  <c r="P55" i="10" a="1"/>
  <c r="O55" i="10" a="1"/>
  <c r="O55" i="10" s="1"/>
  <c r="N55" i="10" a="1"/>
  <c r="N55" i="10" s="1"/>
  <c r="M55" i="10"/>
  <c r="M55" i="10" a="1"/>
  <c r="L55" i="10" a="1"/>
  <c r="L55" i="10" s="1"/>
  <c r="K55" i="10" a="1"/>
  <c r="K55" i="10" s="1"/>
  <c r="J55" i="10"/>
  <c r="J55" i="10" a="1"/>
  <c r="I55" i="10" a="1"/>
  <c r="I55" i="10" s="1"/>
  <c r="H55" i="10" a="1"/>
  <c r="H55" i="10" s="1"/>
  <c r="G55" i="10" a="1"/>
  <c r="G55" i="10" s="1"/>
  <c r="F55" i="10" a="1"/>
  <c r="F55" i="10" s="1"/>
  <c r="E55" i="10"/>
  <c r="E55" i="10" a="1"/>
  <c r="D55" i="10" a="1"/>
  <c r="D55" i="10" s="1"/>
  <c r="C55" i="10" a="1"/>
  <c r="C55" i="10" s="1"/>
  <c r="AC55" i="10" s="1"/>
  <c r="AD55" i="10" s="1"/>
  <c r="A55" i="10"/>
  <c r="Y55" i="10" s="1"/>
  <c r="V54" i="10" a="1"/>
  <c r="V54" i="10" s="1"/>
  <c r="U54" i="10" a="1"/>
  <c r="U54" i="10" s="1"/>
  <c r="T54" i="10" a="1"/>
  <c r="T54" i="10" s="1"/>
  <c r="S54" i="10" a="1"/>
  <c r="S54" i="10" s="1"/>
  <c r="R54" i="10"/>
  <c r="R54" i="10" a="1"/>
  <c r="Q54" i="10" a="1"/>
  <c r="Q54" i="10" s="1"/>
  <c r="P54" i="10" a="1"/>
  <c r="P54" i="10" s="1"/>
  <c r="O54" i="10"/>
  <c r="O54" i="10" a="1"/>
  <c r="N54" i="10" a="1"/>
  <c r="N54" i="10" s="1"/>
  <c r="M54" i="10" a="1"/>
  <c r="M54" i="10" s="1"/>
  <c r="L54" i="10" a="1"/>
  <c r="L54" i="10" s="1"/>
  <c r="K54" i="10" a="1"/>
  <c r="K54" i="10" s="1"/>
  <c r="J54" i="10"/>
  <c r="J54" i="10" a="1"/>
  <c r="I54" i="10" a="1"/>
  <c r="I54" i="10" s="1"/>
  <c r="H54" i="10" a="1"/>
  <c r="H54" i="10" s="1"/>
  <c r="G54" i="10"/>
  <c r="G54" i="10" a="1"/>
  <c r="F54" i="10" a="1"/>
  <c r="F54" i="10" s="1"/>
  <c r="E54" i="10" a="1"/>
  <c r="E54" i="10" s="1"/>
  <c r="D54" i="10" a="1"/>
  <c r="D54" i="10" s="1"/>
  <c r="C54" i="10" a="1"/>
  <c r="C54" i="10" s="1"/>
  <c r="AC54" i="10" s="1"/>
  <c r="A54" i="10"/>
  <c r="Y54" i="10" s="1"/>
  <c r="V53" i="10" a="1"/>
  <c r="V53" i="10" s="1"/>
  <c r="U53" i="10" a="1"/>
  <c r="U53" i="10" s="1"/>
  <c r="T53" i="10"/>
  <c r="T53" i="10" a="1"/>
  <c r="S53" i="10" a="1"/>
  <c r="S53" i="10" s="1"/>
  <c r="R53" i="10" a="1"/>
  <c r="R53" i="10" s="1"/>
  <c r="Q53" i="10" a="1"/>
  <c r="Q53" i="10" s="1"/>
  <c r="P53" i="10"/>
  <c r="P53" i="10" a="1"/>
  <c r="O53" i="10" a="1"/>
  <c r="O53" i="10" s="1"/>
  <c r="N53" i="10" a="1"/>
  <c r="N53" i="10" s="1"/>
  <c r="M53" i="10" a="1"/>
  <c r="M53" i="10" s="1"/>
  <c r="L53" i="10" a="1"/>
  <c r="L53" i="10" s="1"/>
  <c r="K53" i="10" a="1"/>
  <c r="K53" i="10" s="1"/>
  <c r="J53" i="10" a="1"/>
  <c r="J53" i="10" s="1"/>
  <c r="I53" i="10" a="1"/>
  <c r="I53" i="10" s="1"/>
  <c r="H53" i="10" a="1"/>
  <c r="H53" i="10" s="1"/>
  <c r="G53" i="10" a="1"/>
  <c r="G53" i="10" s="1"/>
  <c r="F53" i="10" a="1"/>
  <c r="F53" i="10" s="1"/>
  <c r="E53" i="10" a="1"/>
  <c r="E53" i="10" s="1"/>
  <c r="D53" i="10" a="1"/>
  <c r="D53" i="10" s="1"/>
  <c r="C53" i="10" a="1"/>
  <c r="C53" i="10" s="1"/>
  <c r="AC53" i="10" s="1"/>
  <c r="A53" i="10"/>
  <c r="Y53" i="10" s="1"/>
  <c r="V52" i="10" a="1"/>
  <c r="V52" i="10" s="1"/>
  <c r="U52" i="10"/>
  <c r="U52" i="10" a="1"/>
  <c r="T52" i="10" a="1"/>
  <c r="T52" i="10" s="1"/>
  <c r="S52" i="10" a="1"/>
  <c r="S52" i="10" s="1"/>
  <c r="R52" i="10" a="1"/>
  <c r="R52" i="10" s="1"/>
  <c r="Q52" i="10" a="1"/>
  <c r="Q52" i="10" s="1"/>
  <c r="P52" i="10" a="1"/>
  <c r="P52" i="10" s="1"/>
  <c r="O52" i="10" a="1"/>
  <c r="O52" i="10" s="1"/>
  <c r="N52" i="10" a="1"/>
  <c r="N52" i="10" s="1"/>
  <c r="M52" i="10" a="1"/>
  <c r="M52" i="10" s="1"/>
  <c r="L52" i="10" a="1"/>
  <c r="L52" i="10" s="1"/>
  <c r="K52" i="10" a="1"/>
  <c r="K52" i="10" s="1"/>
  <c r="J52" i="10" a="1"/>
  <c r="J52" i="10" s="1"/>
  <c r="I52" i="10"/>
  <c r="I52" i="10" a="1"/>
  <c r="H52" i="10" a="1"/>
  <c r="H52" i="10" s="1"/>
  <c r="G52" i="10" a="1"/>
  <c r="G52" i="10" s="1"/>
  <c r="F52" i="10" a="1"/>
  <c r="F52" i="10" s="1"/>
  <c r="E52" i="10"/>
  <c r="E52" i="10" a="1"/>
  <c r="D52" i="10" a="1"/>
  <c r="D52" i="10" s="1"/>
  <c r="C52" i="10" a="1"/>
  <c r="C52" i="10" s="1"/>
  <c r="AC52" i="10" s="1"/>
  <c r="A52" i="10"/>
  <c r="V51" i="10" a="1"/>
  <c r="V51" i="10" s="1"/>
  <c r="U51" i="10" a="1"/>
  <c r="U51" i="10" s="1"/>
  <c r="T51" i="10" a="1"/>
  <c r="T51" i="10" s="1"/>
  <c r="S51" i="10" a="1"/>
  <c r="S51" i="10" s="1"/>
  <c r="R51" i="10" a="1"/>
  <c r="R51" i="10" s="1"/>
  <c r="Q51" i="10" a="1"/>
  <c r="Q51" i="10" s="1"/>
  <c r="P51" i="10" a="1"/>
  <c r="P51" i="10" s="1"/>
  <c r="O51" i="10" a="1"/>
  <c r="O51" i="10" s="1"/>
  <c r="N51" i="10" a="1"/>
  <c r="N51" i="10" s="1"/>
  <c r="M51" i="10" a="1"/>
  <c r="M51" i="10" s="1"/>
  <c r="L51" i="10" a="1"/>
  <c r="L51" i="10" s="1"/>
  <c r="K51" i="10" a="1"/>
  <c r="K51" i="10" s="1"/>
  <c r="J51" i="10"/>
  <c r="J51" i="10" a="1"/>
  <c r="I51" i="10" a="1"/>
  <c r="I51" i="10" s="1"/>
  <c r="H51" i="10" a="1"/>
  <c r="H51" i="10" s="1"/>
  <c r="G51" i="10" a="1"/>
  <c r="G51" i="10" s="1"/>
  <c r="F51" i="10" a="1"/>
  <c r="F51" i="10" s="1"/>
  <c r="E51" i="10" a="1"/>
  <c r="E51" i="10" s="1"/>
  <c r="D51" i="10" a="1"/>
  <c r="D51" i="10" s="1"/>
  <c r="C51" i="10" a="1"/>
  <c r="C51" i="10" s="1"/>
  <c r="AC51" i="10" s="1"/>
  <c r="AD51" i="10" s="1"/>
  <c r="A51" i="10"/>
  <c r="V50" i="10" a="1"/>
  <c r="V50" i="10" s="1"/>
  <c r="U50" i="10" a="1"/>
  <c r="U50" i="10" s="1"/>
  <c r="T50" i="10" a="1"/>
  <c r="T50" i="10" s="1"/>
  <c r="S50" i="10" a="1"/>
  <c r="S50" i="10" s="1"/>
  <c r="R50" i="10" a="1"/>
  <c r="R50" i="10" s="1"/>
  <c r="Q50" i="10" a="1"/>
  <c r="Q50" i="10" s="1"/>
  <c r="P50" i="10" a="1"/>
  <c r="P50" i="10" s="1"/>
  <c r="O50" i="10" a="1"/>
  <c r="O50" i="10" s="1"/>
  <c r="N50" i="10" a="1"/>
  <c r="N50" i="10" s="1"/>
  <c r="M50" i="10" a="1"/>
  <c r="M50" i="10" s="1"/>
  <c r="L50" i="10" a="1"/>
  <c r="L50" i="10" s="1"/>
  <c r="K50" i="10" a="1"/>
  <c r="K50" i="10" s="1"/>
  <c r="J50" i="10" a="1"/>
  <c r="J50" i="10" s="1"/>
  <c r="I50" i="10" a="1"/>
  <c r="I50" i="10" s="1"/>
  <c r="H50" i="10" a="1"/>
  <c r="H50" i="10" s="1"/>
  <c r="G50" i="10" a="1"/>
  <c r="G50" i="10" s="1"/>
  <c r="F50" i="10" a="1"/>
  <c r="F50" i="10" s="1"/>
  <c r="E50" i="10" a="1"/>
  <c r="E50" i="10" s="1"/>
  <c r="D50" i="10" a="1"/>
  <c r="D50" i="10" s="1"/>
  <c r="C50" i="10" a="1"/>
  <c r="C50" i="10" s="1"/>
  <c r="AC50" i="10" s="1"/>
  <c r="A50" i="10"/>
  <c r="Y50" i="10" s="1"/>
  <c r="V49" i="10" a="1"/>
  <c r="V49" i="10" s="1"/>
  <c r="U49" i="10" a="1"/>
  <c r="U49" i="10" s="1"/>
  <c r="T49" i="10" a="1"/>
  <c r="T49" i="10" s="1"/>
  <c r="S49" i="10" a="1"/>
  <c r="S49" i="10" s="1"/>
  <c r="R49" i="10" a="1"/>
  <c r="R49" i="10" s="1"/>
  <c r="Q49" i="10" a="1"/>
  <c r="Q49" i="10" s="1"/>
  <c r="P49" i="10" a="1"/>
  <c r="P49" i="10" s="1"/>
  <c r="O49" i="10" a="1"/>
  <c r="O49" i="10" s="1"/>
  <c r="N49" i="10" a="1"/>
  <c r="N49" i="10" s="1"/>
  <c r="M49" i="10" a="1"/>
  <c r="M49" i="10" s="1"/>
  <c r="L49" i="10" a="1"/>
  <c r="L49" i="10" s="1"/>
  <c r="K49" i="10" a="1"/>
  <c r="K49" i="10" s="1"/>
  <c r="J49" i="10" a="1"/>
  <c r="J49" i="10" s="1"/>
  <c r="I49" i="10" a="1"/>
  <c r="I49" i="10" s="1"/>
  <c r="H49" i="10" a="1"/>
  <c r="H49" i="10" s="1"/>
  <c r="G49" i="10" a="1"/>
  <c r="G49" i="10" s="1"/>
  <c r="F49" i="10" a="1"/>
  <c r="F49" i="10" s="1"/>
  <c r="E49" i="10" a="1"/>
  <c r="E49" i="10" s="1"/>
  <c r="D49" i="10" a="1"/>
  <c r="D49" i="10" s="1"/>
  <c r="C49" i="10" a="1"/>
  <c r="C49" i="10" s="1"/>
  <c r="AC49" i="10" s="1"/>
  <c r="A49" i="10"/>
  <c r="Y49" i="10" s="1"/>
  <c r="V48" i="10" a="1"/>
  <c r="V48" i="10" s="1"/>
  <c r="U48" i="10" a="1"/>
  <c r="U48" i="10" s="1"/>
  <c r="T48" i="10" a="1"/>
  <c r="T48" i="10" s="1"/>
  <c r="S48" i="10" a="1"/>
  <c r="S48" i="10" s="1"/>
  <c r="R48" i="10" a="1"/>
  <c r="R48" i="10" s="1"/>
  <c r="Q48" i="10" a="1"/>
  <c r="Q48" i="10" s="1"/>
  <c r="P48" i="10" a="1"/>
  <c r="P48" i="10" s="1"/>
  <c r="O48" i="10" a="1"/>
  <c r="O48" i="10" s="1"/>
  <c r="N48" i="10" a="1"/>
  <c r="N48" i="10" s="1"/>
  <c r="M48" i="10" a="1"/>
  <c r="M48" i="10" s="1"/>
  <c r="L48" i="10" a="1"/>
  <c r="L48" i="10" s="1"/>
  <c r="K48" i="10" a="1"/>
  <c r="K48" i="10" s="1"/>
  <c r="J48" i="10" a="1"/>
  <c r="J48" i="10" s="1"/>
  <c r="I48" i="10" a="1"/>
  <c r="I48" i="10" s="1"/>
  <c r="H48" i="10" a="1"/>
  <c r="H48" i="10" s="1"/>
  <c r="G48" i="10" a="1"/>
  <c r="G48" i="10" s="1"/>
  <c r="F48" i="10" a="1"/>
  <c r="F48" i="10" s="1"/>
  <c r="E48" i="10" a="1"/>
  <c r="E48" i="10" s="1"/>
  <c r="D48" i="10" a="1"/>
  <c r="D48" i="10" s="1"/>
  <c r="C48" i="10" a="1"/>
  <c r="C48" i="10" s="1"/>
  <c r="AC48" i="10" s="1"/>
  <c r="A48" i="10"/>
  <c r="Y48" i="10" s="1"/>
  <c r="V47" i="10" a="1"/>
  <c r="V47" i="10" s="1"/>
  <c r="U47" i="10" a="1"/>
  <c r="U47" i="10" s="1"/>
  <c r="T47" i="10" a="1"/>
  <c r="T47" i="10" s="1"/>
  <c r="S47" i="10" a="1"/>
  <c r="S47" i="10" s="1"/>
  <c r="R47" i="10" a="1"/>
  <c r="R47" i="10" s="1"/>
  <c r="Q47" i="10" a="1"/>
  <c r="Q47" i="10" s="1"/>
  <c r="P47" i="10" a="1"/>
  <c r="P47" i="10" s="1"/>
  <c r="O47" i="10" a="1"/>
  <c r="O47" i="10" s="1"/>
  <c r="N47" i="10" a="1"/>
  <c r="N47" i="10" s="1"/>
  <c r="M47" i="10" a="1"/>
  <c r="M47" i="10" s="1"/>
  <c r="L47" i="10" a="1"/>
  <c r="L47" i="10" s="1"/>
  <c r="K47" i="10" a="1"/>
  <c r="K47" i="10" s="1"/>
  <c r="J47" i="10" a="1"/>
  <c r="J47" i="10" s="1"/>
  <c r="I47" i="10" a="1"/>
  <c r="I47" i="10" s="1"/>
  <c r="H47" i="10" a="1"/>
  <c r="H47" i="10" s="1"/>
  <c r="G47" i="10" a="1"/>
  <c r="G47" i="10" s="1"/>
  <c r="F47" i="10" a="1"/>
  <c r="F47" i="10" s="1"/>
  <c r="E47" i="10" a="1"/>
  <c r="E47" i="10" s="1"/>
  <c r="D47" i="10" a="1"/>
  <c r="D47" i="10" s="1"/>
  <c r="C47" i="10" a="1"/>
  <c r="C47" i="10" s="1"/>
  <c r="AC47" i="10" s="1"/>
  <c r="A47" i="10"/>
  <c r="V46" i="10" a="1"/>
  <c r="V46" i="10" s="1"/>
  <c r="U46" i="10" a="1"/>
  <c r="U46" i="10" s="1"/>
  <c r="T46" i="10" a="1"/>
  <c r="T46" i="10" s="1"/>
  <c r="S46" i="10" a="1"/>
  <c r="S46" i="10" s="1"/>
  <c r="R46" i="10" a="1"/>
  <c r="R46" i="10" s="1"/>
  <c r="Q46" i="10" a="1"/>
  <c r="Q46" i="10" s="1"/>
  <c r="P46" i="10" a="1"/>
  <c r="P46" i="10" s="1"/>
  <c r="O46" i="10" a="1"/>
  <c r="O46" i="10" s="1"/>
  <c r="N46" i="10" a="1"/>
  <c r="N46" i="10" s="1"/>
  <c r="M46" i="10" a="1"/>
  <c r="M46" i="10" s="1"/>
  <c r="L46" i="10" a="1"/>
  <c r="L46" i="10" s="1"/>
  <c r="K46" i="10" a="1"/>
  <c r="K46" i="10" s="1"/>
  <c r="J46" i="10" a="1"/>
  <c r="J46" i="10" s="1"/>
  <c r="I46" i="10" a="1"/>
  <c r="I46" i="10" s="1"/>
  <c r="H46" i="10" a="1"/>
  <c r="H46" i="10" s="1"/>
  <c r="G46" i="10" a="1"/>
  <c r="G46" i="10" s="1"/>
  <c r="F46" i="10" a="1"/>
  <c r="F46" i="10" s="1"/>
  <c r="E46" i="10" a="1"/>
  <c r="E46" i="10" s="1"/>
  <c r="D46" i="10" a="1"/>
  <c r="D46" i="10" s="1"/>
  <c r="C46" i="10" a="1"/>
  <c r="C46" i="10" s="1"/>
  <c r="AC46" i="10" s="1"/>
  <c r="A46" i="10"/>
  <c r="Y46" i="10" s="1"/>
  <c r="V45" i="10" a="1"/>
  <c r="V45" i="10" s="1"/>
  <c r="U45" i="10" a="1"/>
  <c r="U45" i="10" s="1"/>
  <c r="T45" i="10" a="1"/>
  <c r="T45" i="10" s="1"/>
  <c r="S45" i="10" a="1"/>
  <c r="S45" i="10" s="1"/>
  <c r="R45" i="10" a="1"/>
  <c r="R45" i="10" s="1"/>
  <c r="Q45" i="10" a="1"/>
  <c r="Q45" i="10" s="1"/>
  <c r="P45" i="10" a="1"/>
  <c r="P45" i="10" s="1"/>
  <c r="O45" i="10" a="1"/>
  <c r="O45" i="10" s="1"/>
  <c r="N45" i="10" a="1"/>
  <c r="N45" i="10" s="1"/>
  <c r="M45" i="10" a="1"/>
  <c r="M45" i="10" s="1"/>
  <c r="L45" i="10" a="1"/>
  <c r="L45" i="10" s="1"/>
  <c r="K45" i="10" a="1"/>
  <c r="K45" i="10" s="1"/>
  <c r="J45" i="10" a="1"/>
  <c r="J45" i="10" s="1"/>
  <c r="I45" i="10" a="1"/>
  <c r="I45" i="10" s="1"/>
  <c r="H45" i="10"/>
  <c r="H45" i="10" a="1"/>
  <c r="G45" i="10" a="1"/>
  <c r="G45" i="10" s="1"/>
  <c r="F45" i="10" a="1"/>
  <c r="F45" i="10" s="1"/>
  <c r="E45" i="10" a="1"/>
  <c r="E45" i="10" s="1"/>
  <c r="D45" i="10" a="1"/>
  <c r="D45" i="10" s="1"/>
  <c r="C45" i="10" a="1"/>
  <c r="C45" i="10" s="1"/>
  <c r="AC45" i="10" s="1"/>
  <c r="A45" i="10"/>
  <c r="Y45" i="10" s="1"/>
  <c r="V44" i="10" a="1"/>
  <c r="V44" i="10" s="1"/>
  <c r="U44" i="10" a="1"/>
  <c r="U44" i="10" s="1"/>
  <c r="T44" i="10" a="1"/>
  <c r="T44" i="10" s="1"/>
  <c r="S44" i="10" a="1"/>
  <c r="S44" i="10" s="1"/>
  <c r="R44" i="10" a="1"/>
  <c r="R44" i="10" s="1"/>
  <c r="Q44" i="10"/>
  <c r="Q44" i="10" a="1"/>
  <c r="P44" i="10" a="1"/>
  <c r="P44" i="10" s="1"/>
  <c r="O44" i="10" a="1"/>
  <c r="O44" i="10" s="1"/>
  <c r="N44" i="10" a="1"/>
  <c r="N44" i="10" s="1"/>
  <c r="M44" i="10" a="1"/>
  <c r="M44" i="10" s="1"/>
  <c r="L44" i="10" a="1"/>
  <c r="L44" i="10" s="1"/>
  <c r="K44" i="10" a="1"/>
  <c r="K44" i="10" s="1"/>
  <c r="J44" i="10" a="1"/>
  <c r="J44" i="10" s="1"/>
  <c r="I44" i="10"/>
  <c r="I44" i="10" a="1"/>
  <c r="H44" i="10" a="1"/>
  <c r="H44" i="10" s="1"/>
  <c r="G44" i="10" a="1"/>
  <c r="G44" i="10" s="1"/>
  <c r="F44" i="10" a="1"/>
  <c r="F44" i="10" s="1"/>
  <c r="E44" i="10" a="1"/>
  <c r="E44" i="10" s="1"/>
  <c r="D44" i="10" a="1"/>
  <c r="D44" i="10" s="1"/>
  <c r="C44" i="10" a="1"/>
  <c r="C44" i="10" s="1"/>
  <c r="AC44" i="10" s="1"/>
  <c r="A44" i="10"/>
  <c r="V43" i="10" a="1"/>
  <c r="V43" i="10" s="1"/>
  <c r="U43" i="10" a="1"/>
  <c r="U43" i="10" s="1"/>
  <c r="T43" i="10" a="1"/>
  <c r="T43" i="10" s="1"/>
  <c r="S43" i="10" a="1"/>
  <c r="S43" i="10" s="1"/>
  <c r="R43" i="10" a="1"/>
  <c r="R43" i="10" s="1"/>
  <c r="Q43" i="10" a="1"/>
  <c r="Q43" i="10" s="1"/>
  <c r="P43" i="10" a="1"/>
  <c r="P43" i="10" s="1"/>
  <c r="O43" i="10" a="1"/>
  <c r="O43" i="10" s="1"/>
  <c r="N43" i="10" a="1"/>
  <c r="N43" i="10" s="1"/>
  <c r="M43" i="10" a="1"/>
  <c r="M43" i="10" s="1"/>
  <c r="L43" i="10" a="1"/>
  <c r="L43" i="10" s="1"/>
  <c r="K43" i="10" a="1"/>
  <c r="K43" i="10" s="1"/>
  <c r="J43" i="10" a="1"/>
  <c r="J43" i="10" s="1"/>
  <c r="I43" i="10" a="1"/>
  <c r="I43" i="10" s="1"/>
  <c r="H43" i="10" a="1"/>
  <c r="H43" i="10" s="1"/>
  <c r="G43" i="10" a="1"/>
  <c r="G43" i="10" s="1"/>
  <c r="F43" i="10" a="1"/>
  <c r="F43" i="10" s="1"/>
  <c r="E43" i="10" a="1"/>
  <c r="E43" i="10" s="1"/>
  <c r="D43" i="10" a="1"/>
  <c r="D43" i="10" s="1"/>
  <c r="C43" i="10" a="1"/>
  <c r="C43" i="10" s="1"/>
  <c r="AC43" i="10" s="1"/>
  <c r="AD43" i="10" s="1"/>
  <c r="A43" i="10"/>
  <c r="V42" i="10" a="1"/>
  <c r="V42" i="10" s="1"/>
  <c r="U42" i="10" a="1"/>
  <c r="U42" i="10" s="1"/>
  <c r="T42" i="10" a="1"/>
  <c r="T42" i="10" s="1"/>
  <c r="S42" i="10"/>
  <c r="S42" i="10" a="1"/>
  <c r="R42" i="10" a="1"/>
  <c r="R42" i="10" s="1"/>
  <c r="Q42" i="10" a="1"/>
  <c r="Q42" i="10" s="1"/>
  <c r="P42" i="10" a="1"/>
  <c r="P42" i="10" s="1"/>
  <c r="O42" i="10" a="1"/>
  <c r="O42" i="10" s="1"/>
  <c r="N42" i="10" a="1"/>
  <c r="N42" i="10" s="1"/>
  <c r="M42" i="10" a="1"/>
  <c r="M42" i="10" s="1"/>
  <c r="L42" i="10" a="1"/>
  <c r="L42" i="10" s="1"/>
  <c r="K42" i="10" a="1"/>
  <c r="K42" i="10" s="1"/>
  <c r="J42" i="10" a="1"/>
  <c r="J42" i="10" s="1"/>
  <c r="I42" i="10" a="1"/>
  <c r="I42" i="10" s="1"/>
  <c r="H42" i="10" a="1"/>
  <c r="H42" i="10" s="1"/>
  <c r="G42" i="10" a="1"/>
  <c r="G42" i="10" s="1"/>
  <c r="F42" i="10" a="1"/>
  <c r="F42" i="10" s="1"/>
  <c r="E42" i="10" a="1"/>
  <c r="E42" i="10" s="1"/>
  <c r="D42" i="10" a="1"/>
  <c r="D42" i="10" s="1"/>
  <c r="C42" i="10" a="1"/>
  <c r="C42" i="10" s="1"/>
  <c r="AC42" i="10" s="1"/>
  <c r="A42" i="10"/>
  <c r="Y42" i="10" s="1"/>
  <c r="V41" i="10" a="1"/>
  <c r="V41" i="10" s="1"/>
  <c r="U41" i="10" a="1"/>
  <c r="U41" i="10" s="1"/>
  <c r="T41" i="10"/>
  <c r="T41" i="10" a="1"/>
  <c r="S41" i="10" a="1"/>
  <c r="S41" i="10" s="1"/>
  <c r="R41" i="10" a="1"/>
  <c r="R41" i="10" s="1"/>
  <c r="Q41" i="10" a="1"/>
  <c r="Q41" i="10" s="1"/>
  <c r="P41" i="10" a="1"/>
  <c r="P41" i="10" s="1"/>
  <c r="O41" i="10" a="1"/>
  <c r="O41" i="10" s="1"/>
  <c r="N41" i="10" a="1"/>
  <c r="N41" i="10" s="1"/>
  <c r="M41" i="10" a="1"/>
  <c r="M41" i="10" s="1"/>
  <c r="L41" i="10"/>
  <c r="L41" i="10" a="1"/>
  <c r="K41" i="10" a="1"/>
  <c r="K41" i="10" s="1"/>
  <c r="J41" i="10" a="1"/>
  <c r="J41" i="10" s="1"/>
  <c r="I41" i="10" a="1"/>
  <c r="I41" i="10" s="1"/>
  <c r="H41" i="10" a="1"/>
  <c r="H41" i="10" s="1"/>
  <c r="G41" i="10" a="1"/>
  <c r="G41" i="10" s="1"/>
  <c r="F41" i="10" a="1"/>
  <c r="F41" i="10" s="1"/>
  <c r="E41" i="10" a="1"/>
  <c r="E41" i="10" s="1"/>
  <c r="D41" i="10" a="1"/>
  <c r="D41" i="10" s="1"/>
  <c r="C41" i="10" a="1"/>
  <c r="C41" i="10" s="1"/>
  <c r="AC41" i="10" s="1"/>
  <c r="A41" i="10"/>
  <c r="V40" i="10" a="1"/>
  <c r="V40" i="10" s="1"/>
  <c r="U40" i="10" a="1"/>
  <c r="U40" i="10" s="1"/>
  <c r="T40" i="10" a="1"/>
  <c r="T40" i="10" s="1"/>
  <c r="S40" i="10" a="1"/>
  <c r="S40" i="10" s="1"/>
  <c r="R40" i="10" a="1"/>
  <c r="R40" i="10" s="1"/>
  <c r="Q40" i="10" a="1"/>
  <c r="Q40" i="10" s="1"/>
  <c r="P40" i="10" a="1"/>
  <c r="P40" i="10" s="1"/>
  <c r="O40" i="10" a="1"/>
  <c r="O40" i="10" s="1"/>
  <c r="N40" i="10" a="1"/>
  <c r="N40" i="10" s="1"/>
  <c r="M40" i="10"/>
  <c r="M40" i="10" a="1"/>
  <c r="L40" i="10" a="1"/>
  <c r="L40" i="10" s="1"/>
  <c r="K40" i="10" a="1"/>
  <c r="K40" i="10" s="1"/>
  <c r="J40" i="10" a="1"/>
  <c r="J40" i="10" s="1"/>
  <c r="I40" i="10" a="1"/>
  <c r="I40" i="10" s="1"/>
  <c r="H40" i="10" a="1"/>
  <c r="H40" i="10" s="1"/>
  <c r="G40" i="10" a="1"/>
  <c r="G40" i="10" s="1"/>
  <c r="F40" i="10" a="1"/>
  <c r="F40" i="10" s="1"/>
  <c r="E40" i="10"/>
  <c r="E40" i="10" a="1"/>
  <c r="D40" i="10" a="1"/>
  <c r="D40" i="10" s="1"/>
  <c r="C40" i="10" a="1"/>
  <c r="C40" i="10" s="1"/>
  <c r="AC40" i="10" s="1"/>
  <c r="A40" i="10"/>
  <c r="Y40" i="10" s="1"/>
  <c r="V39" i="10"/>
  <c r="V39" i="10" a="1"/>
  <c r="U39" i="10" a="1"/>
  <c r="U39" i="10" s="1"/>
  <c r="T39" i="10" a="1"/>
  <c r="T39" i="10" s="1"/>
  <c r="S39" i="10" a="1"/>
  <c r="S39" i="10" s="1"/>
  <c r="R39" i="10" a="1"/>
  <c r="R39" i="10" s="1"/>
  <c r="Q39" i="10" a="1"/>
  <c r="Q39" i="10" s="1"/>
  <c r="P39" i="10" a="1"/>
  <c r="P39" i="10" s="1"/>
  <c r="O39" i="10" a="1"/>
  <c r="O39" i="10" s="1"/>
  <c r="N39" i="10" a="1"/>
  <c r="N39" i="10" s="1"/>
  <c r="M39" i="10" a="1"/>
  <c r="M39" i="10" s="1"/>
  <c r="L39" i="10" a="1"/>
  <c r="L39" i="10" s="1"/>
  <c r="K39" i="10" a="1"/>
  <c r="K39" i="10" s="1"/>
  <c r="J39" i="10" a="1"/>
  <c r="J39" i="10" s="1"/>
  <c r="I39" i="10" a="1"/>
  <c r="I39" i="10" s="1"/>
  <c r="H39" i="10" a="1"/>
  <c r="H39" i="10" s="1"/>
  <c r="G39" i="10" a="1"/>
  <c r="G39" i="10" s="1"/>
  <c r="F39" i="10"/>
  <c r="F39" i="10" a="1"/>
  <c r="E39" i="10" a="1"/>
  <c r="E39" i="10" s="1"/>
  <c r="D39" i="10" a="1"/>
  <c r="D39" i="10" s="1"/>
  <c r="C39" i="10" a="1"/>
  <c r="C39" i="10" s="1"/>
  <c r="AC39" i="10" s="1"/>
  <c r="AD39" i="10" s="1"/>
  <c r="AE39" i="10" s="1"/>
  <c r="A39" i="10"/>
  <c r="Y39" i="10" s="1"/>
  <c r="V38" i="10" a="1"/>
  <c r="V38" i="10" s="1"/>
  <c r="U38" i="10" a="1"/>
  <c r="U38" i="10" s="1"/>
  <c r="T38" i="10" a="1"/>
  <c r="T38" i="10" s="1"/>
  <c r="S38" i="10" a="1"/>
  <c r="S38" i="10" s="1"/>
  <c r="R38" i="10" a="1"/>
  <c r="R38" i="10" s="1"/>
  <c r="Q38" i="10" a="1"/>
  <c r="Q38" i="10" s="1"/>
  <c r="P38" i="10" a="1"/>
  <c r="P38" i="10" s="1"/>
  <c r="O38" i="10"/>
  <c r="O38" i="10" a="1"/>
  <c r="N38" i="10" a="1"/>
  <c r="N38" i="10" s="1"/>
  <c r="M38" i="10" a="1"/>
  <c r="M38" i="10" s="1"/>
  <c r="L38" i="10" a="1"/>
  <c r="L38" i="10" s="1"/>
  <c r="K38" i="10" a="1"/>
  <c r="K38" i="10" s="1"/>
  <c r="J38" i="10" a="1"/>
  <c r="J38" i="10" s="1"/>
  <c r="I38" i="10" a="1"/>
  <c r="I38" i="10" s="1"/>
  <c r="H38" i="10" a="1"/>
  <c r="H38" i="10" s="1"/>
  <c r="G38" i="10"/>
  <c r="G38" i="10" a="1"/>
  <c r="F38" i="10" a="1"/>
  <c r="F38" i="10" s="1"/>
  <c r="E38" i="10" a="1"/>
  <c r="E38" i="10" s="1"/>
  <c r="D38" i="10" a="1"/>
  <c r="D38" i="10" s="1"/>
  <c r="C38" i="10" a="1"/>
  <c r="C38" i="10" s="1"/>
  <c r="AC38" i="10" s="1"/>
  <c r="A38" i="10"/>
  <c r="V37" i="10" a="1"/>
  <c r="V37" i="10" s="1"/>
  <c r="U37" i="10" a="1"/>
  <c r="U37" i="10" s="1"/>
  <c r="T37" i="10" a="1"/>
  <c r="T37" i="10" s="1"/>
  <c r="S37" i="10" a="1"/>
  <c r="S37" i="10" s="1"/>
  <c r="R37" i="10" a="1"/>
  <c r="R37" i="10" s="1"/>
  <c r="Q37" i="10" a="1"/>
  <c r="Q37" i="10" s="1"/>
  <c r="P37" i="10" a="1"/>
  <c r="P37" i="10" s="1"/>
  <c r="O37" i="10" a="1"/>
  <c r="O37" i="10" s="1"/>
  <c r="N37" i="10" a="1"/>
  <c r="N37" i="10" s="1"/>
  <c r="M37" i="10" a="1"/>
  <c r="M37" i="10" s="1"/>
  <c r="L37" i="10" a="1"/>
  <c r="L37" i="10" s="1"/>
  <c r="K37" i="10" a="1"/>
  <c r="K37" i="10" s="1"/>
  <c r="J37" i="10" a="1"/>
  <c r="J37" i="10" s="1"/>
  <c r="I37" i="10" a="1"/>
  <c r="I37" i="10" s="1"/>
  <c r="H37" i="10" a="1"/>
  <c r="H37" i="10" s="1"/>
  <c r="G37" i="10" a="1"/>
  <c r="G37" i="10" s="1"/>
  <c r="F37" i="10"/>
  <c r="F37" i="10" a="1"/>
  <c r="E37" i="10" a="1"/>
  <c r="E37" i="10" s="1"/>
  <c r="D37" i="10" a="1"/>
  <c r="D37" i="10" s="1"/>
  <c r="C37" i="10"/>
  <c r="AC37" i="10" s="1"/>
  <c r="C37" i="10" a="1"/>
  <c r="A37" i="10"/>
  <c r="Y37" i="10" s="1"/>
  <c r="V36" i="10" a="1"/>
  <c r="V36" i="10" s="1"/>
  <c r="U36" i="10" a="1"/>
  <c r="U36" i="10" s="1"/>
  <c r="T36" i="10" a="1"/>
  <c r="T36" i="10" s="1"/>
  <c r="S36" i="10" a="1"/>
  <c r="S36" i="10" s="1"/>
  <c r="R36" i="10" a="1"/>
  <c r="R36" i="10" s="1"/>
  <c r="Q36" i="10" a="1"/>
  <c r="Q36" i="10" s="1"/>
  <c r="P36" i="10" a="1"/>
  <c r="P36" i="10" s="1"/>
  <c r="O36" i="10" a="1"/>
  <c r="O36" i="10" s="1"/>
  <c r="N36" i="10" a="1"/>
  <c r="N36" i="10" s="1"/>
  <c r="M36" i="10" a="1"/>
  <c r="M36" i="10" s="1"/>
  <c r="L36" i="10" a="1"/>
  <c r="L36" i="10" s="1"/>
  <c r="K36" i="10" a="1"/>
  <c r="K36" i="10" s="1"/>
  <c r="J36" i="10" a="1"/>
  <c r="J36" i="10" s="1"/>
  <c r="I36" i="10" a="1"/>
  <c r="I36" i="10" s="1"/>
  <c r="H36" i="10" a="1"/>
  <c r="H36" i="10" s="1"/>
  <c r="G36" i="10" a="1"/>
  <c r="G36" i="10" s="1"/>
  <c r="F36" i="10" a="1"/>
  <c r="F36" i="10" s="1"/>
  <c r="E36" i="10" a="1"/>
  <c r="E36" i="10" s="1"/>
  <c r="D36" i="10" a="1"/>
  <c r="D36" i="10" s="1"/>
  <c r="C36" i="10" a="1"/>
  <c r="C36" i="10" s="1"/>
  <c r="AC36" i="10" s="1"/>
  <c r="A36" i="10"/>
  <c r="Y36" i="10" s="1"/>
  <c r="V35" i="10"/>
  <c r="V35" i="10" a="1"/>
  <c r="U35" i="10" a="1"/>
  <c r="U35" i="10" s="1"/>
  <c r="T35" i="10" a="1"/>
  <c r="T35" i="10" s="1"/>
  <c r="S35" i="10" a="1"/>
  <c r="S35" i="10" s="1"/>
  <c r="R35" i="10" a="1"/>
  <c r="R35" i="10" s="1"/>
  <c r="Q35" i="10" a="1"/>
  <c r="Q35" i="10" s="1"/>
  <c r="P35" i="10" a="1"/>
  <c r="P35" i="10" s="1"/>
  <c r="O35" i="10" a="1"/>
  <c r="O35" i="10" s="1"/>
  <c r="N35" i="10" a="1"/>
  <c r="N35" i="10" s="1"/>
  <c r="M35" i="10" a="1"/>
  <c r="M35" i="10" s="1"/>
  <c r="L35" i="10" a="1"/>
  <c r="L35" i="10" s="1"/>
  <c r="K35" i="10" a="1"/>
  <c r="K35" i="10" s="1"/>
  <c r="J35" i="10" a="1"/>
  <c r="J35" i="10" s="1"/>
  <c r="I35" i="10" a="1"/>
  <c r="I35" i="10" s="1"/>
  <c r="H35" i="10" a="1"/>
  <c r="H35" i="10" s="1"/>
  <c r="G35" i="10" a="1"/>
  <c r="G35" i="10" s="1"/>
  <c r="F35" i="10" a="1"/>
  <c r="F35" i="10" s="1"/>
  <c r="E35" i="10"/>
  <c r="E35" i="10" a="1"/>
  <c r="D35" i="10"/>
  <c r="D35" i="10" a="1"/>
  <c r="C35" i="10" a="1"/>
  <c r="C35" i="10" s="1"/>
  <c r="AC35" i="10" s="1"/>
  <c r="AD35" i="10" s="1"/>
  <c r="A35" i="10"/>
  <c r="V34" i="10" a="1"/>
  <c r="V34" i="10" s="1"/>
  <c r="U34" i="10" a="1"/>
  <c r="U34" i="10" s="1"/>
  <c r="T34" i="10" a="1"/>
  <c r="T34" i="10" s="1"/>
  <c r="S34" i="10" a="1"/>
  <c r="S34" i="10" s="1"/>
  <c r="R34" i="10" a="1"/>
  <c r="R34" i="10" s="1"/>
  <c r="Q34" i="10" a="1"/>
  <c r="Q34" i="10" s="1"/>
  <c r="P34" i="10" a="1"/>
  <c r="P34" i="10" s="1"/>
  <c r="O34" i="10" a="1"/>
  <c r="O34" i="10" s="1"/>
  <c r="N34" i="10" a="1"/>
  <c r="N34" i="10" s="1"/>
  <c r="M34" i="10" a="1"/>
  <c r="M34" i="10" s="1"/>
  <c r="L34" i="10" a="1"/>
  <c r="L34" i="10" s="1"/>
  <c r="K34" i="10" a="1"/>
  <c r="K34" i="10" s="1"/>
  <c r="J34" i="10" a="1"/>
  <c r="J34" i="10" s="1"/>
  <c r="I34" i="10" a="1"/>
  <c r="I34" i="10" s="1"/>
  <c r="H34" i="10" a="1"/>
  <c r="H34" i="10" s="1"/>
  <c r="G34" i="10"/>
  <c r="G34" i="10" a="1"/>
  <c r="F34" i="10"/>
  <c r="F34" i="10" a="1"/>
  <c r="E34" i="10"/>
  <c r="E34" i="10" a="1"/>
  <c r="D34" i="10" a="1"/>
  <c r="D34" i="10" s="1"/>
  <c r="C34" i="10" a="1"/>
  <c r="C34" i="10" s="1"/>
  <c r="AC34" i="10" s="1"/>
  <c r="A34" i="10"/>
  <c r="V33" i="10" a="1"/>
  <c r="V33" i="10" s="1"/>
  <c r="U33" i="10" a="1"/>
  <c r="U33" i="10" s="1"/>
  <c r="T33" i="10" a="1"/>
  <c r="T33" i="10" s="1"/>
  <c r="S33" i="10" a="1"/>
  <c r="S33" i="10" s="1"/>
  <c r="R33" i="10" a="1"/>
  <c r="R33" i="10" s="1"/>
  <c r="Q33" i="10" a="1"/>
  <c r="Q33" i="10" s="1"/>
  <c r="P33" i="10" a="1"/>
  <c r="P33" i="10" s="1"/>
  <c r="O33" i="10" a="1"/>
  <c r="O33" i="10" s="1"/>
  <c r="N33" i="10" a="1"/>
  <c r="N33" i="10" s="1"/>
  <c r="M33" i="10" a="1"/>
  <c r="M33" i="10" s="1"/>
  <c r="L33" i="10" a="1"/>
  <c r="L33" i="10" s="1"/>
  <c r="K33" i="10" a="1"/>
  <c r="K33" i="10" s="1"/>
  <c r="J33" i="10"/>
  <c r="J33" i="10" a="1"/>
  <c r="I33" i="10" a="1"/>
  <c r="I33" i="10" s="1"/>
  <c r="H33" i="10" a="1"/>
  <c r="H33" i="10" s="1"/>
  <c r="G33" i="10" a="1"/>
  <c r="G33" i="10" s="1"/>
  <c r="F33" i="10" a="1"/>
  <c r="F33" i="10" s="1"/>
  <c r="E33" i="10" a="1"/>
  <c r="E33" i="10" s="1"/>
  <c r="D33" i="10" a="1"/>
  <c r="D33" i="10" s="1"/>
  <c r="C33" i="10" a="1"/>
  <c r="C33" i="10" s="1"/>
  <c r="AC33" i="10" s="1"/>
  <c r="A33" i="10"/>
  <c r="V32" i="10"/>
  <c r="V32" i="10" a="1"/>
  <c r="U32" i="10"/>
  <c r="U32" i="10" a="1"/>
  <c r="T32" i="10" a="1"/>
  <c r="T32" i="10" s="1"/>
  <c r="S32" i="10" a="1"/>
  <c r="S32" i="10" s="1"/>
  <c r="R32" i="10" a="1"/>
  <c r="R32" i="10" s="1"/>
  <c r="Q32" i="10" a="1"/>
  <c r="Q32" i="10" s="1"/>
  <c r="P32" i="10" a="1"/>
  <c r="P32" i="10" s="1"/>
  <c r="O32" i="10"/>
  <c r="O32" i="10" a="1"/>
  <c r="N32" i="10"/>
  <c r="N32" i="10" a="1"/>
  <c r="M32" i="10"/>
  <c r="M32" i="10" a="1"/>
  <c r="L32" i="10" a="1"/>
  <c r="L32" i="10" s="1"/>
  <c r="K32" i="10" a="1"/>
  <c r="K32" i="10" s="1"/>
  <c r="J32" i="10" a="1"/>
  <c r="J32" i="10" s="1"/>
  <c r="I32" i="10" a="1"/>
  <c r="I32" i="10" s="1"/>
  <c r="H32" i="10" a="1"/>
  <c r="H32" i="10" s="1"/>
  <c r="G32" i="10"/>
  <c r="G32" i="10" a="1"/>
  <c r="F32" i="10"/>
  <c r="F32" i="10" a="1"/>
  <c r="E32" i="10"/>
  <c r="E32" i="10" a="1"/>
  <c r="D32" i="10" a="1"/>
  <c r="D32" i="10" s="1"/>
  <c r="C32" i="10" a="1"/>
  <c r="C32" i="10" s="1"/>
  <c r="AC32" i="10" s="1"/>
  <c r="A32" i="10"/>
  <c r="Y32" i="10" s="1"/>
  <c r="V31" i="10"/>
  <c r="V31" i="10" a="1"/>
  <c r="U31" i="10" a="1"/>
  <c r="U31" i="10" s="1"/>
  <c r="T31" i="10" a="1"/>
  <c r="T31" i="10" s="1"/>
  <c r="S31" i="10" a="1"/>
  <c r="S31" i="10" s="1"/>
  <c r="R31" i="10" a="1"/>
  <c r="R31" i="10" s="1"/>
  <c r="Q31" i="10" a="1"/>
  <c r="Q31" i="10" s="1"/>
  <c r="P31" i="10"/>
  <c r="P31" i="10" a="1"/>
  <c r="O31" i="10"/>
  <c r="O31" i="10" a="1"/>
  <c r="N31" i="10"/>
  <c r="N31" i="10" a="1"/>
  <c r="M31" i="10" a="1"/>
  <c r="M31" i="10" s="1"/>
  <c r="L31" i="10" a="1"/>
  <c r="L31" i="10" s="1"/>
  <c r="K31" i="10" a="1"/>
  <c r="K31" i="10" s="1"/>
  <c r="J31" i="10" a="1"/>
  <c r="J31" i="10" s="1"/>
  <c r="I31" i="10" a="1"/>
  <c r="I31" i="10" s="1"/>
  <c r="H31" i="10" a="1"/>
  <c r="H31" i="10" s="1"/>
  <c r="G31" i="10" a="1"/>
  <c r="G31" i="10" s="1"/>
  <c r="F31" i="10" a="1"/>
  <c r="F31" i="10" s="1"/>
  <c r="E31" i="10" a="1"/>
  <c r="E31" i="10" s="1"/>
  <c r="D31" i="10" a="1"/>
  <c r="D31" i="10" s="1"/>
  <c r="C31" i="10" a="1"/>
  <c r="C31" i="10" s="1"/>
  <c r="AC31" i="10" s="1"/>
  <c r="AD31" i="10" s="1"/>
  <c r="A31" i="10"/>
  <c r="V30" i="10" a="1"/>
  <c r="V30" i="10" s="1"/>
  <c r="U30" i="10" a="1"/>
  <c r="U30" i="10" s="1"/>
  <c r="T30" i="10" a="1"/>
  <c r="T30" i="10" s="1"/>
  <c r="S30" i="10" a="1"/>
  <c r="S30" i="10" s="1"/>
  <c r="R30" i="10" a="1"/>
  <c r="R30" i="10" s="1"/>
  <c r="Q30" i="10"/>
  <c r="Q30" i="10" a="1"/>
  <c r="P30" i="10" a="1"/>
  <c r="P30" i="10" s="1"/>
  <c r="O30" i="10" a="1"/>
  <c r="O30" i="10" s="1"/>
  <c r="N30" i="10" a="1"/>
  <c r="N30" i="10" s="1"/>
  <c r="M30" i="10" a="1"/>
  <c r="M30" i="10" s="1"/>
  <c r="L30" i="10" a="1"/>
  <c r="L30" i="10" s="1"/>
  <c r="K30" i="10" a="1"/>
  <c r="K30" i="10" s="1"/>
  <c r="J30" i="10" a="1"/>
  <c r="J30" i="10" s="1"/>
  <c r="I30" i="10"/>
  <c r="I30" i="10" a="1"/>
  <c r="H30" i="10" a="1"/>
  <c r="H30" i="10" s="1"/>
  <c r="G30" i="10" a="1"/>
  <c r="G30" i="10" s="1"/>
  <c r="F30" i="10" a="1"/>
  <c r="F30" i="10" s="1"/>
  <c r="E30" i="10" a="1"/>
  <c r="E30" i="10" s="1"/>
  <c r="D30" i="10" a="1"/>
  <c r="D30" i="10" s="1"/>
  <c r="C30" i="10" a="1"/>
  <c r="C30" i="10" s="1"/>
  <c r="AC30" i="10" s="1"/>
  <c r="A30" i="10"/>
  <c r="V29" i="10"/>
  <c r="V29" i="10" a="1"/>
  <c r="U29" i="10" a="1"/>
  <c r="U29" i="10" s="1"/>
  <c r="T29" i="10" a="1"/>
  <c r="T29" i="10" s="1"/>
  <c r="S29" i="10" a="1"/>
  <c r="S29" i="10" s="1"/>
  <c r="R29" i="10" a="1"/>
  <c r="R29" i="10" s="1"/>
  <c r="Q29" i="10" a="1"/>
  <c r="Q29" i="10" s="1"/>
  <c r="P29" i="10" a="1"/>
  <c r="P29" i="10" s="1"/>
  <c r="O29" i="10" a="1"/>
  <c r="O29" i="10" s="1"/>
  <c r="N29" i="10"/>
  <c r="N29" i="10" a="1"/>
  <c r="M29" i="10" a="1"/>
  <c r="M29" i="10" s="1"/>
  <c r="L29" i="10" a="1"/>
  <c r="L29" i="10" s="1"/>
  <c r="K29" i="10" a="1"/>
  <c r="K29" i="10" s="1"/>
  <c r="J29" i="10" a="1"/>
  <c r="J29" i="10" s="1"/>
  <c r="I29" i="10" a="1"/>
  <c r="I29" i="10" s="1"/>
  <c r="H29" i="10" a="1"/>
  <c r="H29" i="10" s="1"/>
  <c r="G29" i="10" a="1"/>
  <c r="G29" i="10" s="1"/>
  <c r="F29" i="10"/>
  <c r="F29" i="10" a="1"/>
  <c r="E29" i="10" a="1"/>
  <c r="E29" i="10" s="1"/>
  <c r="D29" i="10" a="1"/>
  <c r="D29" i="10" s="1"/>
  <c r="C29" i="10" a="1"/>
  <c r="C29" i="10" s="1"/>
  <c r="AC29" i="10" s="1"/>
  <c r="AD29" i="10" s="1"/>
  <c r="A29" i="10"/>
  <c r="Y28" i="10"/>
  <c r="V28" i="10" a="1"/>
  <c r="V28" i="10" s="1"/>
  <c r="U28" i="10" a="1"/>
  <c r="U28" i="10" s="1"/>
  <c r="T28" i="10" a="1"/>
  <c r="T28" i="10" s="1"/>
  <c r="S28" i="10"/>
  <c r="S28" i="10" a="1"/>
  <c r="R28" i="10" a="1"/>
  <c r="R28" i="10" s="1"/>
  <c r="Q28" i="10" a="1"/>
  <c r="Q28" i="10" s="1"/>
  <c r="P28" i="10" a="1"/>
  <c r="P28" i="10" s="1"/>
  <c r="O28" i="10" a="1"/>
  <c r="O28" i="10" s="1"/>
  <c r="N28" i="10" a="1"/>
  <c r="N28" i="10" s="1"/>
  <c r="M28" i="10" a="1"/>
  <c r="M28" i="10" s="1"/>
  <c r="L28" i="10" a="1"/>
  <c r="L28" i="10" s="1"/>
  <c r="K28" i="10"/>
  <c r="K28" i="10" a="1"/>
  <c r="J28" i="10" a="1"/>
  <c r="J28" i="10" s="1"/>
  <c r="I28" i="10" a="1"/>
  <c r="I28" i="10" s="1"/>
  <c r="H28" i="10" a="1"/>
  <c r="H28" i="10" s="1"/>
  <c r="G28" i="10" a="1"/>
  <c r="G28" i="10" s="1"/>
  <c r="F28" i="10" a="1"/>
  <c r="F28" i="10" s="1"/>
  <c r="E28" i="10" a="1"/>
  <c r="E28" i="10" s="1"/>
  <c r="D28" i="10" a="1"/>
  <c r="D28" i="10" s="1"/>
  <c r="C28" i="10"/>
  <c r="AC28" i="10" s="1"/>
  <c r="C28" i="10" a="1"/>
  <c r="A28" i="10"/>
  <c r="V27" i="10" a="1"/>
  <c r="V27" i="10" s="1"/>
  <c r="U27" i="10" a="1"/>
  <c r="U27" i="10" s="1"/>
  <c r="T27" i="10" a="1"/>
  <c r="T27" i="10" s="1"/>
  <c r="S27" i="10" a="1"/>
  <c r="S27" i="10" s="1"/>
  <c r="R27" i="10" a="1"/>
  <c r="R27" i="10" s="1"/>
  <c r="Q27" i="10" a="1"/>
  <c r="Q27" i="10" s="1"/>
  <c r="P27" i="10"/>
  <c r="P27" i="10" a="1"/>
  <c r="O27" i="10" a="1"/>
  <c r="O27" i="10" s="1"/>
  <c r="N27" i="10" a="1"/>
  <c r="N27" i="10" s="1"/>
  <c r="M27" i="10" a="1"/>
  <c r="M27" i="10" s="1"/>
  <c r="L27" i="10" a="1"/>
  <c r="L27" i="10" s="1"/>
  <c r="K27" i="10" a="1"/>
  <c r="K27" i="10" s="1"/>
  <c r="J27" i="10" a="1"/>
  <c r="J27" i="10" s="1"/>
  <c r="I27" i="10" a="1"/>
  <c r="I27" i="10" s="1"/>
  <c r="H27" i="10"/>
  <c r="H27" i="10" a="1"/>
  <c r="G27" i="10" a="1"/>
  <c r="G27" i="10" s="1"/>
  <c r="F27" i="10" a="1"/>
  <c r="F27" i="10" s="1"/>
  <c r="E27" i="10" a="1"/>
  <c r="E27" i="10" s="1"/>
  <c r="D27" i="10" a="1"/>
  <c r="D27" i="10" s="1"/>
  <c r="C27" i="10" a="1"/>
  <c r="C27" i="10" s="1"/>
  <c r="AC27" i="10" s="1"/>
  <c r="A27" i="10"/>
  <c r="V26" i="10" a="1"/>
  <c r="V26" i="10" s="1"/>
  <c r="U26" i="10"/>
  <c r="U26" i="10" a="1"/>
  <c r="T26" i="10" a="1"/>
  <c r="T26" i="10" s="1"/>
  <c r="S26" i="10" a="1"/>
  <c r="S26" i="10" s="1"/>
  <c r="R26" i="10" a="1"/>
  <c r="R26" i="10" s="1"/>
  <c r="Q26" i="10" a="1"/>
  <c r="Q26" i="10" s="1"/>
  <c r="P26" i="10" a="1"/>
  <c r="P26" i="10" s="1"/>
  <c r="O26" i="10" a="1"/>
  <c r="O26" i="10" s="1"/>
  <c r="N26" i="10" a="1"/>
  <c r="N26" i="10" s="1"/>
  <c r="M26" i="10" a="1"/>
  <c r="M26" i="10" s="1"/>
  <c r="L26" i="10" a="1"/>
  <c r="L26" i="10" s="1"/>
  <c r="K26" i="10" a="1"/>
  <c r="K26" i="10" s="1"/>
  <c r="J26" i="10" a="1"/>
  <c r="J26" i="10" s="1"/>
  <c r="I26" i="10" a="1"/>
  <c r="I26" i="10" s="1"/>
  <c r="H26" i="10" a="1"/>
  <c r="H26" i="10" s="1"/>
  <c r="G26" i="10" a="1"/>
  <c r="G26" i="10" s="1"/>
  <c r="F26" i="10" a="1"/>
  <c r="F26" i="10" s="1"/>
  <c r="E26" i="10" a="1"/>
  <c r="E26" i="10" s="1"/>
  <c r="D26" i="10" a="1"/>
  <c r="D26" i="10" s="1"/>
  <c r="C26" i="10" a="1"/>
  <c r="C26" i="10" s="1"/>
  <c r="AC26" i="10" s="1"/>
  <c r="A26" i="10"/>
  <c r="Y26" i="10" s="1"/>
  <c r="V25" i="10"/>
  <c r="V25" i="10" a="1"/>
  <c r="U25" i="10" a="1"/>
  <c r="U25" i="10" s="1"/>
  <c r="T25" i="10" a="1"/>
  <c r="T25" i="10" s="1"/>
  <c r="S25" i="10" a="1"/>
  <c r="S25" i="10" s="1"/>
  <c r="R25" i="10" a="1"/>
  <c r="R25" i="10" s="1"/>
  <c r="Q25" i="10" a="1"/>
  <c r="Q25" i="10" s="1"/>
  <c r="P25" i="10" a="1"/>
  <c r="P25" i="10" s="1"/>
  <c r="O25" i="10" a="1"/>
  <c r="O25" i="10" s="1"/>
  <c r="N25" i="10" a="1"/>
  <c r="N25" i="10" s="1"/>
  <c r="M25" i="10" a="1"/>
  <c r="M25" i="10" s="1"/>
  <c r="L25" i="10" a="1"/>
  <c r="L25" i="10" s="1"/>
  <c r="K25" i="10" a="1"/>
  <c r="K25" i="10" s="1"/>
  <c r="J25" i="10" a="1"/>
  <c r="J25" i="10" s="1"/>
  <c r="I25" i="10" a="1"/>
  <c r="I25" i="10" s="1"/>
  <c r="H25" i="10" a="1"/>
  <c r="H25" i="10" s="1"/>
  <c r="G25" i="10" a="1"/>
  <c r="G25" i="10" s="1"/>
  <c r="F25" i="10" a="1"/>
  <c r="F25" i="10" s="1"/>
  <c r="E25" i="10" a="1"/>
  <c r="E25" i="10" s="1"/>
  <c r="D25" i="10" a="1"/>
  <c r="D25" i="10" s="1"/>
  <c r="C25" i="10" a="1"/>
  <c r="C25" i="10" s="1"/>
  <c r="AC25" i="10" s="1"/>
  <c r="A25" i="10"/>
  <c r="V24" i="10" a="1"/>
  <c r="V24" i="10" s="1"/>
  <c r="U24" i="10" a="1"/>
  <c r="U24" i="10" s="1"/>
  <c r="T24" i="10" a="1"/>
  <c r="T24" i="10" s="1"/>
  <c r="S24" i="10" a="1"/>
  <c r="S24" i="10" s="1"/>
  <c r="R24" i="10" a="1"/>
  <c r="R24" i="10" s="1"/>
  <c r="Q24" i="10" a="1"/>
  <c r="Q24" i="10" s="1"/>
  <c r="P24" i="10" a="1"/>
  <c r="P24" i="10" s="1"/>
  <c r="O24" i="10" a="1"/>
  <c r="O24" i="10" s="1"/>
  <c r="N24" i="10" a="1"/>
  <c r="N24" i="10" s="1"/>
  <c r="M24" i="10" a="1"/>
  <c r="M24" i="10" s="1"/>
  <c r="L24" i="10" a="1"/>
  <c r="L24" i="10" s="1"/>
  <c r="K24" i="10" a="1"/>
  <c r="K24" i="10" s="1"/>
  <c r="J24" i="10" a="1"/>
  <c r="J24" i="10" s="1"/>
  <c r="I24" i="10" a="1"/>
  <c r="I24" i="10" s="1"/>
  <c r="H24" i="10" a="1"/>
  <c r="H24" i="10" s="1"/>
  <c r="G24" i="10" a="1"/>
  <c r="G24" i="10" s="1"/>
  <c r="F24" i="10" a="1"/>
  <c r="F24" i="10" s="1"/>
  <c r="E24" i="10" a="1"/>
  <c r="E24" i="10" s="1"/>
  <c r="D24" i="10" a="1"/>
  <c r="D24" i="10" s="1"/>
  <c r="C24" i="10"/>
  <c r="C24" i="10" a="1"/>
  <c r="A24" i="10"/>
  <c r="Y24" i="10" s="1"/>
  <c r="V23" i="10" a="1"/>
  <c r="V23" i="10" s="1"/>
  <c r="U23" i="10" a="1"/>
  <c r="U23" i="10" s="1"/>
  <c r="T23" i="10" a="1"/>
  <c r="T23" i="10" s="1"/>
  <c r="S23" i="10" a="1"/>
  <c r="S23" i="10" s="1"/>
  <c r="R23" i="10" a="1"/>
  <c r="R23" i="10" s="1"/>
  <c r="Q23" i="10" a="1"/>
  <c r="Q23" i="10" s="1"/>
  <c r="P23" i="10" a="1"/>
  <c r="P23" i="10" s="1"/>
  <c r="O23" i="10" a="1"/>
  <c r="O23" i="10" s="1"/>
  <c r="N23" i="10" a="1"/>
  <c r="N23" i="10" s="1"/>
  <c r="M23" i="10" a="1"/>
  <c r="M23" i="10" s="1"/>
  <c r="L23" i="10" a="1"/>
  <c r="L23" i="10" s="1"/>
  <c r="K23" i="10" a="1"/>
  <c r="K23" i="10" s="1"/>
  <c r="J23" i="10" a="1"/>
  <c r="J23" i="10" s="1"/>
  <c r="I23" i="10" a="1"/>
  <c r="I23" i="10" s="1"/>
  <c r="H23" i="10" a="1"/>
  <c r="H23" i="10" s="1"/>
  <c r="G23" i="10" a="1"/>
  <c r="G23" i="10" s="1"/>
  <c r="F23" i="10" a="1"/>
  <c r="F23" i="10" s="1"/>
  <c r="E23" i="10" a="1"/>
  <c r="E23" i="10" s="1"/>
  <c r="D23" i="10"/>
  <c r="D23" i="10" a="1"/>
  <c r="C23" i="10" a="1"/>
  <c r="C23" i="10" s="1"/>
  <c r="AC23" i="10" s="1"/>
  <c r="A23" i="10"/>
  <c r="Y23" i="10" s="1"/>
  <c r="V22" i="10" a="1"/>
  <c r="V22" i="10" s="1"/>
  <c r="U22" i="10" a="1"/>
  <c r="U22" i="10" s="1"/>
  <c r="T22" i="10" a="1"/>
  <c r="T22" i="10" s="1"/>
  <c r="S22" i="10" a="1"/>
  <c r="S22" i="10" s="1"/>
  <c r="R22" i="10" a="1"/>
  <c r="R22" i="10" s="1"/>
  <c r="Q22" i="10" a="1"/>
  <c r="Q22" i="10" s="1"/>
  <c r="P22" i="10" a="1"/>
  <c r="P22" i="10" s="1"/>
  <c r="O22" i="10" a="1"/>
  <c r="O22" i="10" s="1"/>
  <c r="N22" i="10" a="1"/>
  <c r="N22" i="10" s="1"/>
  <c r="M22" i="10" a="1"/>
  <c r="M22" i="10" s="1"/>
  <c r="L22" i="10" a="1"/>
  <c r="L22" i="10" s="1"/>
  <c r="K22" i="10" a="1"/>
  <c r="K22" i="10" s="1"/>
  <c r="J22" i="10" a="1"/>
  <c r="J22" i="10" s="1"/>
  <c r="I22" i="10" a="1"/>
  <c r="I22" i="10" s="1"/>
  <c r="H22" i="10" a="1"/>
  <c r="H22" i="10" s="1"/>
  <c r="G22" i="10" a="1"/>
  <c r="G22" i="10" s="1"/>
  <c r="F22" i="10" a="1"/>
  <c r="F22" i="10" s="1"/>
  <c r="E22" i="10"/>
  <c r="E22" i="10" a="1"/>
  <c r="D22" i="10" a="1"/>
  <c r="D22" i="10" s="1"/>
  <c r="C22" i="10" a="1"/>
  <c r="C22" i="10" s="1"/>
  <c r="AC22" i="10" s="1"/>
  <c r="A22" i="10"/>
  <c r="V21" i="10" a="1"/>
  <c r="V21" i="10" s="1"/>
  <c r="U21" i="10" a="1"/>
  <c r="U21" i="10" s="1"/>
  <c r="T21" i="10" a="1"/>
  <c r="T21" i="10" s="1"/>
  <c r="S21" i="10" a="1"/>
  <c r="S21" i="10" s="1"/>
  <c r="R21" i="10" a="1"/>
  <c r="R21" i="10" s="1"/>
  <c r="Q21" i="10" a="1"/>
  <c r="Q21" i="10" s="1"/>
  <c r="P21" i="10" a="1"/>
  <c r="P21" i="10" s="1"/>
  <c r="O21" i="10" a="1"/>
  <c r="O21" i="10" s="1"/>
  <c r="N21" i="10" a="1"/>
  <c r="N21" i="10" s="1"/>
  <c r="M21" i="10" a="1"/>
  <c r="M21" i="10" s="1"/>
  <c r="L21" i="10" a="1"/>
  <c r="L21" i="10" s="1"/>
  <c r="K21" i="10" a="1"/>
  <c r="K21" i="10" s="1"/>
  <c r="J21" i="10" a="1"/>
  <c r="J21" i="10" s="1"/>
  <c r="I21" i="10" a="1"/>
  <c r="I21" i="10" s="1"/>
  <c r="H21" i="10" a="1"/>
  <c r="H21" i="10" s="1"/>
  <c r="G21" i="10" a="1"/>
  <c r="G21" i="10" s="1"/>
  <c r="F21" i="10" a="1"/>
  <c r="F21" i="10" s="1"/>
  <c r="E21" i="10" a="1"/>
  <c r="E21" i="10" s="1"/>
  <c r="D21" i="10" a="1"/>
  <c r="D21" i="10" s="1"/>
  <c r="C21" i="10" a="1"/>
  <c r="C21" i="10" s="1"/>
  <c r="AC21" i="10" s="1"/>
  <c r="A21" i="10"/>
  <c r="V20" i="10" a="1"/>
  <c r="V20" i="10" s="1"/>
  <c r="U20" i="10" a="1"/>
  <c r="U20" i="10" s="1"/>
  <c r="T20" i="10" a="1"/>
  <c r="T20" i="10" s="1"/>
  <c r="S20" i="10" a="1"/>
  <c r="S20" i="10" s="1"/>
  <c r="R20" i="10" a="1"/>
  <c r="R20" i="10" s="1"/>
  <c r="Q20" i="10" a="1"/>
  <c r="Q20" i="10" s="1"/>
  <c r="P20" i="10" a="1"/>
  <c r="P20" i="10" s="1"/>
  <c r="O20" i="10" a="1"/>
  <c r="O20" i="10" s="1"/>
  <c r="N20" i="10" a="1"/>
  <c r="N20" i="10" s="1"/>
  <c r="M20" i="10" a="1"/>
  <c r="M20" i="10" s="1"/>
  <c r="L20" i="10" a="1"/>
  <c r="L20" i="10" s="1"/>
  <c r="K20" i="10" a="1"/>
  <c r="K20" i="10" s="1"/>
  <c r="J20" i="10" a="1"/>
  <c r="J20" i="10" s="1"/>
  <c r="I20" i="10" a="1"/>
  <c r="I20" i="10" s="1"/>
  <c r="H20" i="10" a="1"/>
  <c r="H20" i="10" s="1"/>
  <c r="G20" i="10"/>
  <c r="G20" i="10" a="1"/>
  <c r="F20" i="10" a="1"/>
  <c r="F20" i="10" s="1"/>
  <c r="E20" i="10" a="1"/>
  <c r="E20" i="10" s="1"/>
  <c r="D20" i="10" a="1"/>
  <c r="D20" i="10" s="1"/>
  <c r="C20" i="10" a="1"/>
  <c r="C20" i="10" s="1"/>
  <c r="AC20" i="10" s="1"/>
  <c r="A20" i="10"/>
  <c r="V19" i="10" a="1"/>
  <c r="V19" i="10" s="1"/>
  <c r="U19" i="10" a="1"/>
  <c r="U19" i="10" s="1"/>
  <c r="T19" i="10" a="1"/>
  <c r="T19" i="10" s="1"/>
  <c r="S19" i="10" a="1"/>
  <c r="S19" i="10" s="1"/>
  <c r="R19" i="10" a="1"/>
  <c r="R19" i="10" s="1"/>
  <c r="Q19" i="10" a="1"/>
  <c r="Q19" i="10" s="1"/>
  <c r="P19" i="10" a="1"/>
  <c r="P19" i="10" s="1"/>
  <c r="O19" i="10" a="1"/>
  <c r="O19" i="10" s="1"/>
  <c r="N19" i="10" a="1"/>
  <c r="N19" i="10" s="1"/>
  <c r="M19" i="10" a="1"/>
  <c r="M19" i="10" s="1"/>
  <c r="L19" i="10" a="1"/>
  <c r="L19" i="10" s="1"/>
  <c r="K19" i="10" a="1"/>
  <c r="K19" i="10" s="1"/>
  <c r="J19" i="10" a="1"/>
  <c r="J19" i="10" s="1"/>
  <c r="I19" i="10" a="1"/>
  <c r="I19" i="10" s="1"/>
  <c r="H19" i="10" a="1"/>
  <c r="H19" i="10" s="1"/>
  <c r="G19" i="10" a="1"/>
  <c r="G19" i="10" s="1"/>
  <c r="F19" i="10" a="1"/>
  <c r="F19" i="10" s="1"/>
  <c r="E19" i="10" a="1"/>
  <c r="E19" i="10" s="1"/>
  <c r="D19" i="10"/>
  <c r="D19" i="10" a="1"/>
  <c r="C19" i="10" a="1"/>
  <c r="C19" i="10" s="1"/>
  <c r="A19" i="10"/>
  <c r="V18" i="10" a="1"/>
  <c r="V18" i="10" s="1"/>
  <c r="U18" i="10" a="1"/>
  <c r="U18" i="10" s="1"/>
  <c r="T18" i="10" a="1"/>
  <c r="T18" i="10" s="1"/>
  <c r="S18" i="10" a="1"/>
  <c r="S18" i="10" s="1"/>
  <c r="R18" i="10" a="1"/>
  <c r="R18" i="10" s="1"/>
  <c r="Q18" i="10" a="1"/>
  <c r="Q18" i="10" s="1"/>
  <c r="P18" i="10" a="1"/>
  <c r="P18" i="10" s="1"/>
  <c r="O18" i="10" a="1"/>
  <c r="O18" i="10" s="1"/>
  <c r="N18" i="10" a="1"/>
  <c r="N18" i="10" s="1"/>
  <c r="M18" i="10" a="1"/>
  <c r="M18" i="10" s="1"/>
  <c r="L18" i="10" a="1"/>
  <c r="L18" i="10" s="1"/>
  <c r="K18" i="10" a="1"/>
  <c r="K18" i="10" s="1"/>
  <c r="J18" i="10" a="1"/>
  <c r="J18" i="10" s="1"/>
  <c r="I18" i="10"/>
  <c r="I18" i="10" a="1"/>
  <c r="H18" i="10" a="1"/>
  <c r="H18" i="10" s="1"/>
  <c r="G18" i="10" a="1"/>
  <c r="G18" i="10" s="1"/>
  <c r="F18" i="10" a="1"/>
  <c r="F18" i="10" s="1"/>
  <c r="E18" i="10" a="1"/>
  <c r="E18" i="10" s="1"/>
  <c r="D18" i="10" a="1"/>
  <c r="D18" i="10" s="1"/>
  <c r="C18" i="10" a="1"/>
  <c r="C18" i="10" s="1"/>
  <c r="AC18" i="10" s="1"/>
  <c r="A18" i="10"/>
  <c r="V17" i="10" a="1"/>
  <c r="V17" i="10" s="1"/>
  <c r="U17" i="10" a="1"/>
  <c r="U17" i="10" s="1"/>
  <c r="T17" i="10" a="1"/>
  <c r="T17" i="10" s="1"/>
  <c r="S17" i="10" a="1"/>
  <c r="S17" i="10" s="1"/>
  <c r="R17" i="10" a="1"/>
  <c r="R17" i="10" s="1"/>
  <c r="Q17" i="10" a="1"/>
  <c r="Q17" i="10" s="1"/>
  <c r="P17" i="10" a="1"/>
  <c r="P17" i="10" s="1"/>
  <c r="O17" i="10" a="1"/>
  <c r="O17" i="10" s="1"/>
  <c r="N17" i="10"/>
  <c r="N17" i="10" a="1"/>
  <c r="M17" i="10" a="1"/>
  <c r="M17" i="10" s="1"/>
  <c r="L17" i="10" a="1"/>
  <c r="L17" i="10" s="1"/>
  <c r="K17" i="10" a="1"/>
  <c r="K17" i="10" s="1"/>
  <c r="J17" i="10" a="1"/>
  <c r="J17" i="10" s="1"/>
  <c r="I17" i="10" a="1"/>
  <c r="I17" i="10" s="1"/>
  <c r="H17" i="10" a="1"/>
  <c r="H17" i="10" s="1"/>
  <c r="G17" i="10" a="1"/>
  <c r="G17" i="10" s="1"/>
  <c r="F17" i="10" a="1"/>
  <c r="F17" i="10" s="1"/>
  <c r="E17" i="10" a="1"/>
  <c r="E17" i="10" s="1"/>
  <c r="D17" i="10" a="1"/>
  <c r="D17" i="10" s="1"/>
  <c r="C17" i="10" a="1"/>
  <c r="C17" i="10" s="1"/>
  <c r="AC17" i="10" s="1"/>
  <c r="A17" i="10"/>
  <c r="V16" i="10" a="1"/>
  <c r="V16" i="10" s="1"/>
  <c r="U16" i="10" a="1"/>
  <c r="U16" i="10" s="1"/>
  <c r="T16" i="10" a="1"/>
  <c r="T16" i="10" s="1"/>
  <c r="S16" i="10" a="1"/>
  <c r="S16" i="10" s="1"/>
  <c r="R16" i="10" a="1"/>
  <c r="R16" i="10" s="1"/>
  <c r="Q16" i="10" a="1"/>
  <c r="Q16" i="10" s="1"/>
  <c r="P16" i="10" a="1"/>
  <c r="P16" i="10" s="1"/>
  <c r="O16" i="10" a="1"/>
  <c r="O16" i="10" s="1"/>
  <c r="N16" i="10" a="1"/>
  <c r="N16" i="10" s="1"/>
  <c r="M16" i="10" a="1"/>
  <c r="M16" i="10" s="1"/>
  <c r="L16" i="10" a="1"/>
  <c r="L16" i="10" s="1"/>
  <c r="K16" i="10"/>
  <c r="K16" i="10" a="1"/>
  <c r="J16" i="10" a="1"/>
  <c r="J16" i="10" s="1"/>
  <c r="I16" i="10" a="1"/>
  <c r="I16" i="10" s="1"/>
  <c r="H16" i="10" a="1"/>
  <c r="H16" i="10" s="1"/>
  <c r="G16" i="10" a="1"/>
  <c r="G16" i="10" s="1"/>
  <c r="F16" i="10" a="1"/>
  <c r="F16" i="10" s="1"/>
  <c r="E16" i="10" a="1"/>
  <c r="E16" i="10" s="1"/>
  <c r="D16" i="10" a="1"/>
  <c r="D16" i="10" s="1"/>
  <c r="C16" i="10" a="1"/>
  <c r="C16" i="10" s="1"/>
  <c r="AC16" i="10" s="1"/>
  <c r="A16" i="10"/>
  <c r="V15" i="10" a="1"/>
  <c r="V15" i="10" s="1"/>
  <c r="U15" i="10" a="1"/>
  <c r="U15" i="10" s="1"/>
  <c r="T15" i="10" a="1"/>
  <c r="T15" i="10" s="1"/>
  <c r="S15" i="10" a="1"/>
  <c r="S15" i="10" s="1"/>
  <c r="R15" i="10" a="1"/>
  <c r="R15" i="10" s="1"/>
  <c r="Q15" i="10" a="1"/>
  <c r="Q15" i="10" s="1"/>
  <c r="P15" i="10" a="1"/>
  <c r="P15" i="10" s="1"/>
  <c r="O15" i="10" a="1"/>
  <c r="O15" i="10" s="1"/>
  <c r="N15" i="10" a="1"/>
  <c r="N15" i="10" s="1"/>
  <c r="M15" i="10" a="1"/>
  <c r="M15" i="10" s="1"/>
  <c r="L15" i="10"/>
  <c r="L15" i="10" a="1"/>
  <c r="K15" i="10" a="1"/>
  <c r="K15" i="10" s="1"/>
  <c r="J15" i="10" a="1"/>
  <c r="J15" i="10" s="1"/>
  <c r="I15" i="10" a="1"/>
  <c r="I15" i="10" s="1"/>
  <c r="H15" i="10" a="1"/>
  <c r="H15" i="10" s="1"/>
  <c r="G15" i="10" a="1"/>
  <c r="G15" i="10" s="1"/>
  <c r="F15" i="10" a="1"/>
  <c r="F15" i="10" s="1"/>
  <c r="E15" i="10" a="1"/>
  <c r="E15" i="10" s="1"/>
  <c r="D15" i="10" a="1"/>
  <c r="D15" i="10" s="1"/>
  <c r="C15" i="10" a="1"/>
  <c r="C15" i="10" s="1"/>
  <c r="AC15" i="10" s="1"/>
  <c r="AD15" i="10" s="1"/>
  <c r="A15" i="10"/>
  <c r="V14" i="10" a="1"/>
  <c r="V14" i="10" s="1"/>
  <c r="U14" i="10" a="1"/>
  <c r="U14" i="10" s="1"/>
  <c r="T14" i="10" a="1"/>
  <c r="T14" i="10" s="1"/>
  <c r="S14" i="10" a="1"/>
  <c r="S14" i="10" s="1"/>
  <c r="R14" i="10" a="1"/>
  <c r="R14" i="10" s="1"/>
  <c r="Q14" i="10" a="1"/>
  <c r="Q14" i="10" s="1"/>
  <c r="P14" i="10" a="1"/>
  <c r="P14" i="10" s="1"/>
  <c r="O14" i="10" a="1"/>
  <c r="O14" i="10" s="1"/>
  <c r="N14" i="10" a="1"/>
  <c r="N14" i="10" s="1"/>
  <c r="M14" i="10" a="1"/>
  <c r="M14" i="10" s="1"/>
  <c r="L14" i="10"/>
  <c r="L14" i="10" a="1"/>
  <c r="K14" i="10" a="1"/>
  <c r="K14" i="10" s="1"/>
  <c r="J14" i="10" a="1"/>
  <c r="J14" i="10" s="1"/>
  <c r="I14" i="10" a="1"/>
  <c r="I14" i="10" s="1"/>
  <c r="H14" i="10"/>
  <c r="H14" i="10" a="1"/>
  <c r="G14" i="10" a="1"/>
  <c r="G14" i="10" s="1"/>
  <c r="F14" i="10" a="1"/>
  <c r="F14" i="10" s="1"/>
  <c r="E14" i="10" a="1"/>
  <c r="E14" i="10" s="1"/>
  <c r="D14" i="10" a="1"/>
  <c r="D14" i="10" s="1"/>
  <c r="C14" i="10" a="1"/>
  <c r="C14" i="10" s="1"/>
  <c r="AC14" i="10" s="1"/>
  <c r="A14" i="10"/>
  <c r="Y14" i="10" s="1"/>
  <c r="V13" i="10" a="1"/>
  <c r="V13" i="10" s="1"/>
  <c r="U13" i="10" a="1"/>
  <c r="U13" i="10" s="1"/>
  <c r="T13" i="10" a="1"/>
  <c r="T13" i="10" s="1"/>
  <c r="S13" i="10" a="1"/>
  <c r="S13" i="10" s="1"/>
  <c r="R13" i="10" a="1"/>
  <c r="R13" i="10" s="1"/>
  <c r="Q13" i="10" a="1"/>
  <c r="Q13" i="10" s="1"/>
  <c r="P13" i="10" a="1"/>
  <c r="P13" i="10" s="1"/>
  <c r="O13" i="10" a="1"/>
  <c r="O13" i="10" s="1"/>
  <c r="N13" i="10" a="1"/>
  <c r="N13" i="10" s="1"/>
  <c r="M13" i="10"/>
  <c r="M13" i="10" a="1"/>
  <c r="L13" i="10" a="1"/>
  <c r="L13" i="10" s="1"/>
  <c r="K13" i="10" a="1"/>
  <c r="K13" i="10" s="1"/>
  <c r="J13" i="10" a="1"/>
  <c r="J13" i="10" s="1"/>
  <c r="I13" i="10" a="1"/>
  <c r="I13" i="10" s="1"/>
  <c r="H13" i="10" a="1"/>
  <c r="H13" i="10" s="1"/>
  <c r="G13" i="10" a="1"/>
  <c r="G13" i="10" s="1"/>
  <c r="F13" i="10" a="1"/>
  <c r="F13" i="10" s="1"/>
  <c r="E13" i="10" a="1"/>
  <c r="E13" i="10" s="1"/>
  <c r="D13" i="10" a="1"/>
  <c r="D13" i="10" s="1"/>
  <c r="C13" i="10" a="1"/>
  <c r="C13" i="10" s="1"/>
  <c r="AC13" i="10" s="1"/>
  <c r="A13" i="10"/>
  <c r="V12" i="10" a="1"/>
  <c r="V12" i="10" s="1"/>
  <c r="U12" i="10" a="1"/>
  <c r="U12" i="10" s="1"/>
  <c r="T12" i="10" a="1"/>
  <c r="T12" i="10" s="1"/>
  <c r="S12" i="10"/>
  <c r="S12" i="10" a="1"/>
  <c r="R12" i="10" a="1"/>
  <c r="R12" i="10" s="1"/>
  <c r="Q12" i="10" a="1"/>
  <c r="Q12" i="10" s="1"/>
  <c r="P12" i="10" a="1"/>
  <c r="P12" i="10" s="1"/>
  <c r="O12" i="10" a="1"/>
  <c r="O12" i="10" s="1"/>
  <c r="N12" i="10" a="1"/>
  <c r="N12" i="10" s="1"/>
  <c r="M12" i="10" a="1"/>
  <c r="M12" i="10" s="1"/>
  <c r="L12" i="10" a="1"/>
  <c r="L12" i="10" s="1"/>
  <c r="K12" i="10" a="1"/>
  <c r="K12" i="10" s="1"/>
  <c r="J12" i="10" a="1"/>
  <c r="J12" i="10" s="1"/>
  <c r="I12" i="10" a="1"/>
  <c r="I12" i="10" s="1"/>
  <c r="H12" i="10" a="1"/>
  <c r="H12" i="10" s="1"/>
  <c r="G12" i="10" a="1"/>
  <c r="G12" i="10" s="1"/>
  <c r="F12" i="10" a="1"/>
  <c r="F12" i="10" s="1"/>
  <c r="E12" i="10" a="1"/>
  <c r="E12" i="10" s="1"/>
  <c r="D12" i="10" a="1"/>
  <c r="D12" i="10" s="1"/>
  <c r="C12" i="10" a="1"/>
  <c r="C12" i="10" s="1"/>
  <c r="AC12" i="10" s="1"/>
  <c r="A12" i="10"/>
  <c r="V11" i="10" a="1"/>
  <c r="V11" i="10" s="1"/>
  <c r="U11" i="10" a="1"/>
  <c r="U11" i="10" s="1"/>
  <c r="T11" i="10" a="1"/>
  <c r="T11" i="10" s="1"/>
  <c r="S11" i="10" a="1"/>
  <c r="S11" i="10" s="1"/>
  <c r="R11" i="10" a="1"/>
  <c r="R11" i="10" s="1"/>
  <c r="Q11" i="10" a="1"/>
  <c r="Q11" i="10" s="1"/>
  <c r="P11" i="10" a="1"/>
  <c r="P11" i="10" s="1"/>
  <c r="O11" i="10"/>
  <c r="O11" i="10" a="1"/>
  <c r="N11" i="10" a="1"/>
  <c r="N11" i="10" s="1"/>
  <c r="M11" i="10" a="1"/>
  <c r="M11" i="10" s="1"/>
  <c r="L11" i="10" a="1"/>
  <c r="L11" i="10" s="1"/>
  <c r="K11" i="10"/>
  <c r="K11" i="10" a="1"/>
  <c r="J11" i="10" a="1"/>
  <c r="J11" i="10" s="1"/>
  <c r="I11" i="10" a="1"/>
  <c r="I11" i="10" s="1"/>
  <c r="H11" i="10" a="1"/>
  <c r="H11" i="10" s="1"/>
  <c r="G11" i="10" a="1"/>
  <c r="G11" i="10" s="1"/>
  <c r="F11" i="10" a="1"/>
  <c r="F11" i="10" s="1"/>
  <c r="E11" i="10" a="1"/>
  <c r="E11" i="10" s="1"/>
  <c r="D11" i="10" a="1"/>
  <c r="D11" i="10" s="1"/>
  <c r="C11" i="10" a="1"/>
  <c r="C11" i="10" s="1"/>
  <c r="AC11" i="10" s="1"/>
  <c r="AD11" i="10" s="1"/>
  <c r="B11" i="10"/>
  <c r="B12" i="10" s="1"/>
  <c r="B13" i="10" s="1"/>
  <c r="B14" i="10" s="1"/>
  <c r="B15" i="10" s="1"/>
  <c r="B16" i="10" s="1"/>
  <c r="B17" i="10" s="1"/>
  <c r="B18" i="10" s="1"/>
  <c r="B19" i="10" s="1"/>
  <c r="B20" i="10" s="1"/>
  <c r="B21" i="10" s="1"/>
  <c r="B22" i="10" s="1"/>
  <c r="B23" i="10" s="1"/>
  <c r="B24" i="10" s="1"/>
  <c r="B25" i="10" s="1"/>
  <c r="B26" i="10" s="1"/>
  <c r="B27" i="10" s="1"/>
  <c r="B28" i="10" s="1"/>
  <c r="B29" i="10" s="1"/>
  <c r="B30" i="10" s="1"/>
  <c r="B31" i="10" s="1"/>
  <c r="B32" i="10" s="1"/>
  <c r="B33" i="10" s="1"/>
  <c r="B34" i="10" s="1"/>
  <c r="B35" i="10" s="1"/>
  <c r="B36" i="10" s="1"/>
  <c r="B37" i="10" s="1"/>
  <c r="B38" i="10" s="1"/>
  <c r="B39" i="10" s="1"/>
  <c r="B40" i="10" s="1"/>
  <c r="B41" i="10" s="1"/>
  <c r="B42" i="10" s="1"/>
  <c r="B43" i="10" s="1"/>
  <c r="B44" i="10" s="1"/>
  <c r="B45" i="10" s="1"/>
  <c r="B46" i="10" s="1"/>
  <c r="B47" i="10" s="1"/>
  <c r="B48" i="10" s="1"/>
  <c r="B49" i="10" s="1"/>
  <c r="B50" i="10" s="1"/>
  <c r="B51" i="10" s="1"/>
  <c r="B52" i="10" s="1"/>
  <c r="B53" i="10" s="1"/>
  <c r="B54" i="10" s="1"/>
  <c r="B55" i="10" s="1"/>
  <c r="B56" i="10" s="1"/>
  <c r="B57" i="10" s="1"/>
  <c r="B58" i="10" s="1"/>
  <c r="B59" i="10" s="1"/>
  <c r="B60" i="10" s="1"/>
  <c r="B61" i="10" s="1"/>
  <c r="B62" i="10" s="1"/>
  <c r="B63" i="10" s="1"/>
  <c r="B64" i="10" s="1"/>
  <c r="B65" i="10" s="1"/>
  <c r="B66" i="10" s="1"/>
  <c r="B67" i="10" s="1"/>
  <c r="B68" i="10" s="1"/>
  <c r="B69" i="10" s="1"/>
  <c r="B70" i="10" s="1"/>
  <c r="B71" i="10" s="1"/>
  <c r="B72" i="10" s="1"/>
  <c r="B73" i="10" s="1"/>
  <c r="B74" i="10" s="1"/>
  <c r="B75" i="10" s="1"/>
  <c r="B76" i="10" s="1"/>
  <c r="B77" i="10" s="1"/>
  <c r="B78" i="10" s="1"/>
  <c r="B79" i="10" s="1"/>
  <c r="B80" i="10" s="1"/>
  <c r="B81" i="10" s="1"/>
  <c r="B82" i="10" s="1"/>
  <c r="B83" i="10" s="1"/>
  <c r="B84" i="10" s="1"/>
  <c r="B85" i="10" s="1"/>
  <c r="B86" i="10" s="1"/>
  <c r="B87" i="10" s="1"/>
  <c r="B88" i="10" s="1"/>
  <c r="B89" i="10" s="1"/>
  <c r="B90" i="10" s="1"/>
  <c r="B91" i="10" s="1"/>
  <c r="B92" i="10" s="1"/>
  <c r="B93" i="10" s="1"/>
  <c r="B94" i="10" s="1"/>
  <c r="B95" i="10" s="1"/>
  <c r="B96" i="10" s="1"/>
  <c r="B97" i="10" s="1"/>
  <c r="B98" i="10" s="1"/>
  <c r="B99" i="10" s="1"/>
  <c r="B100" i="10" s="1"/>
  <c r="B101" i="10" s="1"/>
  <c r="B102" i="10" s="1"/>
  <c r="B103" i="10" s="1"/>
  <c r="B104" i="10" s="1"/>
  <c r="B105" i="10" s="1"/>
  <c r="B106" i="10" s="1"/>
  <c r="B107" i="10" s="1"/>
  <c r="B108" i="10" s="1"/>
  <c r="B109" i="10" s="1"/>
  <c r="B110" i="10" s="1"/>
  <c r="B111" i="10" s="1"/>
  <c r="B112" i="10" s="1"/>
  <c r="B113" i="10" s="1"/>
  <c r="B114" i="10" s="1"/>
  <c r="B115" i="10" s="1"/>
  <c r="B116" i="10" s="1"/>
  <c r="B117" i="10" s="1"/>
  <c r="B118" i="10" s="1"/>
  <c r="B119" i="10" s="1"/>
  <c r="B120" i="10" s="1"/>
  <c r="B121" i="10" s="1"/>
  <c r="B122" i="10" s="1"/>
  <c r="B123" i="10" s="1"/>
  <c r="B124" i="10" s="1"/>
  <c r="B125" i="10" s="1"/>
  <c r="B126" i="10" s="1"/>
  <c r="B127" i="10" s="1"/>
  <c r="B128" i="10" s="1"/>
  <c r="B129" i="10" s="1"/>
  <c r="B130" i="10" s="1"/>
  <c r="B131" i="10" s="1"/>
  <c r="B132" i="10" s="1"/>
  <c r="B133" i="10" s="1"/>
  <c r="B134" i="10" s="1"/>
  <c r="A11" i="10"/>
  <c r="V10" i="10" a="1"/>
  <c r="V10" i="10" s="1"/>
  <c r="U10" i="10" a="1"/>
  <c r="U10" i="10" s="1"/>
  <c r="T10" i="10" a="1"/>
  <c r="T10" i="10" s="1"/>
  <c r="S10" i="10"/>
  <c r="S10" i="10" a="1"/>
  <c r="R10" i="10" a="1"/>
  <c r="R10" i="10" s="1"/>
  <c r="Q10" i="10" a="1"/>
  <c r="Q10" i="10" s="1"/>
  <c r="P10" i="10"/>
  <c r="P10" i="10" a="1"/>
  <c r="O10" i="10" a="1"/>
  <c r="O10" i="10" s="1"/>
  <c r="N10" i="10" a="1"/>
  <c r="N10" i="10" s="1"/>
  <c r="M10" i="10"/>
  <c r="M10" i="10" a="1"/>
  <c r="L10" i="10" a="1"/>
  <c r="L10" i="10" s="1"/>
  <c r="K10" i="10" a="1"/>
  <c r="K10" i="10" s="1"/>
  <c r="J10" i="10" a="1"/>
  <c r="J10" i="10" s="1"/>
  <c r="I10" i="10" a="1"/>
  <c r="I10" i="10" s="1"/>
  <c r="H10" i="10" a="1"/>
  <c r="H10" i="10" s="1"/>
  <c r="G10" i="10"/>
  <c r="G10" i="10" a="1"/>
  <c r="F10" i="10" a="1"/>
  <c r="F10" i="10" s="1"/>
  <c r="E10" i="10" a="1"/>
  <c r="E10" i="10" s="1"/>
  <c r="D10" i="10" a="1"/>
  <c r="D10" i="10" s="1"/>
  <c r="C10" i="10" a="1"/>
  <c r="C10" i="10" s="1"/>
  <c r="AC10" i="10" s="1"/>
  <c r="A10" i="10"/>
  <c r="Y10" i="10" s="1"/>
  <c r="A9" i="10"/>
  <c r="V134" i="12" a="1"/>
  <c r="V134" i="12" s="1"/>
  <c r="U134" i="12" a="1"/>
  <c r="U134" i="12" s="1"/>
  <c r="T134" i="12" a="1"/>
  <c r="T134" i="12" s="1"/>
  <c r="S134" i="12" a="1"/>
  <c r="S134" i="12" s="1"/>
  <c r="R134" i="12" a="1"/>
  <c r="R134" i="12" s="1"/>
  <c r="Q134" i="12" a="1"/>
  <c r="Q134" i="12" s="1"/>
  <c r="P134" i="12" a="1"/>
  <c r="P134" i="12" s="1"/>
  <c r="O134" i="12" a="1"/>
  <c r="O134" i="12" s="1"/>
  <c r="N134" i="12" a="1"/>
  <c r="N134" i="12" s="1"/>
  <c r="M134" i="12" a="1"/>
  <c r="M134" i="12" s="1"/>
  <c r="L134" i="12" a="1"/>
  <c r="L134" i="12" s="1"/>
  <c r="K134" i="12" a="1"/>
  <c r="K134" i="12" s="1"/>
  <c r="J134" i="12" a="1"/>
  <c r="J134" i="12" s="1"/>
  <c r="I134" i="12" a="1"/>
  <c r="I134" i="12" s="1"/>
  <c r="H134" i="12" a="1"/>
  <c r="H134" i="12" s="1"/>
  <c r="G134" i="12" a="1"/>
  <c r="G134" i="12" s="1"/>
  <c r="F134" i="12" a="1"/>
  <c r="F134" i="12" s="1"/>
  <c r="E134" i="12"/>
  <c r="E134" i="12" a="1"/>
  <c r="D134" i="12" a="1"/>
  <c r="D134" i="12" s="1"/>
  <c r="C134" i="12" a="1"/>
  <c r="C134" i="12" s="1"/>
  <c r="AC134" i="12" s="1"/>
  <c r="A134" i="12"/>
  <c r="V133" i="12"/>
  <c r="Y133" i="12" s="1"/>
  <c r="V133" i="12" a="1"/>
  <c r="U133" i="12" a="1"/>
  <c r="U133" i="12" s="1"/>
  <c r="T133" i="12" a="1"/>
  <c r="T133" i="12" s="1"/>
  <c r="S133" i="12" a="1"/>
  <c r="S133" i="12" s="1"/>
  <c r="R133" i="12" a="1"/>
  <c r="R133" i="12" s="1"/>
  <c r="Q133" i="12" a="1"/>
  <c r="Q133" i="12" s="1"/>
  <c r="P133" i="12" a="1"/>
  <c r="P133" i="12" s="1"/>
  <c r="O133" i="12" a="1"/>
  <c r="O133" i="12" s="1"/>
  <c r="N133" i="12" a="1"/>
  <c r="N133" i="12" s="1"/>
  <c r="M133" i="12" a="1"/>
  <c r="M133" i="12" s="1"/>
  <c r="L133" i="12" a="1"/>
  <c r="L133" i="12" s="1"/>
  <c r="K133" i="12" a="1"/>
  <c r="K133" i="12" s="1"/>
  <c r="J133" i="12" a="1"/>
  <c r="J133" i="12" s="1"/>
  <c r="I133" i="12" a="1"/>
  <c r="I133" i="12" s="1"/>
  <c r="H133" i="12" a="1"/>
  <c r="H133" i="12" s="1"/>
  <c r="G133" i="12"/>
  <c r="G133" i="12" a="1"/>
  <c r="F133" i="12" a="1"/>
  <c r="F133" i="12" s="1"/>
  <c r="E133" i="12" a="1"/>
  <c r="E133" i="12" s="1"/>
  <c r="D133" i="12" a="1"/>
  <c r="D133" i="12" s="1"/>
  <c r="C133" i="12" a="1"/>
  <c r="C133" i="12" s="1"/>
  <c r="AC133" i="12" s="1"/>
  <c r="A133" i="12"/>
  <c r="V132" i="12" a="1"/>
  <c r="V132" i="12" s="1"/>
  <c r="U132" i="12" a="1"/>
  <c r="U132" i="12" s="1"/>
  <c r="T132" i="12" a="1"/>
  <c r="T132" i="12" s="1"/>
  <c r="S132" i="12" a="1"/>
  <c r="S132" i="12" s="1"/>
  <c r="R132" i="12" a="1"/>
  <c r="R132" i="12" s="1"/>
  <c r="Q132" i="12" a="1"/>
  <c r="Q132" i="12" s="1"/>
  <c r="P132" i="12" a="1"/>
  <c r="P132" i="12" s="1"/>
  <c r="O132" i="12" a="1"/>
  <c r="O132" i="12" s="1"/>
  <c r="N132" i="12" a="1"/>
  <c r="N132" i="12" s="1"/>
  <c r="M132" i="12" a="1"/>
  <c r="M132" i="12" s="1"/>
  <c r="L132" i="12" a="1"/>
  <c r="L132" i="12" s="1"/>
  <c r="K132" i="12" a="1"/>
  <c r="K132" i="12" s="1"/>
  <c r="J132" i="12" a="1"/>
  <c r="J132" i="12" s="1"/>
  <c r="I132" i="12" a="1"/>
  <c r="I132" i="12" s="1"/>
  <c r="H132" i="12"/>
  <c r="H132" i="12" a="1"/>
  <c r="G132" i="12" a="1"/>
  <c r="G132" i="12" s="1"/>
  <c r="F132" i="12" a="1"/>
  <c r="F132" i="12" s="1"/>
  <c r="E132" i="12" a="1"/>
  <c r="E132" i="12" s="1"/>
  <c r="D132" i="12" a="1"/>
  <c r="D132" i="12" s="1"/>
  <c r="C132" i="12" a="1"/>
  <c r="C132" i="12" s="1"/>
  <c r="AC132" i="12" s="1"/>
  <c r="A132" i="12"/>
  <c r="V131" i="12" a="1"/>
  <c r="V131" i="12" s="1"/>
  <c r="U131" i="12" a="1"/>
  <c r="U131" i="12" s="1"/>
  <c r="T131" i="12"/>
  <c r="T131" i="12" a="1"/>
  <c r="S131" i="12" a="1"/>
  <c r="S131" i="12" s="1"/>
  <c r="R131" i="12" a="1"/>
  <c r="R131" i="12" s="1"/>
  <c r="Q131" i="12" a="1"/>
  <c r="Q131" i="12" s="1"/>
  <c r="P131" i="12" a="1"/>
  <c r="P131" i="12" s="1"/>
  <c r="O131" i="12" a="1"/>
  <c r="O131" i="12" s="1"/>
  <c r="N131" i="12" a="1"/>
  <c r="N131" i="12" s="1"/>
  <c r="M131" i="12"/>
  <c r="M131" i="12" a="1"/>
  <c r="L131" i="12" a="1"/>
  <c r="L131" i="12" s="1"/>
  <c r="K131" i="12" a="1"/>
  <c r="K131" i="12" s="1"/>
  <c r="J131" i="12" a="1"/>
  <c r="J131" i="12" s="1"/>
  <c r="I131" i="12"/>
  <c r="I131" i="12" a="1"/>
  <c r="H131" i="12" a="1"/>
  <c r="H131" i="12" s="1"/>
  <c r="G131" i="12" a="1"/>
  <c r="G131" i="12" s="1"/>
  <c r="F131" i="12" a="1"/>
  <c r="F131" i="12" s="1"/>
  <c r="E131" i="12" a="1"/>
  <c r="E131" i="12" s="1"/>
  <c r="D131" i="12"/>
  <c r="D131" i="12" a="1"/>
  <c r="C131" i="12" a="1"/>
  <c r="C131" i="12" s="1"/>
  <c r="AC131" i="12" s="1"/>
  <c r="A131" i="12"/>
  <c r="V130" i="12" a="1"/>
  <c r="V130" i="12" s="1"/>
  <c r="U130" i="12" a="1"/>
  <c r="U130" i="12" s="1"/>
  <c r="T130" i="12" a="1"/>
  <c r="T130" i="12" s="1"/>
  <c r="S130" i="12" a="1"/>
  <c r="S130" i="12" s="1"/>
  <c r="R130" i="12" a="1"/>
  <c r="R130" i="12" s="1"/>
  <c r="Q130" i="12" a="1"/>
  <c r="Q130" i="12" s="1"/>
  <c r="P130" i="12" a="1"/>
  <c r="P130" i="12" s="1"/>
  <c r="O130" i="12" a="1"/>
  <c r="O130" i="12" s="1"/>
  <c r="N130" i="12" a="1"/>
  <c r="N130" i="12" s="1"/>
  <c r="M130" i="12" a="1"/>
  <c r="M130" i="12" s="1"/>
  <c r="L130" i="12" a="1"/>
  <c r="L130" i="12" s="1"/>
  <c r="K130" i="12" a="1"/>
  <c r="K130" i="12" s="1"/>
  <c r="J130" i="12" a="1"/>
  <c r="J130" i="12" s="1"/>
  <c r="I130" i="12"/>
  <c r="I130" i="12" a="1"/>
  <c r="H130" i="12" a="1"/>
  <c r="H130" i="12" s="1"/>
  <c r="G130" i="12" a="1"/>
  <c r="G130" i="12" s="1"/>
  <c r="F130" i="12" a="1"/>
  <c r="F130" i="12" s="1"/>
  <c r="E130" i="12"/>
  <c r="E130" i="12" a="1"/>
  <c r="D130" i="12" a="1"/>
  <c r="D130" i="12" s="1"/>
  <c r="C130" i="12" a="1"/>
  <c r="C130" i="12" s="1"/>
  <c r="AC130" i="12" s="1"/>
  <c r="A130" i="12"/>
  <c r="V129" i="12"/>
  <c r="V129" i="12" a="1"/>
  <c r="U129" i="12" a="1"/>
  <c r="U129" i="12" s="1"/>
  <c r="T129" i="12" a="1"/>
  <c r="T129" i="12" s="1"/>
  <c r="S129" i="12" a="1"/>
  <c r="S129" i="12" s="1"/>
  <c r="R129" i="12" a="1"/>
  <c r="R129" i="12" s="1"/>
  <c r="Q129" i="12" a="1"/>
  <c r="Q129" i="12" s="1"/>
  <c r="P129" i="12" a="1"/>
  <c r="P129" i="12" s="1"/>
  <c r="O129" i="12"/>
  <c r="O129" i="12" a="1"/>
  <c r="N129" i="12" a="1"/>
  <c r="N129" i="12" s="1"/>
  <c r="M129" i="12" a="1"/>
  <c r="M129" i="12" s="1"/>
  <c r="L129" i="12" a="1"/>
  <c r="L129" i="12" s="1"/>
  <c r="K129" i="12" a="1"/>
  <c r="K129" i="12" s="1"/>
  <c r="J129" i="12" a="1"/>
  <c r="J129" i="12" s="1"/>
  <c r="I129" i="12" a="1"/>
  <c r="I129" i="12" s="1"/>
  <c r="H129" i="12" a="1"/>
  <c r="H129" i="12" s="1"/>
  <c r="G129" i="12" a="1"/>
  <c r="G129" i="12" s="1"/>
  <c r="F129" i="12" a="1"/>
  <c r="F129" i="12" s="1"/>
  <c r="E129" i="12" a="1"/>
  <c r="E129" i="12" s="1"/>
  <c r="D129" i="12" a="1"/>
  <c r="D129" i="12" s="1"/>
  <c r="C129" i="12" a="1"/>
  <c r="C129" i="12" s="1"/>
  <c r="AC129" i="12" s="1"/>
  <c r="AD129" i="12" s="1"/>
  <c r="A129" i="12"/>
  <c r="V128" i="12" a="1"/>
  <c r="V128" i="12" s="1"/>
  <c r="U128" i="12" a="1"/>
  <c r="U128" i="12" s="1"/>
  <c r="T128" i="12" a="1"/>
  <c r="T128" i="12" s="1"/>
  <c r="S128" i="12" a="1"/>
  <c r="S128" i="12" s="1"/>
  <c r="R128" i="12" a="1"/>
  <c r="R128" i="12" s="1"/>
  <c r="Q128" i="12" a="1"/>
  <c r="Q128" i="12" s="1"/>
  <c r="P128" i="12" a="1"/>
  <c r="P128" i="12" s="1"/>
  <c r="O128" i="12" a="1"/>
  <c r="O128" i="12" s="1"/>
  <c r="N128" i="12" a="1"/>
  <c r="N128" i="12" s="1"/>
  <c r="M128" i="12" a="1"/>
  <c r="M128" i="12" s="1"/>
  <c r="L128" i="12" a="1"/>
  <c r="L128" i="12" s="1"/>
  <c r="K128" i="12" a="1"/>
  <c r="K128" i="12" s="1"/>
  <c r="J128" i="12" a="1"/>
  <c r="J128" i="12" s="1"/>
  <c r="I128" i="12" a="1"/>
  <c r="I128" i="12" s="1"/>
  <c r="H128" i="12" a="1"/>
  <c r="H128" i="12" s="1"/>
  <c r="G128" i="12" a="1"/>
  <c r="G128" i="12" s="1"/>
  <c r="F128" i="12" a="1"/>
  <c r="F128" i="12" s="1"/>
  <c r="E128" i="12" a="1"/>
  <c r="E128" i="12" s="1"/>
  <c r="D128" i="12" a="1"/>
  <c r="D128" i="12" s="1"/>
  <c r="C128" i="12" a="1"/>
  <c r="C128" i="12" s="1"/>
  <c r="AC128" i="12" s="1"/>
  <c r="A128" i="12"/>
  <c r="Y128" i="12" s="1"/>
  <c r="V127" i="12" a="1"/>
  <c r="V127" i="12" s="1"/>
  <c r="U127" i="12" a="1"/>
  <c r="U127" i="12" s="1"/>
  <c r="T127" i="12" a="1"/>
  <c r="T127" i="12" s="1"/>
  <c r="S127" i="12" a="1"/>
  <c r="S127" i="12" s="1"/>
  <c r="R127" i="12" a="1"/>
  <c r="R127" i="12" s="1"/>
  <c r="Q127" i="12" a="1"/>
  <c r="Q127" i="12" s="1"/>
  <c r="P127" i="12" a="1"/>
  <c r="P127" i="12" s="1"/>
  <c r="O127" i="12" a="1"/>
  <c r="O127" i="12" s="1"/>
  <c r="N127" i="12" a="1"/>
  <c r="N127" i="12" s="1"/>
  <c r="M127" i="12" a="1"/>
  <c r="M127" i="12" s="1"/>
  <c r="L127" i="12"/>
  <c r="L127" i="12" a="1"/>
  <c r="K127" i="12" a="1"/>
  <c r="K127" i="12" s="1"/>
  <c r="J127" i="12" a="1"/>
  <c r="J127" i="12" s="1"/>
  <c r="I127" i="12" a="1"/>
  <c r="I127" i="12" s="1"/>
  <c r="H127" i="12"/>
  <c r="H127" i="12" a="1"/>
  <c r="G127" i="12" a="1"/>
  <c r="G127" i="12" s="1"/>
  <c r="F127" i="12" a="1"/>
  <c r="F127" i="12" s="1"/>
  <c r="E127" i="12" a="1"/>
  <c r="E127" i="12" s="1"/>
  <c r="D127" i="12" a="1"/>
  <c r="D127" i="12" s="1"/>
  <c r="C127" i="12" a="1"/>
  <c r="C127" i="12" s="1"/>
  <c r="AC127" i="12" s="1"/>
  <c r="A127" i="12"/>
  <c r="V126" i="12" a="1"/>
  <c r="V126" i="12" s="1"/>
  <c r="U126" i="12" a="1"/>
  <c r="U126" i="12" s="1"/>
  <c r="T126" i="12" a="1"/>
  <c r="T126" i="12" s="1"/>
  <c r="S126" i="12" a="1"/>
  <c r="S126" i="12" s="1"/>
  <c r="R126" i="12" a="1"/>
  <c r="R126" i="12" s="1"/>
  <c r="Q126" i="12" a="1"/>
  <c r="Q126" i="12" s="1"/>
  <c r="P126" i="12" a="1"/>
  <c r="P126" i="12" s="1"/>
  <c r="O126" i="12" a="1"/>
  <c r="O126" i="12" s="1"/>
  <c r="N126" i="12" a="1"/>
  <c r="N126" i="12" s="1"/>
  <c r="M126" i="12" a="1"/>
  <c r="M126" i="12" s="1"/>
  <c r="L126" i="12" a="1"/>
  <c r="L126" i="12" s="1"/>
  <c r="K126" i="12" a="1"/>
  <c r="K126" i="12" s="1"/>
  <c r="J126" i="12" a="1"/>
  <c r="J126" i="12" s="1"/>
  <c r="I126" i="12"/>
  <c r="I126" i="12" a="1"/>
  <c r="H126" i="12" a="1"/>
  <c r="H126" i="12" s="1"/>
  <c r="G126" i="12" a="1"/>
  <c r="G126" i="12" s="1"/>
  <c r="F126" i="12" a="1"/>
  <c r="F126" i="12" s="1"/>
  <c r="E126" i="12" a="1"/>
  <c r="E126" i="12" s="1"/>
  <c r="D126" i="12" a="1"/>
  <c r="D126" i="12" s="1"/>
  <c r="C126" i="12" a="1"/>
  <c r="C126" i="12" s="1"/>
  <c r="AC126" i="12" s="1"/>
  <c r="A126" i="12"/>
  <c r="Y126" i="12" s="1"/>
  <c r="V125" i="12" a="1"/>
  <c r="V125" i="12" s="1"/>
  <c r="U125" i="12" a="1"/>
  <c r="U125" i="12" s="1"/>
  <c r="T125" i="12" a="1"/>
  <c r="T125" i="12" s="1"/>
  <c r="S125" i="12" a="1"/>
  <c r="S125" i="12" s="1"/>
  <c r="R125" i="12" a="1"/>
  <c r="R125" i="12" s="1"/>
  <c r="Q125" i="12" a="1"/>
  <c r="Q125" i="12" s="1"/>
  <c r="P125" i="12" a="1"/>
  <c r="P125" i="12" s="1"/>
  <c r="O125" i="12"/>
  <c r="O125" i="12" a="1"/>
  <c r="N125" i="12" a="1"/>
  <c r="N125" i="12" s="1"/>
  <c r="M125" i="12" a="1"/>
  <c r="M125" i="12" s="1"/>
  <c r="L125" i="12" a="1"/>
  <c r="L125" i="12" s="1"/>
  <c r="K125" i="12" a="1"/>
  <c r="K125" i="12" s="1"/>
  <c r="J125" i="12" a="1"/>
  <c r="J125" i="12" s="1"/>
  <c r="I125" i="12" a="1"/>
  <c r="I125" i="12" s="1"/>
  <c r="H125" i="12" a="1"/>
  <c r="H125" i="12" s="1"/>
  <c r="G125" i="12" a="1"/>
  <c r="G125" i="12" s="1"/>
  <c r="F125" i="12" a="1"/>
  <c r="F125" i="12" s="1"/>
  <c r="E125" i="12" a="1"/>
  <c r="E125" i="12" s="1"/>
  <c r="D125" i="12" a="1"/>
  <c r="D125" i="12" s="1"/>
  <c r="C125" i="12" a="1"/>
  <c r="C125" i="12" s="1"/>
  <c r="AC125" i="12" s="1"/>
  <c r="A125" i="12"/>
  <c r="V124" i="12" a="1"/>
  <c r="V124" i="12" s="1"/>
  <c r="U124" i="12"/>
  <c r="U124" i="12" a="1"/>
  <c r="T124" i="12" a="1"/>
  <c r="T124" i="12" s="1"/>
  <c r="S124" i="12" a="1"/>
  <c r="S124" i="12" s="1"/>
  <c r="R124" i="12" a="1"/>
  <c r="R124" i="12" s="1"/>
  <c r="Q124" i="12" a="1"/>
  <c r="Q124" i="12" s="1"/>
  <c r="P124" i="12" a="1"/>
  <c r="P124" i="12" s="1"/>
  <c r="O124" i="12" a="1"/>
  <c r="O124" i="12" s="1"/>
  <c r="N124" i="12" a="1"/>
  <c r="N124" i="12" s="1"/>
  <c r="M124" i="12" a="1"/>
  <c r="M124" i="12" s="1"/>
  <c r="L124" i="12" a="1"/>
  <c r="L124" i="12" s="1"/>
  <c r="K124" i="12" a="1"/>
  <c r="K124" i="12" s="1"/>
  <c r="J124" i="12"/>
  <c r="J124" i="12" a="1"/>
  <c r="I124" i="12" a="1"/>
  <c r="I124" i="12" s="1"/>
  <c r="H124" i="12" a="1"/>
  <c r="H124" i="12" s="1"/>
  <c r="G124" i="12" a="1"/>
  <c r="G124" i="12" s="1"/>
  <c r="F124" i="12" a="1"/>
  <c r="F124" i="12" s="1"/>
  <c r="E124" i="12" a="1"/>
  <c r="E124" i="12" s="1"/>
  <c r="D124" i="12" a="1"/>
  <c r="D124" i="12" s="1"/>
  <c r="C124" i="12" a="1"/>
  <c r="C124" i="12" s="1"/>
  <c r="AC124" i="12" s="1"/>
  <c r="A124" i="12"/>
  <c r="V123" i="12" a="1"/>
  <c r="V123" i="12" s="1"/>
  <c r="U123" i="12" a="1"/>
  <c r="U123" i="12" s="1"/>
  <c r="T123" i="12" a="1"/>
  <c r="T123" i="12" s="1"/>
  <c r="S123" i="12" a="1"/>
  <c r="S123" i="12" s="1"/>
  <c r="R123" i="12" a="1"/>
  <c r="R123" i="12" s="1"/>
  <c r="Q123" i="12" a="1"/>
  <c r="Q123" i="12" s="1"/>
  <c r="P123" i="12" a="1"/>
  <c r="P123" i="12" s="1"/>
  <c r="O123" i="12" a="1"/>
  <c r="O123" i="12" s="1"/>
  <c r="N123" i="12" a="1"/>
  <c r="N123" i="12" s="1"/>
  <c r="M123" i="12" a="1"/>
  <c r="M123" i="12" s="1"/>
  <c r="L123" i="12" a="1"/>
  <c r="L123" i="12" s="1"/>
  <c r="K123" i="12" a="1"/>
  <c r="K123" i="12" s="1"/>
  <c r="J123" i="12" a="1"/>
  <c r="J123" i="12" s="1"/>
  <c r="I123" i="12" a="1"/>
  <c r="I123" i="12" s="1"/>
  <c r="H123" i="12" a="1"/>
  <c r="H123" i="12" s="1"/>
  <c r="G123" i="12" a="1"/>
  <c r="G123" i="12" s="1"/>
  <c r="F123" i="12"/>
  <c r="F123" i="12" a="1"/>
  <c r="E123" i="12" a="1"/>
  <c r="E123" i="12" s="1"/>
  <c r="D123" i="12" a="1"/>
  <c r="D123" i="12" s="1"/>
  <c r="C123" i="12" a="1"/>
  <c r="C123" i="12" s="1"/>
  <c r="AC123" i="12" s="1"/>
  <c r="A123" i="12"/>
  <c r="V122" i="12" a="1"/>
  <c r="V122" i="12" s="1"/>
  <c r="U122" i="12" a="1"/>
  <c r="U122" i="12" s="1"/>
  <c r="T122" i="12" a="1"/>
  <c r="T122" i="12" s="1"/>
  <c r="S122" i="12" a="1"/>
  <c r="S122" i="12" s="1"/>
  <c r="R122" i="12" a="1"/>
  <c r="R122" i="12" s="1"/>
  <c r="Q122" i="12" a="1"/>
  <c r="Q122" i="12" s="1"/>
  <c r="P122" i="12" a="1"/>
  <c r="P122" i="12" s="1"/>
  <c r="O122" i="12" a="1"/>
  <c r="O122" i="12" s="1"/>
  <c r="N122" i="12" a="1"/>
  <c r="N122" i="12" s="1"/>
  <c r="M122" i="12" a="1"/>
  <c r="M122" i="12" s="1"/>
  <c r="L122" i="12" a="1"/>
  <c r="L122" i="12" s="1"/>
  <c r="K122" i="12" a="1"/>
  <c r="K122" i="12" s="1"/>
  <c r="J122" i="12" a="1"/>
  <c r="J122" i="12" s="1"/>
  <c r="I122" i="12" a="1"/>
  <c r="I122" i="12" s="1"/>
  <c r="H122" i="12" a="1"/>
  <c r="H122" i="12" s="1"/>
  <c r="G122" i="12" a="1"/>
  <c r="G122" i="12" s="1"/>
  <c r="F122" i="12" a="1"/>
  <c r="F122" i="12" s="1"/>
  <c r="E122" i="12" a="1"/>
  <c r="E122" i="12" s="1"/>
  <c r="D122" i="12" a="1"/>
  <c r="D122" i="12" s="1"/>
  <c r="C122" i="12" a="1"/>
  <c r="C122" i="12" s="1"/>
  <c r="AC122" i="12" s="1"/>
  <c r="A122" i="12"/>
  <c r="Y122" i="12" s="1"/>
  <c r="V121" i="12" a="1"/>
  <c r="V121" i="12" s="1"/>
  <c r="U121" i="12" a="1"/>
  <c r="U121" i="12" s="1"/>
  <c r="T121" i="12" a="1"/>
  <c r="T121" i="12" s="1"/>
  <c r="S121" i="12" a="1"/>
  <c r="S121" i="12" s="1"/>
  <c r="R121" i="12" a="1"/>
  <c r="R121" i="12" s="1"/>
  <c r="Q121" i="12" a="1"/>
  <c r="Q121" i="12" s="1"/>
  <c r="P121" i="12" a="1"/>
  <c r="P121" i="12" s="1"/>
  <c r="O121" i="12" a="1"/>
  <c r="O121" i="12" s="1"/>
  <c r="N121" i="12" a="1"/>
  <c r="N121" i="12" s="1"/>
  <c r="M121" i="12" a="1"/>
  <c r="M121" i="12" s="1"/>
  <c r="L121" i="12" a="1"/>
  <c r="L121" i="12" s="1"/>
  <c r="K121" i="12" a="1"/>
  <c r="K121" i="12" s="1"/>
  <c r="J121" i="12" a="1"/>
  <c r="J121" i="12" s="1"/>
  <c r="I121" i="12" a="1"/>
  <c r="I121" i="12" s="1"/>
  <c r="H121" i="12" a="1"/>
  <c r="H121" i="12" s="1"/>
  <c r="G121" i="12" a="1"/>
  <c r="G121" i="12" s="1"/>
  <c r="F121" i="12" a="1"/>
  <c r="F121" i="12" s="1"/>
  <c r="E121" i="12" a="1"/>
  <c r="E121" i="12" s="1"/>
  <c r="D121" i="12" a="1"/>
  <c r="D121" i="12" s="1"/>
  <c r="C121" i="12" a="1"/>
  <c r="C121" i="12" s="1"/>
  <c r="AC121" i="12" s="1"/>
  <c r="AD121" i="12" s="1"/>
  <c r="A121" i="12"/>
  <c r="V120" i="12" a="1"/>
  <c r="V120" i="12" s="1"/>
  <c r="U120" i="12" a="1"/>
  <c r="U120" i="12" s="1"/>
  <c r="T120" i="12" a="1"/>
  <c r="T120" i="12" s="1"/>
  <c r="S120" i="12" a="1"/>
  <c r="S120" i="12" s="1"/>
  <c r="R120" i="12" a="1"/>
  <c r="R120" i="12" s="1"/>
  <c r="Q120" i="12"/>
  <c r="Q120" i="12" a="1"/>
  <c r="P120" i="12"/>
  <c r="P120" i="12" a="1"/>
  <c r="O120" i="12" a="1"/>
  <c r="O120" i="12" s="1"/>
  <c r="N120" i="12" a="1"/>
  <c r="N120" i="12" s="1"/>
  <c r="M120" i="12" a="1"/>
  <c r="M120" i="12" s="1"/>
  <c r="L120" i="12"/>
  <c r="L120" i="12" a="1"/>
  <c r="K120" i="12"/>
  <c r="K120" i="12" a="1"/>
  <c r="J120" i="12" a="1"/>
  <c r="J120" i="12" s="1"/>
  <c r="I120" i="12" a="1"/>
  <c r="I120" i="12" s="1"/>
  <c r="H120" i="12" a="1"/>
  <c r="H120" i="12" s="1"/>
  <c r="G120" i="12" a="1"/>
  <c r="G120" i="12" s="1"/>
  <c r="F120" i="12" a="1"/>
  <c r="F120" i="12" s="1"/>
  <c r="E120" i="12" a="1"/>
  <c r="E120" i="12" s="1"/>
  <c r="D120" i="12" a="1"/>
  <c r="D120" i="12" s="1"/>
  <c r="C120" i="12" a="1"/>
  <c r="C120" i="12" s="1"/>
  <c r="AC120" i="12" s="1"/>
  <c r="A120" i="12"/>
  <c r="Y120" i="12" s="1"/>
  <c r="V119" i="12" a="1"/>
  <c r="V119" i="12" s="1"/>
  <c r="U119" i="12" a="1"/>
  <c r="U119" i="12" s="1"/>
  <c r="T119" i="12" a="1"/>
  <c r="T119" i="12" s="1"/>
  <c r="S119" i="12" a="1"/>
  <c r="S119" i="12" s="1"/>
  <c r="R119" i="12" a="1"/>
  <c r="R119" i="12" s="1"/>
  <c r="Q119" i="12"/>
  <c r="Q119" i="12" a="1"/>
  <c r="P119" i="12" a="1"/>
  <c r="P119" i="12" s="1"/>
  <c r="O119" i="12"/>
  <c r="O119" i="12" a="1"/>
  <c r="N119" i="12" a="1"/>
  <c r="N119" i="12" s="1"/>
  <c r="M119" i="12" a="1"/>
  <c r="M119" i="12" s="1"/>
  <c r="L119" i="12" a="1"/>
  <c r="L119" i="12" s="1"/>
  <c r="K119" i="12" a="1"/>
  <c r="K119" i="12" s="1"/>
  <c r="J119" i="12" a="1"/>
  <c r="J119" i="12" s="1"/>
  <c r="I119" i="12" a="1"/>
  <c r="I119" i="12" s="1"/>
  <c r="H119" i="12" a="1"/>
  <c r="H119" i="12" s="1"/>
  <c r="G119" i="12" a="1"/>
  <c r="G119" i="12" s="1"/>
  <c r="F119" i="12" a="1"/>
  <c r="F119" i="12" s="1"/>
  <c r="E119" i="12"/>
  <c r="E119" i="12" a="1"/>
  <c r="D119" i="12"/>
  <c r="D119" i="12" a="1"/>
  <c r="C119" i="12"/>
  <c r="AC119" i="12" s="1"/>
  <c r="C119" i="12" a="1"/>
  <c r="A119" i="12"/>
  <c r="V118" i="12" a="1"/>
  <c r="V118" i="12" s="1"/>
  <c r="U118" i="12" a="1"/>
  <c r="U118" i="12" s="1"/>
  <c r="T118" i="12" a="1"/>
  <c r="T118" i="12" s="1"/>
  <c r="S118" i="12" a="1"/>
  <c r="S118" i="12" s="1"/>
  <c r="R118" i="12" a="1"/>
  <c r="R118" i="12" s="1"/>
  <c r="Q118" i="12" a="1"/>
  <c r="Q118" i="12" s="1"/>
  <c r="P118" i="12" a="1"/>
  <c r="P118" i="12" s="1"/>
  <c r="O118" i="12" a="1"/>
  <c r="O118" i="12" s="1"/>
  <c r="N118" i="12" a="1"/>
  <c r="N118" i="12" s="1"/>
  <c r="M118" i="12" a="1"/>
  <c r="M118" i="12" s="1"/>
  <c r="L118" i="12" a="1"/>
  <c r="L118" i="12" s="1"/>
  <c r="K118" i="12" a="1"/>
  <c r="K118" i="12" s="1"/>
  <c r="J118" i="12"/>
  <c r="J118" i="12" a="1"/>
  <c r="I118" i="12"/>
  <c r="I118" i="12" a="1"/>
  <c r="H118" i="12" a="1"/>
  <c r="H118" i="12" s="1"/>
  <c r="G118" i="12" a="1"/>
  <c r="G118" i="12" s="1"/>
  <c r="F118" i="12"/>
  <c r="F118" i="12" a="1"/>
  <c r="E118" i="12" a="1"/>
  <c r="E118" i="12" s="1"/>
  <c r="D118" i="12" a="1"/>
  <c r="D118" i="12" s="1"/>
  <c r="C118" i="12" a="1"/>
  <c r="C118" i="12" s="1"/>
  <c r="AC118" i="12" s="1"/>
  <c r="A118" i="12"/>
  <c r="V117" i="12" a="1"/>
  <c r="V117" i="12" s="1"/>
  <c r="U117" i="12"/>
  <c r="U117" i="12" a="1"/>
  <c r="T117" i="12" a="1"/>
  <c r="T117" i="12" s="1"/>
  <c r="S117" i="12" a="1"/>
  <c r="S117" i="12" s="1"/>
  <c r="R117" i="12" a="1"/>
  <c r="R117" i="12" s="1"/>
  <c r="Q117" i="12" a="1"/>
  <c r="Q117" i="12" s="1"/>
  <c r="P117" i="12" a="1"/>
  <c r="P117" i="12" s="1"/>
  <c r="O117" i="12" a="1"/>
  <c r="O117" i="12" s="1"/>
  <c r="N117" i="12" a="1"/>
  <c r="N117" i="12" s="1"/>
  <c r="M117" i="12" a="1"/>
  <c r="M117" i="12" s="1"/>
  <c r="L117" i="12" a="1"/>
  <c r="L117" i="12" s="1"/>
  <c r="K117" i="12" a="1"/>
  <c r="K117" i="12" s="1"/>
  <c r="J117" i="12" a="1"/>
  <c r="J117" i="12" s="1"/>
  <c r="I117" i="12" a="1"/>
  <c r="I117" i="12" s="1"/>
  <c r="H117" i="12" a="1"/>
  <c r="H117" i="12" s="1"/>
  <c r="G117" i="12" a="1"/>
  <c r="G117" i="12" s="1"/>
  <c r="F117" i="12" a="1"/>
  <c r="F117" i="12" s="1"/>
  <c r="E117" i="12" a="1"/>
  <c r="E117" i="12" s="1"/>
  <c r="D117" i="12" a="1"/>
  <c r="D117" i="12" s="1"/>
  <c r="C117" i="12"/>
  <c r="AC117" i="12" s="1"/>
  <c r="C117" i="12" a="1"/>
  <c r="A117" i="12"/>
  <c r="V116" i="12" a="1"/>
  <c r="V116" i="12" s="1"/>
  <c r="U116" i="12" a="1"/>
  <c r="U116" i="12" s="1"/>
  <c r="T116" i="12" a="1"/>
  <c r="T116" i="12" s="1"/>
  <c r="S116" i="12" a="1"/>
  <c r="S116" i="12" s="1"/>
  <c r="R116" i="12" a="1"/>
  <c r="R116" i="12" s="1"/>
  <c r="Q116" i="12" a="1"/>
  <c r="Q116" i="12" s="1"/>
  <c r="P116" i="12" a="1"/>
  <c r="P116" i="12" s="1"/>
  <c r="O116" i="12" a="1"/>
  <c r="O116" i="12" s="1"/>
  <c r="N116" i="12" a="1"/>
  <c r="N116" i="12" s="1"/>
  <c r="M116" i="12" a="1"/>
  <c r="M116" i="12" s="1"/>
  <c r="L116" i="12"/>
  <c r="L116" i="12" a="1"/>
  <c r="K116" i="12"/>
  <c r="K116" i="12" a="1"/>
  <c r="J116" i="12" a="1"/>
  <c r="J116" i="12" s="1"/>
  <c r="I116" i="12" a="1"/>
  <c r="I116" i="12" s="1"/>
  <c r="H116" i="12" a="1"/>
  <c r="H116" i="12" s="1"/>
  <c r="G116" i="12" a="1"/>
  <c r="G116" i="12" s="1"/>
  <c r="F116" i="12" a="1"/>
  <c r="F116" i="12" s="1"/>
  <c r="E116" i="12" a="1"/>
  <c r="E116" i="12" s="1"/>
  <c r="D116" i="12" a="1"/>
  <c r="D116" i="12" s="1"/>
  <c r="C116" i="12" a="1"/>
  <c r="C116" i="12" s="1"/>
  <c r="AC116" i="12" s="1"/>
  <c r="A116" i="12"/>
  <c r="Y115" i="12"/>
  <c r="V115" i="12" a="1"/>
  <c r="V115" i="12" s="1"/>
  <c r="U115" i="12"/>
  <c r="U115" i="12" a="1"/>
  <c r="T115" i="12" a="1"/>
  <c r="T115" i="12" s="1"/>
  <c r="S115" i="12" a="1"/>
  <c r="S115" i="12" s="1"/>
  <c r="R115" i="12" a="1"/>
  <c r="R115" i="12" s="1"/>
  <c r="Q115" i="12" a="1"/>
  <c r="Q115" i="12" s="1"/>
  <c r="P115" i="12"/>
  <c r="P115" i="12" a="1"/>
  <c r="O115" i="12" a="1"/>
  <c r="O115" i="12" s="1"/>
  <c r="N115" i="12" a="1"/>
  <c r="N115" i="12" s="1"/>
  <c r="M115" i="12"/>
  <c r="M115" i="12" a="1"/>
  <c r="L115" i="12" a="1"/>
  <c r="L115" i="12" s="1"/>
  <c r="K115" i="12" a="1"/>
  <c r="K115" i="12" s="1"/>
  <c r="J115" i="12" a="1"/>
  <c r="J115" i="12" s="1"/>
  <c r="I115" i="12" a="1"/>
  <c r="I115" i="12" s="1"/>
  <c r="H115" i="12" a="1"/>
  <c r="H115" i="12" s="1"/>
  <c r="G115" i="12" a="1"/>
  <c r="G115" i="12" s="1"/>
  <c r="F115" i="12" a="1"/>
  <c r="F115" i="12" s="1"/>
  <c r="E115" i="12" a="1"/>
  <c r="E115" i="12" s="1"/>
  <c r="D115" i="12" a="1"/>
  <c r="D115" i="12" s="1"/>
  <c r="C115" i="12" a="1"/>
  <c r="C115" i="12" s="1"/>
  <c r="AC115" i="12" s="1"/>
  <c r="A115" i="12"/>
  <c r="V114" i="12" a="1"/>
  <c r="V114" i="12" s="1"/>
  <c r="U114" i="12" a="1"/>
  <c r="U114" i="12" s="1"/>
  <c r="T114" i="12" a="1"/>
  <c r="T114" i="12" s="1"/>
  <c r="S114" i="12" a="1"/>
  <c r="S114" i="12" s="1"/>
  <c r="R114" i="12" a="1"/>
  <c r="R114" i="12" s="1"/>
  <c r="Q114" i="12"/>
  <c r="Q114" i="12" a="1"/>
  <c r="P114" i="12" a="1"/>
  <c r="P114" i="12" s="1"/>
  <c r="O114" i="12" a="1"/>
  <c r="O114" i="12" s="1"/>
  <c r="N114" i="12"/>
  <c r="N114" i="12" a="1"/>
  <c r="M114" i="12" a="1"/>
  <c r="M114" i="12" s="1"/>
  <c r="L114" i="12" a="1"/>
  <c r="L114" i="12" s="1"/>
  <c r="K114" i="12" a="1"/>
  <c r="K114" i="12" s="1"/>
  <c r="J114" i="12" a="1"/>
  <c r="J114" i="12" s="1"/>
  <c r="I114" i="12" a="1"/>
  <c r="I114" i="12" s="1"/>
  <c r="H114" i="12" a="1"/>
  <c r="H114" i="12" s="1"/>
  <c r="G114" i="12" a="1"/>
  <c r="G114" i="12" s="1"/>
  <c r="F114" i="12" a="1"/>
  <c r="F114" i="12" s="1"/>
  <c r="E114" i="12" a="1"/>
  <c r="E114" i="12" s="1"/>
  <c r="D114" i="12" a="1"/>
  <c r="D114" i="12" s="1"/>
  <c r="C114" i="12" a="1"/>
  <c r="C114" i="12" s="1"/>
  <c r="AC114" i="12" s="1"/>
  <c r="A114" i="12"/>
  <c r="V113" i="12" a="1"/>
  <c r="V113" i="12" s="1"/>
  <c r="U113" i="12" a="1"/>
  <c r="U113" i="12" s="1"/>
  <c r="T113" i="12" a="1"/>
  <c r="T113" i="12" s="1"/>
  <c r="S113" i="12" a="1"/>
  <c r="S113" i="12" s="1"/>
  <c r="R113" i="12" a="1"/>
  <c r="R113" i="12" s="1"/>
  <c r="Q113" i="12" a="1"/>
  <c r="Q113" i="12" s="1"/>
  <c r="P113" i="12" a="1"/>
  <c r="P113" i="12" s="1"/>
  <c r="O113" i="12" a="1"/>
  <c r="O113" i="12" s="1"/>
  <c r="N113" i="12"/>
  <c r="N113" i="12" a="1"/>
  <c r="M113" i="12" a="1"/>
  <c r="M113" i="12" s="1"/>
  <c r="L113" i="12" a="1"/>
  <c r="L113" i="12" s="1"/>
  <c r="K113" i="12" a="1"/>
  <c r="K113" i="12" s="1"/>
  <c r="J113" i="12" a="1"/>
  <c r="J113" i="12" s="1"/>
  <c r="I113" i="12" a="1"/>
  <c r="I113" i="12" s="1"/>
  <c r="H113" i="12" a="1"/>
  <c r="H113" i="12" s="1"/>
  <c r="G113" i="12" a="1"/>
  <c r="G113" i="12" s="1"/>
  <c r="F113" i="12" a="1"/>
  <c r="F113" i="12" s="1"/>
  <c r="E113" i="12"/>
  <c r="E113" i="12" a="1"/>
  <c r="D113" i="12" a="1"/>
  <c r="D113" i="12" s="1"/>
  <c r="C113" i="12" a="1"/>
  <c r="C113" i="12" s="1"/>
  <c r="AC113" i="12" s="1"/>
  <c r="A113" i="12"/>
  <c r="V112" i="12" a="1"/>
  <c r="V112" i="12" s="1"/>
  <c r="U112" i="12" a="1"/>
  <c r="U112" i="12" s="1"/>
  <c r="T112" i="12" a="1"/>
  <c r="T112" i="12" s="1"/>
  <c r="S112" i="12" a="1"/>
  <c r="S112" i="12" s="1"/>
  <c r="R112" i="12"/>
  <c r="R112" i="12" a="1"/>
  <c r="Q112" i="12" a="1"/>
  <c r="Q112" i="12" s="1"/>
  <c r="P112" i="12" a="1"/>
  <c r="P112" i="12" s="1"/>
  <c r="O112" i="12" a="1"/>
  <c r="O112" i="12" s="1"/>
  <c r="N112" i="12" a="1"/>
  <c r="N112" i="12" s="1"/>
  <c r="M112" i="12"/>
  <c r="M112" i="12" a="1"/>
  <c r="L112" i="12" a="1"/>
  <c r="L112" i="12" s="1"/>
  <c r="K112" i="12" a="1"/>
  <c r="K112" i="12" s="1"/>
  <c r="J112" i="12" a="1"/>
  <c r="J112" i="12" s="1"/>
  <c r="I112" i="12" a="1"/>
  <c r="I112" i="12" s="1"/>
  <c r="H112" i="12" a="1"/>
  <c r="H112" i="12" s="1"/>
  <c r="G112" i="12" a="1"/>
  <c r="G112" i="12" s="1"/>
  <c r="F112" i="12"/>
  <c r="F112" i="12" a="1"/>
  <c r="E112" i="12" a="1"/>
  <c r="E112" i="12" s="1"/>
  <c r="D112" i="12" a="1"/>
  <c r="D112" i="12" s="1"/>
  <c r="C112" i="12" a="1"/>
  <c r="C112" i="12" s="1"/>
  <c r="AC112" i="12" s="1"/>
  <c r="A112" i="12"/>
  <c r="V111" i="12" a="1"/>
  <c r="V111" i="12" s="1"/>
  <c r="U111" i="12" a="1"/>
  <c r="U111" i="12" s="1"/>
  <c r="T111" i="12" a="1"/>
  <c r="T111" i="12" s="1"/>
  <c r="S111" i="12" a="1"/>
  <c r="S111" i="12" s="1"/>
  <c r="R111" i="12" a="1"/>
  <c r="R111" i="12" s="1"/>
  <c r="Q111" i="12" a="1"/>
  <c r="Q111" i="12" s="1"/>
  <c r="P111" i="12" a="1"/>
  <c r="P111" i="12" s="1"/>
  <c r="O111" i="12" a="1"/>
  <c r="O111" i="12" s="1"/>
  <c r="N111" i="12" a="1"/>
  <c r="N111" i="12" s="1"/>
  <c r="M111" i="12" a="1"/>
  <c r="M111" i="12" s="1"/>
  <c r="L111" i="12" a="1"/>
  <c r="L111" i="12" s="1"/>
  <c r="K111" i="12"/>
  <c r="K111" i="12" a="1"/>
  <c r="J111" i="12" a="1"/>
  <c r="J111" i="12" s="1"/>
  <c r="I111" i="12" a="1"/>
  <c r="I111" i="12" s="1"/>
  <c r="H111" i="12" a="1"/>
  <c r="H111" i="12" s="1"/>
  <c r="G111" i="12" a="1"/>
  <c r="G111" i="12" s="1"/>
  <c r="F111" i="12" a="1"/>
  <c r="F111" i="12" s="1"/>
  <c r="E111" i="12" a="1"/>
  <c r="E111" i="12" s="1"/>
  <c r="D111" i="12" a="1"/>
  <c r="D111" i="12" s="1"/>
  <c r="C111" i="12" a="1"/>
  <c r="C111" i="12" s="1"/>
  <c r="AC111" i="12" s="1"/>
  <c r="A111" i="12"/>
  <c r="V110" i="12" a="1"/>
  <c r="V110" i="12" s="1"/>
  <c r="U110" i="12" a="1"/>
  <c r="U110" i="12" s="1"/>
  <c r="T110" i="12" a="1"/>
  <c r="T110" i="12" s="1"/>
  <c r="S110" i="12" a="1"/>
  <c r="S110" i="12" s="1"/>
  <c r="R110" i="12" a="1"/>
  <c r="R110" i="12" s="1"/>
  <c r="Q110" i="12" a="1"/>
  <c r="Q110" i="12" s="1"/>
  <c r="P110" i="12" a="1"/>
  <c r="P110" i="12" s="1"/>
  <c r="O110" i="12" a="1"/>
  <c r="O110" i="12" s="1"/>
  <c r="N110" i="12" a="1"/>
  <c r="N110" i="12" s="1"/>
  <c r="M110" i="12" a="1"/>
  <c r="M110" i="12" s="1"/>
  <c r="L110" i="12"/>
  <c r="L110" i="12" a="1"/>
  <c r="K110" i="12" a="1"/>
  <c r="K110" i="12" s="1"/>
  <c r="J110" i="12" a="1"/>
  <c r="J110" i="12" s="1"/>
  <c r="I110" i="12" a="1"/>
  <c r="I110" i="12" s="1"/>
  <c r="H110" i="12" a="1"/>
  <c r="H110" i="12" s="1"/>
  <c r="G110" i="12" a="1"/>
  <c r="G110" i="12" s="1"/>
  <c r="F110" i="12" a="1"/>
  <c r="F110" i="12" s="1"/>
  <c r="E110" i="12" a="1"/>
  <c r="E110" i="12" s="1"/>
  <c r="D110" i="12" a="1"/>
  <c r="D110" i="12" s="1"/>
  <c r="C110" i="12" a="1"/>
  <c r="C110" i="12" s="1"/>
  <c r="AC110" i="12" s="1"/>
  <c r="A110" i="12"/>
  <c r="V109" i="12" a="1"/>
  <c r="V109" i="12" s="1"/>
  <c r="U109" i="12" a="1"/>
  <c r="U109" i="12" s="1"/>
  <c r="T109" i="12" a="1"/>
  <c r="T109" i="12" s="1"/>
  <c r="S109" i="12" a="1"/>
  <c r="S109" i="12" s="1"/>
  <c r="R109" i="12" a="1"/>
  <c r="R109" i="12" s="1"/>
  <c r="Q109" i="12" a="1"/>
  <c r="Q109" i="12" s="1"/>
  <c r="P109" i="12" a="1"/>
  <c r="P109" i="12" s="1"/>
  <c r="O109" i="12" a="1"/>
  <c r="O109" i="12" s="1"/>
  <c r="N109" i="12"/>
  <c r="N109" i="12" a="1"/>
  <c r="M109" i="12" a="1"/>
  <c r="M109" i="12" s="1"/>
  <c r="L109" i="12" a="1"/>
  <c r="L109" i="12" s="1"/>
  <c r="K109" i="12" a="1"/>
  <c r="K109" i="12" s="1"/>
  <c r="J109" i="12" a="1"/>
  <c r="J109" i="12" s="1"/>
  <c r="I109" i="12" a="1"/>
  <c r="I109" i="12" s="1"/>
  <c r="H109" i="12" a="1"/>
  <c r="H109" i="12" s="1"/>
  <c r="G109" i="12" a="1"/>
  <c r="G109" i="12" s="1"/>
  <c r="F109" i="12" a="1"/>
  <c r="F109" i="12" s="1"/>
  <c r="E109" i="12" a="1"/>
  <c r="E109" i="12" s="1"/>
  <c r="D109" i="12" a="1"/>
  <c r="D109" i="12" s="1"/>
  <c r="C109" i="12" a="1"/>
  <c r="C109" i="12" s="1"/>
  <c r="AC109" i="12" s="1"/>
  <c r="A109" i="12"/>
  <c r="V108" i="12" a="1"/>
  <c r="V108" i="12" s="1"/>
  <c r="U108" i="12" a="1"/>
  <c r="U108" i="12" s="1"/>
  <c r="T108" i="12" a="1"/>
  <c r="T108" i="12" s="1"/>
  <c r="S108" i="12"/>
  <c r="S108" i="12" a="1"/>
  <c r="R108" i="12"/>
  <c r="R108" i="12" a="1"/>
  <c r="Q108" i="12" a="1"/>
  <c r="Q108" i="12" s="1"/>
  <c r="P108" i="12" a="1"/>
  <c r="P108" i="12" s="1"/>
  <c r="O108" i="12" a="1"/>
  <c r="O108" i="12" s="1"/>
  <c r="N108" i="12" a="1"/>
  <c r="N108" i="12" s="1"/>
  <c r="M108" i="12" a="1"/>
  <c r="M108" i="12" s="1"/>
  <c r="L108" i="12" a="1"/>
  <c r="L108" i="12" s="1"/>
  <c r="K108" i="12" a="1"/>
  <c r="K108" i="12" s="1"/>
  <c r="J108" i="12"/>
  <c r="J108" i="12" a="1"/>
  <c r="I108" i="12"/>
  <c r="I108" i="12" a="1"/>
  <c r="H108" i="12" a="1"/>
  <c r="H108" i="12" s="1"/>
  <c r="G108" i="12" a="1"/>
  <c r="G108" i="12" s="1"/>
  <c r="F108" i="12" a="1"/>
  <c r="F108" i="12" s="1"/>
  <c r="E108" i="12" a="1"/>
  <c r="E108" i="12" s="1"/>
  <c r="D108" i="12" a="1"/>
  <c r="D108" i="12" s="1"/>
  <c r="C108" i="12"/>
  <c r="AC108" i="12" s="1"/>
  <c r="C108" i="12" a="1"/>
  <c r="A108" i="12"/>
  <c r="V107" i="12" a="1"/>
  <c r="V107" i="12" s="1"/>
  <c r="U107" i="12" a="1"/>
  <c r="U107" i="12" s="1"/>
  <c r="T107" i="12" a="1"/>
  <c r="T107" i="12" s="1"/>
  <c r="S107" i="12" a="1"/>
  <c r="S107" i="12" s="1"/>
  <c r="R107" i="12" a="1"/>
  <c r="R107" i="12" s="1"/>
  <c r="Q107" i="12" a="1"/>
  <c r="Q107" i="12" s="1"/>
  <c r="P107" i="12" a="1"/>
  <c r="P107" i="12" s="1"/>
  <c r="O107" i="12"/>
  <c r="O107" i="12" a="1"/>
  <c r="N107" i="12" a="1"/>
  <c r="N107" i="12" s="1"/>
  <c r="M107" i="12" a="1"/>
  <c r="M107" i="12" s="1"/>
  <c r="L107" i="12" a="1"/>
  <c r="L107" i="12" s="1"/>
  <c r="K107" i="12" a="1"/>
  <c r="K107" i="12" s="1"/>
  <c r="J107" i="12" a="1"/>
  <c r="J107" i="12" s="1"/>
  <c r="I107" i="12" a="1"/>
  <c r="I107" i="12" s="1"/>
  <c r="H107" i="12" a="1"/>
  <c r="H107" i="12" s="1"/>
  <c r="G107" i="12" a="1"/>
  <c r="G107" i="12" s="1"/>
  <c r="F107" i="12" a="1"/>
  <c r="F107" i="12" s="1"/>
  <c r="E107" i="12" a="1"/>
  <c r="E107" i="12" s="1"/>
  <c r="D107" i="12" a="1"/>
  <c r="D107" i="12" s="1"/>
  <c r="C107" i="12" a="1"/>
  <c r="C107" i="12" s="1"/>
  <c r="AC107" i="12" s="1"/>
  <c r="A107" i="12"/>
  <c r="Y107" i="12" s="1"/>
  <c r="V106" i="12" a="1"/>
  <c r="V106" i="12" s="1"/>
  <c r="U106" i="12" a="1"/>
  <c r="U106" i="12" s="1"/>
  <c r="T106" i="12"/>
  <c r="T106" i="12" a="1"/>
  <c r="S106" i="12" a="1"/>
  <c r="S106" i="12" s="1"/>
  <c r="R106" i="12" a="1"/>
  <c r="R106" i="12" s="1"/>
  <c r="Q106" i="12" a="1"/>
  <c r="Q106" i="12" s="1"/>
  <c r="P106" i="12" a="1"/>
  <c r="P106" i="12" s="1"/>
  <c r="O106" i="12" a="1"/>
  <c r="O106" i="12" s="1"/>
  <c r="N106" i="12" a="1"/>
  <c r="N106" i="12" s="1"/>
  <c r="M106" i="12" a="1"/>
  <c r="M106" i="12" s="1"/>
  <c r="L106" i="12" a="1"/>
  <c r="L106" i="12" s="1"/>
  <c r="K106" i="12" a="1"/>
  <c r="K106" i="12" s="1"/>
  <c r="J106" i="12" a="1"/>
  <c r="J106" i="12" s="1"/>
  <c r="I106" i="12" a="1"/>
  <c r="I106" i="12" s="1"/>
  <c r="H106" i="12" a="1"/>
  <c r="H106" i="12" s="1"/>
  <c r="G106" i="12" a="1"/>
  <c r="G106" i="12" s="1"/>
  <c r="F106" i="12" a="1"/>
  <c r="F106" i="12" s="1"/>
  <c r="E106" i="12" a="1"/>
  <c r="E106" i="12" s="1"/>
  <c r="D106" i="12" a="1"/>
  <c r="D106" i="12" s="1"/>
  <c r="C106" i="12"/>
  <c r="AC106" i="12" s="1"/>
  <c r="C106" i="12" a="1"/>
  <c r="A106" i="12"/>
  <c r="V105" i="12" a="1"/>
  <c r="V105" i="12" s="1"/>
  <c r="U105" i="12" a="1"/>
  <c r="U105" i="12" s="1"/>
  <c r="T105" i="12"/>
  <c r="T105" i="12" a="1"/>
  <c r="S105" i="12" a="1"/>
  <c r="S105" i="12" s="1"/>
  <c r="R105" i="12"/>
  <c r="R105" i="12" a="1"/>
  <c r="Q105" i="12" a="1"/>
  <c r="Q105" i="12" s="1"/>
  <c r="P105" i="12"/>
  <c r="P105" i="12" a="1"/>
  <c r="O105" i="12"/>
  <c r="O105" i="12" a="1"/>
  <c r="N105" i="12" a="1"/>
  <c r="N105" i="12" s="1"/>
  <c r="M105" i="12" a="1"/>
  <c r="M105" i="12" s="1"/>
  <c r="L105" i="12" a="1"/>
  <c r="L105" i="12" s="1"/>
  <c r="K105" i="12"/>
  <c r="K105" i="12" a="1"/>
  <c r="J105" i="12" a="1"/>
  <c r="J105" i="12" s="1"/>
  <c r="I105" i="12" a="1"/>
  <c r="I105" i="12" s="1"/>
  <c r="H105" i="12"/>
  <c r="H105" i="12" a="1"/>
  <c r="G105" i="12" a="1"/>
  <c r="G105" i="12" s="1"/>
  <c r="F105" i="12"/>
  <c r="F105" i="12" a="1"/>
  <c r="E105" i="12" a="1"/>
  <c r="E105" i="12" s="1"/>
  <c r="D105" i="12" a="1"/>
  <c r="D105" i="12" s="1"/>
  <c r="C105" i="12"/>
  <c r="AC105" i="12" s="1"/>
  <c r="C105" i="12" a="1"/>
  <c r="A105" i="12"/>
  <c r="V104" i="12" a="1"/>
  <c r="V104" i="12" s="1"/>
  <c r="U104" i="12" a="1"/>
  <c r="U104" i="12" s="1"/>
  <c r="T104" i="12" a="1"/>
  <c r="T104" i="12" s="1"/>
  <c r="S104" i="12" a="1"/>
  <c r="S104" i="12" s="1"/>
  <c r="R104" i="12" a="1"/>
  <c r="R104" i="12" s="1"/>
  <c r="Q104" i="12" a="1"/>
  <c r="Q104" i="12" s="1"/>
  <c r="P104" i="12" a="1"/>
  <c r="P104" i="12" s="1"/>
  <c r="O104" i="12" a="1"/>
  <c r="O104" i="12" s="1"/>
  <c r="N104" i="12" a="1"/>
  <c r="N104" i="12" s="1"/>
  <c r="M104" i="12" a="1"/>
  <c r="M104" i="12" s="1"/>
  <c r="L104" i="12" a="1"/>
  <c r="L104" i="12" s="1"/>
  <c r="K104" i="12"/>
  <c r="K104" i="12" a="1"/>
  <c r="J104" i="12" a="1"/>
  <c r="J104" i="12" s="1"/>
  <c r="I104" i="12" a="1"/>
  <c r="I104" i="12" s="1"/>
  <c r="H104" i="12"/>
  <c r="H104" i="12" a="1"/>
  <c r="G104" i="12" a="1"/>
  <c r="G104" i="12" s="1"/>
  <c r="F104" i="12" a="1"/>
  <c r="F104" i="12" s="1"/>
  <c r="E104" i="12" a="1"/>
  <c r="E104" i="12" s="1"/>
  <c r="D104" i="12" a="1"/>
  <c r="D104" i="12" s="1"/>
  <c r="C104" i="12"/>
  <c r="AC104" i="12" s="1"/>
  <c r="C104" i="12" a="1"/>
  <c r="A104" i="12"/>
  <c r="V103" i="12" a="1"/>
  <c r="V103" i="12" s="1"/>
  <c r="U103" i="12" a="1"/>
  <c r="U103" i="12" s="1"/>
  <c r="T103" i="12" a="1"/>
  <c r="T103" i="12" s="1"/>
  <c r="S103" i="12" a="1"/>
  <c r="S103" i="12" s="1"/>
  <c r="R103" i="12"/>
  <c r="R103" i="12" a="1"/>
  <c r="Q103" i="12" a="1"/>
  <c r="Q103" i="12" s="1"/>
  <c r="P103" i="12" a="1"/>
  <c r="P103" i="12" s="1"/>
  <c r="O103" i="12" a="1"/>
  <c r="O103" i="12" s="1"/>
  <c r="N103" i="12" a="1"/>
  <c r="N103" i="12" s="1"/>
  <c r="M103" i="12"/>
  <c r="M103" i="12" a="1"/>
  <c r="L103" i="12" a="1"/>
  <c r="L103" i="12" s="1"/>
  <c r="K103" i="12" a="1"/>
  <c r="K103" i="12" s="1"/>
  <c r="J103" i="12" a="1"/>
  <c r="J103" i="12" s="1"/>
  <c r="I103" i="12" a="1"/>
  <c r="I103" i="12" s="1"/>
  <c r="H103" i="12"/>
  <c r="H103" i="12" a="1"/>
  <c r="G103" i="12" a="1"/>
  <c r="G103" i="12" s="1"/>
  <c r="F103" i="12" a="1"/>
  <c r="F103" i="12" s="1"/>
  <c r="E103" i="12" a="1"/>
  <c r="E103" i="12" s="1"/>
  <c r="D103" i="12"/>
  <c r="D103" i="12" a="1"/>
  <c r="C103" i="12" a="1"/>
  <c r="C103" i="12" s="1"/>
  <c r="AC103" i="12" s="1"/>
  <c r="A103" i="12"/>
  <c r="V102" i="12" a="1"/>
  <c r="V102" i="12" s="1"/>
  <c r="U102" i="12" a="1"/>
  <c r="U102" i="12" s="1"/>
  <c r="T102" i="12" a="1"/>
  <c r="T102" i="12" s="1"/>
  <c r="S102" i="12" a="1"/>
  <c r="S102" i="12" s="1"/>
  <c r="R102" i="12" a="1"/>
  <c r="R102" i="12" s="1"/>
  <c r="Q102" i="12" a="1"/>
  <c r="Q102" i="12" s="1"/>
  <c r="P102" i="12" a="1"/>
  <c r="P102" i="12" s="1"/>
  <c r="O102" i="12" a="1"/>
  <c r="O102" i="12" s="1"/>
  <c r="N102" i="12"/>
  <c r="N102" i="12" a="1"/>
  <c r="M102" i="12"/>
  <c r="M102" i="12" a="1"/>
  <c r="L102" i="12" a="1"/>
  <c r="L102" i="12" s="1"/>
  <c r="K102" i="12" a="1"/>
  <c r="K102" i="12" s="1"/>
  <c r="J102" i="12" a="1"/>
  <c r="J102" i="12" s="1"/>
  <c r="I102" i="12" a="1"/>
  <c r="I102" i="12" s="1"/>
  <c r="H102" i="12" a="1"/>
  <c r="H102" i="12" s="1"/>
  <c r="G102" i="12" a="1"/>
  <c r="G102" i="12" s="1"/>
  <c r="F102" i="12" a="1"/>
  <c r="F102" i="12" s="1"/>
  <c r="E102" i="12"/>
  <c r="E102" i="12" a="1"/>
  <c r="D102" i="12" a="1"/>
  <c r="D102" i="12" s="1"/>
  <c r="C102" i="12" a="1"/>
  <c r="C102" i="12" s="1"/>
  <c r="AC102" i="12" s="1"/>
  <c r="A102" i="12"/>
  <c r="V101" i="12" a="1"/>
  <c r="V101" i="12" s="1"/>
  <c r="U101" i="12" a="1"/>
  <c r="U101" i="12" s="1"/>
  <c r="T101" i="12" a="1"/>
  <c r="T101" i="12" s="1"/>
  <c r="S101" i="12" a="1"/>
  <c r="S101" i="12" s="1"/>
  <c r="R101" i="12" a="1"/>
  <c r="R101" i="12" s="1"/>
  <c r="Q101" i="12" a="1"/>
  <c r="Q101" i="12" s="1"/>
  <c r="P101" i="12" a="1"/>
  <c r="P101" i="12" s="1"/>
  <c r="O101" i="12" a="1"/>
  <c r="O101" i="12" s="1"/>
  <c r="N101" i="12"/>
  <c r="N101" i="12" a="1"/>
  <c r="M101" i="12" a="1"/>
  <c r="M101" i="12" s="1"/>
  <c r="L101" i="12" a="1"/>
  <c r="L101" i="12" s="1"/>
  <c r="K101" i="12" a="1"/>
  <c r="K101" i="12" s="1"/>
  <c r="J101" i="12" a="1"/>
  <c r="J101" i="12" s="1"/>
  <c r="I101" i="12" a="1"/>
  <c r="I101" i="12" s="1"/>
  <c r="H101" i="12" a="1"/>
  <c r="H101" i="12" s="1"/>
  <c r="G101" i="12" a="1"/>
  <c r="G101" i="12" s="1"/>
  <c r="F101" i="12"/>
  <c r="F101" i="12" a="1"/>
  <c r="E101" i="12" a="1"/>
  <c r="E101" i="12" s="1"/>
  <c r="D101" i="12" a="1"/>
  <c r="D101" i="12" s="1"/>
  <c r="C101" i="12"/>
  <c r="AC101" i="12" s="1"/>
  <c r="AD101" i="12" s="1"/>
  <c r="C101" i="12" a="1"/>
  <c r="A101" i="12"/>
  <c r="Y101" i="12" s="1"/>
  <c r="V100" i="12" a="1"/>
  <c r="V100" i="12" s="1"/>
  <c r="U100" i="12"/>
  <c r="U100" i="12" a="1"/>
  <c r="T100" i="12" a="1"/>
  <c r="T100" i="12" s="1"/>
  <c r="S100" i="12" a="1"/>
  <c r="S100" i="12" s="1"/>
  <c r="R100" i="12" a="1"/>
  <c r="R100" i="12" s="1"/>
  <c r="Q100" i="12" a="1"/>
  <c r="Q100" i="12" s="1"/>
  <c r="P100" i="12" a="1"/>
  <c r="P100" i="12" s="1"/>
  <c r="O100" i="12" a="1"/>
  <c r="O100" i="12" s="1"/>
  <c r="N100" i="12" a="1"/>
  <c r="N100" i="12" s="1"/>
  <c r="M100" i="12"/>
  <c r="M100" i="12" a="1"/>
  <c r="L100" i="12"/>
  <c r="L100" i="12" a="1"/>
  <c r="K100" i="12"/>
  <c r="K100" i="12" a="1"/>
  <c r="J100" i="12" a="1"/>
  <c r="J100" i="12" s="1"/>
  <c r="I100" i="12" a="1"/>
  <c r="I100" i="12" s="1"/>
  <c r="H100" i="12" a="1"/>
  <c r="H100" i="12" s="1"/>
  <c r="G100" i="12" a="1"/>
  <c r="G100" i="12" s="1"/>
  <c r="F100" i="12" a="1"/>
  <c r="F100" i="12" s="1"/>
  <c r="E100" i="12" a="1"/>
  <c r="E100" i="12" s="1"/>
  <c r="D100" i="12" a="1"/>
  <c r="D100" i="12" s="1"/>
  <c r="C100" i="12" a="1"/>
  <c r="C100" i="12" s="1"/>
  <c r="AC100" i="12" s="1"/>
  <c r="A100" i="12"/>
  <c r="Y100" i="12" s="1"/>
  <c r="V99" i="12" a="1"/>
  <c r="V99" i="12" s="1"/>
  <c r="U99" i="12" a="1"/>
  <c r="U99" i="12" s="1"/>
  <c r="T99" i="12" a="1"/>
  <c r="T99" i="12" s="1"/>
  <c r="S99" i="12" a="1"/>
  <c r="S99" i="12" s="1"/>
  <c r="R99" i="12" a="1"/>
  <c r="R99" i="12" s="1"/>
  <c r="Q99" i="12"/>
  <c r="Q99" i="12" a="1"/>
  <c r="P99" i="12"/>
  <c r="P99" i="12" a="1"/>
  <c r="O99" i="12" a="1"/>
  <c r="O99" i="12" s="1"/>
  <c r="N99" i="12" a="1"/>
  <c r="N99" i="12" s="1"/>
  <c r="M99" i="12" a="1"/>
  <c r="M99" i="12" s="1"/>
  <c r="L99" i="12" a="1"/>
  <c r="L99" i="12" s="1"/>
  <c r="K99" i="12" a="1"/>
  <c r="K99" i="12" s="1"/>
  <c r="J99" i="12" a="1"/>
  <c r="J99" i="12" s="1"/>
  <c r="I99" i="12" a="1"/>
  <c r="I99" i="12" s="1"/>
  <c r="H99" i="12" a="1"/>
  <c r="H99" i="12" s="1"/>
  <c r="G99" i="12"/>
  <c r="G99" i="12" a="1"/>
  <c r="F99" i="12" a="1"/>
  <c r="F99" i="12" s="1"/>
  <c r="E99" i="12" a="1"/>
  <c r="E99" i="12" s="1"/>
  <c r="D99" i="12"/>
  <c r="D99" i="12" a="1"/>
  <c r="C99" i="12" a="1"/>
  <c r="C99" i="12" s="1"/>
  <c r="AC99" i="12" s="1"/>
  <c r="AD99" i="12" s="1"/>
  <c r="A99" i="12"/>
  <c r="V98" i="12" a="1"/>
  <c r="V98" i="12" s="1"/>
  <c r="U98" i="12"/>
  <c r="U98" i="12" a="1"/>
  <c r="T98" i="12"/>
  <c r="T98" i="12" a="1"/>
  <c r="S98" i="12" a="1"/>
  <c r="S98" i="12" s="1"/>
  <c r="R98" i="12" a="1"/>
  <c r="R98" i="12" s="1"/>
  <c r="Q98" i="12"/>
  <c r="Q98" i="12" a="1"/>
  <c r="P98" i="12"/>
  <c r="P98" i="12" a="1"/>
  <c r="O98" i="12" a="1"/>
  <c r="O98" i="12" s="1"/>
  <c r="N98" i="12" a="1"/>
  <c r="N98" i="12" s="1"/>
  <c r="M98" i="12" a="1"/>
  <c r="M98" i="12" s="1"/>
  <c r="L98" i="12"/>
  <c r="L98" i="12" a="1"/>
  <c r="K98" i="12" a="1"/>
  <c r="K98" i="12" s="1"/>
  <c r="J98" i="12" a="1"/>
  <c r="J98" i="12" s="1"/>
  <c r="I98" i="12"/>
  <c r="I98" i="12" a="1"/>
  <c r="H98" i="12" a="1"/>
  <c r="H98" i="12" s="1"/>
  <c r="G98" i="12" a="1"/>
  <c r="G98" i="12" s="1"/>
  <c r="F98" i="12" a="1"/>
  <c r="F98" i="12" s="1"/>
  <c r="E98" i="12"/>
  <c r="E98" i="12" a="1"/>
  <c r="D98" i="12"/>
  <c r="D98" i="12" a="1"/>
  <c r="C98" i="12" a="1"/>
  <c r="C98" i="12" s="1"/>
  <c r="AC98" i="12" s="1"/>
  <c r="A98" i="12"/>
  <c r="V97" i="12"/>
  <c r="V97" i="12" a="1"/>
  <c r="U97" i="12" a="1"/>
  <c r="U97" i="12" s="1"/>
  <c r="T97" i="12" a="1"/>
  <c r="T97" i="12" s="1"/>
  <c r="S97" i="12" a="1"/>
  <c r="S97" i="12" s="1"/>
  <c r="R97" i="12" a="1"/>
  <c r="R97" i="12" s="1"/>
  <c r="Q97" i="12" a="1"/>
  <c r="Q97" i="12" s="1"/>
  <c r="P97" i="12" a="1"/>
  <c r="P97" i="12" s="1"/>
  <c r="O97" i="12" a="1"/>
  <c r="O97" i="12" s="1"/>
  <c r="N97" i="12"/>
  <c r="N97" i="12" a="1"/>
  <c r="M97" i="12" a="1"/>
  <c r="M97" i="12" s="1"/>
  <c r="L97" i="12" a="1"/>
  <c r="L97" i="12" s="1"/>
  <c r="K97" i="12" a="1"/>
  <c r="K97" i="12" s="1"/>
  <c r="J97" i="12" a="1"/>
  <c r="J97" i="12" s="1"/>
  <c r="I97" i="12" a="1"/>
  <c r="I97" i="12" s="1"/>
  <c r="H97" i="12" a="1"/>
  <c r="H97" i="12" s="1"/>
  <c r="G97" i="12" a="1"/>
  <c r="G97" i="12" s="1"/>
  <c r="F97" i="12"/>
  <c r="F97" i="12" a="1"/>
  <c r="E97" i="12" a="1"/>
  <c r="E97" i="12" s="1"/>
  <c r="D97" i="12" a="1"/>
  <c r="D97" i="12" s="1"/>
  <c r="C97" i="12" a="1"/>
  <c r="C97" i="12" s="1"/>
  <c r="AC97" i="12" s="1"/>
  <c r="A97" i="12"/>
  <c r="V96" i="12" a="1"/>
  <c r="V96" i="12" s="1"/>
  <c r="U96" i="12" a="1"/>
  <c r="U96" i="12" s="1"/>
  <c r="T96" i="12" a="1"/>
  <c r="T96" i="12" s="1"/>
  <c r="S96" i="12" a="1"/>
  <c r="S96" i="12" s="1"/>
  <c r="R96" i="12" a="1"/>
  <c r="R96" i="12" s="1"/>
  <c r="Q96" i="12" a="1"/>
  <c r="Q96" i="12" s="1"/>
  <c r="P96" i="12" a="1"/>
  <c r="P96" i="12" s="1"/>
  <c r="O96" i="12" a="1"/>
  <c r="O96" i="12" s="1"/>
  <c r="N96" i="12" a="1"/>
  <c r="N96" i="12" s="1"/>
  <c r="M96" i="12" a="1"/>
  <c r="M96" i="12" s="1"/>
  <c r="L96" i="12" a="1"/>
  <c r="L96" i="12" s="1"/>
  <c r="K96" i="12" a="1"/>
  <c r="K96" i="12" s="1"/>
  <c r="J96" i="12" a="1"/>
  <c r="J96" i="12" s="1"/>
  <c r="I96" i="12" a="1"/>
  <c r="I96" i="12" s="1"/>
  <c r="H96" i="12" a="1"/>
  <c r="H96" i="12" s="1"/>
  <c r="G96" i="12" a="1"/>
  <c r="G96" i="12" s="1"/>
  <c r="F96" i="12" a="1"/>
  <c r="F96" i="12" s="1"/>
  <c r="E96" i="12" a="1"/>
  <c r="E96" i="12" s="1"/>
  <c r="D96" i="12" a="1"/>
  <c r="D96" i="12" s="1"/>
  <c r="C96" i="12" a="1"/>
  <c r="C96" i="12" s="1"/>
  <c r="AC96" i="12" s="1"/>
  <c r="A96" i="12"/>
  <c r="Y96" i="12" s="1"/>
  <c r="V95" i="12" a="1"/>
  <c r="V95" i="12" s="1"/>
  <c r="U95" i="12" a="1"/>
  <c r="U95" i="12" s="1"/>
  <c r="T95" i="12" a="1"/>
  <c r="T95" i="12" s="1"/>
  <c r="S95" i="12" a="1"/>
  <c r="S95" i="12" s="1"/>
  <c r="R95" i="12" a="1"/>
  <c r="R95" i="12" s="1"/>
  <c r="Q95" i="12" a="1"/>
  <c r="Q95" i="12" s="1"/>
  <c r="P95" i="12" a="1"/>
  <c r="P95" i="12" s="1"/>
  <c r="O95" i="12" a="1"/>
  <c r="O95" i="12" s="1"/>
  <c r="N95" i="12" a="1"/>
  <c r="N95" i="12" s="1"/>
  <c r="M95" i="12" a="1"/>
  <c r="M95" i="12" s="1"/>
  <c r="L95" i="12" a="1"/>
  <c r="L95" i="12" s="1"/>
  <c r="K95" i="12" a="1"/>
  <c r="K95" i="12" s="1"/>
  <c r="J95" i="12" a="1"/>
  <c r="J95" i="12" s="1"/>
  <c r="I95" i="12" a="1"/>
  <c r="I95" i="12" s="1"/>
  <c r="H95" i="12" a="1"/>
  <c r="H95" i="12" s="1"/>
  <c r="G95" i="12" a="1"/>
  <c r="G95" i="12" s="1"/>
  <c r="F95" i="12" a="1"/>
  <c r="F95" i="12" s="1"/>
  <c r="E95" i="12" a="1"/>
  <c r="E95" i="12" s="1"/>
  <c r="D95" i="12" a="1"/>
  <c r="D95" i="12" s="1"/>
  <c r="C95" i="12" a="1"/>
  <c r="C95" i="12" s="1"/>
  <c r="AC95" i="12" s="1"/>
  <c r="A95" i="12"/>
  <c r="V94" i="12" a="1"/>
  <c r="V94" i="12" s="1"/>
  <c r="U94" i="12" a="1"/>
  <c r="U94" i="12" s="1"/>
  <c r="T94" i="12" a="1"/>
  <c r="T94" i="12" s="1"/>
  <c r="S94" i="12" a="1"/>
  <c r="S94" i="12" s="1"/>
  <c r="R94" i="12" a="1"/>
  <c r="R94" i="12" s="1"/>
  <c r="Q94" i="12" a="1"/>
  <c r="Q94" i="12" s="1"/>
  <c r="P94" i="12" a="1"/>
  <c r="P94" i="12" s="1"/>
  <c r="O94" i="12" a="1"/>
  <c r="O94" i="12" s="1"/>
  <c r="N94" i="12" a="1"/>
  <c r="N94" i="12" s="1"/>
  <c r="M94" i="12" a="1"/>
  <c r="M94" i="12" s="1"/>
  <c r="L94" i="12" a="1"/>
  <c r="L94" i="12" s="1"/>
  <c r="K94" i="12" a="1"/>
  <c r="K94" i="12" s="1"/>
  <c r="J94" i="12" a="1"/>
  <c r="J94" i="12" s="1"/>
  <c r="I94" i="12" a="1"/>
  <c r="I94" i="12" s="1"/>
  <c r="H94" i="12" a="1"/>
  <c r="H94" i="12" s="1"/>
  <c r="G94" i="12" a="1"/>
  <c r="G94" i="12" s="1"/>
  <c r="F94" i="12" a="1"/>
  <c r="F94" i="12" s="1"/>
  <c r="E94" i="12"/>
  <c r="E94" i="12" a="1"/>
  <c r="D94" i="12" a="1"/>
  <c r="D94" i="12" s="1"/>
  <c r="C94" i="12" a="1"/>
  <c r="C94" i="12" s="1"/>
  <c r="AC94" i="12" s="1"/>
  <c r="A94" i="12"/>
  <c r="Y94" i="12" s="1"/>
  <c r="V93" i="12" a="1"/>
  <c r="V93" i="12" s="1"/>
  <c r="U93" i="12" a="1"/>
  <c r="U93" i="12" s="1"/>
  <c r="T93" i="12" a="1"/>
  <c r="T93" i="12" s="1"/>
  <c r="S93" i="12" a="1"/>
  <c r="S93" i="12" s="1"/>
  <c r="R93" i="12" a="1"/>
  <c r="R93" i="12" s="1"/>
  <c r="Q93" i="12" a="1"/>
  <c r="Q93" i="12" s="1"/>
  <c r="P93" i="12" a="1"/>
  <c r="P93" i="12" s="1"/>
  <c r="O93" i="12" a="1"/>
  <c r="O93" i="12" s="1"/>
  <c r="N93" i="12" a="1"/>
  <c r="N93" i="12" s="1"/>
  <c r="M93" i="12" a="1"/>
  <c r="M93" i="12" s="1"/>
  <c r="L93" i="12" a="1"/>
  <c r="L93" i="12" s="1"/>
  <c r="K93" i="12" a="1"/>
  <c r="K93" i="12" s="1"/>
  <c r="J93" i="12" a="1"/>
  <c r="J93" i="12" s="1"/>
  <c r="I93" i="12" a="1"/>
  <c r="I93" i="12" s="1"/>
  <c r="H93" i="12" a="1"/>
  <c r="H93" i="12" s="1"/>
  <c r="G93" i="12" a="1"/>
  <c r="G93" i="12" s="1"/>
  <c r="F93" i="12" a="1"/>
  <c r="F93" i="12" s="1"/>
  <c r="E93" i="12" a="1"/>
  <c r="E93" i="12" s="1"/>
  <c r="D93" i="12" a="1"/>
  <c r="D93" i="12" s="1"/>
  <c r="C93" i="12" a="1"/>
  <c r="C93" i="12" s="1"/>
  <c r="A93" i="12"/>
  <c r="V92" i="12" a="1"/>
  <c r="V92" i="12" s="1"/>
  <c r="U92" i="12" a="1"/>
  <c r="U92" i="12" s="1"/>
  <c r="T92" i="12" a="1"/>
  <c r="T92" i="12" s="1"/>
  <c r="S92" i="12" a="1"/>
  <c r="S92" i="12" s="1"/>
  <c r="R92" i="12" a="1"/>
  <c r="R92" i="12" s="1"/>
  <c r="Q92" i="12" a="1"/>
  <c r="Q92" i="12" s="1"/>
  <c r="P92" i="12" a="1"/>
  <c r="P92" i="12" s="1"/>
  <c r="O92" i="12" a="1"/>
  <c r="O92" i="12" s="1"/>
  <c r="N92" i="12" a="1"/>
  <c r="N92" i="12" s="1"/>
  <c r="M92" i="12" a="1"/>
  <c r="M92" i="12" s="1"/>
  <c r="L92" i="12" a="1"/>
  <c r="L92" i="12" s="1"/>
  <c r="K92" i="12" a="1"/>
  <c r="K92" i="12" s="1"/>
  <c r="J92" i="12" a="1"/>
  <c r="J92" i="12" s="1"/>
  <c r="I92" i="12" a="1"/>
  <c r="I92" i="12" s="1"/>
  <c r="H92" i="12" a="1"/>
  <c r="H92" i="12" s="1"/>
  <c r="G92" i="12" a="1"/>
  <c r="G92" i="12" s="1"/>
  <c r="F92" i="12" a="1"/>
  <c r="F92" i="12" s="1"/>
  <c r="E92" i="12" a="1"/>
  <c r="E92" i="12" s="1"/>
  <c r="D92" i="12" a="1"/>
  <c r="D92" i="12" s="1"/>
  <c r="C92" i="12" a="1"/>
  <c r="C92" i="12" s="1"/>
  <c r="A92" i="12"/>
  <c r="V91" i="12" a="1"/>
  <c r="V91" i="12" s="1"/>
  <c r="U91" i="12" a="1"/>
  <c r="U91" i="12" s="1"/>
  <c r="T91" i="12" a="1"/>
  <c r="T91" i="12" s="1"/>
  <c r="S91" i="12" a="1"/>
  <c r="S91" i="12" s="1"/>
  <c r="R91" i="12" a="1"/>
  <c r="R91" i="12" s="1"/>
  <c r="Q91" i="12" a="1"/>
  <c r="Q91" i="12" s="1"/>
  <c r="P91" i="12" a="1"/>
  <c r="P91" i="12" s="1"/>
  <c r="O91" i="12" a="1"/>
  <c r="O91" i="12" s="1"/>
  <c r="N91" i="12" a="1"/>
  <c r="N91" i="12" s="1"/>
  <c r="M91" i="12" a="1"/>
  <c r="M91" i="12" s="1"/>
  <c r="L91" i="12" a="1"/>
  <c r="L91" i="12" s="1"/>
  <c r="K91" i="12" a="1"/>
  <c r="K91" i="12" s="1"/>
  <c r="J91" i="12" a="1"/>
  <c r="J91" i="12" s="1"/>
  <c r="I91" i="12" a="1"/>
  <c r="I91" i="12" s="1"/>
  <c r="H91" i="12"/>
  <c r="H91" i="12" a="1"/>
  <c r="G91" i="12" a="1"/>
  <c r="G91" i="12" s="1"/>
  <c r="F91" i="12" a="1"/>
  <c r="F91" i="12" s="1"/>
  <c r="E91" i="12" a="1"/>
  <c r="E91" i="12" s="1"/>
  <c r="D91" i="12" a="1"/>
  <c r="D91" i="12" s="1"/>
  <c r="C91" i="12" a="1"/>
  <c r="C91" i="12" s="1"/>
  <c r="AC91" i="12" s="1"/>
  <c r="A91" i="12"/>
  <c r="Y91" i="12" s="1"/>
  <c r="V90" i="12" a="1"/>
  <c r="V90" i="12" s="1"/>
  <c r="U90" i="12" a="1"/>
  <c r="U90" i="12" s="1"/>
  <c r="T90" i="12" a="1"/>
  <c r="T90" i="12" s="1"/>
  <c r="S90" i="12" a="1"/>
  <c r="S90" i="12" s="1"/>
  <c r="R90" i="12" a="1"/>
  <c r="R90" i="12" s="1"/>
  <c r="Q90" i="12" a="1"/>
  <c r="Q90" i="12" s="1"/>
  <c r="P90" i="12" a="1"/>
  <c r="P90" i="12" s="1"/>
  <c r="O90" i="12" a="1"/>
  <c r="O90" i="12" s="1"/>
  <c r="N90" i="12" a="1"/>
  <c r="N90" i="12" s="1"/>
  <c r="M90" i="12" a="1"/>
  <c r="M90" i="12" s="1"/>
  <c r="L90" i="12" a="1"/>
  <c r="L90" i="12" s="1"/>
  <c r="K90" i="12" a="1"/>
  <c r="K90" i="12" s="1"/>
  <c r="J90" i="12" a="1"/>
  <c r="J90" i="12" s="1"/>
  <c r="I90" i="12" a="1"/>
  <c r="I90" i="12" s="1"/>
  <c r="H90" i="12" a="1"/>
  <c r="H90" i="12" s="1"/>
  <c r="G90" i="12" a="1"/>
  <c r="G90" i="12" s="1"/>
  <c r="F90" i="12" a="1"/>
  <c r="F90" i="12" s="1"/>
  <c r="E90" i="12" a="1"/>
  <c r="E90" i="12" s="1"/>
  <c r="D90" i="12" a="1"/>
  <c r="D90" i="12" s="1"/>
  <c r="C90" i="12" a="1"/>
  <c r="C90" i="12" s="1"/>
  <c r="AC90" i="12" s="1"/>
  <c r="A90" i="12"/>
  <c r="V89" i="12" a="1"/>
  <c r="V89" i="12" s="1"/>
  <c r="U89" i="12" a="1"/>
  <c r="U89" i="12" s="1"/>
  <c r="T89" i="12" a="1"/>
  <c r="T89" i="12" s="1"/>
  <c r="S89" i="12" a="1"/>
  <c r="S89" i="12" s="1"/>
  <c r="R89" i="12" a="1"/>
  <c r="R89" i="12" s="1"/>
  <c r="Q89" i="12" a="1"/>
  <c r="Q89" i="12" s="1"/>
  <c r="P89" i="12" a="1"/>
  <c r="P89" i="12" s="1"/>
  <c r="O89" i="12" a="1"/>
  <c r="O89" i="12" s="1"/>
  <c r="N89" i="12" a="1"/>
  <c r="N89" i="12" s="1"/>
  <c r="M89" i="12" a="1"/>
  <c r="M89" i="12" s="1"/>
  <c r="L89" i="12" a="1"/>
  <c r="L89" i="12" s="1"/>
  <c r="K89" i="12" a="1"/>
  <c r="K89" i="12" s="1"/>
  <c r="J89" i="12"/>
  <c r="J89" i="12" a="1"/>
  <c r="I89" i="12" a="1"/>
  <c r="I89" i="12" s="1"/>
  <c r="H89" i="12" a="1"/>
  <c r="H89" i="12" s="1"/>
  <c r="G89" i="12" a="1"/>
  <c r="G89" i="12" s="1"/>
  <c r="F89" i="12" a="1"/>
  <c r="F89" i="12" s="1"/>
  <c r="E89" i="12" a="1"/>
  <c r="E89" i="12" s="1"/>
  <c r="D89" i="12" a="1"/>
  <c r="D89" i="12" s="1"/>
  <c r="C89" i="12" a="1"/>
  <c r="C89" i="12" s="1"/>
  <c r="AC89" i="12" s="1"/>
  <c r="A89" i="12"/>
  <c r="V88" i="12" a="1"/>
  <c r="V88" i="12" s="1"/>
  <c r="U88" i="12" a="1"/>
  <c r="U88" i="12" s="1"/>
  <c r="T88" i="12" a="1"/>
  <c r="T88" i="12" s="1"/>
  <c r="S88" i="12" a="1"/>
  <c r="S88" i="12" s="1"/>
  <c r="R88" i="12" a="1"/>
  <c r="R88" i="12" s="1"/>
  <c r="Q88" i="12" a="1"/>
  <c r="Q88" i="12" s="1"/>
  <c r="P88" i="12" a="1"/>
  <c r="P88" i="12" s="1"/>
  <c r="O88" i="12" a="1"/>
  <c r="O88" i="12" s="1"/>
  <c r="N88" i="12" a="1"/>
  <c r="N88" i="12" s="1"/>
  <c r="M88" i="12" a="1"/>
  <c r="M88" i="12" s="1"/>
  <c r="L88" i="12" a="1"/>
  <c r="L88" i="12" s="1"/>
  <c r="K88" i="12" a="1"/>
  <c r="K88" i="12" s="1"/>
  <c r="J88" i="12" a="1"/>
  <c r="J88" i="12" s="1"/>
  <c r="I88" i="12" a="1"/>
  <c r="I88" i="12" s="1"/>
  <c r="H88" i="12" a="1"/>
  <c r="H88" i="12" s="1"/>
  <c r="G88" i="12"/>
  <c r="G88" i="12" a="1"/>
  <c r="F88" i="12" a="1"/>
  <c r="F88" i="12" s="1"/>
  <c r="E88" i="12" a="1"/>
  <c r="E88" i="12" s="1"/>
  <c r="D88" i="12" a="1"/>
  <c r="D88" i="12" s="1"/>
  <c r="C88" i="12" a="1"/>
  <c r="C88" i="12" s="1"/>
  <c r="AC88" i="12" s="1"/>
  <c r="A88" i="12"/>
  <c r="V87" i="12" a="1"/>
  <c r="V87" i="12" s="1"/>
  <c r="U87" i="12" a="1"/>
  <c r="U87" i="12" s="1"/>
  <c r="T87" i="12" a="1"/>
  <c r="T87" i="12" s="1"/>
  <c r="S87" i="12" a="1"/>
  <c r="S87" i="12" s="1"/>
  <c r="R87" i="12" a="1"/>
  <c r="R87" i="12" s="1"/>
  <c r="Q87" i="12" a="1"/>
  <c r="Q87" i="12" s="1"/>
  <c r="P87" i="12" a="1"/>
  <c r="P87" i="12" s="1"/>
  <c r="O87" i="12" a="1"/>
  <c r="O87" i="12" s="1"/>
  <c r="N87" i="12" a="1"/>
  <c r="N87" i="12" s="1"/>
  <c r="M87" i="12" a="1"/>
  <c r="M87" i="12" s="1"/>
  <c r="L87" i="12"/>
  <c r="L87" i="12" a="1"/>
  <c r="K87" i="12" a="1"/>
  <c r="K87" i="12" s="1"/>
  <c r="J87" i="12" a="1"/>
  <c r="J87" i="12" s="1"/>
  <c r="I87" i="12" a="1"/>
  <c r="I87" i="12" s="1"/>
  <c r="H87" i="12" a="1"/>
  <c r="H87" i="12" s="1"/>
  <c r="G87" i="12" a="1"/>
  <c r="G87" i="12" s="1"/>
  <c r="F87" i="12" a="1"/>
  <c r="F87" i="12" s="1"/>
  <c r="E87" i="12" a="1"/>
  <c r="E87" i="12" s="1"/>
  <c r="D87" i="12"/>
  <c r="D87" i="12" a="1"/>
  <c r="C87" i="12" a="1"/>
  <c r="C87" i="12" s="1"/>
  <c r="AC87" i="12" s="1"/>
  <c r="A87" i="12"/>
  <c r="V86" i="12" a="1"/>
  <c r="V86" i="12" s="1"/>
  <c r="U86" i="12" a="1"/>
  <c r="U86" i="12" s="1"/>
  <c r="T86" i="12" a="1"/>
  <c r="T86" i="12" s="1"/>
  <c r="S86" i="12" a="1"/>
  <c r="S86" i="12" s="1"/>
  <c r="R86" i="12" a="1"/>
  <c r="R86" i="12" s="1"/>
  <c r="Q86" i="12" a="1"/>
  <c r="Q86" i="12" s="1"/>
  <c r="P86" i="12" a="1"/>
  <c r="P86" i="12" s="1"/>
  <c r="O86" i="12" a="1"/>
  <c r="O86" i="12" s="1"/>
  <c r="N86" i="12" a="1"/>
  <c r="N86" i="12" s="1"/>
  <c r="M86" i="12" a="1"/>
  <c r="M86" i="12" s="1"/>
  <c r="L86" i="12" a="1"/>
  <c r="L86" i="12" s="1"/>
  <c r="K86" i="12" a="1"/>
  <c r="K86" i="12" s="1"/>
  <c r="J86" i="12" a="1"/>
  <c r="J86" i="12" s="1"/>
  <c r="I86" i="12"/>
  <c r="I86" i="12" a="1"/>
  <c r="H86" i="12" a="1"/>
  <c r="H86" i="12" s="1"/>
  <c r="G86" i="12" a="1"/>
  <c r="G86" i="12" s="1"/>
  <c r="F86" i="12" a="1"/>
  <c r="F86" i="12" s="1"/>
  <c r="E86" i="12" a="1"/>
  <c r="E86" i="12" s="1"/>
  <c r="D86" i="12" a="1"/>
  <c r="D86" i="12" s="1"/>
  <c r="C86" i="12" a="1"/>
  <c r="C86" i="12" s="1"/>
  <c r="AC86" i="12" s="1"/>
  <c r="A86" i="12"/>
  <c r="V85" i="12" a="1"/>
  <c r="V85" i="12" s="1"/>
  <c r="U85" i="12" a="1"/>
  <c r="U85" i="12" s="1"/>
  <c r="T85" i="12" a="1"/>
  <c r="T85" i="12" s="1"/>
  <c r="S85" i="12" a="1"/>
  <c r="S85" i="12" s="1"/>
  <c r="R85" i="12" a="1"/>
  <c r="R85" i="12" s="1"/>
  <c r="Q85" i="12" a="1"/>
  <c r="Q85" i="12" s="1"/>
  <c r="P85" i="12" a="1"/>
  <c r="P85" i="12" s="1"/>
  <c r="O85" i="12" a="1"/>
  <c r="O85" i="12" s="1"/>
  <c r="N85" i="12"/>
  <c r="N85" i="12" a="1"/>
  <c r="M85" i="12" a="1"/>
  <c r="M85" i="12" s="1"/>
  <c r="L85" i="12" a="1"/>
  <c r="L85" i="12" s="1"/>
  <c r="K85" i="12" a="1"/>
  <c r="K85" i="12" s="1"/>
  <c r="J85" i="12" a="1"/>
  <c r="J85" i="12" s="1"/>
  <c r="I85" i="12" a="1"/>
  <c r="I85" i="12" s="1"/>
  <c r="H85" i="12" a="1"/>
  <c r="H85" i="12" s="1"/>
  <c r="G85" i="12" a="1"/>
  <c r="G85" i="12" s="1"/>
  <c r="F85" i="12"/>
  <c r="F85" i="12" a="1"/>
  <c r="E85" i="12" a="1"/>
  <c r="E85" i="12" s="1"/>
  <c r="D85" i="12" a="1"/>
  <c r="D85" i="12" s="1"/>
  <c r="C85" i="12" a="1"/>
  <c r="C85" i="12" s="1"/>
  <c r="AC85" i="12" s="1"/>
  <c r="A85" i="12"/>
  <c r="V84" i="12" a="1"/>
  <c r="V84" i="12" s="1"/>
  <c r="U84" i="12" a="1"/>
  <c r="U84" i="12" s="1"/>
  <c r="T84" i="12" a="1"/>
  <c r="T84" i="12" s="1"/>
  <c r="S84" i="12" a="1"/>
  <c r="S84" i="12" s="1"/>
  <c r="R84" i="12" a="1"/>
  <c r="R84" i="12" s="1"/>
  <c r="Q84" i="12" a="1"/>
  <c r="Q84" i="12" s="1"/>
  <c r="P84" i="12" a="1"/>
  <c r="P84" i="12" s="1"/>
  <c r="O84" i="12" a="1"/>
  <c r="O84" i="12" s="1"/>
  <c r="N84" i="12" a="1"/>
  <c r="N84" i="12" s="1"/>
  <c r="M84" i="12" a="1"/>
  <c r="M84" i="12" s="1"/>
  <c r="L84" i="12" a="1"/>
  <c r="L84" i="12" s="1"/>
  <c r="K84" i="12"/>
  <c r="K84" i="12" a="1"/>
  <c r="J84" i="12" a="1"/>
  <c r="J84" i="12" s="1"/>
  <c r="I84" i="12" a="1"/>
  <c r="I84" i="12" s="1"/>
  <c r="H84" i="12" a="1"/>
  <c r="H84" i="12" s="1"/>
  <c r="G84" i="12" a="1"/>
  <c r="G84" i="12" s="1"/>
  <c r="F84" i="12" a="1"/>
  <c r="F84" i="12" s="1"/>
  <c r="E84" i="12" a="1"/>
  <c r="E84" i="12" s="1"/>
  <c r="D84" i="12" a="1"/>
  <c r="D84" i="12" s="1"/>
  <c r="C84" i="12" a="1"/>
  <c r="C84" i="12" s="1"/>
  <c r="AC84" i="12" s="1"/>
  <c r="A84" i="12"/>
  <c r="V83" i="12" a="1"/>
  <c r="V83" i="12" s="1"/>
  <c r="U83" i="12" a="1"/>
  <c r="U83" i="12" s="1"/>
  <c r="T83" i="12" a="1"/>
  <c r="T83" i="12" s="1"/>
  <c r="S83" i="12" a="1"/>
  <c r="S83" i="12" s="1"/>
  <c r="R83" i="12" a="1"/>
  <c r="R83" i="12" s="1"/>
  <c r="Q83" i="12" a="1"/>
  <c r="Q83" i="12" s="1"/>
  <c r="P83" i="12" a="1"/>
  <c r="P83" i="12" s="1"/>
  <c r="O83" i="12" a="1"/>
  <c r="O83" i="12" s="1"/>
  <c r="N83" i="12" a="1"/>
  <c r="N83" i="12" s="1"/>
  <c r="M83" i="12" a="1"/>
  <c r="M83" i="12" s="1"/>
  <c r="L83" i="12" a="1"/>
  <c r="L83" i="12" s="1"/>
  <c r="K83" i="12" a="1"/>
  <c r="K83" i="12" s="1"/>
  <c r="J83" i="12"/>
  <c r="J83" i="12" a="1"/>
  <c r="I83" i="12" a="1"/>
  <c r="I83" i="12" s="1"/>
  <c r="H83" i="12" a="1"/>
  <c r="H83" i="12" s="1"/>
  <c r="G83" i="12" a="1"/>
  <c r="G83" i="12" s="1"/>
  <c r="F83" i="12" a="1"/>
  <c r="F83" i="12" s="1"/>
  <c r="E83" i="12" a="1"/>
  <c r="E83" i="12" s="1"/>
  <c r="D83" i="12" a="1"/>
  <c r="D83" i="12" s="1"/>
  <c r="C83" i="12" a="1"/>
  <c r="C83" i="12" s="1"/>
  <c r="AC83" i="12" s="1"/>
  <c r="A83" i="12"/>
  <c r="V82" i="12" a="1"/>
  <c r="V82" i="12" s="1"/>
  <c r="U82" i="12" a="1"/>
  <c r="U82" i="12" s="1"/>
  <c r="T82" i="12" a="1"/>
  <c r="T82" i="12" s="1"/>
  <c r="S82" i="12" a="1"/>
  <c r="S82" i="12" s="1"/>
  <c r="R82" i="12" a="1"/>
  <c r="R82" i="12" s="1"/>
  <c r="Q82" i="12" a="1"/>
  <c r="Q82" i="12" s="1"/>
  <c r="P82" i="12" a="1"/>
  <c r="P82" i="12" s="1"/>
  <c r="O82" i="12"/>
  <c r="O82" i="12" a="1"/>
  <c r="N82" i="12" a="1"/>
  <c r="N82" i="12" s="1"/>
  <c r="M82" i="12" a="1"/>
  <c r="M82" i="12" s="1"/>
  <c r="L82" i="12" a="1"/>
  <c r="L82" i="12" s="1"/>
  <c r="K82" i="12" a="1"/>
  <c r="K82" i="12" s="1"/>
  <c r="J82" i="12" a="1"/>
  <c r="J82" i="12" s="1"/>
  <c r="I82" i="12" a="1"/>
  <c r="I82" i="12" s="1"/>
  <c r="H82" i="12" a="1"/>
  <c r="H82" i="12" s="1"/>
  <c r="G82" i="12"/>
  <c r="G82" i="12" a="1"/>
  <c r="F82" i="12" a="1"/>
  <c r="F82" i="12" s="1"/>
  <c r="E82" i="12" a="1"/>
  <c r="E82" i="12" s="1"/>
  <c r="D82" i="12" a="1"/>
  <c r="D82" i="12" s="1"/>
  <c r="C82" i="12" a="1"/>
  <c r="C82" i="12" s="1"/>
  <c r="AC82" i="12" s="1"/>
  <c r="A82" i="12"/>
  <c r="Y82" i="12" s="1"/>
  <c r="V81" i="12" a="1"/>
  <c r="V81" i="12" s="1"/>
  <c r="U81" i="12" a="1"/>
  <c r="U81" i="12" s="1"/>
  <c r="T81" i="12"/>
  <c r="T81" i="12" a="1"/>
  <c r="S81" i="12" a="1"/>
  <c r="S81" i="12" s="1"/>
  <c r="R81" i="12" a="1"/>
  <c r="R81" i="12" s="1"/>
  <c r="Q81" i="12" a="1"/>
  <c r="Q81" i="12" s="1"/>
  <c r="P81" i="12" a="1"/>
  <c r="P81" i="12" s="1"/>
  <c r="O81" i="12" a="1"/>
  <c r="O81" i="12" s="1"/>
  <c r="N81" i="12" a="1"/>
  <c r="N81" i="12" s="1"/>
  <c r="M81" i="12" a="1"/>
  <c r="M81" i="12" s="1"/>
  <c r="L81" i="12"/>
  <c r="L81" i="12" a="1"/>
  <c r="K81" i="12" a="1"/>
  <c r="K81" i="12" s="1"/>
  <c r="J81" i="12" a="1"/>
  <c r="J81" i="12" s="1"/>
  <c r="I81" i="12" a="1"/>
  <c r="I81" i="12" s="1"/>
  <c r="H81" i="12" a="1"/>
  <c r="H81" i="12" s="1"/>
  <c r="G81" i="12" a="1"/>
  <c r="G81" i="12" s="1"/>
  <c r="F81" i="12" a="1"/>
  <c r="F81" i="12" s="1"/>
  <c r="E81" i="12" a="1"/>
  <c r="E81" i="12" s="1"/>
  <c r="D81" i="12"/>
  <c r="D81" i="12" a="1"/>
  <c r="C81" i="12" a="1"/>
  <c r="C81" i="12" s="1"/>
  <c r="AC81" i="12" s="1"/>
  <c r="A81" i="12"/>
  <c r="V80" i="12" a="1"/>
  <c r="V80" i="12" s="1"/>
  <c r="U80" i="12" a="1"/>
  <c r="U80" i="12" s="1"/>
  <c r="T80" i="12" a="1"/>
  <c r="T80" i="12" s="1"/>
  <c r="S80" i="12" a="1"/>
  <c r="S80" i="12" s="1"/>
  <c r="R80" i="12" a="1"/>
  <c r="R80" i="12" s="1"/>
  <c r="Q80" i="12"/>
  <c r="Q80" i="12" a="1"/>
  <c r="P80" i="12" a="1"/>
  <c r="P80" i="12" s="1"/>
  <c r="O80" i="12" a="1"/>
  <c r="O80" i="12" s="1"/>
  <c r="N80" i="12" a="1"/>
  <c r="N80" i="12" s="1"/>
  <c r="M80" i="12" a="1"/>
  <c r="M80" i="12" s="1"/>
  <c r="L80" i="12" a="1"/>
  <c r="L80" i="12" s="1"/>
  <c r="K80" i="12" a="1"/>
  <c r="K80" i="12" s="1"/>
  <c r="J80" i="12" a="1"/>
  <c r="J80" i="12" s="1"/>
  <c r="I80" i="12"/>
  <c r="I80" i="12" a="1"/>
  <c r="H80" i="12" a="1"/>
  <c r="H80" i="12" s="1"/>
  <c r="G80" i="12" a="1"/>
  <c r="G80" i="12" s="1"/>
  <c r="F80" i="12" a="1"/>
  <c r="F80" i="12" s="1"/>
  <c r="E80" i="12" a="1"/>
  <c r="E80" i="12" s="1"/>
  <c r="D80" i="12" a="1"/>
  <c r="D80" i="12" s="1"/>
  <c r="C80" i="12" a="1"/>
  <c r="C80" i="12" s="1"/>
  <c r="AC80" i="12" s="1"/>
  <c r="AD80" i="12" s="1"/>
  <c r="A80" i="12"/>
  <c r="V79" i="12"/>
  <c r="V79" i="12" a="1"/>
  <c r="U79" i="12" a="1"/>
  <c r="U79" i="12" s="1"/>
  <c r="T79" i="12" a="1"/>
  <c r="T79" i="12" s="1"/>
  <c r="S79" i="12" a="1"/>
  <c r="S79" i="12" s="1"/>
  <c r="R79" i="12" a="1"/>
  <c r="R79" i="12" s="1"/>
  <c r="Q79" i="12" a="1"/>
  <c r="Q79" i="12" s="1"/>
  <c r="P79" i="12" a="1"/>
  <c r="P79" i="12" s="1"/>
  <c r="O79" i="12" a="1"/>
  <c r="O79" i="12" s="1"/>
  <c r="N79" i="12" a="1"/>
  <c r="N79" i="12" s="1"/>
  <c r="M79" i="12" a="1"/>
  <c r="M79" i="12" s="1"/>
  <c r="L79" i="12" a="1"/>
  <c r="L79" i="12" s="1"/>
  <c r="K79" i="12" a="1"/>
  <c r="K79" i="12" s="1"/>
  <c r="J79" i="12" a="1"/>
  <c r="J79" i="12" s="1"/>
  <c r="I79" i="12" a="1"/>
  <c r="I79" i="12" s="1"/>
  <c r="H79" i="12" a="1"/>
  <c r="H79" i="12" s="1"/>
  <c r="G79" i="12" a="1"/>
  <c r="G79" i="12" s="1"/>
  <c r="F79" i="12" a="1"/>
  <c r="F79" i="12" s="1"/>
  <c r="E79" i="12" a="1"/>
  <c r="E79" i="12" s="1"/>
  <c r="D79" i="12" a="1"/>
  <c r="D79" i="12" s="1"/>
  <c r="C79" i="12" a="1"/>
  <c r="C79" i="12" s="1"/>
  <c r="AC79" i="12" s="1"/>
  <c r="A79" i="12"/>
  <c r="Y79" i="12" s="1"/>
  <c r="V78" i="12" a="1"/>
  <c r="V78" i="12" s="1"/>
  <c r="U78" i="12" a="1"/>
  <c r="U78" i="12" s="1"/>
  <c r="T78" i="12" a="1"/>
  <c r="T78" i="12" s="1"/>
  <c r="S78" i="12" a="1"/>
  <c r="S78" i="12" s="1"/>
  <c r="R78" i="12" a="1"/>
  <c r="R78" i="12" s="1"/>
  <c r="Q78" i="12" a="1"/>
  <c r="Q78" i="12" s="1"/>
  <c r="P78" i="12" a="1"/>
  <c r="P78" i="12" s="1"/>
  <c r="O78" i="12" a="1"/>
  <c r="O78" i="12" s="1"/>
  <c r="N78" i="12" a="1"/>
  <c r="N78" i="12" s="1"/>
  <c r="M78" i="12" a="1"/>
  <c r="M78" i="12" s="1"/>
  <c r="L78" i="12" a="1"/>
  <c r="L78" i="12" s="1"/>
  <c r="K78" i="12" a="1"/>
  <c r="K78" i="12" s="1"/>
  <c r="J78" i="12" a="1"/>
  <c r="J78" i="12" s="1"/>
  <c r="I78" i="12" a="1"/>
  <c r="I78" i="12" s="1"/>
  <c r="H78" i="12" a="1"/>
  <c r="H78" i="12" s="1"/>
  <c r="G78" i="12"/>
  <c r="G78" i="12" a="1"/>
  <c r="F78" i="12" a="1"/>
  <c r="F78" i="12" s="1"/>
  <c r="E78" i="12" a="1"/>
  <c r="E78" i="12" s="1"/>
  <c r="D78" i="12" a="1"/>
  <c r="D78" i="12" s="1"/>
  <c r="C78" i="12" a="1"/>
  <c r="C78" i="12" s="1"/>
  <c r="AC78" i="12" s="1"/>
  <c r="A78" i="12"/>
  <c r="Y78" i="12" s="1"/>
  <c r="V77" i="12" a="1"/>
  <c r="V77" i="12" s="1"/>
  <c r="U77" i="12" a="1"/>
  <c r="U77" i="12" s="1"/>
  <c r="T77" i="12" a="1"/>
  <c r="T77" i="12" s="1"/>
  <c r="S77" i="12" a="1"/>
  <c r="S77" i="12" s="1"/>
  <c r="R77" i="12" a="1"/>
  <c r="R77" i="12" s="1"/>
  <c r="Q77" i="12" a="1"/>
  <c r="Q77" i="12" s="1"/>
  <c r="P77" i="12" a="1"/>
  <c r="P77" i="12" s="1"/>
  <c r="O77" i="12" a="1"/>
  <c r="O77" i="12" s="1"/>
  <c r="N77" i="12" a="1"/>
  <c r="N77" i="12" s="1"/>
  <c r="M77" i="12" a="1"/>
  <c r="M77" i="12" s="1"/>
  <c r="L77" i="12" a="1"/>
  <c r="L77" i="12" s="1"/>
  <c r="K77" i="12" a="1"/>
  <c r="K77" i="12" s="1"/>
  <c r="J77" i="12" a="1"/>
  <c r="J77" i="12" s="1"/>
  <c r="I77" i="12" a="1"/>
  <c r="I77" i="12" s="1"/>
  <c r="H77" i="12" a="1"/>
  <c r="H77" i="12" s="1"/>
  <c r="G77" i="12" a="1"/>
  <c r="G77" i="12" s="1"/>
  <c r="F77" i="12" a="1"/>
  <c r="F77" i="12" s="1"/>
  <c r="E77" i="12" a="1"/>
  <c r="E77" i="12" s="1"/>
  <c r="D77" i="12" a="1"/>
  <c r="D77" i="12" s="1"/>
  <c r="C77" i="12" a="1"/>
  <c r="C77" i="12" s="1"/>
  <c r="AC77" i="12" s="1"/>
  <c r="A77" i="12"/>
  <c r="Y77" i="12" s="1"/>
  <c r="V76" i="12" a="1"/>
  <c r="V76" i="12" s="1"/>
  <c r="U76" i="12" a="1"/>
  <c r="U76" i="12" s="1"/>
  <c r="T76" i="12" a="1"/>
  <c r="T76" i="12" s="1"/>
  <c r="S76" i="12" a="1"/>
  <c r="S76" i="12" s="1"/>
  <c r="R76" i="12" a="1"/>
  <c r="R76" i="12" s="1"/>
  <c r="Q76" i="12" a="1"/>
  <c r="Q76" i="12" s="1"/>
  <c r="P76" i="12" a="1"/>
  <c r="P76" i="12" s="1"/>
  <c r="O76" i="12" a="1"/>
  <c r="O76" i="12" s="1"/>
  <c r="N76" i="12" a="1"/>
  <c r="N76" i="12" s="1"/>
  <c r="M76" i="12" a="1"/>
  <c r="M76" i="12" s="1"/>
  <c r="L76" i="12" a="1"/>
  <c r="L76" i="12" s="1"/>
  <c r="K76" i="12" a="1"/>
  <c r="K76" i="12" s="1"/>
  <c r="J76" i="12" a="1"/>
  <c r="J76" i="12" s="1"/>
  <c r="I76" i="12"/>
  <c r="I76" i="12" a="1"/>
  <c r="H76" i="12" a="1"/>
  <c r="H76" i="12" s="1"/>
  <c r="G76" i="12" a="1"/>
  <c r="G76" i="12" s="1"/>
  <c r="F76" i="12" a="1"/>
  <c r="F76" i="12" s="1"/>
  <c r="E76" i="12" a="1"/>
  <c r="E76" i="12" s="1"/>
  <c r="D76" i="12" a="1"/>
  <c r="D76" i="12" s="1"/>
  <c r="C76" i="12" a="1"/>
  <c r="C76" i="12" s="1"/>
  <c r="AC76" i="12" s="1"/>
  <c r="A76" i="12"/>
  <c r="V75" i="12" a="1"/>
  <c r="V75" i="12" s="1"/>
  <c r="U75" i="12" a="1"/>
  <c r="U75" i="12" s="1"/>
  <c r="T75" i="12" a="1"/>
  <c r="T75" i="12" s="1"/>
  <c r="S75" i="12" a="1"/>
  <c r="S75" i="12" s="1"/>
  <c r="R75" i="12" a="1"/>
  <c r="R75" i="12" s="1"/>
  <c r="Q75" i="12" a="1"/>
  <c r="Q75" i="12" s="1"/>
  <c r="P75" i="12" a="1"/>
  <c r="P75" i="12" s="1"/>
  <c r="O75" i="12" a="1"/>
  <c r="O75" i="12" s="1"/>
  <c r="N75" i="12" a="1"/>
  <c r="N75" i="12" s="1"/>
  <c r="M75" i="12" a="1"/>
  <c r="M75" i="12" s="1"/>
  <c r="L75" i="12" a="1"/>
  <c r="L75" i="12" s="1"/>
  <c r="K75" i="12" a="1"/>
  <c r="K75" i="12" s="1"/>
  <c r="J75" i="12" a="1"/>
  <c r="J75" i="12" s="1"/>
  <c r="I75" i="12" a="1"/>
  <c r="I75" i="12" s="1"/>
  <c r="H75" i="12" a="1"/>
  <c r="H75" i="12" s="1"/>
  <c r="G75" i="12" a="1"/>
  <c r="G75" i="12" s="1"/>
  <c r="F75" i="12"/>
  <c r="F75" i="12" a="1"/>
  <c r="E75" i="12" a="1"/>
  <c r="E75" i="12" s="1"/>
  <c r="D75" i="12" a="1"/>
  <c r="D75" i="12" s="1"/>
  <c r="C75" i="12"/>
  <c r="AC75" i="12" s="1"/>
  <c r="C75" i="12" a="1"/>
  <c r="A75" i="12"/>
  <c r="V74" i="12" a="1"/>
  <c r="V74" i="12" s="1"/>
  <c r="U74" i="12" a="1"/>
  <c r="U74" i="12" s="1"/>
  <c r="T74" i="12"/>
  <c r="T74" i="12" a="1"/>
  <c r="S74" i="12" a="1"/>
  <c r="S74" i="12" s="1"/>
  <c r="R74" i="12" a="1"/>
  <c r="R74" i="12" s="1"/>
  <c r="Q74" i="12" a="1"/>
  <c r="Q74" i="12" s="1"/>
  <c r="P74" i="12" a="1"/>
  <c r="P74" i="12" s="1"/>
  <c r="O74" i="12" a="1"/>
  <c r="O74" i="12" s="1"/>
  <c r="N74" i="12" a="1"/>
  <c r="N74" i="12" s="1"/>
  <c r="M74" i="12" a="1"/>
  <c r="M74" i="12" s="1"/>
  <c r="L74" i="12" a="1"/>
  <c r="L74" i="12" s="1"/>
  <c r="K74" i="12" a="1"/>
  <c r="K74" i="12" s="1"/>
  <c r="J74" i="12" a="1"/>
  <c r="J74" i="12" s="1"/>
  <c r="I74" i="12" a="1"/>
  <c r="I74" i="12" s="1"/>
  <c r="H74" i="12"/>
  <c r="H74" i="12" a="1"/>
  <c r="G74" i="12" a="1"/>
  <c r="G74" i="12" s="1"/>
  <c r="F74" i="12" a="1"/>
  <c r="F74" i="12" s="1"/>
  <c r="E74" i="12" a="1"/>
  <c r="E74" i="12" s="1"/>
  <c r="D74" i="12" a="1"/>
  <c r="D74" i="12" s="1"/>
  <c r="C74" i="12"/>
  <c r="AC74" i="12" s="1"/>
  <c r="C74" i="12" a="1"/>
  <c r="A74" i="12"/>
  <c r="Y74" i="12" s="1"/>
  <c r="V73" i="12" a="1"/>
  <c r="V73" i="12" s="1"/>
  <c r="Y73" i="12" s="1"/>
  <c r="U73" i="12" a="1"/>
  <c r="U73" i="12" s="1"/>
  <c r="T73" i="12" a="1"/>
  <c r="T73" i="12" s="1"/>
  <c r="S73" i="12" a="1"/>
  <c r="S73" i="12" s="1"/>
  <c r="R73" i="12" a="1"/>
  <c r="R73" i="12" s="1"/>
  <c r="Q73" i="12" a="1"/>
  <c r="Q73" i="12" s="1"/>
  <c r="P73" i="12" a="1"/>
  <c r="P73" i="12" s="1"/>
  <c r="O73" i="12" a="1"/>
  <c r="O73" i="12" s="1"/>
  <c r="N73" i="12" a="1"/>
  <c r="N73" i="12" s="1"/>
  <c r="M73" i="12" a="1"/>
  <c r="M73" i="12" s="1"/>
  <c r="L73" i="12" a="1"/>
  <c r="L73" i="12" s="1"/>
  <c r="K73" i="12" a="1"/>
  <c r="K73" i="12" s="1"/>
  <c r="J73" i="12" a="1"/>
  <c r="J73" i="12" s="1"/>
  <c r="I73" i="12" a="1"/>
  <c r="I73" i="12" s="1"/>
  <c r="H73" i="12" a="1"/>
  <c r="H73" i="12" s="1"/>
  <c r="G73" i="12" a="1"/>
  <c r="G73" i="12" s="1"/>
  <c r="F73" i="12" a="1"/>
  <c r="F73" i="12" s="1"/>
  <c r="E73" i="12" a="1"/>
  <c r="E73" i="12" s="1"/>
  <c r="D73" i="12" a="1"/>
  <c r="D73" i="12" s="1"/>
  <c r="C73" i="12" a="1"/>
  <c r="C73" i="12" s="1"/>
  <c r="AC73" i="12" s="1"/>
  <c r="A73" i="12"/>
  <c r="V72" i="12"/>
  <c r="V72" i="12" a="1"/>
  <c r="U72" i="12"/>
  <c r="U72" i="12" a="1"/>
  <c r="T72" i="12" a="1"/>
  <c r="T72" i="12" s="1"/>
  <c r="S72" i="12" a="1"/>
  <c r="S72" i="12" s="1"/>
  <c r="R72" i="12" a="1"/>
  <c r="R72" i="12" s="1"/>
  <c r="Q72" i="12" a="1"/>
  <c r="Q72" i="12" s="1"/>
  <c r="P72" i="12" a="1"/>
  <c r="P72" i="12" s="1"/>
  <c r="O72" i="12" a="1"/>
  <c r="O72" i="12" s="1"/>
  <c r="N72" i="12"/>
  <c r="N72" i="12" a="1"/>
  <c r="M72" i="12"/>
  <c r="M72" i="12" a="1"/>
  <c r="L72" i="12"/>
  <c r="L72" i="12" a="1"/>
  <c r="K72" i="12" a="1"/>
  <c r="K72" i="12" s="1"/>
  <c r="J72" i="12" a="1"/>
  <c r="J72" i="12" s="1"/>
  <c r="I72" i="12" a="1"/>
  <c r="I72" i="12" s="1"/>
  <c r="H72" i="12" a="1"/>
  <c r="H72" i="12" s="1"/>
  <c r="G72" i="12" a="1"/>
  <c r="G72" i="12" s="1"/>
  <c r="F72" i="12" a="1"/>
  <c r="F72" i="12" s="1"/>
  <c r="E72" i="12"/>
  <c r="E72" i="12" a="1"/>
  <c r="D72" i="12" a="1"/>
  <c r="D72" i="12" s="1"/>
  <c r="C72" i="12" a="1"/>
  <c r="C72" i="12" s="1"/>
  <c r="AC72" i="12" s="1"/>
  <c r="A72" i="12"/>
  <c r="Y72" i="12" s="1"/>
  <c r="V71" i="12" a="1"/>
  <c r="V71" i="12" s="1"/>
  <c r="U71" i="12" a="1"/>
  <c r="U71" i="12" s="1"/>
  <c r="T71" i="12" a="1"/>
  <c r="T71" i="12" s="1"/>
  <c r="S71" i="12" a="1"/>
  <c r="S71" i="12" s="1"/>
  <c r="R71" i="12" a="1"/>
  <c r="R71" i="12" s="1"/>
  <c r="Q71" i="12" a="1"/>
  <c r="Q71" i="12" s="1"/>
  <c r="P71" i="12" a="1"/>
  <c r="P71" i="12" s="1"/>
  <c r="O71" i="12" a="1"/>
  <c r="O71" i="12" s="1"/>
  <c r="N71" i="12" a="1"/>
  <c r="N71" i="12" s="1"/>
  <c r="M71" i="12" a="1"/>
  <c r="M71" i="12" s="1"/>
  <c r="L71" i="12" a="1"/>
  <c r="L71" i="12" s="1"/>
  <c r="K71" i="12" a="1"/>
  <c r="K71" i="12" s="1"/>
  <c r="J71" i="12" a="1"/>
  <c r="J71" i="12" s="1"/>
  <c r="I71" i="12" a="1"/>
  <c r="I71" i="12" s="1"/>
  <c r="H71" i="12" a="1"/>
  <c r="H71" i="12" s="1"/>
  <c r="G71" i="12" a="1"/>
  <c r="G71" i="12" s="1"/>
  <c r="F71" i="12" a="1"/>
  <c r="F71" i="12" s="1"/>
  <c r="E71" i="12"/>
  <c r="E71" i="12" a="1"/>
  <c r="D71" i="12" a="1"/>
  <c r="D71" i="12" s="1"/>
  <c r="C71" i="12" a="1"/>
  <c r="C71" i="12" s="1"/>
  <c r="AC71" i="12" s="1"/>
  <c r="A71" i="12"/>
  <c r="V70" i="12" a="1"/>
  <c r="V70" i="12" s="1"/>
  <c r="U70" i="12" a="1"/>
  <c r="U70" i="12" s="1"/>
  <c r="T70" i="12" a="1"/>
  <c r="T70" i="12" s="1"/>
  <c r="S70" i="12" a="1"/>
  <c r="S70" i="12" s="1"/>
  <c r="R70" i="12" a="1"/>
  <c r="R70" i="12" s="1"/>
  <c r="Q70" i="12" a="1"/>
  <c r="Q70" i="12" s="1"/>
  <c r="P70" i="12" a="1"/>
  <c r="P70" i="12" s="1"/>
  <c r="O70" i="12" a="1"/>
  <c r="O70" i="12" s="1"/>
  <c r="N70" i="12" a="1"/>
  <c r="N70" i="12" s="1"/>
  <c r="M70" i="12" a="1"/>
  <c r="M70" i="12" s="1"/>
  <c r="L70" i="12" a="1"/>
  <c r="L70" i="12" s="1"/>
  <c r="K70" i="12" a="1"/>
  <c r="K70" i="12" s="1"/>
  <c r="J70" i="12" a="1"/>
  <c r="J70" i="12" s="1"/>
  <c r="I70" i="12" a="1"/>
  <c r="I70" i="12" s="1"/>
  <c r="H70" i="12" a="1"/>
  <c r="H70" i="12" s="1"/>
  <c r="G70" i="12" a="1"/>
  <c r="G70" i="12" s="1"/>
  <c r="F70" i="12" a="1"/>
  <c r="F70" i="12" s="1"/>
  <c r="E70" i="12" a="1"/>
  <c r="E70" i="12" s="1"/>
  <c r="D70" i="12" a="1"/>
  <c r="D70" i="12" s="1"/>
  <c r="C70" i="12" a="1"/>
  <c r="C70" i="12" s="1"/>
  <c r="AC70" i="12" s="1"/>
  <c r="A70" i="12"/>
  <c r="V69" i="12" a="1"/>
  <c r="V69" i="12" s="1"/>
  <c r="U69" i="12" a="1"/>
  <c r="U69" i="12" s="1"/>
  <c r="T69" i="12" a="1"/>
  <c r="T69" i="12" s="1"/>
  <c r="S69" i="12" a="1"/>
  <c r="S69" i="12" s="1"/>
  <c r="R69" i="12" a="1"/>
  <c r="R69" i="12" s="1"/>
  <c r="Q69" i="12" a="1"/>
  <c r="Q69" i="12" s="1"/>
  <c r="P69" i="12" a="1"/>
  <c r="P69" i="12" s="1"/>
  <c r="O69" i="12" a="1"/>
  <c r="O69" i="12" s="1"/>
  <c r="N69" i="12" a="1"/>
  <c r="N69" i="12" s="1"/>
  <c r="M69" i="12" a="1"/>
  <c r="M69" i="12" s="1"/>
  <c r="L69" i="12" a="1"/>
  <c r="L69" i="12" s="1"/>
  <c r="K69" i="12" a="1"/>
  <c r="K69" i="12" s="1"/>
  <c r="J69" i="12" a="1"/>
  <c r="J69" i="12" s="1"/>
  <c r="I69" i="12" a="1"/>
  <c r="I69" i="12" s="1"/>
  <c r="H69" i="12" a="1"/>
  <c r="H69" i="12" s="1"/>
  <c r="G69" i="12" a="1"/>
  <c r="G69" i="12" s="1"/>
  <c r="F69" i="12" a="1"/>
  <c r="F69" i="12" s="1"/>
  <c r="E69" i="12" a="1"/>
  <c r="E69" i="12" s="1"/>
  <c r="D69" i="12" a="1"/>
  <c r="D69" i="12" s="1"/>
  <c r="C69" i="12"/>
  <c r="AC69" i="12" s="1"/>
  <c r="C69" i="12" a="1"/>
  <c r="A69" i="12"/>
  <c r="Y69" i="12" s="1"/>
  <c r="V68" i="12" a="1"/>
  <c r="V68" i="12" s="1"/>
  <c r="U68" i="12" a="1"/>
  <c r="U68" i="12" s="1"/>
  <c r="T68" i="12" a="1"/>
  <c r="T68" i="12" s="1"/>
  <c r="S68" i="12" a="1"/>
  <c r="S68" i="12" s="1"/>
  <c r="R68" i="12" a="1"/>
  <c r="R68" i="12" s="1"/>
  <c r="Q68" i="12" a="1"/>
  <c r="Q68" i="12" s="1"/>
  <c r="P68" i="12" a="1"/>
  <c r="P68" i="12" s="1"/>
  <c r="O68" i="12" a="1"/>
  <c r="O68" i="12" s="1"/>
  <c r="N68" i="12" a="1"/>
  <c r="N68" i="12" s="1"/>
  <c r="M68" i="12" a="1"/>
  <c r="M68" i="12" s="1"/>
  <c r="L68" i="12" a="1"/>
  <c r="L68" i="12" s="1"/>
  <c r="K68" i="12" a="1"/>
  <c r="K68" i="12" s="1"/>
  <c r="J68" i="12" a="1"/>
  <c r="J68" i="12" s="1"/>
  <c r="I68" i="12" a="1"/>
  <c r="I68" i="12" s="1"/>
  <c r="H68" i="12" a="1"/>
  <c r="H68" i="12" s="1"/>
  <c r="G68" i="12" a="1"/>
  <c r="G68" i="12" s="1"/>
  <c r="F68" i="12" a="1"/>
  <c r="F68" i="12" s="1"/>
  <c r="E68" i="12" a="1"/>
  <c r="E68" i="12" s="1"/>
  <c r="D68" i="12" a="1"/>
  <c r="D68" i="12" s="1"/>
  <c r="C68" i="12" a="1"/>
  <c r="C68" i="12" s="1"/>
  <c r="AC68" i="12" s="1"/>
  <c r="A68" i="12"/>
  <c r="Y68" i="12" s="1"/>
  <c r="V67" i="12" a="1"/>
  <c r="V67" i="12" s="1"/>
  <c r="U67" i="12" a="1"/>
  <c r="U67" i="12" s="1"/>
  <c r="T67" i="12" a="1"/>
  <c r="T67" i="12" s="1"/>
  <c r="S67" i="12" a="1"/>
  <c r="S67" i="12" s="1"/>
  <c r="R67" i="12" a="1"/>
  <c r="R67" i="12" s="1"/>
  <c r="Q67" i="12" a="1"/>
  <c r="Q67" i="12" s="1"/>
  <c r="P67" i="12" a="1"/>
  <c r="P67" i="12" s="1"/>
  <c r="O67" i="12" a="1"/>
  <c r="O67" i="12" s="1"/>
  <c r="N67" i="12" a="1"/>
  <c r="N67" i="12" s="1"/>
  <c r="M67" i="12" a="1"/>
  <c r="M67" i="12" s="1"/>
  <c r="L67" i="12" a="1"/>
  <c r="L67" i="12" s="1"/>
  <c r="K67" i="12" a="1"/>
  <c r="K67" i="12" s="1"/>
  <c r="J67" i="12" a="1"/>
  <c r="J67" i="12" s="1"/>
  <c r="I67" i="12"/>
  <c r="I67" i="12" a="1"/>
  <c r="H67" i="12" a="1"/>
  <c r="H67" i="12" s="1"/>
  <c r="G67" i="12" a="1"/>
  <c r="G67" i="12" s="1"/>
  <c r="F67" i="12" a="1"/>
  <c r="F67" i="12" s="1"/>
  <c r="E67" i="12" a="1"/>
  <c r="E67" i="12" s="1"/>
  <c r="D67" i="12" a="1"/>
  <c r="D67" i="12" s="1"/>
  <c r="C67" i="12" a="1"/>
  <c r="C67" i="12" s="1"/>
  <c r="AC67" i="12" s="1"/>
  <c r="A67" i="12"/>
  <c r="Y67" i="12" s="1"/>
  <c r="V66" i="12" a="1"/>
  <c r="V66" i="12" s="1"/>
  <c r="U66" i="12" a="1"/>
  <c r="U66" i="12" s="1"/>
  <c r="T66" i="12" a="1"/>
  <c r="T66" i="12" s="1"/>
  <c r="S66" i="12" a="1"/>
  <c r="S66" i="12" s="1"/>
  <c r="R66" i="12" a="1"/>
  <c r="R66" i="12" s="1"/>
  <c r="Q66" i="12" a="1"/>
  <c r="Q66" i="12" s="1"/>
  <c r="P66" i="12" a="1"/>
  <c r="P66" i="12" s="1"/>
  <c r="O66" i="12" a="1"/>
  <c r="O66" i="12" s="1"/>
  <c r="N66" i="12" a="1"/>
  <c r="N66" i="12" s="1"/>
  <c r="M66" i="12" a="1"/>
  <c r="M66" i="12" s="1"/>
  <c r="L66" i="12" a="1"/>
  <c r="L66" i="12" s="1"/>
  <c r="K66" i="12" a="1"/>
  <c r="K66" i="12" s="1"/>
  <c r="J66" i="12"/>
  <c r="J66" i="12" a="1"/>
  <c r="I66" i="12" a="1"/>
  <c r="I66" i="12" s="1"/>
  <c r="H66" i="12" a="1"/>
  <c r="H66" i="12" s="1"/>
  <c r="G66" i="12" a="1"/>
  <c r="G66" i="12" s="1"/>
  <c r="F66" i="12" a="1"/>
  <c r="F66" i="12" s="1"/>
  <c r="E66" i="12" a="1"/>
  <c r="E66" i="12" s="1"/>
  <c r="D66" i="12" a="1"/>
  <c r="D66" i="12" s="1"/>
  <c r="C66" i="12" a="1"/>
  <c r="C66" i="12" s="1"/>
  <c r="AC66" i="12" s="1"/>
  <c r="A66" i="12"/>
  <c r="V65" i="12" a="1"/>
  <c r="V65" i="12" s="1"/>
  <c r="U65" i="12" a="1"/>
  <c r="U65" i="12" s="1"/>
  <c r="T65" i="12" a="1"/>
  <c r="T65" i="12" s="1"/>
  <c r="S65" i="12" a="1"/>
  <c r="S65" i="12" s="1"/>
  <c r="R65" i="12" a="1"/>
  <c r="R65" i="12" s="1"/>
  <c r="Q65" i="12" a="1"/>
  <c r="Q65" i="12" s="1"/>
  <c r="P65" i="12" a="1"/>
  <c r="P65" i="12" s="1"/>
  <c r="O65" i="12" a="1"/>
  <c r="O65" i="12" s="1"/>
  <c r="N65" i="12" a="1"/>
  <c r="N65" i="12" s="1"/>
  <c r="M65" i="12" a="1"/>
  <c r="M65" i="12" s="1"/>
  <c r="L65" i="12" a="1"/>
  <c r="L65" i="12" s="1"/>
  <c r="K65" i="12"/>
  <c r="K65" i="12" a="1"/>
  <c r="J65" i="12" a="1"/>
  <c r="J65" i="12" s="1"/>
  <c r="I65" i="12" a="1"/>
  <c r="I65" i="12" s="1"/>
  <c r="H65" i="12" a="1"/>
  <c r="H65" i="12" s="1"/>
  <c r="G65" i="12" a="1"/>
  <c r="G65" i="12" s="1"/>
  <c r="F65" i="12" a="1"/>
  <c r="F65" i="12" s="1"/>
  <c r="E65" i="12"/>
  <c r="E65" i="12" a="1"/>
  <c r="D65" i="12" a="1"/>
  <c r="D65" i="12" s="1"/>
  <c r="C65" i="12" a="1"/>
  <c r="C65" i="12" s="1"/>
  <c r="AC65" i="12" s="1"/>
  <c r="A65" i="12"/>
  <c r="Y65" i="12" s="1"/>
  <c r="V64" i="12" a="1"/>
  <c r="V64" i="12" s="1"/>
  <c r="U64" i="12" a="1"/>
  <c r="U64" i="12" s="1"/>
  <c r="T64" i="12" a="1"/>
  <c r="T64" i="12" s="1"/>
  <c r="S64" i="12" a="1"/>
  <c r="S64" i="12" s="1"/>
  <c r="R64" i="12" a="1"/>
  <c r="R64" i="12" s="1"/>
  <c r="Q64" i="12" a="1"/>
  <c r="Q64" i="12" s="1"/>
  <c r="P64" i="12" a="1"/>
  <c r="P64" i="12" s="1"/>
  <c r="O64" i="12" a="1"/>
  <c r="O64" i="12" s="1"/>
  <c r="N64" i="12" a="1"/>
  <c r="N64" i="12" s="1"/>
  <c r="M64" i="12" a="1"/>
  <c r="M64" i="12" s="1"/>
  <c r="L64" i="12"/>
  <c r="L64" i="12" a="1"/>
  <c r="K64" i="12" a="1"/>
  <c r="K64" i="12" s="1"/>
  <c r="J64" i="12" a="1"/>
  <c r="J64" i="12" s="1"/>
  <c r="I64" i="12" a="1"/>
  <c r="I64" i="12" s="1"/>
  <c r="H64" i="12"/>
  <c r="H64" i="12" a="1"/>
  <c r="G64" i="12" a="1"/>
  <c r="G64" i="12" s="1"/>
  <c r="F64" i="12" a="1"/>
  <c r="F64" i="12" s="1"/>
  <c r="E64" i="12" a="1"/>
  <c r="E64" i="12" s="1"/>
  <c r="D64" i="12" a="1"/>
  <c r="D64" i="12" s="1"/>
  <c r="C64" i="12" a="1"/>
  <c r="C64" i="12" s="1"/>
  <c r="AC64" i="12" s="1"/>
  <c r="AD64" i="12" s="1"/>
  <c r="A64" i="12"/>
  <c r="V63" i="12" a="1"/>
  <c r="V63" i="12" s="1"/>
  <c r="U63" i="12" a="1"/>
  <c r="U63" i="12" s="1"/>
  <c r="T63" i="12" a="1"/>
  <c r="T63" i="12" s="1"/>
  <c r="S63" i="12" a="1"/>
  <c r="S63" i="12" s="1"/>
  <c r="R63" i="12" a="1"/>
  <c r="R63" i="12" s="1"/>
  <c r="Q63" i="12" a="1"/>
  <c r="Q63" i="12" s="1"/>
  <c r="P63" i="12" a="1"/>
  <c r="P63" i="12" s="1"/>
  <c r="O63" i="12" a="1"/>
  <c r="O63" i="12" s="1"/>
  <c r="N63" i="12" a="1"/>
  <c r="N63" i="12" s="1"/>
  <c r="M63" i="12"/>
  <c r="M63" i="12" a="1"/>
  <c r="L63" i="12" a="1"/>
  <c r="L63" i="12" s="1"/>
  <c r="K63" i="12" a="1"/>
  <c r="K63" i="12" s="1"/>
  <c r="J63" i="12" a="1"/>
  <c r="J63" i="12" s="1"/>
  <c r="I63" i="12"/>
  <c r="I63" i="12" a="1"/>
  <c r="H63" i="12" a="1"/>
  <c r="H63" i="12" s="1"/>
  <c r="G63" i="12" a="1"/>
  <c r="G63" i="12" s="1"/>
  <c r="F63" i="12" a="1"/>
  <c r="F63" i="12" s="1"/>
  <c r="E63" i="12" a="1"/>
  <c r="E63" i="12" s="1"/>
  <c r="D63" i="12" a="1"/>
  <c r="D63" i="12" s="1"/>
  <c r="C63" i="12" a="1"/>
  <c r="C63" i="12" s="1"/>
  <c r="AC63" i="12" s="1"/>
  <c r="A63" i="12"/>
  <c r="Y63" i="12" s="1"/>
  <c r="V62" i="12" a="1"/>
  <c r="V62" i="12" s="1"/>
  <c r="U62" i="12" a="1"/>
  <c r="U62" i="12" s="1"/>
  <c r="T62" i="12" a="1"/>
  <c r="T62" i="12" s="1"/>
  <c r="S62" i="12" a="1"/>
  <c r="S62" i="12" s="1"/>
  <c r="R62" i="12" a="1"/>
  <c r="R62" i="12" s="1"/>
  <c r="Q62" i="12" a="1"/>
  <c r="Q62" i="12" s="1"/>
  <c r="P62" i="12"/>
  <c r="P62" i="12" a="1"/>
  <c r="O62" i="12" a="1"/>
  <c r="O62" i="12" s="1"/>
  <c r="N62" i="12" a="1"/>
  <c r="N62" i="12" s="1"/>
  <c r="M62" i="12" a="1"/>
  <c r="M62" i="12" s="1"/>
  <c r="L62" i="12" a="1"/>
  <c r="L62" i="12" s="1"/>
  <c r="K62" i="12" a="1"/>
  <c r="K62" i="12" s="1"/>
  <c r="J62" i="12"/>
  <c r="J62" i="12" a="1"/>
  <c r="I62" i="12" a="1"/>
  <c r="I62" i="12" s="1"/>
  <c r="H62" i="12" a="1"/>
  <c r="H62" i="12" s="1"/>
  <c r="G62" i="12" a="1"/>
  <c r="G62" i="12" s="1"/>
  <c r="F62" i="12" a="1"/>
  <c r="F62" i="12" s="1"/>
  <c r="E62" i="12" a="1"/>
  <c r="E62" i="12" s="1"/>
  <c r="D62" i="12" a="1"/>
  <c r="D62" i="12" s="1"/>
  <c r="C62" i="12" a="1"/>
  <c r="C62" i="12" s="1"/>
  <c r="AC62" i="12" s="1"/>
  <c r="A62" i="12"/>
  <c r="V61" i="12" a="1"/>
  <c r="V61" i="12" s="1"/>
  <c r="U61" i="12" a="1"/>
  <c r="U61" i="12" s="1"/>
  <c r="T61" i="12" a="1"/>
  <c r="T61" i="12" s="1"/>
  <c r="S61" i="12" a="1"/>
  <c r="S61" i="12" s="1"/>
  <c r="R61" i="12" a="1"/>
  <c r="R61" i="12" s="1"/>
  <c r="Q61" i="12" a="1"/>
  <c r="Q61" i="12" s="1"/>
  <c r="P61" i="12" a="1"/>
  <c r="P61" i="12" s="1"/>
  <c r="O61" i="12"/>
  <c r="O61" i="12" a="1"/>
  <c r="N61" i="12" a="1"/>
  <c r="N61" i="12" s="1"/>
  <c r="M61" i="12" a="1"/>
  <c r="M61" i="12" s="1"/>
  <c r="L61" i="12" a="1"/>
  <c r="L61" i="12" s="1"/>
  <c r="K61" i="12"/>
  <c r="K61" i="12" a="1"/>
  <c r="J61" i="12" a="1"/>
  <c r="J61" i="12" s="1"/>
  <c r="I61" i="12" a="1"/>
  <c r="I61" i="12" s="1"/>
  <c r="H61" i="12" a="1"/>
  <c r="H61" i="12" s="1"/>
  <c r="G61" i="12" a="1"/>
  <c r="G61" i="12" s="1"/>
  <c r="F61" i="12" a="1"/>
  <c r="F61" i="12" s="1"/>
  <c r="E61" i="12" a="1"/>
  <c r="E61" i="12" s="1"/>
  <c r="D61" i="12" a="1"/>
  <c r="D61" i="12" s="1"/>
  <c r="C61" i="12" a="1"/>
  <c r="C61" i="12" s="1"/>
  <c r="AC61" i="12" s="1"/>
  <c r="A61" i="12"/>
  <c r="V60" i="12" a="1"/>
  <c r="V60" i="12" s="1"/>
  <c r="U60" i="12" a="1"/>
  <c r="U60" i="12" s="1"/>
  <c r="T60" i="12" a="1"/>
  <c r="T60" i="12" s="1"/>
  <c r="S60" i="12" a="1"/>
  <c r="S60" i="12" s="1"/>
  <c r="R60" i="12" a="1"/>
  <c r="R60" i="12" s="1"/>
  <c r="Q60" i="12" a="1"/>
  <c r="Q60" i="12" s="1"/>
  <c r="P60" i="12" a="1"/>
  <c r="P60" i="12" s="1"/>
  <c r="O60" i="12" a="1"/>
  <c r="O60" i="12" s="1"/>
  <c r="N60" i="12" a="1"/>
  <c r="N60" i="12" s="1"/>
  <c r="M60" i="12" a="1"/>
  <c r="M60" i="12" s="1"/>
  <c r="L60" i="12" a="1"/>
  <c r="L60" i="12" s="1"/>
  <c r="K60" i="12" a="1"/>
  <c r="K60" i="12" s="1"/>
  <c r="J60" i="12" a="1"/>
  <c r="J60" i="12" s="1"/>
  <c r="I60" i="12" a="1"/>
  <c r="I60" i="12" s="1"/>
  <c r="H60" i="12" a="1"/>
  <c r="H60" i="12" s="1"/>
  <c r="G60" i="12" a="1"/>
  <c r="G60" i="12" s="1"/>
  <c r="F60" i="12" a="1"/>
  <c r="F60" i="12" s="1"/>
  <c r="E60" i="12" a="1"/>
  <c r="E60" i="12" s="1"/>
  <c r="D60" i="12" a="1"/>
  <c r="D60" i="12" s="1"/>
  <c r="C60" i="12" a="1"/>
  <c r="C60" i="12" s="1"/>
  <c r="AC60" i="12" s="1"/>
  <c r="A60" i="12"/>
  <c r="V59" i="12" a="1"/>
  <c r="V59" i="12" s="1"/>
  <c r="U59" i="12" a="1"/>
  <c r="U59" i="12" s="1"/>
  <c r="T59" i="12" a="1"/>
  <c r="T59" i="12" s="1"/>
  <c r="S59" i="12" a="1"/>
  <c r="S59" i="12" s="1"/>
  <c r="R59" i="12" a="1"/>
  <c r="R59" i="12" s="1"/>
  <c r="Q59" i="12" a="1"/>
  <c r="Q59" i="12" s="1"/>
  <c r="P59" i="12" a="1"/>
  <c r="P59" i="12" s="1"/>
  <c r="O59" i="12" a="1"/>
  <c r="O59" i="12" s="1"/>
  <c r="N59" i="12" a="1"/>
  <c r="N59" i="12" s="1"/>
  <c r="M59" i="12" a="1"/>
  <c r="M59" i="12" s="1"/>
  <c r="L59" i="12" a="1"/>
  <c r="L59" i="12" s="1"/>
  <c r="K59" i="12" a="1"/>
  <c r="K59" i="12" s="1"/>
  <c r="J59" i="12" a="1"/>
  <c r="J59" i="12" s="1"/>
  <c r="I59" i="12" a="1"/>
  <c r="I59" i="12" s="1"/>
  <c r="H59" i="12" a="1"/>
  <c r="H59" i="12" s="1"/>
  <c r="G59" i="12" a="1"/>
  <c r="G59" i="12" s="1"/>
  <c r="F59" i="12" a="1"/>
  <c r="F59" i="12" s="1"/>
  <c r="E59" i="12" a="1"/>
  <c r="E59" i="12" s="1"/>
  <c r="D59" i="12" a="1"/>
  <c r="D59" i="12" s="1"/>
  <c r="C59" i="12"/>
  <c r="AC59" i="12" s="1"/>
  <c r="AD59" i="12" s="1"/>
  <c r="C59" i="12" a="1"/>
  <c r="A59" i="12"/>
  <c r="Y59" i="12" s="1"/>
  <c r="V58" i="12" a="1"/>
  <c r="V58" i="12" s="1"/>
  <c r="U58" i="12" a="1"/>
  <c r="U58" i="12" s="1"/>
  <c r="T58" i="12" a="1"/>
  <c r="T58" i="12" s="1"/>
  <c r="S58" i="12" a="1"/>
  <c r="S58" i="12" s="1"/>
  <c r="R58" i="12"/>
  <c r="R58" i="12" a="1"/>
  <c r="Q58" i="12"/>
  <c r="Q58" i="12" a="1"/>
  <c r="P58" i="12" a="1"/>
  <c r="P58" i="12" s="1"/>
  <c r="O58" i="12" a="1"/>
  <c r="O58" i="12" s="1"/>
  <c r="N58" i="12" a="1"/>
  <c r="N58" i="12" s="1"/>
  <c r="M58" i="12" a="1"/>
  <c r="M58" i="12" s="1"/>
  <c r="L58" i="12"/>
  <c r="L58" i="12" a="1"/>
  <c r="K58" i="12" a="1"/>
  <c r="K58" i="12" s="1"/>
  <c r="J58" i="12"/>
  <c r="J58" i="12" a="1"/>
  <c r="I58" i="12"/>
  <c r="I58" i="12" a="1"/>
  <c r="H58" i="12"/>
  <c r="H58" i="12" a="1"/>
  <c r="G58" i="12" a="1"/>
  <c r="G58" i="12" s="1"/>
  <c r="F58" i="12" a="1"/>
  <c r="F58" i="12" s="1"/>
  <c r="E58" i="12" a="1"/>
  <c r="E58" i="12" s="1"/>
  <c r="D58" i="12" a="1"/>
  <c r="D58" i="12" s="1"/>
  <c r="C58" i="12" a="1"/>
  <c r="C58" i="12" s="1"/>
  <c r="AC58" i="12" s="1"/>
  <c r="A58" i="12"/>
  <c r="V57" i="12" a="1"/>
  <c r="V57" i="12" s="1"/>
  <c r="U57" i="12" a="1"/>
  <c r="U57" i="12" s="1"/>
  <c r="T57" i="12" a="1"/>
  <c r="T57" i="12" s="1"/>
  <c r="S57" i="12" a="1"/>
  <c r="S57" i="12" s="1"/>
  <c r="R57" i="12"/>
  <c r="R57" i="12" a="1"/>
  <c r="Q57" i="12" a="1"/>
  <c r="Q57" i="12" s="1"/>
  <c r="P57" i="12" a="1"/>
  <c r="P57" i="12" s="1"/>
  <c r="O57" i="12" a="1"/>
  <c r="O57" i="12" s="1"/>
  <c r="N57" i="12" a="1"/>
  <c r="N57" i="12" s="1"/>
  <c r="M57" i="12" a="1"/>
  <c r="M57" i="12" s="1"/>
  <c r="L57" i="12" a="1"/>
  <c r="L57" i="12" s="1"/>
  <c r="K57" i="12" a="1"/>
  <c r="K57" i="12" s="1"/>
  <c r="J57" i="12" a="1"/>
  <c r="J57" i="12" s="1"/>
  <c r="I57" i="12" a="1"/>
  <c r="I57" i="12" s="1"/>
  <c r="H57" i="12" a="1"/>
  <c r="H57" i="12" s="1"/>
  <c r="G57" i="12" a="1"/>
  <c r="G57" i="12" s="1"/>
  <c r="F57" i="12" a="1"/>
  <c r="F57" i="12" s="1"/>
  <c r="E57" i="12" a="1"/>
  <c r="E57" i="12" s="1"/>
  <c r="D57" i="12" a="1"/>
  <c r="D57" i="12" s="1"/>
  <c r="C57" i="12" a="1"/>
  <c r="C57" i="12" s="1"/>
  <c r="AC57" i="12" s="1"/>
  <c r="A57" i="12"/>
  <c r="V56" i="12" a="1"/>
  <c r="V56" i="12" s="1"/>
  <c r="Y56" i="12" s="1"/>
  <c r="U56" i="12" a="1"/>
  <c r="U56" i="12" s="1"/>
  <c r="T56" i="12" a="1"/>
  <c r="T56" i="12" s="1"/>
  <c r="S56" i="12" a="1"/>
  <c r="S56" i="12" s="1"/>
  <c r="R56" i="12" a="1"/>
  <c r="R56" i="12" s="1"/>
  <c r="Q56" i="12" a="1"/>
  <c r="Q56" i="12" s="1"/>
  <c r="P56" i="12" a="1"/>
  <c r="P56" i="12" s="1"/>
  <c r="O56" i="12" a="1"/>
  <c r="O56" i="12" s="1"/>
  <c r="N56" i="12" a="1"/>
  <c r="N56" i="12" s="1"/>
  <c r="M56" i="12" a="1"/>
  <c r="M56" i="12" s="1"/>
  <c r="L56" i="12" a="1"/>
  <c r="L56" i="12" s="1"/>
  <c r="K56" i="12" a="1"/>
  <c r="K56" i="12" s="1"/>
  <c r="J56" i="12" a="1"/>
  <c r="J56" i="12" s="1"/>
  <c r="I56" i="12" a="1"/>
  <c r="I56" i="12" s="1"/>
  <c r="H56" i="12" a="1"/>
  <c r="H56" i="12" s="1"/>
  <c r="G56" i="12" a="1"/>
  <c r="G56" i="12" s="1"/>
  <c r="F56" i="12" a="1"/>
  <c r="F56" i="12" s="1"/>
  <c r="E56" i="12" a="1"/>
  <c r="E56" i="12" s="1"/>
  <c r="D56" i="12" a="1"/>
  <c r="D56" i="12" s="1"/>
  <c r="C56" i="12" a="1"/>
  <c r="C56" i="12" s="1"/>
  <c r="AC56" i="12" s="1"/>
  <c r="AD56" i="12" s="1"/>
  <c r="A56" i="12"/>
  <c r="V55" i="12" a="1"/>
  <c r="V55" i="12" s="1"/>
  <c r="U55" i="12" a="1"/>
  <c r="U55" i="12" s="1"/>
  <c r="T55" i="12"/>
  <c r="T55" i="12" a="1"/>
  <c r="S55" i="12" a="1"/>
  <c r="S55" i="12" s="1"/>
  <c r="R55" i="12" a="1"/>
  <c r="R55" i="12" s="1"/>
  <c r="Q55" i="12" a="1"/>
  <c r="Q55" i="12" s="1"/>
  <c r="P55" i="12"/>
  <c r="P55" i="12" a="1"/>
  <c r="O55" i="12" a="1"/>
  <c r="O55" i="12" s="1"/>
  <c r="N55" i="12" a="1"/>
  <c r="N55" i="12" s="1"/>
  <c r="M55" i="12" a="1"/>
  <c r="M55" i="12" s="1"/>
  <c r="L55" i="12" a="1"/>
  <c r="L55" i="12" s="1"/>
  <c r="K55" i="12" a="1"/>
  <c r="K55" i="12" s="1"/>
  <c r="J55" i="12" a="1"/>
  <c r="J55" i="12" s="1"/>
  <c r="I55" i="12" a="1"/>
  <c r="I55" i="12" s="1"/>
  <c r="H55" i="12"/>
  <c r="H55" i="12" a="1"/>
  <c r="G55" i="12" a="1"/>
  <c r="G55" i="12" s="1"/>
  <c r="F55" i="12" a="1"/>
  <c r="F55" i="12" s="1"/>
  <c r="E55" i="12" a="1"/>
  <c r="E55" i="12" s="1"/>
  <c r="D55" i="12" a="1"/>
  <c r="D55" i="12" s="1"/>
  <c r="C55" i="12" a="1"/>
  <c r="C55" i="12" s="1"/>
  <c r="AC55" i="12" s="1"/>
  <c r="A55" i="12"/>
  <c r="V54" i="12" a="1"/>
  <c r="V54" i="12" s="1"/>
  <c r="U54" i="12" a="1"/>
  <c r="U54" i="12" s="1"/>
  <c r="T54" i="12"/>
  <c r="T54" i="12" a="1"/>
  <c r="S54" i="12" a="1"/>
  <c r="S54" i="12" s="1"/>
  <c r="R54" i="12" a="1"/>
  <c r="R54" i="12" s="1"/>
  <c r="Q54" i="12" a="1"/>
  <c r="Q54" i="12" s="1"/>
  <c r="P54" i="12" a="1"/>
  <c r="P54" i="12" s="1"/>
  <c r="O54" i="12" a="1"/>
  <c r="O54" i="12" s="1"/>
  <c r="N54" i="12" a="1"/>
  <c r="N54" i="12" s="1"/>
  <c r="M54" i="12"/>
  <c r="M54" i="12" a="1"/>
  <c r="L54" i="12" a="1"/>
  <c r="L54" i="12" s="1"/>
  <c r="K54" i="12" a="1"/>
  <c r="K54" i="12" s="1"/>
  <c r="J54" i="12" a="1"/>
  <c r="J54" i="12" s="1"/>
  <c r="I54" i="12" a="1"/>
  <c r="I54" i="12" s="1"/>
  <c r="H54" i="12" a="1"/>
  <c r="H54" i="12" s="1"/>
  <c r="G54" i="12" a="1"/>
  <c r="G54" i="12" s="1"/>
  <c r="F54" i="12" a="1"/>
  <c r="F54" i="12" s="1"/>
  <c r="E54" i="12" a="1"/>
  <c r="E54" i="12" s="1"/>
  <c r="D54" i="12"/>
  <c r="D54" i="12" a="1"/>
  <c r="C54" i="12" a="1"/>
  <c r="C54" i="12" s="1"/>
  <c r="AC54" i="12" s="1"/>
  <c r="A54" i="12"/>
  <c r="V53" i="12" a="1"/>
  <c r="V53" i="12" s="1"/>
  <c r="U53" i="12"/>
  <c r="U53" i="12" a="1"/>
  <c r="T53" i="12" a="1"/>
  <c r="T53" i="12" s="1"/>
  <c r="S53" i="12" a="1"/>
  <c r="S53" i="12" s="1"/>
  <c r="R53" i="12" a="1"/>
  <c r="R53" i="12" s="1"/>
  <c r="Q53" i="12" a="1"/>
  <c r="Q53" i="12" s="1"/>
  <c r="P53" i="12" a="1"/>
  <c r="P53" i="12" s="1"/>
  <c r="O53" i="12" a="1"/>
  <c r="O53" i="12" s="1"/>
  <c r="N53" i="12"/>
  <c r="N53" i="12" a="1"/>
  <c r="M53" i="12" a="1"/>
  <c r="M53" i="12" s="1"/>
  <c r="L53" i="12" a="1"/>
  <c r="L53" i="12" s="1"/>
  <c r="K53" i="12" a="1"/>
  <c r="K53" i="12" s="1"/>
  <c r="J53" i="12" a="1"/>
  <c r="J53" i="12" s="1"/>
  <c r="I53" i="12" a="1"/>
  <c r="I53" i="12" s="1"/>
  <c r="X53" i="12" s="1"/>
  <c r="H53" i="12" a="1"/>
  <c r="H53" i="12" s="1"/>
  <c r="G53" i="12" a="1"/>
  <c r="G53" i="12" s="1"/>
  <c r="F53" i="12" a="1"/>
  <c r="F53" i="12" s="1"/>
  <c r="E53" i="12"/>
  <c r="E53" i="12" a="1"/>
  <c r="D53" i="12" a="1"/>
  <c r="D53" i="12" s="1"/>
  <c r="C53" i="12" a="1"/>
  <c r="C53" i="12" s="1"/>
  <c r="AC53" i="12" s="1"/>
  <c r="A53" i="12"/>
  <c r="Y53" i="12" s="1"/>
  <c r="V52" i="12" a="1"/>
  <c r="V52" i="12" s="1"/>
  <c r="U52" i="12" a="1"/>
  <c r="U52" i="12" s="1"/>
  <c r="T52" i="12" a="1"/>
  <c r="T52" i="12" s="1"/>
  <c r="S52" i="12" a="1"/>
  <c r="S52" i="12" s="1"/>
  <c r="R52" i="12" a="1"/>
  <c r="R52" i="12" s="1"/>
  <c r="Q52" i="12" a="1"/>
  <c r="Q52" i="12" s="1"/>
  <c r="P52" i="12" a="1"/>
  <c r="P52" i="12" s="1"/>
  <c r="O52" i="12" a="1"/>
  <c r="O52" i="12" s="1"/>
  <c r="N52" i="12" a="1"/>
  <c r="N52" i="12" s="1"/>
  <c r="M52" i="12" a="1"/>
  <c r="M52" i="12" s="1"/>
  <c r="L52" i="12" a="1"/>
  <c r="L52" i="12" s="1"/>
  <c r="K52" i="12"/>
  <c r="K52" i="12" a="1"/>
  <c r="J52" i="12" a="1"/>
  <c r="J52" i="12" s="1"/>
  <c r="I52" i="12" a="1"/>
  <c r="I52" i="12" s="1"/>
  <c r="H52" i="12" a="1"/>
  <c r="H52" i="12" s="1"/>
  <c r="G52" i="12" a="1"/>
  <c r="G52" i="12" s="1"/>
  <c r="F52" i="12"/>
  <c r="F52" i="12" a="1"/>
  <c r="E52" i="12" a="1"/>
  <c r="E52" i="12" s="1"/>
  <c r="D52" i="12" a="1"/>
  <c r="D52" i="12" s="1"/>
  <c r="C52" i="12" a="1"/>
  <c r="C52" i="12" s="1"/>
  <c r="AC52" i="12" s="1"/>
  <c r="A52" i="12"/>
  <c r="V51" i="12" a="1"/>
  <c r="V51" i="12" s="1"/>
  <c r="U51" i="12" a="1"/>
  <c r="U51" i="12" s="1"/>
  <c r="T51" i="12" a="1"/>
  <c r="T51" i="12" s="1"/>
  <c r="S51" i="12" a="1"/>
  <c r="S51" i="12" s="1"/>
  <c r="R51" i="12" a="1"/>
  <c r="R51" i="12" s="1"/>
  <c r="Q51" i="12" a="1"/>
  <c r="Q51" i="12" s="1"/>
  <c r="P51" i="12" a="1"/>
  <c r="P51" i="12" s="1"/>
  <c r="O51" i="12" a="1"/>
  <c r="O51" i="12" s="1"/>
  <c r="N51" i="12" a="1"/>
  <c r="N51" i="12" s="1"/>
  <c r="M51" i="12" a="1"/>
  <c r="M51" i="12" s="1"/>
  <c r="L51" i="12" a="1"/>
  <c r="L51" i="12" s="1"/>
  <c r="K51" i="12" a="1"/>
  <c r="K51" i="12" s="1"/>
  <c r="J51" i="12" a="1"/>
  <c r="J51" i="12" s="1"/>
  <c r="I51" i="12" a="1"/>
  <c r="I51" i="12" s="1"/>
  <c r="H51" i="12" a="1"/>
  <c r="H51" i="12" s="1"/>
  <c r="G51" i="12"/>
  <c r="G51" i="12" a="1"/>
  <c r="F51" i="12" a="1"/>
  <c r="F51" i="12" s="1"/>
  <c r="E51" i="12" a="1"/>
  <c r="E51" i="12" s="1"/>
  <c r="D51" i="12" a="1"/>
  <c r="D51" i="12" s="1"/>
  <c r="C51" i="12" a="1"/>
  <c r="C51" i="12" s="1"/>
  <c r="AC51" i="12" s="1"/>
  <c r="A51" i="12"/>
  <c r="V50" i="12" a="1"/>
  <c r="V50" i="12" s="1"/>
  <c r="U50" i="12" a="1"/>
  <c r="U50" i="12" s="1"/>
  <c r="T50" i="12" a="1"/>
  <c r="T50" i="12" s="1"/>
  <c r="S50" i="12" a="1"/>
  <c r="S50" i="12" s="1"/>
  <c r="R50" i="12" a="1"/>
  <c r="R50" i="12" s="1"/>
  <c r="Q50" i="12" a="1"/>
  <c r="Q50" i="12" s="1"/>
  <c r="P50" i="12" a="1"/>
  <c r="P50" i="12" s="1"/>
  <c r="O50" i="12" a="1"/>
  <c r="O50" i="12" s="1"/>
  <c r="N50" i="12" a="1"/>
  <c r="N50" i="12" s="1"/>
  <c r="M50" i="12"/>
  <c r="M50" i="12" a="1"/>
  <c r="L50" i="12" a="1"/>
  <c r="L50" i="12" s="1"/>
  <c r="K50" i="12" a="1"/>
  <c r="K50" i="12" s="1"/>
  <c r="J50" i="12" a="1"/>
  <c r="J50" i="12" s="1"/>
  <c r="I50" i="12" a="1"/>
  <c r="I50" i="12" s="1"/>
  <c r="H50" i="12"/>
  <c r="H50" i="12" a="1"/>
  <c r="G50" i="12" a="1"/>
  <c r="G50" i="12" s="1"/>
  <c r="F50" i="12" a="1"/>
  <c r="F50" i="12" s="1"/>
  <c r="E50" i="12" a="1"/>
  <c r="E50" i="12" s="1"/>
  <c r="D50" i="12" a="1"/>
  <c r="D50" i="12" s="1"/>
  <c r="C50" i="12" a="1"/>
  <c r="C50" i="12" s="1"/>
  <c r="AC50" i="12" s="1"/>
  <c r="A50" i="12"/>
  <c r="Y50" i="12" s="1"/>
  <c r="V49" i="12" a="1"/>
  <c r="V49" i="12" s="1"/>
  <c r="U49" i="12" a="1"/>
  <c r="U49" i="12" s="1"/>
  <c r="T49" i="12" a="1"/>
  <c r="T49" i="12" s="1"/>
  <c r="S49" i="12" a="1"/>
  <c r="S49" i="12" s="1"/>
  <c r="R49" i="12" a="1"/>
  <c r="R49" i="12" s="1"/>
  <c r="Q49" i="12" a="1"/>
  <c r="Q49" i="12" s="1"/>
  <c r="P49" i="12" a="1"/>
  <c r="P49" i="12" s="1"/>
  <c r="O49" i="12" a="1"/>
  <c r="O49" i="12" s="1"/>
  <c r="N49" i="12"/>
  <c r="N49" i="12" a="1"/>
  <c r="M49" i="12" a="1"/>
  <c r="M49" i="12" s="1"/>
  <c r="L49" i="12" a="1"/>
  <c r="L49" i="12" s="1"/>
  <c r="K49" i="12" a="1"/>
  <c r="K49" i="12" s="1"/>
  <c r="J49" i="12" a="1"/>
  <c r="J49" i="12" s="1"/>
  <c r="I49" i="12"/>
  <c r="I49" i="12" a="1"/>
  <c r="H49" i="12" a="1"/>
  <c r="H49" i="12" s="1"/>
  <c r="G49" i="12" a="1"/>
  <c r="G49" i="12" s="1"/>
  <c r="F49" i="12" a="1"/>
  <c r="F49" i="12" s="1"/>
  <c r="E49" i="12" a="1"/>
  <c r="E49" i="12" s="1"/>
  <c r="D49" i="12" a="1"/>
  <c r="D49" i="12" s="1"/>
  <c r="C49" i="12" a="1"/>
  <c r="C49" i="12" s="1"/>
  <c r="AC49" i="12" s="1"/>
  <c r="A49" i="12"/>
  <c r="V48" i="12" a="1"/>
  <c r="V48" i="12" s="1"/>
  <c r="U48" i="12" a="1"/>
  <c r="U48" i="12" s="1"/>
  <c r="T48" i="12" a="1"/>
  <c r="T48" i="12" s="1"/>
  <c r="S48" i="12" a="1"/>
  <c r="S48" i="12" s="1"/>
  <c r="R48" i="12" a="1"/>
  <c r="R48" i="12" s="1"/>
  <c r="Q48" i="12" a="1"/>
  <c r="Q48" i="12" s="1"/>
  <c r="P48" i="12" a="1"/>
  <c r="P48" i="12" s="1"/>
  <c r="O48" i="12" a="1"/>
  <c r="O48" i="12" s="1"/>
  <c r="N48" i="12" a="1"/>
  <c r="N48" i="12" s="1"/>
  <c r="M48" i="12" a="1"/>
  <c r="M48" i="12" s="1"/>
  <c r="L48" i="12" a="1"/>
  <c r="L48" i="12" s="1"/>
  <c r="K48" i="12" a="1"/>
  <c r="K48" i="12" s="1"/>
  <c r="J48" i="12" a="1"/>
  <c r="J48" i="12" s="1"/>
  <c r="I48" i="12" a="1"/>
  <c r="I48" i="12" s="1"/>
  <c r="H48" i="12" a="1"/>
  <c r="H48" i="12" s="1"/>
  <c r="G48" i="12" a="1"/>
  <c r="G48" i="12" s="1"/>
  <c r="F48" i="12" a="1"/>
  <c r="F48" i="12" s="1"/>
  <c r="E48" i="12" a="1"/>
  <c r="E48" i="12" s="1"/>
  <c r="D48" i="12" a="1"/>
  <c r="D48" i="12" s="1"/>
  <c r="C48" i="12" a="1"/>
  <c r="C48" i="12" s="1"/>
  <c r="AC48" i="12" s="1"/>
  <c r="AD48" i="12" s="1"/>
  <c r="A48" i="12"/>
  <c r="Y48" i="12" s="1"/>
  <c r="V47" i="12" a="1"/>
  <c r="V47" i="12" s="1"/>
  <c r="U47" i="12" a="1"/>
  <c r="U47" i="12" s="1"/>
  <c r="T47" i="12" a="1"/>
  <c r="T47" i="12" s="1"/>
  <c r="S47" i="12" a="1"/>
  <c r="S47" i="12" s="1"/>
  <c r="R47" i="12" a="1"/>
  <c r="R47" i="12" s="1"/>
  <c r="Q47" i="12" a="1"/>
  <c r="Q47" i="12" s="1"/>
  <c r="P47" i="12" a="1"/>
  <c r="P47" i="12" s="1"/>
  <c r="O47" i="12" a="1"/>
  <c r="O47" i="12" s="1"/>
  <c r="N47" i="12" a="1"/>
  <c r="N47" i="12" s="1"/>
  <c r="M47" i="12" a="1"/>
  <c r="M47" i="12" s="1"/>
  <c r="L47" i="12" a="1"/>
  <c r="L47" i="12" s="1"/>
  <c r="K47" i="12" a="1"/>
  <c r="K47" i="12" s="1"/>
  <c r="J47" i="12" a="1"/>
  <c r="J47" i="12" s="1"/>
  <c r="I47" i="12" a="1"/>
  <c r="I47" i="12" s="1"/>
  <c r="H47" i="12" a="1"/>
  <c r="H47" i="12" s="1"/>
  <c r="G47" i="12" a="1"/>
  <c r="G47" i="12" s="1"/>
  <c r="F47" i="12" a="1"/>
  <c r="F47" i="12" s="1"/>
  <c r="E47" i="12" a="1"/>
  <c r="E47" i="12" s="1"/>
  <c r="D47" i="12" a="1"/>
  <c r="D47" i="12" s="1"/>
  <c r="C47" i="12" a="1"/>
  <c r="C47" i="12" s="1"/>
  <c r="AC47" i="12" s="1"/>
  <c r="A47" i="12"/>
  <c r="Y47" i="12" s="1"/>
  <c r="V46" i="12" a="1"/>
  <c r="V46" i="12" s="1"/>
  <c r="U46" i="12" a="1"/>
  <c r="U46" i="12" s="1"/>
  <c r="T46" i="12" a="1"/>
  <c r="T46" i="12" s="1"/>
  <c r="S46" i="12" a="1"/>
  <c r="S46" i="12" s="1"/>
  <c r="R46" i="12" a="1"/>
  <c r="R46" i="12" s="1"/>
  <c r="Q46" i="12" a="1"/>
  <c r="Q46" i="12" s="1"/>
  <c r="P46" i="12" a="1"/>
  <c r="P46" i="12" s="1"/>
  <c r="O46" i="12" a="1"/>
  <c r="O46" i="12" s="1"/>
  <c r="N46" i="12" a="1"/>
  <c r="N46" i="12" s="1"/>
  <c r="M46" i="12" a="1"/>
  <c r="M46" i="12" s="1"/>
  <c r="L46" i="12" a="1"/>
  <c r="L46" i="12" s="1"/>
  <c r="K46" i="12" a="1"/>
  <c r="K46" i="12" s="1"/>
  <c r="J46" i="12" a="1"/>
  <c r="J46" i="12" s="1"/>
  <c r="I46" i="12" a="1"/>
  <c r="I46" i="12" s="1"/>
  <c r="H46" i="12" a="1"/>
  <c r="H46" i="12" s="1"/>
  <c r="G46" i="12" a="1"/>
  <c r="G46" i="12" s="1"/>
  <c r="F46" i="12" a="1"/>
  <c r="F46" i="12" s="1"/>
  <c r="E46" i="12" a="1"/>
  <c r="E46" i="12" s="1"/>
  <c r="D46" i="12" a="1"/>
  <c r="D46" i="12" s="1"/>
  <c r="C46" i="12" a="1"/>
  <c r="C46" i="12" s="1"/>
  <c r="AC46" i="12" s="1"/>
  <c r="A46" i="12"/>
  <c r="Y46" i="12" s="1"/>
  <c r="V45" i="12" a="1"/>
  <c r="V45" i="12" s="1"/>
  <c r="U45" i="12" a="1"/>
  <c r="U45" i="12" s="1"/>
  <c r="T45" i="12" a="1"/>
  <c r="T45" i="12" s="1"/>
  <c r="S45" i="12" a="1"/>
  <c r="S45" i="12" s="1"/>
  <c r="R45" i="12" a="1"/>
  <c r="R45" i="12" s="1"/>
  <c r="Q45" i="12" a="1"/>
  <c r="Q45" i="12" s="1"/>
  <c r="P45" i="12" a="1"/>
  <c r="P45" i="12" s="1"/>
  <c r="O45" i="12" a="1"/>
  <c r="O45" i="12" s="1"/>
  <c r="N45" i="12" a="1"/>
  <c r="N45" i="12" s="1"/>
  <c r="M45" i="12" a="1"/>
  <c r="M45" i="12" s="1"/>
  <c r="L45" i="12" a="1"/>
  <c r="L45" i="12" s="1"/>
  <c r="K45" i="12" a="1"/>
  <c r="K45" i="12" s="1"/>
  <c r="J45" i="12" a="1"/>
  <c r="J45" i="12" s="1"/>
  <c r="I45" i="12" a="1"/>
  <c r="I45" i="12" s="1"/>
  <c r="H45" i="12" a="1"/>
  <c r="H45" i="12" s="1"/>
  <c r="G45" i="12" a="1"/>
  <c r="G45" i="12" s="1"/>
  <c r="F45" i="12" a="1"/>
  <c r="F45" i="12" s="1"/>
  <c r="E45" i="12" a="1"/>
  <c r="E45" i="12" s="1"/>
  <c r="D45" i="12" a="1"/>
  <c r="D45" i="12" s="1"/>
  <c r="C45" i="12" a="1"/>
  <c r="C45" i="12" s="1"/>
  <c r="AC45" i="12" s="1"/>
  <c r="A45" i="12"/>
  <c r="V44" i="12" a="1"/>
  <c r="V44" i="12" s="1"/>
  <c r="U44" i="12" a="1"/>
  <c r="U44" i="12" s="1"/>
  <c r="T44" i="12" a="1"/>
  <c r="T44" i="12" s="1"/>
  <c r="S44" i="12"/>
  <c r="S44" i="12" a="1"/>
  <c r="R44" i="12" a="1"/>
  <c r="R44" i="12" s="1"/>
  <c r="Q44" i="12" a="1"/>
  <c r="Q44" i="12" s="1"/>
  <c r="P44" i="12" a="1"/>
  <c r="P44" i="12" s="1"/>
  <c r="O44" i="12" a="1"/>
  <c r="O44" i="12" s="1"/>
  <c r="N44" i="12" a="1"/>
  <c r="N44" i="12" s="1"/>
  <c r="M44" i="12" a="1"/>
  <c r="M44" i="12" s="1"/>
  <c r="L44" i="12" a="1"/>
  <c r="L44" i="12" s="1"/>
  <c r="K44" i="12" a="1"/>
  <c r="K44" i="12" s="1"/>
  <c r="J44" i="12" a="1"/>
  <c r="J44" i="12" s="1"/>
  <c r="I44" i="12" a="1"/>
  <c r="I44" i="12" s="1"/>
  <c r="H44" i="12" a="1"/>
  <c r="H44" i="12" s="1"/>
  <c r="G44" i="12" a="1"/>
  <c r="G44" i="12" s="1"/>
  <c r="F44" i="12" a="1"/>
  <c r="F44" i="12" s="1"/>
  <c r="E44" i="12" a="1"/>
  <c r="E44" i="12" s="1"/>
  <c r="D44" i="12" a="1"/>
  <c r="D44" i="12" s="1"/>
  <c r="C44" i="12" a="1"/>
  <c r="C44" i="12" s="1"/>
  <c r="AC44" i="12" s="1"/>
  <c r="A44" i="12"/>
  <c r="V43" i="12" a="1"/>
  <c r="V43" i="12" s="1"/>
  <c r="U43" i="12" a="1"/>
  <c r="U43" i="12" s="1"/>
  <c r="T43" i="12" a="1"/>
  <c r="T43" i="12" s="1"/>
  <c r="S43" i="12" a="1"/>
  <c r="S43" i="12" s="1"/>
  <c r="R43" i="12" a="1"/>
  <c r="R43" i="12" s="1"/>
  <c r="Q43" i="12" a="1"/>
  <c r="Q43" i="12" s="1"/>
  <c r="P43" i="12" a="1"/>
  <c r="P43" i="12" s="1"/>
  <c r="O43" i="12" a="1"/>
  <c r="O43" i="12" s="1"/>
  <c r="N43" i="12" a="1"/>
  <c r="N43" i="12" s="1"/>
  <c r="M43" i="12" a="1"/>
  <c r="M43" i="12" s="1"/>
  <c r="L43" i="12" a="1"/>
  <c r="L43" i="12" s="1"/>
  <c r="K43" i="12" a="1"/>
  <c r="K43" i="12" s="1"/>
  <c r="J43" i="12" a="1"/>
  <c r="J43" i="12" s="1"/>
  <c r="I43" i="12" a="1"/>
  <c r="I43" i="12" s="1"/>
  <c r="H43" i="12" a="1"/>
  <c r="H43" i="12" s="1"/>
  <c r="G43" i="12" a="1"/>
  <c r="G43" i="12" s="1"/>
  <c r="F43" i="12"/>
  <c r="F43" i="12" a="1"/>
  <c r="E43" i="12" a="1"/>
  <c r="E43" i="12" s="1"/>
  <c r="D43" i="12" a="1"/>
  <c r="D43" i="12" s="1"/>
  <c r="C43" i="12" a="1"/>
  <c r="C43" i="12" s="1"/>
  <c r="AC43" i="12" s="1"/>
  <c r="A43" i="12"/>
  <c r="V42" i="12" a="1"/>
  <c r="V42" i="12" s="1"/>
  <c r="U42" i="12" a="1"/>
  <c r="U42" i="12" s="1"/>
  <c r="T42" i="12" a="1"/>
  <c r="T42" i="12" s="1"/>
  <c r="S42" i="12" a="1"/>
  <c r="S42" i="12" s="1"/>
  <c r="R42" i="12" a="1"/>
  <c r="R42" i="12" s="1"/>
  <c r="Q42" i="12" a="1"/>
  <c r="Q42" i="12" s="1"/>
  <c r="P42" i="12" a="1"/>
  <c r="P42" i="12" s="1"/>
  <c r="O42" i="12" a="1"/>
  <c r="O42" i="12" s="1"/>
  <c r="N42" i="12" a="1"/>
  <c r="N42" i="12" s="1"/>
  <c r="M42" i="12" a="1"/>
  <c r="M42" i="12" s="1"/>
  <c r="L42" i="12" a="1"/>
  <c r="L42" i="12" s="1"/>
  <c r="K42" i="12"/>
  <c r="K42" i="12" a="1"/>
  <c r="J42" i="12" a="1"/>
  <c r="J42" i="12" s="1"/>
  <c r="I42" i="12" a="1"/>
  <c r="I42" i="12" s="1"/>
  <c r="H42" i="12" a="1"/>
  <c r="H42" i="12" s="1"/>
  <c r="G42" i="12" a="1"/>
  <c r="G42" i="12" s="1"/>
  <c r="F42" i="12" a="1"/>
  <c r="F42" i="12" s="1"/>
  <c r="E42" i="12" a="1"/>
  <c r="E42" i="12" s="1"/>
  <c r="D42" i="12" a="1"/>
  <c r="D42" i="12" s="1"/>
  <c r="C42" i="12"/>
  <c r="AC42" i="12" s="1"/>
  <c r="C42" i="12" a="1"/>
  <c r="A42" i="12"/>
  <c r="V41" i="12" a="1"/>
  <c r="V41" i="12" s="1"/>
  <c r="U41" i="12" a="1"/>
  <c r="U41" i="12" s="1"/>
  <c r="T41" i="12" a="1"/>
  <c r="T41" i="12" s="1"/>
  <c r="S41" i="12" a="1"/>
  <c r="S41" i="12" s="1"/>
  <c r="R41" i="12" a="1"/>
  <c r="R41" i="12" s="1"/>
  <c r="Q41" i="12" a="1"/>
  <c r="Q41" i="12" s="1"/>
  <c r="P41" i="12" a="1"/>
  <c r="P41" i="12" s="1"/>
  <c r="O41" i="12" a="1"/>
  <c r="O41" i="12" s="1"/>
  <c r="N41" i="12" a="1"/>
  <c r="N41" i="12" s="1"/>
  <c r="M41" i="12" a="1"/>
  <c r="M41" i="12" s="1"/>
  <c r="L41" i="12" a="1"/>
  <c r="L41" i="12" s="1"/>
  <c r="K41" i="12" a="1"/>
  <c r="K41" i="12" s="1"/>
  <c r="J41" i="12" a="1"/>
  <c r="J41" i="12" s="1"/>
  <c r="I41" i="12" a="1"/>
  <c r="I41" i="12" s="1"/>
  <c r="H41" i="12"/>
  <c r="H41" i="12" a="1"/>
  <c r="G41" i="12" a="1"/>
  <c r="G41" i="12" s="1"/>
  <c r="F41" i="12" a="1"/>
  <c r="F41" i="12" s="1"/>
  <c r="E41" i="12" a="1"/>
  <c r="E41" i="12" s="1"/>
  <c r="D41" i="12" a="1"/>
  <c r="D41" i="12" s="1"/>
  <c r="C41" i="12" a="1"/>
  <c r="C41" i="12" s="1"/>
  <c r="AC41" i="12" s="1"/>
  <c r="A41" i="12"/>
  <c r="Y41" i="12" s="1"/>
  <c r="V40" i="12" a="1"/>
  <c r="V40" i="12" s="1"/>
  <c r="U40" i="12" a="1"/>
  <c r="U40" i="12" s="1"/>
  <c r="T40" i="12" a="1"/>
  <c r="T40" i="12" s="1"/>
  <c r="S40" i="12" a="1"/>
  <c r="S40" i="12" s="1"/>
  <c r="R40" i="12" a="1"/>
  <c r="R40" i="12" s="1"/>
  <c r="Q40" i="12" a="1"/>
  <c r="Q40" i="12" s="1"/>
  <c r="P40" i="12" a="1"/>
  <c r="P40" i="12" s="1"/>
  <c r="O40" i="12" a="1"/>
  <c r="O40" i="12" s="1"/>
  <c r="N40" i="12" a="1"/>
  <c r="N40" i="12" s="1"/>
  <c r="M40" i="12"/>
  <c r="M40" i="12" a="1"/>
  <c r="L40" i="12" a="1"/>
  <c r="L40" i="12" s="1"/>
  <c r="K40" i="12" a="1"/>
  <c r="K40" i="12" s="1"/>
  <c r="J40" i="12" a="1"/>
  <c r="J40" i="12" s="1"/>
  <c r="I40" i="12" a="1"/>
  <c r="I40" i="12" s="1"/>
  <c r="H40" i="12" a="1"/>
  <c r="H40" i="12" s="1"/>
  <c r="G40" i="12" a="1"/>
  <c r="G40" i="12" s="1"/>
  <c r="F40" i="12" a="1"/>
  <c r="F40" i="12" s="1"/>
  <c r="E40" i="12"/>
  <c r="E40" i="12" a="1"/>
  <c r="D40" i="12" a="1"/>
  <c r="D40" i="12" s="1"/>
  <c r="C40" i="12" a="1"/>
  <c r="C40" i="12" s="1"/>
  <c r="AC40" i="12" s="1"/>
  <c r="A40" i="12"/>
  <c r="V39" i="12" a="1"/>
  <c r="V39" i="12" s="1"/>
  <c r="U39" i="12" a="1"/>
  <c r="U39" i="12" s="1"/>
  <c r="T39" i="12" a="1"/>
  <c r="T39" i="12" s="1"/>
  <c r="S39" i="12" a="1"/>
  <c r="S39" i="12" s="1"/>
  <c r="R39" i="12" a="1"/>
  <c r="R39" i="12" s="1"/>
  <c r="Q39" i="12" a="1"/>
  <c r="Q39" i="12" s="1"/>
  <c r="P39" i="12" a="1"/>
  <c r="P39" i="12" s="1"/>
  <c r="O39" i="12" a="1"/>
  <c r="O39" i="12" s="1"/>
  <c r="N39" i="12" a="1"/>
  <c r="N39" i="12" s="1"/>
  <c r="M39" i="12" a="1"/>
  <c r="M39" i="12" s="1"/>
  <c r="L39" i="12" a="1"/>
  <c r="L39" i="12" s="1"/>
  <c r="K39" i="12" a="1"/>
  <c r="K39" i="12" s="1"/>
  <c r="J39" i="12"/>
  <c r="J39" i="12" a="1"/>
  <c r="I39" i="12" a="1"/>
  <c r="I39" i="12" s="1"/>
  <c r="H39" i="12" a="1"/>
  <c r="H39" i="12" s="1"/>
  <c r="G39" i="12" a="1"/>
  <c r="G39" i="12" s="1"/>
  <c r="F39" i="12" a="1"/>
  <c r="F39" i="12" s="1"/>
  <c r="E39" i="12" a="1"/>
  <c r="E39" i="12" s="1"/>
  <c r="D39" i="12" a="1"/>
  <c r="D39" i="12" s="1"/>
  <c r="C39" i="12" a="1"/>
  <c r="C39" i="12" s="1"/>
  <c r="AC39" i="12" s="1"/>
  <c r="A39" i="12"/>
  <c r="Y39" i="12" s="1"/>
  <c r="V38" i="12" a="1"/>
  <c r="V38" i="12" s="1"/>
  <c r="U38" i="12" a="1"/>
  <c r="U38" i="12" s="1"/>
  <c r="T38" i="12" a="1"/>
  <c r="T38" i="12" s="1"/>
  <c r="S38" i="12" a="1"/>
  <c r="S38" i="12" s="1"/>
  <c r="R38" i="12" a="1"/>
  <c r="R38" i="12" s="1"/>
  <c r="Q38" i="12" a="1"/>
  <c r="Q38" i="12" s="1"/>
  <c r="P38" i="12" a="1"/>
  <c r="P38" i="12" s="1"/>
  <c r="O38" i="12"/>
  <c r="O38" i="12" a="1"/>
  <c r="N38" i="12" a="1"/>
  <c r="N38" i="12" s="1"/>
  <c r="M38" i="12" a="1"/>
  <c r="M38" i="12" s="1"/>
  <c r="L38" i="12" a="1"/>
  <c r="L38" i="12" s="1"/>
  <c r="K38" i="12" a="1"/>
  <c r="K38" i="12" s="1"/>
  <c r="J38" i="12" a="1"/>
  <c r="J38" i="12" s="1"/>
  <c r="I38" i="12" a="1"/>
  <c r="I38" i="12" s="1"/>
  <c r="H38" i="12" a="1"/>
  <c r="H38" i="12" s="1"/>
  <c r="G38" i="12"/>
  <c r="G38" i="12" a="1"/>
  <c r="F38" i="12" a="1"/>
  <c r="F38" i="12" s="1"/>
  <c r="E38" i="12" a="1"/>
  <c r="E38" i="12" s="1"/>
  <c r="D38" i="12" a="1"/>
  <c r="D38" i="12" s="1"/>
  <c r="C38" i="12" a="1"/>
  <c r="C38" i="12" s="1"/>
  <c r="AC38" i="12" s="1"/>
  <c r="A38" i="12"/>
  <c r="Y38" i="12" s="1"/>
  <c r="V37" i="12" a="1"/>
  <c r="V37" i="12" s="1"/>
  <c r="U37" i="12" a="1"/>
  <c r="U37" i="12" s="1"/>
  <c r="T37" i="12" a="1"/>
  <c r="T37" i="12" s="1"/>
  <c r="S37" i="12" a="1"/>
  <c r="S37" i="12" s="1"/>
  <c r="R37" i="12" a="1"/>
  <c r="R37" i="12" s="1"/>
  <c r="Q37" i="12" a="1"/>
  <c r="Q37" i="12" s="1"/>
  <c r="P37" i="12" a="1"/>
  <c r="P37" i="12" s="1"/>
  <c r="O37" i="12" a="1"/>
  <c r="O37" i="12" s="1"/>
  <c r="N37" i="12" a="1"/>
  <c r="N37" i="12" s="1"/>
  <c r="M37" i="12" a="1"/>
  <c r="M37" i="12" s="1"/>
  <c r="L37" i="12"/>
  <c r="L37" i="12" a="1"/>
  <c r="K37" i="12" a="1"/>
  <c r="K37" i="12" s="1"/>
  <c r="J37" i="12" a="1"/>
  <c r="J37" i="12" s="1"/>
  <c r="I37" i="12" a="1"/>
  <c r="I37" i="12" s="1"/>
  <c r="H37" i="12" a="1"/>
  <c r="H37" i="12" s="1"/>
  <c r="G37" i="12" a="1"/>
  <c r="G37" i="12" s="1"/>
  <c r="F37" i="12" a="1"/>
  <c r="F37" i="12" s="1"/>
  <c r="E37" i="12" a="1"/>
  <c r="E37" i="12" s="1"/>
  <c r="D37" i="12" a="1"/>
  <c r="D37" i="12" s="1"/>
  <c r="C37" i="12" a="1"/>
  <c r="C37" i="12" s="1"/>
  <c r="AC37" i="12" s="1"/>
  <c r="A37" i="12"/>
  <c r="Y37" i="12" s="1"/>
  <c r="V36" i="12" a="1"/>
  <c r="V36" i="12" s="1"/>
  <c r="U36" i="12" a="1"/>
  <c r="U36" i="12" s="1"/>
  <c r="T36" i="12" a="1"/>
  <c r="T36" i="12" s="1"/>
  <c r="S36" i="12" a="1"/>
  <c r="S36" i="12" s="1"/>
  <c r="R36" i="12" a="1"/>
  <c r="R36" i="12" s="1"/>
  <c r="Q36" i="12"/>
  <c r="Q36" i="12" a="1"/>
  <c r="P36" i="12" a="1"/>
  <c r="P36" i="12" s="1"/>
  <c r="O36" i="12" a="1"/>
  <c r="O36" i="12" s="1"/>
  <c r="N36" i="12" a="1"/>
  <c r="N36" i="12" s="1"/>
  <c r="M36" i="12" a="1"/>
  <c r="M36" i="12" s="1"/>
  <c r="L36" i="12" a="1"/>
  <c r="L36" i="12" s="1"/>
  <c r="K36" i="12" a="1"/>
  <c r="K36" i="12" s="1"/>
  <c r="J36" i="12" a="1"/>
  <c r="J36" i="12" s="1"/>
  <c r="I36" i="12"/>
  <c r="I36" i="12" a="1"/>
  <c r="H36" i="12" a="1"/>
  <c r="H36" i="12" s="1"/>
  <c r="G36" i="12" a="1"/>
  <c r="G36" i="12" s="1"/>
  <c r="F36" i="12" a="1"/>
  <c r="F36" i="12" s="1"/>
  <c r="E36" i="12" a="1"/>
  <c r="E36" i="12" s="1"/>
  <c r="D36" i="12" a="1"/>
  <c r="D36" i="12" s="1"/>
  <c r="C36" i="12" a="1"/>
  <c r="C36" i="12" s="1"/>
  <c r="AC36" i="12" s="1"/>
  <c r="A36" i="12"/>
  <c r="V35" i="12" a="1"/>
  <c r="V35" i="12" s="1"/>
  <c r="U35" i="12" a="1"/>
  <c r="U35" i="12" s="1"/>
  <c r="T35" i="12" a="1"/>
  <c r="T35" i="12" s="1"/>
  <c r="S35" i="12" a="1"/>
  <c r="S35" i="12" s="1"/>
  <c r="R35" i="12" a="1"/>
  <c r="R35" i="12" s="1"/>
  <c r="Q35" i="12" a="1"/>
  <c r="Q35" i="12" s="1"/>
  <c r="P35" i="12" a="1"/>
  <c r="P35" i="12" s="1"/>
  <c r="O35" i="12" a="1"/>
  <c r="O35" i="12" s="1"/>
  <c r="N35" i="12" a="1"/>
  <c r="N35" i="12" s="1"/>
  <c r="M35" i="12" a="1"/>
  <c r="M35" i="12" s="1"/>
  <c r="L35" i="12" a="1"/>
  <c r="L35" i="12" s="1"/>
  <c r="K35" i="12" a="1"/>
  <c r="K35" i="12" s="1"/>
  <c r="J35" i="12"/>
  <c r="J35" i="12" a="1"/>
  <c r="I35" i="12" a="1"/>
  <c r="I35" i="12" s="1"/>
  <c r="H35" i="12" a="1"/>
  <c r="H35" i="12" s="1"/>
  <c r="G35" i="12" a="1"/>
  <c r="G35" i="12" s="1"/>
  <c r="F35" i="12" a="1"/>
  <c r="F35" i="12" s="1"/>
  <c r="E35" i="12" a="1"/>
  <c r="E35" i="12" s="1"/>
  <c r="D35" i="12" a="1"/>
  <c r="D35" i="12" s="1"/>
  <c r="C35" i="12" a="1"/>
  <c r="C35" i="12" s="1"/>
  <c r="A35" i="12"/>
  <c r="V34" i="12" a="1"/>
  <c r="V34" i="12" s="1"/>
  <c r="U34" i="12" a="1"/>
  <c r="U34" i="12" s="1"/>
  <c r="T34" i="12" a="1"/>
  <c r="T34" i="12" s="1"/>
  <c r="S34" i="12" a="1"/>
  <c r="S34" i="12" s="1"/>
  <c r="R34" i="12" a="1"/>
  <c r="R34" i="12" s="1"/>
  <c r="Q34" i="12" a="1"/>
  <c r="Q34" i="12" s="1"/>
  <c r="P34" i="12" a="1"/>
  <c r="P34" i="12" s="1"/>
  <c r="O34" i="12"/>
  <c r="O34" i="12" a="1"/>
  <c r="N34" i="12" a="1"/>
  <c r="N34" i="12" s="1"/>
  <c r="M34" i="12" a="1"/>
  <c r="M34" i="12" s="1"/>
  <c r="L34" i="12" a="1"/>
  <c r="L34" i="12" s="1"/>
  <c r="K34" i="12" a="1"/>
  <c r="K34" i="12" s="1"/>
  <c r="J34" i="12" a="1"/>
  <c r="J34" i="12" s="1"/>
  <c r="I34" i="12" a="1"/>
  <c r="I34" i="12" s="1"/>
  <c r="H34" i="12" a="1"/>
  <c r="H34" i="12" s="1"/>
  <c r="G34" i="12" a="1"/>
  <c r="G34" i="12" s="1"/>
  <c r="F34" i="12" a="1"/>
  <c r="F34" i="12" s="1"/>
  <c r="E34" i="12" a="1"/>
  <c r="E34" i="12" s="1"/>
  <c r="D34" i="12" a="1"/>
  <c r="D34" i="12" s="1"/>
  <c r="C34" i="12" a="1"/>
  <c r="C34" i="12" s="1"/>
  <c r="AC34" i="12" s="1"/>
  <c r="AD34" i="12" s="1"/>
  <c r="A34" i="12"/>
  <c r="V33" i="12" a="1"/>
  <c r="V33" i="12" s="1"/>
  <c r="U33" i="12" a="1"/>
  <c r="U33" i="12" s="1"/>
  <c r="T33" i="12"/>
  <c r="T33" i="12" a="1"/>
  <c r="S33" i="12" a="1"/>
  <c r="S33" i="12" s="1"/>
  <c r="R33" i="12" a="1"/>
  <c r="R33" i="12" s="1"/>
  <c r="Q33" i="12" a="1"/>
  <c r="Q33" i="12" s="1"/>
  <c r="P33" i="12" a="1"/>
  <c r="P33" i="12" s="1"/>
  <c r="O33" i="12" a="1"/>
  <c r="O33" i="12" s="1"/>
  <c r="N33" i="12" a="1"/>
  <c r="N33" i="12" s="1"/>
  <c r="M33" i="12" a="1"/>
  <c r="M33" i="12" s="1"/>
  <c r="L33" i="12"/>
  <c r="L33" i="12" a="1"/>
  <c r="K33" i="12" a="1"/>
  <c r="K33" i="12" s="1"/>
  <c r="J33" i="12" a="1"/>
  <c r="J33" i="12" s="1"/>
  <c r="I33" i="12" a="1"/>
  <c r="I33" i="12" s="1"/>
  <c r="H33" i="12" a="1"/>
  <c r="H33" i="12" s="1"/>
  <c r="G33" i="12" a="1"/>
  <c r="G33" i="12" s="1"/>
  <c r="F33" i="12" a="1"/>
  <c r="F33" i="12" s="1"/>
  <c r="E33" i="12" a="1"/>
  <c r="E33" i="12" s="1"/>
  <c r="D33" i="12" a="1"/>
  <c r="D33" i="12" s="1"/>
  <c r="C33" i="12" a="1"/>
  <c r="C33" i="12" s="1"/>
  <c r="AC33" i="12" s="1"/>
  <c r="A33" i="12"/>
  <c r="V32" i="12" a="1"/>
  <c r="V32" i="12" s="1"/>
  <c r="U32" i="12" a="1"/>
  <c r="U32" i="12" s="1"/>
  <c r="T32" i="12" a="1"/>
  <c r="T32" i="12" s="1"/>
  <c r="S32" i="12" a="1"/>
  <c r="S32" i="12" s="1"/>
  <c r="R32" i="12" a="1"/>
  <c r="R32" i="12" s="1"/>
  <c r="Q32" i="12"/>
  <c r="Q32" i="12" a="1"/>
  <c r="P32" i="12" a="1"/>
  <c r="P32" i="12" s="1"/>
  <c r="O32" i="12" a="1"/>
  <c r="O32" i="12" s="1"/>
  <c r="N32" i="12" a="1"/>
  <c r="N32" i="12" s="1"/>
  <c r="M32" i="12" a="1"/>
  <c r="M32" i="12" s="1"/>
  <c r="L32" i="12" a="1"/>
  <c r="L32" i="12" s="1"/>
  <c r="K32" i="12" a="1"/>
  <c r="K32" i="12" s="1"/>
  <c r="J32" i="12" a="1"/>
  <c r="J32" i="12" s="1"/>
  <c r="I32" i="12" a="1"/>
  <c r="I32" i="12" s="1"/>
  <c r="H32" i="12" a="1"/>
  <c r="H32" i="12" s="1"/>
  <c r="G32" i="12" a="1"/>
  <c r="G32" i="12" s="1"/>
  <c r="F32" i="12" a="1"/>
  <c r="F32" i="12" s="1"/>
  <c r="E32" i="12"/>
  <c r="E32" i="12" a="1"/>
  <c r="D32" i="12" a="1"/>
  <c r="D32" i="12" s="1"/>
  <c r="C32" i="12" a="1"/>
  <c r="C32" i="12" s="1"/>
  <c r="AC32" i="12" s="1"/>
  <c r="A32" i="12"/>
  <c r="Y32" i="12" s="1"/>
  <c r="V31" i="12" a="1"/>
  <c r="V31" i="12" s="1"/>
  <c r="U31" i="12" a="1"/>
  <c r="U31" i="12" s="1"/>
  <c r="T31" i="12" a="1"/>
  <c r="T31" i="12" s="1"/>
  <c r="S31" i="12"/>
  <c r="S31" i="12" a="1"/>
  <c r="R31" i="12" a="1"/>
  <c r="R31" i="12" s="1"/>
  <c r="Q31" i="12" a="1"/>
  <c r="Q31" i="12" s="1"/>
  <c r="P31" i="12" a="1"/>
  <c r="P31" i="12" s="1"/>
  <c r="O31" i="12"/>
  <c r="O31" i="12" a="1"/>
  <c r="N31" i="12" a="1"/>
  <c r="N31" i="12" s="1"/>
  <c r="M31" i="12" a="1"/>
  <c r="M31" i="12" s="1"/>
  <c r="L31" i="12" a="1"/>
  <c r="L31" i="12" s="1"/>
  <c r="K31" i="12" a="1"/>
  <c r="K31" i="12" s="1"/>
  <c r="J31" i="12" a="1"/>
  <c r="J31" i="12" s="1"/>
  <c r="I31" i="12" a="1"/>
  <c r="I31" i="12" s="1"/>
  <c r="H31" i="12" a="1"/>
  <c r="H31" i="12" s="1"/>
  <c r="G31" i="12"/>
  <c r="G31" i="12" a="1"/>
  <c r="F31" i="12" a="1"/>
  <c r="F31" i="12" s="1"/>
  <c r="E31" i="12" a="1"/>
  <c r="E31" i="12" s="1"/>
  <c r="D31" i="12" a="1"/>
  <c r="D31" i="12" s="1"/>
  <c r="C31" i="12"/>
  <c r="AC31" i="12" s="1"/>
  <c r="C31" i="12" a="1"/>
  <c r="A31" i="12"/>
  <c r="V30" i="12" a="1"/>
  <c r="V30" i="12" s="1"/>
  <c r="U30" i="12" a="1"/>
  <c r="U30" i="12" s="1"/>
  <c r="T30" i="12"/>
  <c r="T30" i="12" a="1"/>
  <c r="S30" i="12" a="1"/>
  <c r="S30" i="12" s="1"/>
  <c r="R30" i="12" a="1"/>
  <c r="R30" i="12" s="1"/>
  <c r="Q30" i="12" a="1"/>
  <c r="Q30" i="12" s="1"/>
  <c r="P30" i="12" a="1"/>
  <c r="P30" i="12" s="1"/>
  <c r="O30" i="12" a="1"/>
  <c r="O30" i="12" s="1"/>
  <c r="N30" i="12" a="1"/>
  <c r="N30" i="12" s="1"/>
  <c r="M30" i="12" a="1"/>
  <c r="M30" i="12" s="1"/>
  <c r="L30" i="12"/>
  <c r="L30" i="12" a="1"/>
  <c r="K30" i="12" a="1"/>
  <c r="K30" i="12" s="1"/>
  <c r="J30" i="12" a="1"/>
  <c r="J30" i="12" s="1"/>
  <c r="I30" i="12"/>
  <c r="I30" i="12" a="1"/>
  <c r="H30" i="12"/>
  <c r="H30" i="12" a="1"/>
  <c r="G30" i="12" a="1"/>
  <c r="G30" i="12" s="1"/>
  <c r="F30" i="12" a="1"/>
  <c r="F30" i="12" s="1"/>
  <c r="E30" i="12" a="1"/>
  <c r="E30" i="12" s="1"/>
  <c r="D30" i="12" a="1"/>
  <c r="D30" i="12" s="1"/>
  <c r="C30" i="12" a="1"/>
  <c r="C30" i="12" s="1"/>
  <c r="AC30" i="12" s="1"/>
  <c r="A30" i="12"/>
  <c r="V29" i="12" a="1"/>
  <c r="V29" i="12" s="1"/>
  <c r="U29" i="12" a="1"/>
  <c r="U29" i="12" s="1"/>
  <c r="T29" i="12" a="1"/>
  <c r="T29" i="12" s="1"/>
  <c r="S29" i="12" a="1"/>
  <c r="S29" i="12" s="1"/>
  <c r="R29" i="12" a="1"/>
  <c r="R29" i="12" s="1"/>
  <c r="Q29" i="12"/>
  <c r="Q29" i="12" a="1"/>
  <c r="P29" i="12" a="1"/>
  <c r="P29" i="12" s="1"/>
  <c r="O29" i="12" a="1"/>
  <c r="O29" i="12" s="1"/>
  <c r="N29" i="12" a="1"/>
  <c r="N29" i="12" s="1"/>
  <c r="M29" i="12" a="1"/>
  <c r="M29" i="12" s="1"/>
  <c r="L29" i="12" a="1"/>
  <c r="L29" i="12" s="1"/>
  <c r="K29" i="12" a="1"/>
  <c r="K29" i="12" s="1"/>
  <c r="J29" i="12" a="1"/>
  <c r="J29" i="12" s="1"/>
  <c r="I29" i="12"/>
  <c r="I29" i="12" a="1"/>
  <c r="H29" i="12" a="1"/>
  <c r="H29" i="12" s="1"/>
  <c r="G29" i="12" a="1"/>
  <c r="G29" i="12" s="1"/>
  <c r="F29" i="12"/>
  <c r="F29" i="12" a="1"/>
  <c r="E29" i="12"/>
  <c r="E29" i="12" a="1"/>
  <c r="D29" i="12" a="1"/>
  <c r="D29" i="12" s="1"/>
  <c r="C29" i="12" a="1"/>
  <c r="C29" i="12" s="1"/>
  <c r="AC29" i="12" s="1"/>
  <c r="A29" i="12"/>
  <c r="V28" i="12" a="1"/>
  <c r="V28" i="12" s="1"/>
  <c r="Y28" i="12" s="1"/>
  <c r="U28" i="12" a="1"/>
  <c r="U28" i="12" s="1"/>
  <c r="T28" i="12" a="1"/>
  <c r="T28" i="12" s="1"/>
  <c r="S28" i="12" a="1"/>
  <c r="S28" i="12" s="1"/>
  <c r="R28" i="12" a="1"/>
  <c r="R28" i="12" s="1"/>
  <c r="Q28" i="12" a="1"/>
  <c r="Q28" i="12" s="1"/>
  <c r="P28" i="12" a="1"/>
  <c r="P28" i="12" s="1"/>
  <c r="O28" i="12" a="1"/>
  <c r="O28" i="12" s="1"/>
  <c r="N28" i="12"/>
  <c r="N28" i="12" a="1"/>
  <c r="M28" i="12" a="1"/>
  <c r="M28" i="12" s="1"/>
  <c r="L28" i="12" a="1"/>
  <c r="L28" i="12" s="1"/>
  <c r="K28" i="12" a="1"/>
  <c r="K28" i="12" s="1"/>
  <c r="J28" i="12" a="1"/>
  <c r="J28" i="12" s="1"/>
  <c r="I28" i="12" a="1"/>
  <c r="I28" i="12" s="1"/>
  <c r="H28" i="12" a="1"/>
  <c r="H28" i="12" s="1"/>
  <c r="G28" i="12" a="1"/>
  <c r="G28" i="12" s="1"/>
  <c r="F28" i="12"/>
  <c r="F28" i="12" a="1"/>
  <c r="E28" i="12" a="1"/>
  <c r="E28" i="12" s="1"/>
  <c r="D28" i="12" a="1"/>
  <c r="D28" i="12" s="1"/>
  <c r="C28" i="12"/>
  <c r="AC28" i="12" s="1"/>
  <c r="AD28" i="12" s="1"/>
  <c r="C28" i="12" a="1"/>
  <c r="A28" i="12"/>
  <c r="V27" i="12" a="1"/>
  <c r="V27" i="12" s="1"/>
  <c r="U27" i="12" a="1"/>
  <c r="U27" i="12" s="1"/>
  <c r="T27" i="12" a="1"/>
  <c r="T27" i="12" s="1"/>
  <c r="S27" i="12"/>
  <c r="S27" i="12" a="1"/>
  <c r="R27" i="12" a="1"/>
  <c r="R27" i="12" s="1"/>
  <c r="Q27" i="12" a="1"/>
  <c r="Q27" i="12" s="1"/>
  <c r="P27" i="12"/>
  <c r="P27" i="12" a="1"/>
  <c r="O27" i="12"/>
  <c r="O27" i="12" a="1"/>
  <c r="N27" i="12" a="1"/>
  <c r="N27" i="12" s="1"/>
  <c r="M27" i="12" a="1"/>
  <c r="M27" i="12" s="1"/>
  <c r="L27" i="12" a="1"/>
  <c r="L27" i="12" s="1"/>
  <c r="K27" i="12" a="1"/>
  <c r="K27" i="12" s="1"/>
  <c r="J27" i="12" a="1"/>
  <c r="J27" i="12" s="1"/>
  <c r="I27" i="12" a="1"/>
  <c r="I27" i="12" s="1"/>
  <c r="H27" i="12" a="1"/>
  <c r="H27" i="12" s="1"/>
  <c r="G27" i="12"/>
  <c r="G27" i="12" a="1"/>
  <c r="F27" i="12" a="1"/>
  <c r="F27" i="12" s="1"/>
  <c r="E27" i="12" a="1"/>
  <c r="E27" i="12" s="1"/>
  <c r="D27" i="12" a="1"/>
  <c r="D27" i="12" s="1"/>
  <c r="C27" i="12" a="1"/>
  <c r="C27" i="12" s="1"/>
  <c r="AC27" i="12" s="1"/>
  <c r="A27" i="12"/>
  <c r="Y27" i="12" s="1"/>
  <c r="V26" i="12" a="1"/>
  <c r="V26" i="12" s="1"/>
  <c r="U26" i="12" a="1"/>
  <c r="U26" i="12" s="1"/>
  <c r="T26" i="12" a="1"/>
  <c r="T26" i="12" s="1"/>
  <c r="S26" i="12" a="1"/>
  <c r="S26" i="12" s="1"/>
  <c r="R26" i="12" a="1"/>
  <c r="R26" i="12" s="1"/>
  <c r="Q26" i="12" a="1"/>
  <c r="Q26" i="12" s="1"/>
  <c r="P26" i="12" a="1"/>
  <c r="P26" i="12" s="1"/>
  <c r="O26" i="12" a="1"/>
  <c r="O26" i="12" s="1"/>
  <c r="N26" i="12" a="1"/>
  <c r="N26" i="12" s="1"/>
  <c r="M26" i="12" a="1"/>
  <c r="M26" i="12" s="1"/>
  <c r="L26" i="12" a="1"/>
  <c r="L26" i="12" s="1"/>
  <c r="K26" i="12" a="1"/>
  <c r="K26" i="12" s="1"/>
  <c r="J26" i="12" a="1"/>
  <c r="J26" i="12" s="1"/>
  <c r="I26" i="12" a="1"/>
  <c r="I26" i="12" s="1"/>
  <c r="H26" i="12" a="1"/>
  <c r="H26" i="12" s="1"/>
  <c r="G26" i="12" a="1"/>
  <c r="G26" i="12" s="1"/>
  <c r="F26" i="12" a="1"/>
  <c r="F26" i="12" s="1"/>
  <c r="E26" i="12" a="1"/>
  <c r="E26" i="12" s="1"/>
  <c r="D26" i="12" a="1"/>
  <c r="D26" i="12" s="1"/>
  <c r="C26" i="12" a="1"/>
  <c r="C26" i="12" s="1"/>
  <c r="AC26" i="12" s="1"/>
  <c r="A26" i="12"/>
  <c r="Y26" i="12" s="1"/>
  <c r="V25" i="12" a="1"/>
  <c r="V25" i="12" s="1"/>
  <c r="U25" i="12" a="1"/>
  <c r="U25" i="12" s="1"/>
  <c r="T25" i="12" a="1"/>
  <c r="T25" i="12" s="1"/>
  <c r="S25" i="12" a="1"/>
  <c r="S25" i="12" s="1"/>
  <c r="R25" i="12" a="1"/>
  <c r="R25" i="12" s="1"/>
  <c r="Q25" i="12" a="1"/>
  <c r="Q25" i="12" s="1"/>
  <c r="P25" i="12" a="1"/>
  <c r="P25" i="12" s="1"/>
  <c r="O25" i="12" a="1"/>
  <c r="O25" i="12" s="1"/>
  <c r="N25" i="12" a="1"/>
  <c r="N25" i="12" s="1"/>
  <c r="M25" i="12" a="1"/>
  <c r="M25" i="12" s="1"/>
  <c r="L25" i="12" a="1"/>
  <c r="L25" i="12" s="1"/>
  <c r="K25" i="12" a="1"/>
  <c r="K25" i="12" s="1"/>
  <c r="J25" i="12" a="1"/>
  <c r="J25" i="12" s="1"/>
  <c r="I25" i="12" a="1"/>
  <c r="I25" i="12" s="1"/>
  <c r="H25" i="12" a="1"/>
  <c r="H25" i="12" s="1"/>
  <c r="G25" i="12" a="1"/>
  <c r="G25" i="12" s="1"/>
  <c r="F25" i="12" a="1"/>
  <c r="F25" i="12" s="1"/>
  <c r="E25" i="12" a="1"/>
  <c r="E25" i="12" s="1"/>
  <c r="D25" i="12" a="1"/>
  <c r="D25" i="12" s="1"/>
  <c r="C25" i="12" a="1"/>
  <c r="C25" i="12" s="1"/>
  <c r="AC25" i="12" s="1"/>
  <c r="A25" i="12"/>
  <c r="V24" i="12" a="1"/>
  <c r="V24" i="12" s="1"/>
  <c r="U24" i="12" a="1"/>
  <c r="U24" i="12" s="1"/>
  <c r="T24" i="12" a="1"/>
  <c r="T24" i="12" s="1"/>
  <c r="S24" i="12" a="1"/>
  <c r="S24" i="12" s="1"/>
  <c r="R24" i="12" a="1"/>
  <c r="R24" i="12" s="1"/>
  <c r="Q24" i="12" a="1"/>
  <c r="Q24" i="12" s="1"/>
  <c r="P24" i="12" a="1"/>
  <c r="P24" i="12" s="1"/>
  <c r="O24" i="12" a="1"/>
  <c r="O24" i="12" s="1"/>
  <c r="N24" i="12" a="1"/>
  <c r="N24" i="12" s="1"/>
  <c r="M24" i="12" a="1"/>
  <c r="M24" i="12" s="1"/>
  <c r="L24" i="12" a="1"/>
  <c r="L24" i="12" s="1"/>
  <c r="K24" i="12" a="1"/>
  <c r="K24" i="12" s="1"/>
  <c r="J24" i="12" a="1"/>
  <c r="J24" i="12" s="1"/>
  <c r="I24" i="12" a="1"/>
  <c r="I24" i="12" s="1"/>
  <c r="H24" i="12" a="1"/>
  <c r="H24" i="12" s="1"/>
  <c r="G24" i="12" a="1"/>
  <c r="G24" i="12" s="1"/>
  <c r="F24" i="12" a="1"/>
  <c r="F24" i="12" s="1"/>
  <c r="E24" i="12" a="1"/>
  <c r="E24" i="12" s="1"/>
  <c r="D24" i="12" a="1"/>
  <c r="D24" i="12" s="1"/>
  <c r="C24" i="12" a="1"/>
  <c r="C24" i="12" s="1"/>
  <c r="AC24" i="12" s="1"/>
  <c r="AD24" i="12" s="1"/>
  <c r="A24" i="12"/>
  <c r="V23" i="12" a="1"/>
  <c r="V23" i="12" s="1"/>
  <c r="U23" i="12" a="1"/>
  <c r="U23" i="12" s="1"/>
  <c r="T23" i="12"/>
  <c r="T23" i="12" a="1"/>
  <c r="S23" i="12" a="1"/>
  <c r="S23" i="12" s="1"/>
  <c r="R23" i="12" a="1"/>
  <c r="R23" i="12" s="1"/>
  <c r="Q23" i="12" a="1"/>
  <c r="Q23" i="12" s="1"/>
  <c r="P23" i="12" a="1"/>
  <c r="P23" i="12" s="1"/>
  <c r="O23" i="12"/>
  <c r="O23" i="12" a="1"/>
  <c r="N23" i="12" a="1"/>
  <c r="N23" i="12" s="1"/>
  <c r="M23" i="12" a="1"/>
  <c r="M23" i="12" s="1"/>
  <c r="L23" i="12" a="1"/>
  <c r="L23" i="12" s="1"/>
  <c r="K23" i="12" a="1"/>
  <c r="K23" i="12" s="1"/>
  <c r="J23" i="12" a="1"/>
  <c r="J23" i="12" s="1"/>
  <c r="I23" i="12" a="1"/>
  <c r="I23" i="12" s="1"/>
  <c r="H23" i="12" a="1"/>
  <c r="H23" i="12" s="1"/>
  <c r="G23" i="12" a="1"/>
  <c r="G23" i="12" s="1"/>
  <c r="F23" i="12" a="1"/>
  <c r="F23" i="12" s="1"/>
  <c r="E23" i="12" a="1"/>
  <c r="E23" i="12" s="1"/>
  <c r="D23" i="12"/>
  <c r="D23" i="12" a="1"/>
  <c r="C23" i="12" a="1"/>
  <c r="C23" i="12" s="1"/>
  <c r="AC23" i="12" s="1"/>
  <c r="A23" i="12"/>
  <c r="V22" i="12" a="1"/>
  <c r="V22" i="12" s="1"/>
  <c r="U22" i="12" a="1"/>
  <c r="U22" i="12" s="1"/>
  <c r="T22" i="12" a="1"/>
  <c r="T22" i="12" s="1"/>
  <c r="S22" i="12" a="1"/>
  <c r="S22" i="12" s="1"/>
  <c r="R22" i="12" a="1"/>
  <c r="R22" i="12" s="1"/>
  <c r="Q22" i="12" a="1"/>
  <c r="Q22" i="12" s="1"/>
  <c r="P22" i="12" a="1"/>
  <c r="P22" i="12" s="1"/>
  <c r="O22" i="12" a="1"/>
  <c r="O22" i="12" s="1"/>
  <c r="N22" i="12" a="1"/>
  <c r="N22" i="12" s="1"/>
  <c r="M22" i="12" a="1"/>
  <c r="M22" i="12" s="1"/>
  <c r="L22" i="12" a="1"/>
  <c r="L22" i="12" s="1"/>
  <c r="K22" i="12" a="1"/>
  <c r="K22" i="12" s="1"/>
  <c r="J22" i="12" a="1"/>
  <c r="J22" i="12" s="1"/>
  <c r="I22" i="12" a="1"/>
  <c r="I22" i="12" s="1"/>
  <c r="H22" i="12" a="1"/>
  <c r="H22" i="12" s="1"/>
  <c r="G22" i="12" a="1"/>
  <c r="G22" i="12" s="1"/>
  <c r="F22" i="12" a="1"/>
  <c r="F22" i="12" s="1"/>
  <c r="E22" i="12" a="1"/>
  <c r="E22" i="12" s="1"/>
  <c r="D22" i="12" a="1"/>
  <c r="D22" i="12" s="1"/>
  <c r="C22" i="12" a="1"/>
  <c r="C22" i="12" s="1"/>
  <c r="AC22" i="12" s="1"/>
  <c r="AD22" i="12" s="1"/>
  <c r="A22" i="12"/>
  <c r="V21" i="12"/>
  <c r="V21" i="12" a="1"/>
  <c r="U21" i="12" a="1"/>
  <c r="U21" i="12" s="1"/>
  <c r="T21" i="12" a="1"/>
  <c r="T21" i="12" s="1"/>
  <c r="S21" i="12" a="1"/>
  <c r="S21" i="12" s="1"/>
  <c r="R21" i="12" a="1"/>
  <c r="R21" i="12" s="1"/>
  <c r="Q21" i="12"/>
  <c r="Q21" i="12" a="1"/>
  <c r="P21" i="12" a="1"/>
  <c r="P21" i="12" s="1"/>
  <c r="O21" i="12" a="1"/>
  <c r="O21" i="12" s="1"/>
  <c r="N21" i="12" a="1"/>
  <c r="N21" i="12" s="1"/>
  <c r="M21" i="12" a="1"/>
  <c r="M21" i="12" s="1"/>
  <c r="L21" i="12" a="1"/>
  <c r="L21" i="12" s="1"/>
  <c r="K21" i="12" a="1"/>
  <c r="K21" i="12" s="1"/>
  <c r="J21" i="12" a="1"/>
  <c r="J21" i="12" s="1"/>
  <c r="I21" i="12" a="1"/>
  <c r="I21" i="12" s="1"/>
  <c r="H21" i="12" a="1"/>
  <c r="H21" i="12" s="1"/>
  <c r="G21" i="12" a="1"/>
  <c r="G21" i="12" s="1"/>
  <c r="F21" i="12"/>
  <c r="F21" i="12" a="1"/>
  <c r="E21" i="12" a="1"/>
  <c r="E21" i="12" s="1"/>
  <c r="D21" i="12" a="1"/>
  <c r="D21" i="12" s="1"/>
  <c r="C21" i="12" a="1"/>
  <c r="C21" i="12" s="1"/>
  <c r="AC21" i="12" s="1"/>
  <c r="AD21" i="12" s="1"/>
  <c r="A21" i="12"/>
  <c r="V20" i="12" a="1"/>
  <c r="V20" i="12" s="1"/>
  <c r="U20" i="12" a="1"/>
  <c r="U20" i="12" s="1"/>
  <c r="T20" i="12" a="1"/>
  <c r="T20" i="12" s="1"/>
  <c r="S20" i="12" a="1"/>
  <c r="S20" i="12" s="1"/>
  <c r="R20" i="12"/>
  <c r="R20" i="12" a="1"/>
  <c r="Q20" i="12" a="1"/>
  <c r="Q20" i="12" s="1"/>
  <c r="P20" i="12" a="1"/>
  <c r="P20" i="12" s="1"/>
  <c r="O20" i="12" a="1"/>
  <c r="O20" i="12" s="1"/>
  <c r="N20" i="12" a="1"/>
  <c r="N20" i="12" s="1"/>
  <c r="M20" i="12" a="1"/>
  <c r="M20" i="12" s="1"/>
  <c r="L20" i="12" a="1"/>
  <c r="L20" i="12" s="1"/>
  <c r="K20" i="12" a="1"/>
  <c r="K20" i="12" s="1"/>
  <c r="J20" i="12" a="1"/>
  <c r="J20" i="12" s="1"/>
  <c r="I20" i="12" a="1"/>
  <c r="I20" i="12" s="1"/>
  <c r="H20" i="12" a="1"/>
  <c r="H20" i="12" s="1"/>
  <c r="G20" i="12"/>
  <c r="G20" i="12" a="1"/>
  <c r="F20" i="12" a="1"/>
  <c r="F20" i="12" s="1"/>
  <c r="E20" i="12" a="1"/>
  <c r="E20" i="12" s="1"/>
  <c r="D20" i="12" a="1"/>
  <c r="D20" i="12" s="1"/>
  <c r="C20" i="12" a="1"/>
  <c r="C20" i="12" s="1"/>
  <c r="AC20" i="12" s="1"/>
  <c r="A20" i="12"/>
  <c r="V19" i="12" a="1"/>
  <c r="V19" i="12" s="1"/>
  <c r="U19" i="12" a="1"/>
  <c r="U19" i="12" s="1"/>
  <c r="T19" i="12" a="1"/>
  <c r="T19" i="12" s="1"/>
  <c r="S19" i="12"/>
  <c r="S19" i="12" a="1"/>
  <c r="R19" i="12" a="1"/>
  <c r="R19" i="12" s="1"/>
  <c r="Q19" i="12" a="1"/>
  <c r="Q19" i="12" s="1"/>
  <c r="P19" i="12" a="1"/>
  <c r="P19" i="12" s="1"/>
  <c r="O19" i="12" a="1"/>
  <c r="O19" i="12" s="1"/>
  <c r="N19" i="12" a="1"/>
  <c r="N19" i="12" s="1"/>
  <c r="M19" i="12" a="1"/>
  <c r="M19" i="12" s="1"/>
  <c r="L19" i="12" a="1"/>
  <c r="L19" i="12" s="1"/>
  <c r="K19" i="12" a="1"/>
  <c r="K19" i="12" s="1"/>
  <c r="J19" i="12" a="1"/>
  <c r="J19" i="12" s="1"/>
  <c r="I19" i="12" a="1"/>
  <c r="I19" i="12" s="1"/>
  <c r="H19" i="12"/>
  <c r="H19" i="12" a="1"/>
  <c r="G19" i="12" a="1"/>
  <c r="G19" i="12" s="1"/>
  <c r="F19" i="12" a="1"/>
  <c r="F19" i="12" s="1"/>
  <c r="E19" i="12" a="1"/>
  <c r="E19" i="12" s="1"/>
  <c r="D19" i="12" a="1"/>
  <c r="D19" i="12" s="1"/>
  <c r="C19" i="12"/>
  <c r="AC19" i="12" s="1"/>
  <c r="AD19" i="12" s="1"/>
  <c r="C19" i="12" a="1"/>
  <c r="A19" i="12"/>
  <c r="Y19" i="12" s="1"/>
  <c r="V18" i="12" a="1"/>
  <c r="V18" i="12" s="1"/>
  <c r="U18" i="12" a="1"/>
  <c r="U18" i="12" s="1"/>
  <c r="T18" i="12" a="1"/>
  <c r="T18" i="12" s="1"/>
  <c r="S18" i="12" a="1"/>
  <c r="S18" i="12" s="1"/>
  <c r="R18" i="12" a="1"/>
  <c r="R18" i="12" s="1"/>
  <c r="Q18" i="12" a="1"/>
  <c r="Q18" i="12" s="1"/>
  <c r="P18" i="12" a="1"/>
  <c r="P18" i="12" s="1"/>
  <c r="O18" i="12" a="1"/>
  <c r="O18" i="12" s="1"/>
  <c r="N18" i="12" a="1"/>
  <c r="N18" i="12" s="1"/>
  <c r="M18" i="12" a="1"/>
  <c r="M18" i="12" s="1"/>
  <c r="L18" i="12" a="1"/>
  <c r="L18" i="12" s="1"/>
  <c r="K18" i="12" a="1"/>
  <c r="K18" i="12" s="1"/>
  <c r="J18" i="12" a="1"/>
  <c r="J18" i="12" s="1"/>
  <c r="I18" i="12" a="1"/>
  <c r="I18" i="12" s="1"/>
  <c r="H18" i="12" a="1"/>
  <c r="H18" i="12" s="1"/>
  <c r="G18" i="12" a="1"/>
  <c r="G18" i="12" s="1"/>
  <c r="F18" i="12" a="1"/>
  <c r="F18" i="12" s="1"/>
  <c r="E18" i="12" a="1"/>
  <c r="E18" i="12" s="1"/>
  <c r="D18" i="12" a="1"/>
  <c r="D18" i="12" s="1"/>
  <c r="C18" i="12" a="1"/>
  <c r="C18" i="12" s="1"/>
  <c r="AC18" i="12" s="1"/>
  <c r="A18" i="12"/>
  <c r="V17" i="12" a="1"/>
  <c r="V17" i="12" s="1"/>
  <c r="U17" i="12"/>
  <c r="U17" i="12" a="1"/>
  <c r="T17" i="12" a="1"/>
  <c r="T17" i="12" s="1"/>
  <c r="S17" i="12" a="1"/>
  <c r="S17" i="12" s="1"/>
  <c r="R17" i="12" a="1"/>
  <c r="R17" i="12" s="1"/>
  <c r="Q17" i="12" a="1"/>
  <c r="Q17" i="12" s="1"/>
  <c r="P17" i="12" a="1"/>
  <c r="P17" i="12" s="1"/>
  <c r="O17" i="12" a="1"/>
  <c r="O17" i="12" s="1"/>
  <c r="N17" i="12" a="1"/>
  <c r="N17" i="12" s="1"/>
  <c r="M17" i="12" a="1"/>
  <c r="M17" i="12" s="1"/>
  <c r="L17" i="12" a="1"/>
  <c r="L17" i="12" s="1"/>
  <c r="K17" i="12" a="1"/>
  <c r="K17" i="12" s="1"/>
  <c r="J17" i="12"/>
  <c r="J17" i="12" a="1"/>
  <c r="I17" i="12" a="1"/>
  <c r="I17" i="12" s="1"/>
  <c r="H17" i="12" a="1"/>
  <c r="H17" i="12" s="1"/>
  <c r="G17" i="12" a="1"/>
  <c r="G17" i="12" s="1"/>
  <c r="F17" i="12" a="1"/>
  <c r="F17" i="12" s="1"/>
  <c r="E17" i="12"/>
  <c r="E17" i="12" a="1"/>
  <c r="D17" i="12" a="1"/>
  <c r="D17" i="12" s="1"/>
  <c r="C17" i="12" a="1"/>
  <c r="C17" i="12" s="1"/>
  <c r="AC17" i="12" s="1"/>
  <c r="A17" i="12"/>
  <c r="V16" i="12" a="1"/>
  <c r="V16" i="12" s="1"/>
  <c r="U16" i="12" a="1"/>
  <c r="U16" i="12" s="1"/>
  <c r="T16" i="12" a="1"/>
  <c r="T16" i="12" s="1"/>
  <c r="S16" i="12" a="1"/>
  <c r="S16" i="12" s="1"/>
  <c r="R16" i="12" a="1"/>
  <c r="R16" i="12" s="1"/>
  <c r="Q16" i="12" a="1"/>
  <c r="Q16" i="12" s="1"/>
  <c r="P16" i="12" a="1"/>
  <c r="P16" i="12" s="1"/>
  <c r="O16" i="12" a="1"/>
  <c r="O16" i="12" s="1"/>
  <c r="N16" i="12" a="1"/>
  <c r="N16" i="12" s="1"/>
  <c r="M16" i="12" a="1"/>
  <c r="M16" i="12" s="1"/>
  <c r="L16" i="12" a="1"/>
  <c r="L16" i="12" s="1"/>
  <c r="K16" i="12" a="1"/>
  <c r="K16" i="12" s="1"/>
  <c r="J16" i="12" a="1"/>
  <c r="J16" i="12" s="1"/>
  <c r="I16" i="12" a="1"/>
  <c r="I16" i="12" s="1"/>
  <c r="H16" i="12" a="1"/>
  <c r="H16" i="12" s="1"/>
  <c r="G16" i="12" a="1"/>
  <c r="G16" i="12" s="1"/>
  <c r="F16" i="12" a="1"/>
  <c r="F16" i="12" s="1"/>
  <c r="E16" i="12" a="1"/>
  <c r="E16" i="12" s="1"/>
  <c r="D16" i="12" a="1"/>
  <c r="D16" i="12" s="1"/>
  <c r="C16" i="12" a="1"/>
  <c r="C16" i="12" s="1"/>
  <c r="AC16" i="12" s="1"/>
  <c r="A16" i="12"/>
  <c r="V15" i="12" a="1"/>
  <c r="V15" i="12" s="1"/>
  <c r="U15" i="12" a="1"/>
  <c r="U15" i="12" s="1"/>
  <c r="T15" i="12" a="1"/>
  <c r="T15" i="12" s="1"/>
  <c r="S15" i="12" a="1"/>
  <c r="S15" i="12" s="1"/>
  <c r="R15" i="12" a="1"/>
  <c r="R15" i="12" s="1"/>
  <c r="Q15" i="12" a="1"/>
  <c r="Q15" i="12" s="1"/>
  <c r="P15" i="12" a="1"/>
  <c r="P15" i="12" s="1"/>
  <c r="O15" i="12" a="1"/>
  <c r="O15" i="12" s="1"/>
  <c r="N15" i="12" a="1"/>
  <c r="N15" i="12" s="1"/>
  <c r="M15" i="12"/>
  <c r="M15" i="12" a="1"/>
  <c r="L15" i="12" a="1"/>
  <c r="L15" i="12" s="1"/>
  <c r="K15" i="12" a="1"/>
  <c r="K15" i="12" s="1"/>
  <c r="J15" i="12" a="1"/>
  <c r="J15" i="12" s="1"/>
  <c r="I15" i="12" a="1"/>
  <c r="I15" i="12" s="1"/>
  <c r="H15" i="12" a="1"/>
  <c r="H15" i="12" s="1"/>
  <c r="G15" i="12" a="1"/>
  <c r="G15" i="12" s="1"/>
  <c r="F15" i="12" a="1"/>
  <c r="F15" i="12" s="1"/>
  <c r="E15" i="12"/>
  <c r="E15" i="12" a="1"/>
  <c r="D15" i="12" a="1"/>
  <c r="D15" i="12" s="1"/>
  <c r="C15" i="12" a="1"/>
  <c r="C15" i="12" s="1"/>
  <c r="AC15" i="12" s="1"/>
  <c r="A15" i="12"/>
  <c r="Y15" i="12" s="1"/>
  <c r="V14" i="12" a="1"/>
  <c r="V14" i="12" s="1"/>
  <c r="U14" i="12" a="1"/>
  <c r="U14" i="12" s="1"/>
  <c r="T14" i="12" a="1"/>
  <c r="T14" i="12" s="1"/>
  <c r="S14" i="12" a="1"/>
  <c r="S14" i="12" s="1"/>
  <c r="R14" i="12" a="1"/>
  <c r="R14" i="12" s="1"/>
  <c r="Q14" i="12" a="1"/>
  <c r="Q14" i="12" s="1"/>
  <c r="P14" i="12" a="1"/>
  <c r="P14" i="12" s="1"/>
  <c r="O14" i="12" a="1"/>
  <c r="O14" i="12" s="1"/>
  <c r="N14" i="12" a="1"/>
  <c r="N14" i="12" s="1"/>
  <c r="M14" i="12" a="1"/>
  <c r="M14" i="12" s="1"/>
  <c r="L14" i="12" a="1"/>
  <c r="L14" i="12" s="1"/>
  <c r="K14" i="12" a="1"/>
  <c r="K14" i="12" s="1"/>
  <c r="J14" i="12" a="1"/>
  <c r="J14" i="12" s="1"/>
  <c r="I14" i="12" a="1"/>
  <c r="I14" i="12" s="1"/>
  <c r="H14" i="12" a="1"/>
  <c r="H14" i="12" s="1"/>
  <c r="G14" i="12" a="1"/>
  <c r="G14" i="12" s="1"/>
  <c r="F14" i="12" a="1"/>
  <c r="F14" i="12" s="1"/>
  <c r="E14" i="12" a="1"/>
  <c r="E14" i="12" s="1"/>
  <c r="D14" i="12" a="1"/>
  <c r="D14" i="12" s="1"/>
  <c r="C14" i="12" a="1"/>
  <c r="C14" i="12" s="1"/>
  <c r="AC14" i="12" s="1"/>
  <c r="A14" i="12"/>
  <c r="Y14" i="12" s="1"/>
  <c r="V13" i="12" a="1"/>
  <c r="V13" i="12" s="1"/>
  <c r="U13" i="12" a="1"/>
  <c r="U13" i="12" s="1"/>
  <c r="T13" i="12" a="1"/>
  <c r="T13" i="12" s="1"/>
  <c r="S13" i="12" a="1"/>
  <c r="S13" i="12" s="1"/>
  <c r="R13" i="12" a="1"/>
  <c r="R13" i="12" s="1"/>
  <c r="Q13" i="12" a="1"/>
  <c r="Q13" i="12" s="1"/>
  <c r="P13" i="12" a="1"/>
  <c r="P13" i="12" s="1"/>
  <c r="O13" i="12" a="1"/>
  <c r="O13" i="12" s="1"/>
  <c r="N13" i="12" a="1"/>
  <c r="N13" i="12" s="1"/>
  <c r="M13" i="12" a="1"/>
  <c r="M13" i="12" s="1"/>
  <c r="L13" i="12" a="1"/>
  <c r="L13" i="12" s="1"/>
  <c r="K13" i="12" a="1"/>
  <c r="K13" i="12" s="1"/>
  <c r="J13" i="12" a="1"/>
  <c r="J13" i="12" s="1"/>
  <c r="I13" i="12" a="1"/>
  <c r="I13" i="12" s="1"/>
  <c r="H13" i="12" a="1"/>
  <c r="H13" i="12" s="1"/>
  <c r="G13" i="12" a="1"/>
  <c r="G13" i="12" s="1"/>
  <c r="F13" i="12" a="1"/>
  <c r="F13" i="12" s="1"/>
  <c r="E13" i="12" a="1"/>
  <c r="E13" i="12" s="1"/>
  <c r="D13" i="12" a="1"/>
  <c r="D13" i="12" s="1"/>
  <c r="C13" i="12" a="1"/>
  <c r="C13" i="12" s="1"/>
  <c r="AC13" i="12" s="1"/>
  <c r="A13" i="12"/>
  <c r="Y13" i="12" s="1"/>
  <c r="V12" i="12" a="1"/>
  <c r="V12" i="12" s="1"/>
  <c r="U12" i="12" a="1"/>
  <c r="U12" i="12" s="1"/>
  <c r="T12" i="12" a="1"/>
  <c r="T12" i="12" s="1"/>
  <c r="S12" i="12" a="1"/>
  <c r="S12" i="12" s="1"/>
  <c r="R12" i="12" a="1"/>
  <c r="R12" i="12" s="1"/>
  <c r="Q12" i="12" a="1"/>
  <c r="Q12" i="12" s="1"/>
  <c r="P12" i="12" a="1"/>
  <c r="P12" i="12" s="1"/>
  <c r="O12" i="12" a="1"/>
  <c r="O12" i="12" s="1"/>
  <c r="N12" i="12" a="1"/>
  <c r="N12" i="12" s="1"/>
  <c r="M12" i="12" a="1"/>
  <c r="M12" i="12" s="1"/>
  <c r="L12" i="12" a="1"/>
  <c r="L12" i="12" s="1"/>
  <c r="K12" i="12" a="1"/>
  <c r="K12" i="12" s="1"/>
  <c r="J12" i="12" a="1"/>
  <c r="J12" i="12" s="1"/>
  <c r="I12" i="12" a="1"/>
  <c r="I12" i="12" s="1"/>
  <c r="H12" i="12" a="1"/>
  <c r="H12" i="12" s="1"/>
  <c r="G12" i="12" a="1"/>
  <c r="G12" i="12" s="1"/>
  <c r="F12" i="12" a="1"/>
  <c r="F12" i="12" s="1"/>
  <c r="E12" i="12" a="1"/>
  <c r="E12" i="12" s="1"/>
  <c r="D12" i="12" a="1"/>
  <c r="D12" i="12" s="1"/>
  <c r="C12" i="12" a="1"/>
  <c r="C12" i="12" s="1"/>
  <c r="AC12" i="12" s="1"/>
  <c r="B12" i="12"/>
  <c r="B13" i="12" s="1"/>
  <c r="B14" i="12" s="1"/>
  <c r="B15" i="12" s="1"/>
  <c r="B16" i="12" s="1"/>
  <c r="B17" i="12" s="1"/>
  <c r="B18" i="12" s="1"/>
  <c r="B19" i="12" s="1"/>
  <c r="B20" i="12" s="1"/>
  <c r="B21" i="12" s="1"/>
  <c r="B22" i="12" s="1"/>
  <c r="B23" i="12" s="1"/>
  <c r="B24" i="12" s="1"/>
  <c r="B25" i="12" s="1"/>
  <c r="B26" i="12" s="1"/>
  <c r="B27" i="12" s="1"/>
  <c r="B28" i="12" s="1"/>
  <c r="B29" i="12" s="1"/>
  <c r="B30" i="12" s="1"/>
  <c r="B31" i="12" s="1"/>
  <c r="B32" i="12" s="1"/>
  <c r="B33" i="12" s="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4" i="12" s="1"/>
  <c r="B55"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B103" i="12" s="1"/>
  <c r="B104" i="12" s="1"/>
  <c r="B105" i="12" s="1"/>
  <c r="B106" i="12" s="1"/>
  <c r="B107" i="12" s="1"/>
  <c r="B108" i="12" s="1"/>
  <c r="B109" i="12" s="1"/>
  <c r="B110" i="12" s="1"/>
  <c r="B111" i="12" s="1"/>
  <c r="B112" i="12" s="1"/>
  <c r="B113" i="12" s="1"/>
  <c r="B114" i="12" s="1"/>
  <c r="B115" i="12" s="1"/>
  <c r="B116" i="12" s="1"/>
  <c r="B117" i="12" s="1"/>
  <c r="B118" i="12" s="1"/>
  <c r="B119" i="12" s="1"/>
  <c r="B120" i="12" s="1"/>
  <c r="B121" i="12" s="1"/>
  <c r="B122" i="12" s="1"/>
  <c r="B123" i="12" s="1"/>
  <c r="B124" i="12" s="1"/>
  <c r="B125" i="12" s="1"/>
  <c r="B126" i="12" s="1"/>
  <c r="B127" i="12" s="1"/>
  <c r="B128" i="12" s="1"/>
  <c r="B129" i="12" s="1"/>
  <c r="B130" i="12" s="1"/>
  <c r="B131" i="12" s="1"/>
  <c r="B132" i="12" s="1"/>
  <c r="B133" i="12" s="1"/>
  <c r="B134" i="12" s="1"/>
  <c r="A12" i="12"/>
  <c r="V11" i="12" a="1"/>
  <c r="V11" i="12" s="1"/>
  <c r="U11" i="12" a="1"/>
  <c r="U11" i="12" s="1"/>
  <c r="T11" i="12" a="1"/>
  <c r="T11" i="12" s="1"/>
  <c r="S11" i="12" a="1"/>
  <c r="S11" i="12" s="1"/>
  <c r="R11" i="12" a="1"/>
  <c r="R11" i="12" s="1"/>
  <c r="Q11" i="12" a="1"/>
  <c r="Q11" i="12" s="1"/>
  <c r="P11" i="12" a="1"/>
  <c r="P11" i="12" s="1"/>
  <c r="O11" i="12" a="1"/>
  <c r="O11" i="12" s="1"/>
  <c r="N11" i="12" a="1"/>
  <c r="N11" i="12" s="1"/>
  <c r="M11" i="12" a="1"/>
  <c r="M11" i="12" s="1"/>
  <c r="L11" i="12" a="1"/>
  <c r="L11" i="12" s="1"/>
  <c r="K11" i="12" a="1"/>
  <c r="K11" i="12" s="1"/>
  <c r="J11" i="12" a="1"/>
  <c r="J11" i="12" s="1"/>
  <c r="I11" i="12" a="1"/>
  <c r="I11" i="12" s="1"/>
  <c r="H11" i="12" a="1"/>
  <c r="H11" i="12" s="1"/>
  <c r="G11" i="12" a="1"/>
  <c r="G11" i="12" s="1"/>
  <c r="F11" i="12" a="1"/>
  <c r="F11" i="12" s="1"/>
  <c r="E11" i="12" a="1"/>
  <c r="E11" i="12" s="1"/>
  <c r="D11" i="12" a="1"/>
  <c r="D11" i="12" s="1"/>
  <c r="C11" i="12" a="1"/>
  <c r="C11" i="12" s="1"/>
  <c r="AC11" i="12" s="1"/>
  <c r="B11" i="12"/>
  <c r="A11" i="12"/>
  <c r="V10" i="12" a="1"/>
  <c r="V10" i="12" s="1"/>
  <c r="U10" i="12" a="1"/>
  <c r="U10" i="12" s="1"/>
  <c r="T10" i="12" a="1"/>
  <c r="T10" i="12" s="1"/>
  <c r="S10" i="12" a="1"/>
  <c r="S10" i="12" s="1"/>
  <c r="R10" i="12" a="1"/>
  <c r="R10" i="12" s="1"/>
  <c r="Q10" i="12" a="1"/>
  <c r="Q10" i="12" s="1"/>
  <c r="P10" i="12" a="1"/>
  <c r="P10" i="12" s="1"/>
  <c r="O10" i="12" a="1"/>
  <c r="O10" i="12" s="1"/>
  <c r="N10" i="12" a="1"/>
  <c r="N10" i="12" s="1"/>
  <c r="M10" i="12" a="1"/>
  <c r="M10" i="12" s="1"/>
  <c r="L10" i="12" a="1"/>
  <c r="L10" i="12" s="1"/>
  <c r="K10" i="12" a="1"/>
  <c r="K10" i="12" s="1"/>
  <c r="J10" i="12" a="1"/>
  <c r="J10" i="12" s="1"/>
  <c r="I10" i="12" a="1"/>
  <c r="I10" i="12" s="1"/>
  <c r="H10" i="12" a="1"/>
  <c r="H10" i="12" s="1"/>
  <c r="G10" i="12" a="1"/>
  <c r="G10" i="12" s="1"/>
  <c r="F10" i="12" a="1"/>
  <c r="F10" i="12" s="1"/>
  <c r="E10" i="12" a="1"/>
  <c r="E10" i="12" s="1"/>
  <c r="D10" i="12" a="1"/>
  <c r="D10" i="12" s="1"/>
  <c r="C10" i="12" a="1"/>
  <c r="C10" i="12" s="1"/>
  <c r="AC10" i="12" s="1"/>
  <c r="A10" i="12"/>
  <c r="A9" i="12"/>
  <c r="V134" i="11" a="1"/>
  <c r="V134" i="11" s="1"/>
  <c r="U134" i="11" a="1"/>
  <c r="U134" i="11" s="1"/>
  <c r="T134" i="11" a="1"/>
  <c r="T134" i="11" s="1"/>
  <c r="S134" i="11" a="1"/>
  <c r="S134" i="11" s="1"/>
  <c r="R134" i="11" a="1"/>
  <c r="R134" i="11" s="1"/>
  <c r="Q134" i="11" a="1"/>
  <c r="Q134" i="11" s="1"/>
  <c r="P134" i="11" a="1"/>
  <c r="P134" i="11" s="1"/>
  <c r="O134" i="11" a="1"/>
  <c r="O134" i="11" s="1"/>
  <c r="N134" i="11" a="1"/>
  <c r="N134" i="11" s="1"/>
  <c r="M134" i="11" a="1"/>
  <c r="M134" i="11" s="1"/>
  <c r="L134" i="11" a="1"/>
  <c r="L134" i="11" s="1"/>
  <c r="K134" i="11" a="1"/>
  <c r="K134" i="11" s="1"/>
  <c r="J134" i="11" a="1"/>
  <c r="J134" i="11" s="1"/>
  <c r="I134" i="11" a="1"/>
  <c r="I134" i="11" s="1"/>
  <c r="H134" i="11" a="1"/>
  <c r="H134" i="11" s="1"/>
  <c r="G134" i="11" a="1"/>
  <c r="G134" i="11" s="1"/>
  <c r="F134" i="11" a="1"/>
  <c r="F134" i="11" s="1"/>
  <c r="E134" i="11" a="1"/>
  <c r="E134" i="11" s="1"/>
  <c r="D134" i="11" a="1"/>
  <c r="D134" i="11" s="1"/>
  <c r="C134" i="11" a="1"/>
  <c r="C134" i="11" s="1"/>
  <c r="A134" i="11"/>
  <c r="V133" i="11" a="1"/>
  <c r="V133" i="11" s="1"/>
  <c r="U133" i="11" a="1"/>
  <c r="U133" i="11" s="1"/>
  <c r="T133" i="11" a="1"/>
  <c r="T133" i="11" s="1"/>
  <c r="S133" i="11" a="1"/>
  <c r="S133" i="11" s="1"/>
  <c r="R133" i="11" a="1"/>
  <c r="R133" i="11" s="1"/>
  <c r="Q133" i="11" a="1"/>
  <c r="Q133" i="11" s="1"/>
  <c r="P133" i="11" a="1"/>
  <c r="P133" i="11" s="1"/>
  <c r="O133" i="11" a="1"/>
  <c r="O133" i="11" s="1"/>
  <c r="N133" i="11" a="1"/>
  <c r="N133" i="11" s="1"/>
  <c r="M133" i="11" a="1"/>
  <c r="M133" i="11" s="1"/>
  <c r="L133" i="11" a="1"/>
  <c r="L133" i="11" s="1"/>
  <c r="K133" i="11" a="1"/>
  <c r="K133" i="11" s="1"/>
  <c r="J133" i="11" a="1"/>
  <c r="J133" i="11" s="1"/>
  <c r="I133" i="11" a="1"/>
  <c r="I133" i="11" s="1"/>
  <c r="H133" i="11" a="1"/>
  <c r="H133" i="11" s="1"/>
  <c r="G133" i="11" a="1"/>
  <c r="G133" i="11" s="1"/>
  <c r="F133" i="11" a="1"/>
  <c r="F133" i="11" s="1"/>
  <c r="E133" i="11" a="1"/>
  <c r="E133" i="11" s="1"/>
  <c r="X133" i="11" s="1"/>
  <c r="D133" i="11" a="1"/>
  <c r="D133" i="11" s="1"/>
  <c r="C133" i="11" a="1"/>
  <c r="C133" i="11" s="1"/>
  <c r="AC133" i="11" s="1"/>
  <c r="AD133" i="11" s="1"/>
  <c r="A133" i="11"/>
  <c r="Y133" i="11" s="1"/>
  <c r="V132" i="11" a="1"/>
  <c r="V132" i="11" s="1"/>
  <c r="U132" i="11" a="1"/>
  <c r="U132" i="11" s="1"/>
  <c r="T132" i="11" a="1"/>
  <c r="T132" i="11" s="1"/>
  <c r="S132" i="11" a="1"/>
  <c r="S132" i="11" s="1"/>
  <c r="R132" i="11" a="1"/>
  <c r="R132" i="11" s="1"/>
  <c r="Q132" i="11" a="1"/>
  <c r="Q132" i="11" s="1"/>
  <c r="P132" i="11" a="1"/>
  <c r="P132" i="11" s="1"/>
  <c r="O132" i="11" a="1"/>
  <c r="O132" i="11" s="1"/>
  <c r="N132" i="11" a="1"/>
  <c r="N132" i="11" s="1"/>
  <c r="M132" i="11" a="1"/>
  <c r="M132" i="11" s="1"/>
  <c r="L132" i="11" a="1"/>
  <c r="L132" i="11" s="1"/>
  <c r="K132" i="11" a="1"/>
  <c r="K132" i="11" s="1"/>
  <c r="J132" i="11" a="1"/>
  <c r="J132" i="11" s="1"/>
  <c r="I132" i="11" a="1"/>
  <c r="I132" i="11" s="1"/>
  <c r="H132" i="11" a="1"/>
  <c r="H132" i="11" s="1"/>
  <c r="G132" i="11" a="1"/>
  <c r="G132" i="11" s="1"/>
  <c r="F132" i="11" a="1"/>
  <c r="F132" i="11" s="1"/>
  <c r="E132" i="11" a="1"/>
  <c r="E132" i="11" s="1"/>
  <c r="D132" i="11" a="1"/>
  <c r="D132" i="11" s="1"/>
  <c r="C132" i="11" a="1"/>
  <c r="C132" i="11" s="1"/>
  <c r="AC132" i="11" s="1"/>
  <c r="A132" i="11"/>
  <c r="Y132" i="11" s="1"/>
  <c r="V131" i="11" a="1"/>
  <c r="V131" i="11" s="1"/>
  <c r="U131" i="11" a="1"/>
  <c r="U131" i="11" s="1"/>
  <c r="T131" i="11" a="1"/>
  <c r="T131" i="11" s="1"/>
  <c r="S131" i="11" a="1"/>
  <c r="S131" i="11" s="1"/>
  <c r="R131" i="11" a="1"/>
  <c r="R131" i="11" s="1"/>
  <c r="Q131" i="11" a="1"/>
  <c r="Q131" i="11" s="1"/>
  <c r="P131" i="11" a="1"/>
  <c r="P131" i="11" s="1"/>
  <c r="O131" i="11" a="1"/>
  <c r="O131" i="11" s="1"/>
  <c r="N131" i="11" a="1"/>
  <c r="N131" i="11" s="1"/>
  <c r="M131" i="11" a="1"/>
  <c r="M131" i="11" s="1"/>
  <c r="L131" i="11" a="1"/>
  <c r="L131" i="11" s="1"/>
  <c r="K131" i="11" a="1"/>
  <c r="K131" i="11" s="1"/>
  <c r="J131" i="11" a="1"/>
  <c r="J131" i="11" s="1"/>
  <c r="I131" i="11" a="1"/>
  <c r="I131" i="11" s="1"/>
  <c r="H131" i="11" a="1"/>
  <c r="H131" i="11" s="1"/>
  <c r="G131" i="11" a="1"/>
  <c r="G131" i="11" s="1"/>
  <c r="F131" i="11" a="1"/>
  <c r="F131" i="11" s="1"/>
  <c r="E131" i="11" a="1"/>
  <c r="E131" i="11" s="1"/>
  <c r="D131" i="11" a="1"/>
  <c r="D131" i="11" s="1"/>
  <c r="C131" i="11" a="1"/>
  <c r="C131" i="11" s="1"/>
  <c r="AC131" i="11" s="1"/>
  <c r="A131" i="11"/>
  <c r="V130" i="11" a="1"/>
  <c r="V130" i="11" s="1"/>
  <c r="U130" i="11" a="1"/>
  <c r="U130" i="11" s="1"/>
  <c r="T130" i="11" a="1"/>
  <c r="T130" i="11" s="1"/>
  <c r="S130" i="11" a="1"/>
  <c r="S130" i="11" s="1"/>
  <c r="R130" i="11" a="1"/>
  <c r="R130" i="11" s="1"/>
  <c r="Q130" i="11" a="1"/>
  <c r="Q130" i="11" s="1"/>
  <c r="P130" i="11" a="1"/>
  <c r="P130" i="11" s="1"/>
  <c r="O130" i="11" a="1"/>
  <c r="O130" i="11" s="1"/>
  <c r="N130" i="11" a="1"/>
  <c r="N130" i="11" s="1"/>
  <c r="M130" i="11" a="1"/>
  <c r="M130" i="11" s="1"/>
  <c r="L130" i="11" a="1"/>
  <c r="L130" i="11" s="1"/>
  <c r="K130" i="11" a="1"/>
  <c r="K130" i="11" s="1"/>
  <c r="J130" i="11" a="1"/>
  <c r="J130" i="11" s="1"/>
  <c r="I130" i="11" a="1"/>
  <c r="I130" i="11" s="1"/>
  <c r="H130" i="11" a="1"/>
  <c r="H130" i="11" s="1"/>
  <c r="G130" i="11" a="1"/>
  <c r="G130" i="11" s="1"/>
  <c r="F130" i="11" a="1"/>
  <c r="F130" i="11" s="1"/>
  <c r="E130" i="11" a="1"/>
  <c r="E130" i="11" s="1"/>
  <c r="D130" i="11" a="1"/>
  <c r="D130" i="11" s="1"/>
  <c r="C130" i="11" a="1"/>
  <c r="C130" i="11" s="1"/>
  <c r="AC130" i="11" s="1"/>
  <c r="A130" i="11"/>
  <c r="Y130" i="11" s="1"/>
  <c r="V129" i="11" a="1"/>
  <c r="V129" i="11" s="1"/>
  <c r="U129" i="11" a="1"/>
  <c r="U129" i="11" s="1"/>
  <c r="T129" i="11" a="1"/>
  <c r="T129" i="11" s="1"/>
  <c r="S129" i="11" a="1"/>
  <c r="S129" i="11" s="1"/>
  <c r="R129" i="11" a="1"/>
  <c r="R129" i="11" s="1"/>
  <c r="Q129" i="11" a="1"/>
  <c r="Q129" i="11" s="1"/>
  <c r="P129" i="11" a="1"/>
  <c r="P129" i="11" s="1"/>
  <c r="O129" i="11" a="1"/>
  <c r="O129" i="11" s="1"/>
  <c r="N129" i="11" a="1"/>
  <c r="N129" i="11" s="1"/>
  <c r="M129" i="11" a="1"/>
  <c r="M129" i="11" s="1"/>
  <c r="L129" i="11" a="1"/>
  <c r="L129" i="11" s="1"/>
  <c r="K129" i="11" a="1"/>
  <c r="K129" i="11" s="1"/>
  <c r="J129" i="11" a="1"/>
  <c r="J129" i="11" s="1"/>
  <c r="I129" i="11" a="1"/>
  <c r="I129" i="11" s="1"/>
  <c r="H129" i="11" a="1"/>
  <c r="H129" i="11" s="1"/>
  <c r="G129" i="11" a="1"/>
  <c r="G129" i="11" s="1"/>
  <c r="F129" i="11" a="1"/>
  <c r="F129" i="11" s="1"/>
  <c r="E129" i="11" a="1"/>
  <c r="E129" i="11" s="1"/>
  <c r="D129" i="11" a="1"/>
  <c r="D129" i="11" s="1"/>
  <c r="C129" i="11" a="1"/>
  <c r="C129" i="11" s="1"/>
  <c r="AC129" i="11" s="1"/>
  <c r="A129" i="11"/>
  <c r="Y129" i="11" s="1"/>
  <c r="V128" i="11" a="1"/>
  <c r="V128" i="11" s="1"/>
  <c r="U128" i="11" a="1"/>
  <c r="U128" i="11" s="1"/>
  <c r="T128" i="11" a="1"/>
  <c r="T128" i="11" s="1"/>
  <c r="S128" i="11" a="1"/>
  <c r="S128" i="11" s="1"/>
  <c r="R128" i="11" a="1"/>
  <c r="R128" i="11" s="1"/>
  <c r="Q128" i="11" a="1"/>
  <c r="Q128" i="11" s="1"/>
  <c r="P128" i="11" a="1"/>
  <c r="P128" i="11" s="1"/>
  <c r="O128" i="11" a="1"/>
  <c r="O128" i="11" s="1"/>
  <c r="N128" i="11" a="1"/>
  <c r="N128" i="11" s="1"/>
  <c r="M128" i="11" a="1"/>
  <c r="M128" i="11" s="1"/>
  <c r="L128" i="11" a="1"/>
  <c r="L128" i="11" s="1"/>
  <c r="K128" i="11" a="1"/>
  <c r="K128" i="11" s="1"/>
  <c r="J128" i="11" a="1"/>
  <c r="J128" i="11" s="1"/>
  <c r="I128" i="11" a="1"/>
  <c r="I128" i="11" s="1"/>
  <c r="H128" i="11" a="1"/>
  <c r="H128" i="11" s="1"/>
  <c r="G128" i="11" a="1"/>
  <c r="G128" i="11" s="1"/>
  <c r="F128" i="11" a="1"/>
  <c r="F128" i="11" s="1"/>
  <c r="E128" i="11" a="1"/>
  <c r="E128" i="11" s="1"/>
  <c r="D128" i="11" a="1"/>
  <c r="D128" i="11" s="1"/>
  <c r="C128" i="11" a="1"/>
  <c r="C128" i="11" s="1"/>
  <c r="AC128" i="11" s="1"/>
  <c r="A128" i="11"/>
  <c r="V127" i="11" a="1"/>
  <c r="V127" i="11" s="1"/>
  <c r="U127" i="11" a="1"/>
  <c r="U127" i="11" s="1"/>
  <c r="T127" i="11" a="1"/>
  <c r="T127" i="11" s="1"/>
  <c r="S127" i="11" a="1"/>
  <c r="S127" i="11" s="1"/>
  <c r="R127" i="11" a="1"/>
  <c r="R127" i="11" s="1"/>
  <c r="Q127" i="11" a="1"/>
  <c r="Q127" i="11" s="1"/>
  <c r="P127" i="11" a="1"/>
  <c r="P127" i="11" s="1"/>
  <c r="O127" i="11" a="1"/>
  <c r="O127" i="11" s="1"/>
  <c r="N127" i="11" a="1"/>
  <c r="N127" i="11" s="1"/>
  <c r="M127" i="11" a="1"/>
  <c r="M127" i="11" s="1"/>
  <c r="L127" i="11" a="1"/>
  <c r="L127" i="11" s="1"/>
  <c r="K127" i="11" a="1"/>
  <c r="K127" i="11" s="1"/>
  <c r="J127" i="11" a="1"/>
  <c r="J127" i="11" s="1"/>
  <c r="I127" i="11" a="1"/>
  <c r="I127" i="11" s="1"/>
  <c r="H127" i="11" a="1"/>
  <c r="H127" i="11" s="1"/>
  <c r="G127" i="11" a="1"/>
  <c r="G127" i="11" s="1"/>
  <c r="F127" i="11" a="1"/>
  <c r="F127" i="11" s="1"/>
  <c r="E127" i="11" a="1"/>
  <c r="E127" i="11" s="1"/>
  <c r="D127" i="11" a="1"/>
  <c r="D127" i="11" s="1"/>
  <c r="C127" i="11" a="1"/>
  <c r="C127" i="11" s="1"/>
  <c r="AC127" i="11" s="1"/>
  <c r="A127" i="11"/>
  <c r="Y127" i="11" s="1"/>
  <c r="V126" i="11" a="1"/>
  <c r="V126" i="11" s="1"/>
  <c r="U126" i="11" a="1"/>
  <c r="U126" i="11" s="1"/>
  <c r="T126" i="11" a="1"/>
  <c r="T126" i="11" s="1"/>
  <c r="S126" i="11" a="1"/>
  <c r="S126" i="11" s="1"/>
  <c r="R126" i="11" a="1"/>
  <c r="R126" i="11" s="1"/>
  <c r="Q126" i="11" a="1"/>
  <c r="Q126" i="11" s="1"/>
  <c r="P126" i="11" a="1"/>
  <c r="P126" i="11" s="1"/>
  <c r="O126" i="11" a="1"/>
  <c r="O126" i="11" s="1"/>
  <c r="N126" i="11" a="1"/>
  <c r="N126" i="11" s="1"/>
  <c r="M126" i="11" a="1"/>
  <c r="M126" i="11" s="1"/>
  <c r="L126" i="11" a="1"/>
  <c r="L126" i="11" s="1"/>
  <c r="K126" i="11" a="1"/>
  <c r="K126" i="11" s="1"/>
  <c r="J126" i="11" a="1"/>
  <c r="J126" i="11" s="1"/>
  <c r="I126" i="11" a="1"/>
  <c r="I126" i="11" s="1"/>
  <c r="H126" i="11" a="1"/>
  <c r="H126" i="11" s="1"/>
  <c r="G126" i="11" a="1"/>
  <c r="G126" i="11" s="1"/>
  <c r="F126" i="11" a="1"/>
  <c r="F126" i="11" s="1"/>
  <c r="E126" i="11" a="1"/>
  <c r="E126" i="11" s="1"/>
  <c r="D126" i="11" a="1"/>
  <c r="D126" i="11" s="1"/>
  <c r="C126" i="11" a="1"/>
  <c r="C126" i="11" s="1"/>
  <c r="AC126" i="11" s="1"/>
  <c r="A126" i="11"/>
  <c r="V125" i="11" a="1"/>
  <c r="V125" i="11" s="1"/>
  <c r="U125" i="11" a="1"/>
  <c r="U125" i="11" s="1"/>
  <c r="T125" i="11" a="1"/>
  <c r="T125" i="11" s="1"/>
  <c r="S125" i="11" a="1"/>
  <c r="S125" i="11" s="1"/>
  <c r="R125" i="11" a="1"/>
  <c r="R125" i="11" s="1"/>
  <c r="Q125" i="11" a="1"/>
  <c r="Q125" i="11" s="1"/>
  <c r="P125" i="11" a="1"/>
  <c r="P125" i="11" s="1"/>
  <c r="O125" i="11" a="1"/>
  <c r="O125" i="11" s="1"/>
  <c r="N125" i="11" a="1"/>
  <c r="N125" i="11" s="1"/>
  <c r="M125" i="11" a="1"/>
  <c r="M125" i="11" s="1"/>
  <c r="L125" i="11" a="1"/>
  <c r="L125" i="11" s="1"/>
  <c r="K125" i="11" a="1"/>
  <c r="K125" i="11" s="1"/>
  <c r="J125" i="11" a="1"/>
  <c r="J125" i="11" s="1"/>
  <c r="I125" i="11" a="1"/>
  <c r="I125" i="11" s="1"/>
  <c r="H125" i="11" a="1"/>
  <c r="H125" i="11" s="1"/>
  <c r="G125" i="11" a="1"/>
  <c r="G125" i="11" s="1"/>
  <c r="F125" i="11" a="1"/>
  <c r="F125" i="11" s="1"/>
  <c r="E125" i="11" a="1"/>
  <c r="E125" i="11" s="1"/>
  <c r="D125" i="11" a="1"/>
  <c r="D125" i="11" s="1"/>
  <c r="C125" i="11" a="1"/>
  <c r="C125" i="11" s="1"/>
  <c r="AC125" i="11" s="1"/>
  <c r="A125" i="11"/>
  <c r="Y125" i="11" s="1"/>
  <c r="V124" i="11" a="1"/>
  <c r="V124" i="11" s="1"/>
  <c r="U124" i="11" a="1"/>
  <c r="U124" i="11" s="1"/>
  <c r="T124" i="11" a="1"/>
  <c r="T124" i="11" s="1"/>
  <c r="S124" i="11" a="1"/>
  <c r="S124" i="11" s="1"/>
  <c r="R124" i="11" a="1"/>
  <c r="R124" i="11" s="1"/>
  <c r="Q124" i="11"/>
  <c r="Q124" i="11" a="1"/>
  <c r="P124" i="11"/>
  <c r="P124" i="11" a="1"/>
  <c r="O124" i="11"/>
  <c r="O124" i="11" a="1"/>
  <c r="N124" i="11" a="1"/>
  <c r="N124" i="11" s="1"/>
  <c r="M124" i="11" a="1"/>
  <c r="M124" i="11" s="1"/>
  <c r="L124" i="11" a="1"/>
  <c r="L124" i="11" s="1"/>
  <c r="K124" i="11" a="1"/>
  <c r="K124" i="11" s="1"/>
  <c r="J124" i="11" a="1"/>
  <c r="J124" i="11" s="1"/>
  <c r="I124" i="11"/>
  <c r="I124" i="11" a="1"/>
  <c r="H124" i="11"/>
  <c r="H124" i="11" a="1"/>
  <c r="G124" i="11"/>
  <c r="G124" i="11" a="1"/>
  <c r="F124" i="11" a="1"/>
  <c r="F124" i="11" s="1"/>
  <c r="E124" i="11" a="1"/>
  <c r="E124" i="11" s="1"/>
  <c r="D124" i="11" a="1"/>
  <c r="D124" i="11" s="1"/>
  <c r="C124" i="11" a="1"/>
  <c r="C124" i="11" s="1"/>
  <c r="AC124" i="11" s="1"/>
  <c r="A124" i="11"/>
  <c r="V123" i="11"/>
  <c r="V123" i="11" a="1"/>
  <c r="U123" i="11"/>
  <c r="U123" i="11" a="1"/>
  <c r="T123" i="11"/>
  <c r="T123" i="11" a="1"/>
  <c r="S123" i="11" a="1"/>
  <c r="S123" i="11" s="1"/>
  <c r="R123" i="11" a="1"/>
  <c r="R123" i="11" s="1"/>
  <c r="Q123" i="11" a="1"/>
  <c r="Q123" i="11" s="1"/>
  <c r="P123" i="11" a="1"/>
  <c r="P123" i="11" s="1"/>
  <c r="O123" i="11" a="1"/>
  <c r="O123" i="11" s="1"/>
  <c r="N123" i="11"/>
  <c r="N123" i="11" a="1"/>
  <c r="M123" i="11"/>
  <c r="M123" i="11" a="1"/>
  <c r="L123" i="11" a="1"/>
  <c r="L123" i="11" s="1"/>
  <c r="K123" i="11" a="1"/>
  <c r="K123" i="11" s="1"/>
  <c r="J123" i="11"/>
  <c r="J123" i="11" a="1"/>
  <c r="I123" i="11"/>
  <c r="I123" i="11" a="1"/>
  <c r="H123" i="11" a="1"/>
  <c r="H123" i="11" s="1"/>
  <c r="G123" i="11" a="1"/>
  <c r="G123" i="11" s="1"/>
  <c r="F123" i="11"/>
  <c r="F123" i="11" a="1"/>
  <c r="E123" i="11"/>
  <c r="E123" i="11" a="1"/>
  <c r="D123" i="11" a="1"/>
  <c r="D123" i="11" s="1"/>
  <c r="C123" i="11" a="1"/>
  <c r="C123" i="11" s="1"/>
  <c r="AC123" i="11" s="1"/>
  <c r="A123" i="11"/>
  <c r="Y123" i="11" s="1"/>
  <c r="V122" i="11" a="1"/>
  <c r="V122" i="11" s="1"/>
  <c r="U122" i="11" a="1"/>
  <c r="U122" i="11" s="1"/>
  <c r="T122" i="11" a="1"/>
  <c r="T122" i="11" s="1"/>
  <c r="S122" i="11"/>
  <c r="S122" i="11" a="1"/>
  <c r="R122" i="11" a="1"/>
  <c r="R122" i="11" s="1"/>
  <c r="Q122" i="11" a="1"/>
  <c r="Q122" i="11" s="1"/>
  <c r="P122" i="11" a="1"/>
  <c r="P122" i="11" s="1"/>
  <c r="O122" i="11" a="1"/>
  <c r="O122" i="11" s="1"/>
  <c r="N122" i="11" a="1"/>
  <c r="N122" i="11" s="1"/>
  <c r="M122" i="11" a="1"/>
  <c r="M122" i="11" s="1"/>
  <c r="L122" i="11" a="1"/>
  <c r="L122" i="11" s="1"/>
  <c r="K122" i="11" a="1"/>
  <c r="K122" i="11" s="1"/>
  <c r="J122" i="11" a="1"/>
  <c r="J122" i="11" s="1"/>
  <c r="I122" i="11" a="1"/>
  <c r="I122" i="11" s="1"/>
  <c r="H122" i="11" a="1"/>
  <c r="H122" i="11" s="1"/>
  <c r="G122" i="11" a="1"/>
  <c r="G122" i="11" s="1"/>
  <c r="F122" i="11" a="1"/>
  <c r="F122" i="11" s="1"/>
  <c r="E122" i="11" a="1"/>
  <c r="E122" i="11" s="1"/>
  <c r="D122" i="11" a="1"/>
  <c r="D122" i="11" s="1"/>
  <c r="C122" i="11" a="1"/>
  <c r="C122" i="11" s="1"/>
  <c r="AC122" i="11" s="1"/>
  <c r="A122" i="11"/>
  <c r="V121" i="11"/>
  <c r="V121" i="11" a="1"/>
  <c r="U121" i="11" a="1"/>
  <c r="U121" i="11" s="1"/>
  <c r="T121" i="11" a="1"/>
  <c r="T121" i="11" s="1"/>
  <c r="S121" i="11" a="1"/>
  <c r="S121" i="11" s="1"/>
  <c r="R121" i="11" a="1"/>
  <c r="R121" i="11" s="1"/>
  <c r="Q121" i="11" a="1"/>
  <c r="Q121" i="11" s="1"/>
  <c r="P121" i="11" a="1"/>
  <c r="P121" i="11" s="1"/>
  <c r="O121" i="11" a="1"/>
  <c r="O121" i="11" s="1"/>
  <c r="N121" i="11" a="1"/>
  <c r="N121" i="11" s="1"/>
  <c r="M121" i="11" a="1"/>
  <c r="M121" i="11" s="1"/>
  <c r="L121" i="11" a="1"/>
  <c r="L121" i="11" s="1"/>
  <c r="K121" i="11" a="1"/>
  <c r="K121" i="11" s="1"/>
  <c r="J121" i="11" a="1"/>
  <c r="J121" i="11" s="1"/>
  <c r="I121" i="11" a="1"/>
  <c r="I121" i="11" s="1"/>
  <c r="H121" i="11"/>
  <c r="H121" i="11" a="1"/>
  <c r="G121" i="11"/>
  <c r="G121" i="11" a="1"/>
  <c r="F121" i="11"/>
  <c r="F121" i="11" a="1"/>
  <c r="E121" i="11" a="1"/>
  <c r="E121" i="11" s="1"/>
  <c r="D121" i="11" a="1"/>
  <c r="D121" i="11" s="1"/>
  <c r="C121" i="11" a="1"/>
  <c r="C121" i="11" s="1"/>
  <c r="AC121" i="11" s="1"/>
  <c r="AD121" i="11" s="1"/>
  <c r="A121" i="11"/>
  <c r="V120" i="11" a="1"/>
  <c r="V120" i="11" s="1"/>
  <c r="U120" i="11" a="1"/>
  <c r="U120" i="11" s="1"/>
  <c r="T120" i="11" a="1"/>
  <c r="T120" i="11" s="1"/>
  <c r="S120" i="11" a="1"/>
  <c r="S120" i="11" s="1"/>
  <c r="R120" i="11" a="1"/>
  <c r="R120" i="11" s="1"/>
  <c r="Q120" i="11" a="1"/>
  <c r="Q120" i="11" s="1"/>
  <c r="P120" i="11" a="1"/>
  <c r="P120" i="11" s="1"/>
  <c r="O120" i="11" a="1"/>
  <c r="O120" i="11" s="1"/>
  <c r="N120" i="11" a="1"/>
  <c r="N120" i="11" s="1"/>
  <c r="M120" i="11" a="1"/>
  <c r="M120" i="11" s="1"/>
  <c r="L120" i="11" a="1"/>
  <c r="L120" i="11" s="1"/>
  <c r="K120" i="11" a="1"/>
  <c r="K120" i="11" s="1"/>
  <c r="J120" i="11" a="1"/>
  <c r="J120" i="11" s="1"/>
  <c r="I120" i="11"/>
  <c r="I120" i="11" a="1"/>
  <c r="H120" i="11"/>
  <c r="H120" i="11" a="1"/>
  <c r="G120" i="11"/>
  <c r="G120" i="11" a="1"/>
  <c r="F120" i="11" a="1"/>
  <c r="F120" i="11" s="1"/>
  <c r="E120" i="11" a="1"/>
  <c r="E120" i="11" s="1"/>
  <c r="D120" i="11" a="1"/>
  <c r="D120" i="11" s="1"/>
  <c r="C120" i="11" a="1"/>
  <c r="C120" i="11" s="1"/>
  <c r="AC120" i="11" s="1"/>
  <c r="A120" i="11"/>
  <c r="V119" i="11" a="1"/>
  <c r="V119" i="11" s="1"/>
  <c r="U119" i="11" a="1"/>
  <c r="U119" i="11" s="1"/>
  <c r="T119" i="11" a="1"/>
  <c r="T119" i="11" s="1"/>
  <c r="S119" i="11" a="1"/>
  <c r="S119" i="11" s="1"/>
  <c r="R119" i="11" a="1"/>
  <c r="R119" i="11" s="1"/>
  <c r="Q119" i="11" a="1"/>
  <c r="Q119" i="11" s="1"/>
  <c r="P119" i="11" a="1"/>
  <c r="P119" i="11" s="1"/>
  <c r="O119" i="11" a="1"/>
  <c r="O119" i="11" s="1"/>
  <c r="N119" i="11" a="1"/>
  <c r="N119" i="11" s="1"/>
  <c r="M119" i="11" a="1"/>
  <c r="M119" i="11" s="1"/>
  <c r="L119" i="11" a="1"/>
  <c r="L119" i="11" s="1"/>
  <c r="K119" i="11" a="1"/>
  <c r="K119" i="11" s="1"/>
  <c r="J119" i="11"/>
  <c r="J119" i="11" a="1"/>
  <c r="I119" i="11"/>
  <c r="I119" i="11" a="1"/>
  <c r="H119" i="11"/>
  <c r="H119" i="11" a="1"/>
  <c r="G119" i="11" a="1"/>
  <c r="G119" i="11" s="1"/>
  <c r="F119" i="11" a="1"/>
  <c r="F119" i="11" s="1"/>
  <c r="E119" i="11" a="1"/>
  <c r="E119" i="11" s="1"/>
  <c r="D119" i="11" a="1"/>
  <c r="D119" i="11" s="1"/>
  <c r="C119" i="11" a="1"/>
  <c r="C119" i="11" s="1"/>
  <c r="AC119" i="11" s="1"/>
  <c r="A119" i="11"/>
  <c r="V118" i="11" a="1"/>
  <c r="V118" i="11" s="1"/>
  <c r="U118" i="11" a="1"/>
  <c r="U118" i="11" s="1"/>
  <c r="T118" i="11" a="1"/>
  <c r="T118" i="11" s="1"/>
  <c r="S118" i="11" a="1"/>
  <c r="S118" i="11" s="1"/>
  <c r="R118" i="11" a="1"/>
  <c r="R118" i="11" s="1"/>
  <c r="Q118" i="11" a="1"/>
  <c r="Q118" i="11" s="1"/>
  <c r="P118" i="11" a="1"/>
  <c r="P118" i="11" s="1"/>
  <c r="O118" i="11" a="1"/>
  <c r="O118" i="11" s="1"/>
  <c r="N118" i="11" a="1"/>
  <c r="N118" i="11" s="1"/>
  <c r="M118" i="11" a="1"/>
  <c r="M118" i="11" s="1"/>
  <c r="L118" i="11" a="1"/>
  <c r="L118" i="11" s="1"/>
  <c r="K118" i="11"/>
  <c r="K118" i="11" a="1"/>
  <c r="J118" i="11"/>
  <c r="J118" i="11" a="1"/>
  <c r="I118" i="11"/>
  <c r="I118" i="11" a="1"/>
  <c r="H118" i="11" a="1"/>
  <c r="H118" i="11" s="1"/>
  <c r="G118" i="11" a="1"/>
  <c r="G118" i="11" s="1"/>
  <c r="F118" i="11" a="1"/>
  <c r="F118" i="11" s="1"/>
  <c r="E118" i="11" a="1"/>
  <c r="E118" i="11" s="1"/>
  <c r="D118" i="11" a="1"/>
  <c r="D118" i="11" s="1"/>
  <c r="C118" i="11" a="1"/>
  <c r="C118" i="11" s="1"/>
  <c r="AC118" i="11" s="1"/>
  <c r="A118" i="11"/>
  <c r="V117" i="11" a="1"/>
  <c r="V117" i="11" s="1"/>
  <c r="U117" i="11" a="1"/>
  <c r="U117" i="11" s="1"/>
  <c r="T117" i="11"/>
  <c r="T117" i="11" a="1"/>
  <c r="S117" i="11"/>
  <c r="S117" i="11" a="1"/>
  <c r="R117" i="11"/>
  <c r="R117" i="11" a="1"/>
  <c r="Q117" i="11" a="1"/>
  <c r="Q117" i="11" s="1"/>
  <c r="P117" i="11" a="1"/>
  <c r="P117" i="11" s="1"/>
  <c r="O117" i="11" a="1"/>
  <c r="O117" i="11" s="1"/>
  <c r="N117" i="11" a="1"/>
  <c r="N117" i="11" s="1"/>
  <c r="M117" i="11" a="1"/>
  <c r="M117" i="11" s="1"/>
  <c r="L117" i="11" a="1"/>
  <c r="L117" i="11" s="1"/>
  <c r="K117" i="11" a="1"/>
  <c r="K117" i="11" s="1"/>
  <c r="J117" i="11" a="1"/>
  <c r="J117" i="11" s="1"/>
  <c r="I117" i="11" a="1"/>
  <c r="I117" i="11" s="1"/>
  <c r="H117" i="11" a="1"/>
  <c r="H117" i="11" s="1"/>
  <c r="G117" i="11" a="1"/>
  <c r="G117" i="11" s="1"/>
  <c r="F117" i="11" a="1"/>
  <c r="F117" i="11" s="1"/>
  <c r="E117" i="11" a="1"/>
  <c r="E117" i="11" s="1"/>
  <c r="D117" i="11"/>
  <c r="D117" i="11" a="1"/>
  <c r="C117" i="11"/>
  <c r="AC117" i="11" s="1"/>
  <c r="C117" i="11" a="1"/>
  <c r="A117" i="11"/>
  <c r="V116" i="11" a="1"/>
  <c r="V116" i="11" s="1"/>
  <c r="U116" i="11"/>
  <c r="U116" i="11" a="1"/>
  <c r="T116" i="11"/>
  <c r="T116" i="11" a="1"/>
  <c r="S116" i="11"/>
  <c r="S116" i="11" a="1"/>
  <c r="R116" i="11" a="1"/>
  <c r="R116" i="11" s="1"/>
  <c r="Q116" i="11" a="1"/>
  <c r="Q116" i="11" s="1"/>
  <c r="P116" i="11" a="1"/>
  <c r="P116" i="11" s="1"/>
  <c r="O116" i="11" a="1"/>
  <c r="O116" i="11" s="1"/>
  <c r="N116" i="11" a="1"/>
  <c r="N116" i="11" s="1"/>
  <c r="M116" i="11" a="1"/>
  <c r="M116" i="11" s="1"/>
  <c r="L116" i="11" a="1"/>
  <c r="L116" i="11" s="1"/>
  <c r="K116" i="11" a="1"/>
  <c r="K116" i="11" s="1"/>
  <c r="J116" i="11" a="1"/>
  <c r="J116" i="11" s="1"/>
  <c r="I116" i="11" a="1"/>
  <c r="I116" i="11" s="1"/>
  <c r="H116" i="11" a="1"/>
  <c r="H116" i="11" s="1"/>
  <c r="G116" i="11" a="1"/>
  <c r="G116" i="11" s="1"/>
  <c r="F116" i="11" a="1"/>
  <c r="F116" i="11" s="1"/>
  <c r="E116" i="11" a="1"/>
  <c r="E116" i="11" s="1"/>
  <c r="D116" i="11" a="1"/>
  <c r="D116" i="11" s="1"/>
  <c r="C116" i="11" a="1"/>
  <c r="C116" i="11" s="1"/>
  <c r="AC116" i="11" s="1"/>
  <c r="A116" i="11"/>
  <c r="Y116" i="11" s="1"/>
  <c r="V115" i="11" a="1"/>
  <c r="V115" i="11" s="1"/>
  <c r="U115" i="11" a="1"/>
  <c r="U115" i="11" s="1"/>
  <c r="T115" i="11" a="1"/>
  <c r="T115" i="11" s="1"/>
  <c r="S115" i="11" a="1"/>
  <c r="S115" i="11" s="1"/>
  <c r="R115" i="11" a="1"/>
  <c r="R115" i="11" s="1"/>
  <c r="Q115" i="11" a="1"/>
  <c r="Q115" i="11" s="1"/>
  <c r="P115" i="11" a="1"/>
  <c r="P115" i="11" s="1"/>
  <c r="O115" i="11" a="1"/>
  <c r="O115" i="11" s="1"/>
  <c r="N115" i="11" a="1"/>
  <c r="N115" i="11" s="1"/>
  <c r="M115" i="11" a="1"/>
  <c r="M115" i="11" s="1"/>
  <c r="L115" i="11" a="1"/>
  <c r="L115" i="11" s="1"/>
  <c r="K115" i="11" a="1"/>
  <c r="K115" i="11" s="1"/>
  <c r="J115" i="11" a="1"/>
  <c r="J115" i="11" s="1"/>
  <c r="I115" i="11" a="1"/>
  <c r="I115" i="11" s="1"/>
  <c r="H115" i="11" a="1"/>
  <c r="H115" i="11" s="1"/>
  <c r="G115" i="11" a="1"/>
  <c r="G115" i="11" s="1"/>
  <c r="F115" i="11" a="1"/>
  <c r="F115" i="11" s="1"/>
  <c r="E115" i="11" a="1"/>
  <c r="E115" i="11" s="1"/>
  <c r="D115" i="11" a="1"/>
  <c r="D115" i="11" s="1"/>
  <c r="C115" i="11" a="1"/>
  <c r="C115" i="11" s="1"/>
  <c r="AC115" i="11" s="1"/>
  <c r="A115" i="11"/>
  <c r="Y115" i="11" s="1"/>
  <c r="V114" i="11" a="1"/>
  <c r="V114" i="11" s="1"/>
  <c r="U114" i="11" a="1"/>
  <c r="U114" i="11" s="1"/>
  <c r="T114" i="11" a="1"/>
  <c r="T114" i="11" s="1"/>
  <c r="S114" i="11" a="1"/>
  <c r="S114" i="11" s="1"/>
  <c r="R114" i="11" a="1"/>
  <c r="R114" i="11" s="1"/>
  <c r="Q114" i="11" a="1"/>
  <c r="Q114" i="11" s="1"/>
  <c r="P114" i="11" a="1"/>
  <c r="P114" i="11" s="1"/>
  <c r="O114" i="11" a="1"/>
  <c r="O114" i="11" s="1"/>
  <c r="N114" i="11" a="1"/>
  <c r="N114" i="11" s="1"/>
  <c r="M114" i="11" a="1"/>
  <c r="M114" i="11" s="1"/>
  <c r="L114" i="11" a="1"/>
  <c r="L114" i="11" s="1"/>
  <c r="K114" i="11" a="1"/>
  <c r="K114" i="11" s="1"/>
  <c r="J114" i="11" a="1"/>
  <c r="J114" i="11" s="1"/>
  <c r="I114" i="11" a="1"/>
  <c r="I114" i="11" s="1"/>
  <c r="H114" i="11" a="1"/>
  <c r="H114" i="11" s="1"/>
  <c r="G114" i="11" a="1"/>
  <c r="G114" i="11" s="1"/>
  <c r="F114" i="11" a="1"/>
  <c r="F114" i="11" s="1"/>
  <c r="E114" i="11" a="1"/>
  <c r="E114" i="11" s="1"/>
  <c r="D114" i="11" a="1"/>
  <c r="D114" i="11" s="1"/>
  <c r="C114" i="11" a="1"/>
  <c r="C114" i="11" s="1"/>
  <c r="AC114" i="11" s="1"/>
  <c r="A114" i="11"/>
  <c r="Y114" i="11" s="1"/>
  <c r="V113" i="11" a="1"/>
  <c r="V113" i="11" s="1"/>
  <c r="U113" i="11" a="1"/>
  <c r="U113" i="11" s="1"/>
  <c r="T113" i="11" a="1"/>
  <c r="T113" i="11" s="1"/>
  <c r="S113" i="11" a="1"/>
  <c r="S113" i="11" s="1"/>
  <c r="R113" i="11" a="1"/>
  <c r="R113" i="11" s="1"/>
  <c r="Q113" i="11" a="1"/>
  <c r="Q113" i="11" s="1"/>
  <c r="P113" i="11" a="1"/>
  <c r="P113" i="11" s="1"/>
  <c r="O113" i="11" a="1"/>
  <c r="O113" i="11" s="1"/>
  <c r="N113" i="11" a="1"/>
  <c r="N113" i="11" s="1"/>
  <c r="M113" i="11" a="1"/>
  <c r="M113" i="11" s="1"/>
  <c r="L113" i="11" a="1"/>
  <c r="L113" i="11" s="1"/>
  <c r="K113" i="11" a="1"/>
  <c r="K113" i="11" s="1"/>
  <c r="J113" i="11" a="1"/>
  <c r="J113" i="11" s="1"/>
  <c r="I113" i="11" a="1"/>
  <c r="I113" i="11" s="1"/>
  <c r="H113" i="11" a="1"/>
  <c r="H113" i="11" s="1"/>
  <c r="G113" i="11" a="1"/>
  <c r="G113" i="11" s="1"/>
  <c r="F113" i="11" a="1"/>
  <c r="F113" i="11" s="1"/>
  <c r="E113" i="11" a="1"/>
  <c r="E113" i="11" s="1"/>
  <c r="D113" i="11" a="1"/>
  <c r="D113" i="11" s="1"/>
  <c r="C113" i="11" a="1"/>
  <c r="C113" i="11" s="1"/>
  <c r="AC113" i="11" s="1"/>
  <c r="A113" i="11"/>
  <c r="V112" i="11" a="1"/>
  <c r="V112" i="11" s="1"/>
  <c r="U112" i="11" a="1"/>
  <c r="U112" i="11" s="1"/>
  <c r="T112" i="11" a="1"/>
  <c r="T112" i="11" s="1"/>
  <c r="S112" i="11" a="1"/>
  <c r="S112" i="11" s="1"/>
  <c r="R112" i="11" a="1"/>
  <c r="R112" i="11" s="1"/>
  <c r="Q112" i="11" a="1"/>
  <c r="Q112" i="11" s="1"/>
  <c r="P112" i="11" a="1"/>
  <c r="P112" i="11" s="1"/>
  <c r="O112" i="11" a="1"/>
  <c r="O112" i="11" s="1"/>
  <c r="N112" i="11" a="1"/>
  <c r="N112" i="11" s="1"/>
  <c r="M112" i="11" a="1"/>
  <c r="M112" i="11" s="1"/>
  <c r="L112" i="11" a="1"/>
  <c r="L112" i="11" s="1"/>
  <c r="K112" i="11" a="1"/>
  <c r="K112" i="11" s="1"/>
  <c r="J112" i="11" a="1"/>
  <c r="J112" i="11" s="1"/>
  <c r="I112" i="11" a="1"/>
  <c r="I112" i="11" s="1"/>
  <c r="H112" i="11" a="1"/>
  <c r="H112" i="11" s="1"/>
  <c r="G112" i="11" a="1"/>
  <c r="G112" i="11" s="1"/>
  <c r="F112" i="11" a="1"/>
  <c r="F112" i="11" s="1"/>
  <c r="E112" i="11" a="1"/>
  <c r="E112" i="11" s="1"/>
  <c r="D112" i="11" a="1"/>
  <c r="D112" i="11" s="1"/>
  <c r="C112" i="11" a="1"/>
  <c r="C112" i="11" s="1"/>
  <c r="AC112" i="11" s="1"/>
  <c r="A112" i="11"/>
  <c r="V111" i="11" a="1"/>
  <c r="V111" i="11" s="1"/>
  <c r="U111" i="11" a="1"/>
  <c r="U111" i="11" s="1"/>
  <c r="T111" i="11" a="1"/>
  <c r="T111" i="11" s="1"/>
  <c r="S111" i="11" a="1"/>
  <c r="S111" i="11" s="1"/>
  <c r="R111" i="11" a="1"/>
  <c r="R111" i="11" s="1"/>
  <c r="Q111" i="11" a="1"/>
  <c r="Q111" i="11" s="1"/>
  <c r="P111" i="11" a="1"/>
  <c r="P111" i="11" s="1"/>
  <c r="O111" i="11" a="1"/>
  <c r="O111" i="11" s="1"/>
  <c r="N111" i="11" a="1"/>
  <c r="N111" i="11" s="1"/>
  <c r="M111" i="11" a="1"/>
  <c r="M111" i="11" s="1"/>
  <c r="L111" i="11" a="1"/>
  <c r="L111" i="11" s="1"/>
  <c r="K111" i="11" a="1"/>
  <c r="K111" i="11" s="1"/>
  <c r="J111" i="11" a="1"/>
  <c r="J111" i="11" s="1"/>
  <c r="I111" i="11" a="1"/>
  <c r="I111" i="11" s="1"/>
  <c r="H111" i="11" a="1"/>
  <c r="H111" i="11" s="1"/>
  <c r="G111" i="11" a="1"/>
  <c r="G111" i="11" s="1"/>
  <c r="F111" i="11" a="1"/>
  <c r="F111" i="11" s="1"/>
  <c r="E111" i="11" a="1"/>
  <c r="E111" i="11" s="1"/>
  <c r="D111" i="11" a="1"/>
  <c r="D111" i="11" s="1"/>
  <c r="C111" i="11" a="1"/>
  <c r="C111" i="11" s="1"/>
  <c r="AC111" i="11" s="1"/>
  <c r="A111" i="11"/>
  <c r="V110" i="11" a="1"/>
  <c r="V110" i="11" s="1"/>
  <c r="U110" i="11" a="1"/>
  <c r="U110" i="11" s="1"/>
  <c r="T110" i="11" a="1"/>
  <c r="T110" i="11" s="1"/>
  <c r="S110" i="11" a="1"/>
  <c r="S110" i="11" s="1"/>
  <c r="R110" i="11" a="1"/>
  <c r="R110" i="11" s="1"/>
  <c r="Q110" i="11" a="1"/>
  <c r="Q110" i="11" s="1"/>
  <c r="P110" i="11" a="1"/>
  <c r="P110" i="11" s="1"/>
  <c r="O110" i="11" a="1"/>
  <c r="O110" i="11" s="1"/>
  <c r="N110" i="11" a="1"/>
  <c r="N110" i="11" s="1"/>
  <c r="M110" i="11" a="1"/>
  <c r="M110" i="11" s="1"/>
  <c r="L110" i="11" a="1"/>
  <c r="L110" i="11" s="1"/>
  <c r="K110" i="11" a="1"/>
  <c r="K110" i="11" s="1"/>
  <c r="J110" i="11" a="1"/>
  <c r="J110" i="11" s="1"/>
  <c r="I110" i="11" a="1"/>
  <c r="I110" i="11" s="1"/>
  <c r="H110" i="11" a="1"/>
  <c r="H110" i="11" s="1"/>
  <c r="G110" i="11" a="1"/>
  <c r="G110" i="11" s="1"/>
  <c r="F110" i="11" a="1"/>
  <c r="F110" i="11" s="1"/>
  <c r="E110" i="11" a="1"/>
  <c r="E110" i="11" s="1"/>
  <c r="D110" i="11" a="1"/>
  <c r="D110" i="11" s="1"/>
  <c r="C110" i="11" a="1"/>
  <c r="C110" i="11" s="1"/>
  <c r="AC110" i="11" s="1"/>
  <c r="A110" i="11"/>
  <c r="Y110" i="11" s="1"/>
  <c r="V109" i="11" a="1"/>
  <c r="V109" i="11" s="1"/>
  <c r="U109" i="11" a="1"/>
  <c r="U109" i="11" s="1"/>
  <c r="T109" i="11" a="1"/>
  <c r="T109" i="11" s="1"/>
  <c r="S109" i="11" a="1"/>
  <c r="S109" i="11" s="1"/>
  <c r="R109" i="11" a="1"/>
  <c r="R109" i="11" s="1"/>
  <c r="Q109" i="11" a="1"/>
  <c r="Q109" i="11" s="1"/>
  <c r="P109" i="11" a="1"/>
  <c r="P109" i="11" s="1"/>
  <c r="O109" i="11" a="1"/>
  <c r="O109" i="11" s="1"/>
  <c r="N109" i="11" a="1"/>
  <c r="N109" i="11" s="1"/>
  <c r="M109" i="11" a="1"/>
  <c r="M109" i="11" s="1"/>
  <c r="L109" i="11" a="1"/>
  <c r="L109" i="11" s="1"/>
  <c r="K109" i="11" a="1"/>
  <c r="K109" i="11" s="1"/>
  <c r="J109" i="11" a="1"/>
  <c r="J109" i="11" s="1"/>
  <c r="I109" i="11" a="1"/>
  <c r="I109" i="11" s="1"/>
  <c r="H109" i="11" a="1"/>
  <c r="H109" i="11" s="1"/>
  <c r="G109" i="11" a="1"/>
  <c r="G109" i="11" s="1"/>
  <c r="F109" i="11" a="1"/>
  <c r="F109" i="11" s="1"/>
  <c r="E109" i="11" a="1"/>
  <c r="E109" i="11" s="1"/>
  <c r="D109" i="11" a="1"/>
  <c r="D109" i="11" s="1"/>
  <c r="C109" i="11" a="1"/>
  <c r="C109" i="11" s="1"/>
  <c r="AC109" i="11" s="1"/>
  <c r="AD109" i="11" s="1"/>
  <c r="A109" i="11"/>
  <c r="V108" i="11"/>
  <c r="V108" i="11" a="1"/>
  <c r="U108" i="11" a="1"/>
  <c r="U108" i="11" s="1"/>
  <c r="T108" i="11" a="1"/>
  <c r="T108" i="11" s="1"/>
  <c r="S108" i="11"/>
  <c r="S108" i="11" a="1"/>
  <c r="R108" i="11"/>
  <c r="R108" i="11" a="1"/>
  <c r="Q108" i="11" a="1"/>
  <c r="Q108" i="11" s="1"/>
  <c r="P108" i="11" a="1"/>
  <c r="P108" i="11" s="1"/>
  <c r="O108" i="11"/>
  <c r="O108" i="11" a="1"/>
  <c r="N108" i="11"/>
  <c r="N108" i="11" a="1"/>
  <c r="M108" i="11" a="1"/>
  <c r="M108" i="11" s="1"/>
  <c r="L108" i="11" a="1"/>
  <c r="L108" i="11" s="1"/>
  <c r="K108" i="11" a="1"/>
  <c r="K108" i="11" s="1"/>
  <c r="J108" i="11" a="1"/>
  <c r="J108" i="11" s="1"/>
  <c r="I108" i="11" a="1"/>
  <c r="I108" i="11" s="1"/>
  <c r="H108" i="11" a="1"/>
  <c r="H108" i="11" s="1"/>
  <c r="G108" i="11" a="1"/>
  <c r="G108" i="11" s="1"/>
  <c r="F108" i="11" a="1"/>
  <c r="F108" i="11" s="1"/>
  <c r="E108" i="11" a="1"/>
  <c r="E108" i="11" s="1"/>
  <c r="D108" i="11" a="1"/>
  <c r="D108" i="11" s="1"/>
  <c r="C108" i="11" a="1"/>
  <c r="C108" i="11" s="1"/>
  <c r="AC108" i="11" s="1"/>
  <c r="A108" i="11"/>
  <c r="Y107" i="11"/>
  <c r="V107" i="11" a="1"/>
  <c r="V107" i="11" s="1"/>
  <c r="U107" i="11" a="1"/>
  <c r="U107" i="11" s="1"/>
  <c r="T107" i="11" a="1"/>
  <c r="T107" i="11" s="1"/>
  <c r="S107" i="11"/>
  <c r="S107" i="11" a="1"/>
  <c r="R107" i="11" a="1"/>
  <c r="R107" i="11" s="1"/>
  <c r="Q107" i="11" a="1"/>
  <c r="Q107" i="11" s="1"/>
  <c r="P107" i="11" a="1"/>
  <c r="P107" i="11" s="1"/>
  <c r="O107" i="11" a="1"/>
  <c r="O107" i="11" s="1"/>
  <c r="N107" i="11" a="1"/>
  <c r="N107" i="11" s="1"/>
  <c r="M107" i="11" a="1"/>
  <c r="M107" i="11" s="1"/>
  <c r="L107" i="11" a="1"/>
  <c r="L107" i="11" s="1"/>
  <c r="K107" i="11" a="1"/>
  <c r="K107" i="11" s="1"/>
  <c r="J107" i="11" a="1"/>
  <c r="J107" i="11" s="1"/>
  <c r="I107" i="11" a="1"/>
  <c r="I107" i="11" s="1"/>
  <c r="H107" i="11" a="1"/>
  <c r="H107" i="11" s="1"/>
  <c r="G107" i="11" a="1"/>
  <c r="G107" i="11" s="1"/>
  <c r="F107" i="11" a="1"/>
  <c r="F107" i="11" s="1"/>
  <c r="E107" i="11" a="1"/>
  <c r="E107" i="11" s="1"/>
  <c r="D107" i="11" a="1"/>
  <c r="D107" i="11" s="1"/>
  <c r="C107" i="11" a="1"/>
  <c r="C107" i="11" s="1"/>
  <c r="AC107" i="11" s="1"/>
  <c r="A107" i="11"/>
  <c r="V106" i="11" a="1"/>
  <c r="V106" i="11" s="1"/>
  <c r="U106" i="11" a="1"/>
  <c r="U106" i="11" s="1"/>
  <c r="T106" i="11" a="1"/>
  <c r="T106" i="11" s="1"/>
  <c r="S106" i="11" a="1"/>
  <c r="S106" i="11" s="1"/>
  <c r="R106" i="11" a="1"/>
  <c r="R106" i="11" s="1"/>
  <c r="Q106" i="11" a="1"/>
  <c r="Q106" i="11" s="1"/>
  <c r="P106" i="11" a="1"/>
  <c r="P106" i="11" s="1"/>
  <c r="O106" i="11" a="1"/>
  <c r="O106" i="11" s="1"/>
  <c r="N106" i="11" a="1"/>
  <c r="N106" i="11" s="1"/>
  <c r="M106" i="11" a="1"/>
  <c r="M106" i="11" s="1"/>
  <c r="L106" i="11" a="1"/>
  <c r="L106" i="11" s="1"/>
  <c r="K106" i="11" a="1"/>
  <c r="K106" i="11" s="1"/>
  <c r="J106" i="11" a="1"/>
  <c r="J106" i="11" s="1"/>
  <c r="I106" i="11" a="1"/>
  <c r="I106" i="11" s="1"/>
  <c r="H106" i="11" a="1"/>
  <c r="H106" i="11" s="1"/>
  <c r="G106" i="11" a="1"/>
  <c r="G106" i="11" s="1"/>
  <c r="F106" i="11" a="1"/>
  <c r="F106" i="11" s="1"/>
  <c r="E106" i="11" a="1"/>
  <c r="E106" i="11" s="1"/>
  <c r="D106" i="11" a="1"/>
  <c r="D106" i="11" s="1"/>
  <c r="C106" i="11" a="1"/>
  <c r="C106" i="11" s="1"/>
  <c r="A106" i="11"/>
  <c r="V105" i="11"/>
  <c r="V105" i="11" a="1"/>
  <c r="U105" i="11" a="1"/>
  <c r="U105" i="11" s="1"/>
  <c r="T105" i="11" a="1"/>
  <c r="T105" i="11" s="1"/>
  <c r="S105" i="11" a="1"/>
  <c r="S105" i="11" s="1"/>
  <c r="R105" i="11" a="1"/>
  <c r="R105" i="11" s="1"/>
  <c r="Q105" i="11" a="1"/>
  <c r="Q105" i="11" s="1"/>
  <c r="P105" i="11" a="1"/>
  <c r="P105" i="11" s="1"/>
  <c r="O105" i="11" a="1"/>
  <c r="O105" i="11" s="1"/>
  <c r="N105" i="11" a="1"/>
  <c r="N105" i="11" s="1"/>
  <c r="M105" i="11" a="1"/>
  <c r="M105" i="11" s="1"/>
  <c r="L105" i="11" a="1"/>
  <c r="L105" i="11" s="1"/>
  <c r="K105" i="11" a="1"/>
  <c r="K105" i="11" s="1"/>
  <c r="J105" i="11" a="1"/>
  <c r="J105" i="11" s="1"/>
  <c r="I105" i="11" a="1"/>
  <c r="I105" i="11" s="1"/>
  <c r="H105" i="11" a="1"/>
  <c r="H105" i="11" s="1"/>
  <c r="G105" i="11" a="1"/>
  <c r="G105" i="11" s="1"/>
  <c r="F105" i="11" a="1"/>
  <c r="F105" i="11" s="1"/>
  <c r="E105" i="11" a="1"/>
  <c r="E105" i="11" s="1"/>
  <c r="D105" i="11" a="1"/>
  <c r="D105" i="11" s="1"/>
  <c r="C105" i="11" a="1"/>
  <c r="C105" i="11" s="1"/>
  <c r="AC105" i="11" s="1"/>
  <c r="A105" i="11"/>
  <c r="V104" i="11" a="1"/>
  <c r="V104" i="11" s="1"/>
  <c r="U104" i="11" a="1"/>
  <c r="U104" i="11" s="1"/>
  <c r="T104" i="11" a="1"/>
  <c r="T104" i="11" s="1"/>
  <c r="S104" i="11" a="1"/>
  <c r="S104" i="11" s="1"/>
  <c r="R104" i="11" a="1"/>
  <c r="R104" i="11" s="1"/>
  <c r="Q104" i="11" a="1"/>
  <c r="Q104" i="11" s="1"/>
  <c r="P104" i="11" a="1"/>
  <c r="P104" i="11" s="1"/>
  <c r="O104" i="11" a="1"/>
  <c r="O104" i="11" s="1"/>
  <c r="N104" i="11" a="1"/>
  <c r="N104" i="11" s="1"/>
  <c r="M104" i="11" a="1"/>
  <c r="M104" i="11" s="1"/>
  <c r="L104" i="11" a="1"/>
  <c r="L104" i="11" s="1"/>
  <c r="K104" i="11" a="1"/>
  <c r="K104" i="11" s="1"/>
  <c r="J104" i="11" a="1"/>
  <c r="J104" i="11" s="1"/>
  <c r="I104" i="11" a="1"/>
  <c r="I104" i="11" s="1"/>
  <c r="H104" i="11" a="1"/>
  <c r="H104" i="11" s="1"/>
  <c r="G104" i="11" a="1"/>
  <c r="G104" i="11" s="1"/>
  <c r="F104" i="11" a="1"/>
  <c r="F104" i="11" s="1"/>
  <c r="E104" i="11" a="1"/>
  <c r="E104" i="11" s="1"/>
  <c r="D104" i="11" a="1"/>
  <c r="D104" i="11" s="1"/>
  <c r="C104" i="11" a="1"/>
  <c r="C104" i="11" s="1"/>
  <c r="AC104" i="11" s="1"/>
  <c r="A104" i="11"/>
  <c r="V103" i="11" a="1"/>
  <c r="V103" i="11" s="1"/>
  <c r="U103" i="11" a="1"/>
  <c r="U103" i="11" s="1"/>
  <c r="T103" i="11" a="1"/>
  <c r="T103" i="11" s="1"/>
  <c r="S103" i="11" a="1"/>
  <c r="S103" i="11" s="1"/>
  <c r="R103" i="11" a="1"/>
  <c r="R103" i="11" s="1"/>
  <c r="Q103" i="11" a="1"/>
  <c r="Q103" i="11" s="1"/>
  <c r="P103" i="11" a="1"/>
  <c r="P103" i="11" s="1"/>
  <c r="O103" i="11" a="1"/>
  <c r="O103" i="11" s="1"/>
  <c r="N103" i="11" a="1"/>
  <c r="N103" i="11" s="1"/>
  <c r="M103" i="11" a="1"/>
  <c r="M103" i="11" s="1"/>
  <c r="L103" i="11" a="1"/>
  <c r="L103" i="11" s="1"/>
  <c r="K103" i="11" a="1"/>
  <c r="K103" i="11" s="1"/>
  <c r="J103" i="11" a="1"/>
  <c r="J103" i="11" s="1"/>
  <c r="I103" i="11" a="1"/>
  <c r="I103" i="11" s="1"/>
  <c r="H103" i="11" a="1"/>
  <c r="H103" i="11" s="1"/>
  <c r="G103" i="11" a="1"/>
  <c r="G103" i="11" s="1"/>
  <c r="F103" i="11" a="1"/>
  <c r="F103" i="11" s="1"/>
  <c r="E103" i="11" a="1"/>
  <c r="E103" i="11" s="1"/>
  <c r="D103" i="11" a="1"/>
  <c r="D103" i="11" s="1"/>
  <c r="C103" i="11" a="1"/>
  <c r="C103" i="11" s="1"/>
  <c r="AC103" i="11" s="1"/>
  <c r="A103" i="11"/>
  <c r="Y103" i="11" s="1"/>
  <c r="V102" i="11" a="1"/>
  <c r="V102" i="11" s="1"/>
  <c r="U102" i="11" a="1"/>
  <c r="U102" i="11" s="1"/>
  <c r="T102" i="11" a="1"/>
  <c r="T102" i="11" s="1"/>
  <c r="S102" i="11" a="1"/>
  <c r="S102" i="11" s="1"/>
  <c r="R102" i="11" a="1"/>
  <c r="R102" i="11" s="1"/>
  <c r="Q102" i="11" a="1"/>
  <c r="Q102" i="11" s="1"/>
  <c r="P102" i="11" a="1"/>
  <c r="P102" i="11" s="1"/>
  <c r="O102" i="11" a="1"/>
  <c r="O102" i="11" s="1"/>
  <c r="N102" i="11" a="1"/>
  <c r="N102" i="11" s="1"/>
  <c r="M102" i="11" a="1"/>
  <c r="M102" i="11" s="1"/>
  <c r="L102" i="11" a="1"/>
  <c r="L102" i="11" s="1"/>
  <c r="K102" i="11" a="1"/>
  <c r="K102" i="11" s="1"/>
  <c r="J102" i="11" a="1"/>
  <c r="J102" i="11" s="1"/>
  <c r="I102" i="11" a="1"/>
  <c r="I102" i="11" s="1"/>
  <c r="H102" i="11" a="1"/>
  <c r="H102" i="11" s="1"/>
  <c r="G102" i="11" a="1"/>
  <c r="G102" i="11" s="1"/>
  <c r="F102" i="11" a="1"/>
  <c r="F102" i="11" s="1"/>
  <c r="E102" i="11" a="1"/>
  <c r="E102" i="11" s="1"/>
  <c r="D102" i="11" a="1"/>
  <c r="D102" i="11" s="1"/>
  <c r="C102" i="11" a="1"/>
  <c r="C102" i="11" s="1"/>
  <c r="AC102" i="11" s="1"/>
  <c r="A102" i="11"/>
  <c r="Y102" i="11" s="1"/>
  <c r="V101" i="11" a="1"/>
  <c r="V101" i="11" s="1"/>
  <c r="U101" i="11" a="1"/>
  <c r="U101" i="11" s="1"/>
  <c r="T101" i="11" a="1"/>
  <c r="T101" i="11" s="1"/>
  <c r="S101" i="11" a="1"/>
  <c r="S101" i="11" s="1"/>
  <c r="R101" i="11" a="1"/>
  <c r="R101" i="11" s="1"/>
  <c r="Q101" i="11" a="1"/>
  <c r="Q101" i="11" s="1"/>
  <c r="P101" i="11" a="1"/>
  <c r="P101" i="11" s="1"/>
  <c r="O101" i="11" a="1"/>
  <c r="O101" i="11" s="1"/>
  <c r="N101" i="11" a="1"/>
  <c r="N101" i="11" s="1"/>
  <c r="M101" i="11" a="1"/>
  <c r="M101" i="11" s="1"/>
  <c r="L101" i="11" a="1"/>
  <c r="L101" i="11" s="1"/>
  <c r="K101" i="11"/>
  <c r="K101" i="11" a="1"/>
  <c r="J101" i="11"/>
  <c r="J101" i="11" a="1"/>
  <c r="I101" i="11"/>
  <c r="I101" i="11" a="1"/>
  <c r="H101" i="11"/>
  <c r="H101" i="11" a="1"/>
  <c r="G101" i="11"/>
  <c r="G101" i="11" a="1"/>
  <c r="F101" i="11"/>
  <c r="F101" i="11" a="1"/>
  <c r="E101" i="11"/>
  <c r="E101" i="11" a="1"/>
  <c r="D101" i="11"/>
  <c r="D101" i="11" a="1"/>
  <c r="C101" i="11"/>
  <c r="AC101" i="11" s="1"/>
  <c r="C101" i="11" a="1"/>
  <c r="A101" i="11"/>
  <c r="V100" i="11" a="1"/>
  <c r="V100" i="11" s="1"/>
  <c r="Y100" i="11" s="1"/>
  <c r="U100" i="11" a="1"/>
  <c r="U100" i="11" s="1"/>
  <c r="T100" i="11" a="1"/>
  <c r="T100" i="11" s="1"/>
  <c r="S100" i="11" a="1"/>
  <c r="S100" i="11" s="1"/>
  <c r="R100" i="11" a="1"/>
  <c r="R100" i="11" s="1"/>
  <c r="Q100" i="11" a="1"/>
  <c r="Q100" i="11" s="1"/>
  <c r="P100" i="11" a="1"/>
  <c r="P100" i="11" s="1"/>
  <c r="O100" i="11" a="1"/>
  <c r="O100" i="11" s="1"/>
  <c r="N100" i="11" a="1"/>
  <c r="N100" i="11" s="1"/>
  <c r="M100" i="11" a="1"/>
  <c r="M100" i="11" s="1"/>
  <c r="L100" i="11" a="1"/>
  <c r="L100" i="11" s="1"/>
  <c r="K100" i="11" a="1"/>
  <c r="K100" i="11" s="1"/>
  <c r="J100" i="11" a="1"/>
  <c r="J100" i="11" s="1"/>
  <c r="I100" i="11" a="1"/>
  <c r="I100" i="11" s="1"/>
  <c r="H100" i="11" a="1"/>
  <c r="H100" i="11" s="1"/>
  <c r="G100" i="11" a="1"/>
  <c r="G100" i="11" s="1"/>
  <c r="F100" i="11" a="1"/>
  <c r="F100" i="11" s="1"/>
  <c r="E100" i="11" a="1"/>
  <c r="E100" i="11" s="1"/>
  <c r="D100" i="11" a="1"/>
  <c r="D100" i="11" s="1"/>
  <c r="C100" i="11" a="1"/>
  <c r="C100" i="11" s="1"/>
  <c r="AC100" i="11" s="1"/>
  <c r="A100" i="11"/>
  <c r="V99" i="11" a="1"/>
  <c r="V99" i="11" s="1"/>
  <c r="Y99" i="11" s="1"/>
  <c r="U99" i="11" a="1"/>
  <c r="U99" i="11" s="1"/>
  <c r="T99" i="11" a="1"/>
  <c r="T99" i="11" s="1"/>
  <c r="S99" i="11"/>
  <c r="S99" i="11" a="1"/>
  <c r="R99" i="11"/>
  <c r="R99" i="11" a="1"/>
  <c r="Q99" i="11"/>
  <c r="Q99" i="11" a="1"/>
  <c r="P99" i="11" a="1"/>
  <c r="P99" i="11" s="1"/>
  <c r="O99" i="11" a="1"/>
  <c r="O99" i="11" s="1"/>
  <c r="N99" i="11" a="1"/>
  <c r="N99" i="11" s="1"/>
  <c r="M99" i="11" a="1"/>
  <c r="M99" i="11" s="1"/>
  <c r="L99" i="11" a="1"/>
  <c r="L99" i="11" s="1"/>
  <c r="K99" i="11" a="1"/>
  <c r="K99" i="11" s="1"/>
  <c r="J99" i="11" a="1"/>
  <c r="J99" i="11" s="1"/>
  <c r="I99" i="11" a="1"/>
  <c r="I99" i="11" s="1"/>
  <c r="H99" i="11" a="1"/>
  <c r="H99" i="11" s="1"/>
  <c r="G99" i="11" a="1"/>
  <c r="G99" i="11" s="1"/>
  <c r="F99" i="11" a="1"/>
  <c r="F99" i="11" s="1"/>
  <c r="E99" i="11" a="1"/>
  <c r="E99" i="11" s="1"/>
  <c r="D99" i="11" a="1"/>
  <c r="D99" i="11" s="1"/>
  <c r="C99" i="11" a="1"/>
  <c r="C99" i="11" s="1"/>
  <c r="AC99" i="11" s="1"/>
  <c r="AD99" i="11" s="1"/>
  <c r="A99" i="11"/>
  <c r="V98" i="11" a="1"/>
  <c r="V98" i="11" s="1"/>
  <c r="U98" i="11" a="1"/>
  <c r="U98" i="11" s="1"/>
  <c r="T98" i="11"/>
  <c r="T98" i="11" a="1"/>
  <c r="S98" i="11" a="1"/>
  <c r="S98" i="11" s="1"/>
  <c r="R98" i="11" a="1"/>
  <c r="R98" i="11" s="1"/>
  <c r="Q98" i="11" a="1"/>
  <c r="Q98" i="11" s="1"/>
  <c r="P98" i="11" a="1"/>
  <c r="P98" i="11" s="1"/>
  <c r="O98" i="11" a="1"/>
  <c r="O98" i="11" s="1"/>
  <c r="N98" i="11" a="1"/>
  <c r="N98" i="11" s="1"/>
  <c r="M98" i="11" a="1"/>
  <c r="M98" i="11" s="1"/>
  <c r="L98" i="11"/>
  <c r="L98" i="11" a="1"/>
  <c r="K98" i="11" a="1"/>
  <c r="K98" i="11" s="1"/>
  <c r="J98" i="11" a="1"/>
  <c r="J98" i="11" s="1"/>
  <c r="I98" i="11" a="1"/>
  <c r="I98" i="11" s="1"/>
  <c r="H98" i="11" a="1"/>
  <c r="H98" i="11" s="1"/>
  <c r="G98" i="11" a="1"/>
  <c r="G98" i="11" s="1"/>
  <c r="F98" i="11" a="1"/>
  <c r="F98" i="11" s="1"/>
  <c r="E98" i="11" a="1"/>
  <c r="E98" i="11" s="1"/>
  <c r="D98" i="11"/>
  <c r="D98" i="11" a="1"/>
  <c r="C98" i="11" a="1"/>
  <c r="C98" i="11" s="1"/>
  <c r="AC98" i="11" s="1"/>
  <c r="A98" i="11"/>
  <c r="V97" i="11" a="1"/>
  <c r="V97" i="11" s="1"/>
  <c r="U97" i="11" a="1"/>
  <c r="U97" i="11" s="1"/>
  <c r="T97" i="11" a="1"/>
  <c r="T97" i="11" s="1"/>
  <c r="S97" i="11" a="1"/>
  <c r="S97" i="11" s="1"/>
  <c r="R97" i="11" a="1"/>
  <c r="R97" i="11" s="1"/>
  <c r="Q97" i="11"/>
  <c r="Q97" i="11" a="1"/>
  <c r="P97" i="11" a="1"/>
  <c r="P97" i="11" s="1"/>
  <c r="O97" i="11" a="1"/>
  <c r="O97" i="11" s="1"/>
  <c r="N97" i="11" a="1"/>
  <c r="N97" i="11" s="1"/>
  <c r="M97" i="11" a="1"/>
  <c r="M97" i="11" s="1"/>
  <c r="L97" i="11" a="1"/>
  <c r="L97" i="11" s="1"/>
  <c r="K97" i="11" a="1"/>
  <c r="K97" i="11" s="1"/>
  <c r="J97" i="11" a="1"/>
  <c r="J97" i="11" s="1"/>
  <c r="I97" i="11"/>
  <c r="I97" i="11" a="1"/>
  <c r="H97" i="11" a="1"/>
  <c r="H97" i="11" s="1"/>
  <c r="G97" i="11" a="1"/>
  <c r="G97" i="11" s="1"/>
  <c r="F97" i="11" a="1"/>
  <c r="F97" i="11" s="1"/>
  <c r="E97" i="11" a="1"/>
  <c r="E97" i="11" s="1"/>
  <c r="D97" i="11" a="1"/>
  <c r="D97" i="11" s="1"/>
  <c r="C97" i="11" a="1"/>
  <c r="C97" i="11" s="1"/>
  <c r="AC97" i="11" s="1"/>
  <c r="A97" i="11"/>
  <c r="V96" i="11"/>
  <c r="V96" i="11" a="1"/>
  <c r="U96" i="11" a="1"/>
  <c r="U96" i="11" s="1"/>
  <c r="T96" i="11" a="1"/>
  <c r="T96" i="11" s="1"/>
  <c r="S96" i="11" a="1"/>
  <c r="S96" i="11" s="1"/>
  <c r="R96" i="11" a="1"/>
  <c r="R96" i="11" s="1"/>
  <c r="Q96" i="11" a="1"/>
  <c r="Q96" i="11" s="1"/>
  <c r="P96" i="11" a="1"/>
  <c r="P96" i="11" s="1"/>
  <c r="O96" i="11" a="1"/>
  <c r="O96" i="11" s="1"/>
  <c r="N96" i="11" a="1"/>
  <c r="N96" i="11" s="1"/>
  <c r="M96" i="11" a="1"/>
  <c r="M96" i="11" s="1"/>
  <c r="L96" i="11" a="1"/>
  <c r="L96" i="11" s="1"/>
  <c r="K96" i="11" a="1"/>
  <c r="K96" i="11" s="1"/>
  <c r="J96" i="11" a="1"/>
  <c r="J96" i="11" s="1"/>
  <c r="I96" i="11" a="1"/>
  <c r="I96" i="11" s="1"/>
  <c r="H96" i="11" a="1"/>
  <c r="H96" i="11" s="1"/>
  <c r="G96" i="11" a="1"/>
  <c r="G96" i="11" s="1"/>
  <c r="F96" i="11"/>
  <c r="F96" i="11" a="1"/>
  <c r="E96" i="11" a="1"/>
  <c r="E96" i="11" s="1"/>
  <c r="D96" i="11" a="1"/>
  <c r="D96" i="11" s="1"/>
  <c r="C96" i="11" a="1"/>
  <c r="C96" i="11" s="1"/>
  <c r="AC96" i="11" s="1"/>
  <c r="A96" i="11"/>
  <c r="V95" i="11" a="1"/>
  <c r="V95" i="11" s="1"/>
  <c r="U95" i="11" a="1"/>
  <c r="U95" i="11" s="1"/>
  <c r="T95" i="11" a="1"/>
  <c r="T95" i="11" s="1"/>
  <c r="S95" i="11" a="1"/>
  <c r="S95" i="11" s="1"/>
  <c r="R95" i="11" a="1"/>
  <c r="R95" i="11" s="1"/>
  <c r="Q95" i="11" a="1"/>
  <c r="Q95" i="11" s="1"/>
  <c r="P95" i="11" a="1"/>
  <c r="P95" i="11" s="1"/>
  <c r="O95" i="11" a="1"/>
  <c r="O95" i="11" s="1"/>
  <c r="N95" i="11" a="1"/>
  <c r="N95" i="11" s="1"/>
  <c r="M95" i="11" a="1"/>
  <c r="M95" i="11" s="1"/>
  <c r="L95" i="11" a="1"/>
  <c r="L95" i="11" s="1"/>
  <c r="K95" i="11" a="1"/>
  <c r="K95" i="11" s="1"/>
  <c r="J95" i="11" a="1"/>
  <c r="J95" i="11" s="1"/>
  <c r="I95" i="11" a="1"/>
  <c r="I95" i="11" s="1"/>
  <c r="H95" i="11" a="1"/>
  <c r="H95" i="11" s="1"/>
  <c r="G95" i="11"/>
  <c r="G95" i="11" a="1"/>
  <c r="F95" i="11" a="1"/>
  <c r="F95" i="11" s="1"/>
  <c r="E95" i="11" a="1"/>
  <c r="E95" i="11" s="1"/>
  <c r="D95" i="11" a="1"/>
  <c r="D95" i="11" s="1"/>
  <c r="C95" i="11" a="1"/>
  <c r="C95" i="11" s="1"/>
  <c r="AC95" i="11" s="1"/>
  <c r="A95" i="11"/>
  <c r="V94" i="11" a="1"/>
  <c r="V94" i="11" s="1"/>
  <c r="U94" i="11" a="1"/>
  <c r="U94" i="11" s="1"/>
  <c r="T94" i="11" a="1"/>
  <c r="T94" i="11" s="1"/>
  <c r="S94" i="11" a="1"/>
  <c r="S94" i="11" s="1"/>
  <c r="R94" i="11" a="1"/>
  <c r="R94" i="11" s="1"/>
  <c r="Q94" i="11" a="1"/>
  <c r="Q94" i="11" s="1"/>
  <c r="P94" i="11" a="1"/>
  <c r="P94" i="11" s="1"/>
  <c r="O94" i="11" a="1"/>
  <c r="O94" i="11" s="1"/>
  <c r="N94" i="11" a="1"/>
  <c r="N94" i="11" s="1"/>
  <c r="M94" i="11" a="1"/>
  <c r="M94" i="11" s="1"/>
  <c r="L94" i="11" a="1"/>
  <c r="L94" i="11" s="1"/>
  <c r="K94" i="11" a="1"/>
  <c r="K94" i="11" s="1"/>
  <c r="J94" i="11" a="1"/>
  <c r="J94" i="11" s="1"/>
  <c r="I94" i="11" a="1"/>
  <c r="I94" i="11" s="1"/>
  <c r="H94" i="11"/>
  <c r="H94" i="11" a="1"/>
  <c r="G94" i="11" a="1"/>
  <c r="G94" i="11" s="1"/>
  <c r="F94" i="11" a="1"/>
  <c r="F94" i="11" s="1"/>
  <c r="E94" i="11" a="1"/>
  <c r="E94" i="11" s="1"/>
  <c r="D94" i="11" a="1"/>
  <c r="D94" i="11" s="1"/>
  <c r="C94" i="11" a="1"/>
  <c r="C94" i="11" s="1"/>
  <c r="AC94" i="11" s="1"/>
  <c r="A94" i="11"/>
  <c r="V93" i="11" a="1"/>
  <c r="V93" i="11" s="1"/>
  <c r="U93" i="11" a="1"/>
  <c r="U93" i="11" s="1"/>
  <c r="T93" i="11" a="1"/>
  <c r="T93" i="11" s="1"/>
  <c r="S93" i="11" a="1"/>
  <c r="S93" i="11" s="1"/>
  <c r="R93" i="11" a="1"/>
  <c r="R93" i="11" s="1"/>
  <c r="Q93" i="11" a="1"/>
  <c r="Q93" i="11" s="1"/>
  <c r="P93" i="11" a="1"/>
  <c r="P93" i="11" s="1"/>
  <c r="O93" i="11" a="1"/>
  <c r="O93" i="11" s="1"/>
  <c r="N93" i="11" a="1"/>
  <c r="N93" i="11" s="1"/>
  <c r="M93" i="11" a="1"/>
  <c r="M93" i="11" s="1"/>
  <c r="L93" i="11" a="1"/>
  <c r="L93" i="11" s="1"/>
  <c r="K93" i="11" a="1"/>
  <c r="K93" i="11" s="1"/>
  <c r="J93" i="11" a="1"/>
  <c r="J93" i="11" s="1"/>
  <c r="I93" i="11"/>
  <c r="I93" i="11" a="1"/>
  <c r="H93" i="11" a="1"/>
  <c r="H93" i="11" s="1"/>
  <c r="G93" i="11" a="1"/>
  <c r="G93" i="11" s="1"/>
  <c r="F93" i="11" a="1"/>
  <c r="F93" i="11" s="1"/>
  <c r="E93" i="11" a="1"/>
  <c r="E93" i="11" s="1"/>
  <c r="D93" i="11" a="1"/>
  <c r="D93" i="11" s="1"/>
  <c r="C93" i="11" a="1"/>
  <c r="C93" i="11" s="1"/>
  <c r="AC93" i="11" s="1"/>
  <c r="A93" i="11"/>
  <c r="V92" i="11" a="1"/>
  <c r="V92" i="11" s="1"/>
  <c r="U92" i="11" a="1"/>
  <c r="U92" i="11" s="1"/>
  <c r="T92" i="11" a="1"/>
  <c r="T92" i="11" s="1"/>
  <c r="S92" i="11" a="1"/>
  <c r="S92" i="11" s="1"/>
  <c r="R92" i="11" a="1"/>
  <c r="R92" i="11" s="1"/>
  <c r="Q92" i="11" a="1"/>
  <c r="Q92" i="11" s="1"/>
  <c r="P92" i="11" a="1"/>
  <c r="P92" i="11" s="1"/>
  <c r="O92" i="11" a="1"/>
  <c r="O92" i="11" s="1"/>
  <c r="N92" i="11" a="1"/>
  <c r="N92" i="11" s="1"/>
  <c r="M92" i="11" a="1"/>
  <c r="M92" i="11" s="1"/>
  <c r="L92" i="11" a="1"/>
  <c r="L92" i="11" s="1"/>
  <c r="K92" i="11" a="1"/>
  <c r="K92" i="11" s="1"/>
  <c r="J92" i="11"/>
  <c r="J92" i="11" a="1"/>
  <c r="I92" i="11" a="1"/>
  <c r="I92" i="11" s="1"/>
  <c r="H92" i="11" a="1"/>
  <c r="H92" i="11" s="1"/>
  <c r="G92" i="11" a="1"/>
  <c r="G92" i="11" s="1"/>
  <c r="F92" i="11" a="1"/>
  <c r="F92" i="11" s="1"/>
  <c r="E92" i="11" a="1"/>
  <c r="E92" i="11" s="1"/>
  <c r="D92" i="11" a="1"/>
  <c r="D92" i="11" s="1"/>
  <c r="C92" i="11" a="1"/>
  <c r="C92" i="11" s="1"/>
  <c r="AC92" i="11" s="1"/>
  <c r="AD92" i="11" s="1"/>
  <c r="A92" i="11"/>
  <c r="Y91" i="11"/>
  <c r="V91" i="11" a="1"/>
  <c r="V91" i="11" s="1"/>
  <c r="U91" i="11"/>
  <c r="U91" i="11" a="1"/>
  <c r="T91" i="11"/>
  <c r="T91" i="11" a="1"/>
  <c r="S91" i="11" a="1"/>
  <c r="S91" i="11" s="1"/>
  <c r="R91" i="11" a="1"/>
  <c r="R91" i="11" s="1"/>
  <c r="Q91" i="11" a="1"/>
  <c r="Q91" i="11" s="1"/>
  <c r="P91" i="11" a="1"/>
  <c r="P91" i="11" s="1"/>
  <c r="O91" i="11" a="1"/>
  <c r="O91" i="11" s="1"/>
  <c r="N91" i="11"/>
  <c r="N91" i="11" a="1"/>
  <c r="M91" i="11"/>
  <c r="M91" i="11" a="1"/>
  <c r="L91" i="11"/>
  <c r="L91" i="11" a="1"/>
  <c r="K91" i="11" a="1"/>
  <c r="K91" i="11" s="1"/>
  <c r="J91" i="11" a="1"/>
  <c r="J91" i="11" s="1"/>
  <c r="I91" i="11" a="1"/>
  <c r="I91" i="11" s="1"/>
  <c r="H91" i="11" a="1"/>
  <c r="H91" i="11" s="1"/>
  <c r="G91" i="11" a="1"/>
  <c r="G91" i="11" s="1"/>
  <c r="F91" i="11"/>
  <c r="F91" i="11" a="1"/>
  <c r="E91" i="11"/>
  <c r="E91" i="11" a="1"/>
  <c r="D91" i="11"/>
  <c r="D91" i="11" a="1"/>
  <c r="C91" i="11" a="1"/>
  <c r="C91" i="11" s="1"/>
  <c r="AC91" i="11" s="1"/>
  <c r="A91" i="11"/>
  <c r="V90" i="11" a="1"/>
  <c r="V90" i="11" s="1"/>
  <c r="U90" i="11" a="1"/>
  <c r="U90" i="11" s="1"/>
  <c r="T90" i="11" a="1"/>
  <c r="T90" i="11" s="1"/>
  <c r="S90" i="11"/>
  <c r="S90" i="11" a="1"/>
  <c r="R90" i="11"/>
  <c r="R90" i="11" a="1"/>
  <c r="Q90" i="11"/>
  <c r="Q90" i="11" a="1"/>
  <c r="P90" i="11" a="1"/>
  <c r="P90" i="11" s="1"/>
  <c r="O90" i="11" a="1"/>
  <c r="O90" i="11" s="1"/>
  <c r="N90" i="11" a="1"/>
  <c r="N90" i="11" s="1"/>
  <c r="M90" i="11" a="1"/>
  <c r="M90" i="11" s="1"/>
  <c r="L90" i="11" a="1"/>
  <c r="L90" i="11" s="1"/>
  <c r="K90" i="11"/>
  <c r="K90" i="11" a="1"/>
  <c r="J90" i="11"/>
  <c r="J90" i="11" a="1"/>
  <c r="I90" i="11"/>
  <c r="I90" i="11" a="1"/>
  <c r="H90" i="11" a="1"/>
  <c r="H90" i="11" s="1"/>
  <c r="G90" i="11" a="1"/>
  <c r="G90" i="11" s="1"/>
  <c r="F90" i="11" a="1"/>
  <c r="F90" i="11" s="1"/>
  <c r="E90" i="11" a="1"/>
  <c r="E90" i="11" s="1"/>
  <c r="D90" i="11" a="1"/>
  <c r="D90" i="11" s="1"/>
  <c r="C90" i="11"/>
  <c r="AC90" i="11" s="1"/>
  <c r="AD90" i="11" s="1"/>
  <c r="C90" i="11" a="1"/>
  <c r="A90" i="11"/>
  <c r="V89" i="11" a="1"/>
  <c r="V89" i="11" s="1"/>
  <c r="U89" i="11" a="1"/>
  <c r="U89" i="11" s="1"/>
  <c r="T89" i="11"/>
  <c r="T89" i="11" a="1"/>
  <c r="S89" i="11"/>
  <c r="S89" i="11" a="1"/>
  <c r="R89" i="11"/>
  <c r="R89" i="11" a="1"/>
  <c r="Q89" i="11" a="1"/>
  <c r="Q89" i="11" s="1"/>
  <c r="P89" i="11" a="1"/>
  <c r="P89" i="11" s="1"/>
  <c r="O89" i="11" a="1"/>
  <c r="O89" i="11" s="1"/>
  <c r="N89" i="11" a="1"/>
  <c r="N89" i="11" s="1"/>
  <c r="M89" i="11" a="1"/>
  <c r="M89" i="11" s="1"/>
  <c r="L89" i="11" a="1"/>
  <c r="L89" i="11" s="1"/>
  <c r="K89" i="11" a="1"/>
  <c r="K89" i="11" s="1"/>
  <c r="J89" i="11" a="1"/>
  <c r="J89" i="11" s="1"/>
  <c r="I89" i="11" a="1"/>
  <c r="I89" i="11" s="1"/>
  <c r="H89" i="11" a="1"/>
  <c r="H89" i="11" s="1"/>
  <c r="G89" i="11" a="1"/>
  <c r="G89" i="11" s="1"/>
  <c r="F89" i="11" a="1"/>
  <c r="F89" i="11" s="1"/>
  <c r="E89" i="11" a="1"/>
  <c r="E89" i="11" s="1"/>
  <c r="D89" i="11" a="1"/>
  <c r="D89" i="11" s="1"/>
  <c r="C89" i="11" a="1"/>
  <c r="C89" i="11" s="1"/>
  <c r="AC89" i="11" s="1"/>
  <c r="A89" i="11"/>
  <c r="V88" i="11" a="1"/>
  <c r="V88" i="11" s="1"/>
  <c r="U88" i="11" a="1"/>
  <c r="U88" i="11" s="1"/>
  <c r="T88" i="11" a="1"/>
  <c r="T88" i="11" s="1"/>
  <c r="S88" i="11" a="1"/>
  <c r="S88" i="11" s="1"/>
  <c r="R88" i="11" a="1"/>
  <c r="R88" i="11" s="1"/>
  <c r="Q88" i="11" a="1"/>
  <c r="Q88" i="11" s="1"/>
  <c r="P88" i="11" a="1"/>
  <c r="P88" i="11" s="1"/>
  <c r="O88" i="11" a="1"/>
  <c r="O88" i="11" s="1"/>
  <c r="N88" i="11" a="1"/>
  <c r="N88" i="11" s="1"/>
  <c r="M88" i="11" a="1"/>
  <c r="M88" i="11" s="1"/>
  <c r="L88" i="11" a="1"/>
  <c r="L88" i="11" s="1"/>
  <c r="K88" i="11" a="1"/>
  <c r="K88" i="11" s="1"/>
  <c r="J88" i="11" a="1"/>
  <c r="J88" i="11" s="1"/>
  <c r="I88" i="11" a="1"/>
  <c r="I88" i="11" s="1"/>
  <c r="H88" i="11" a="1"/>
  <c r="H88" i="11" s="1"/>
  <c r="G88" i="11" a="1"/>
  <c r="G88" i="11" s="1"/>
  <c r="F88" i="11" a="1"/>
  <c r="F88" i="11" s="1"/>
  <c r="E88" i="11" a="1"/>
  <c r="E88" i="11" s="1"/>
  <c r="D88" i="11" a="1"/>
  <c r="D88" i="11" s="1"/>
  <c r="C88" i="11" a="1"/>
  <c r="C88" i="11" s="1"/>
  <c r="AC88" i="11" s="1"/>
  <c r="A88" i="11"/>
  <c r="V87" i="11" a="1"/>
  <c r="V87" i="11" s="1"/>
  <c r="U87" i="11" a="1"/>
  <c r="U87" i="11" s="1"/>
  <c r="T87" i="11" a="1"/>
  <c r="T87" i="11" s="1"/>
  <c r="S87" i="11" a="1"/>
  <c r="S87" i="11" s="1"/>
  <c r="R87" i="11" a="1"/>
  <c r="R87" i="11" s="1"/>
  <c r="Q87" i="11" a="1"/>
  <c r="Q87" i="11" s="1"/>
  <c r="P87" i="11" a="1"/>
  <c r="P87" i="11" s="1"/>
  <c r="O87" i="11" a="1"/>
  <c r="O87" i="11" s="1"/>
  <c r="N87" i="11" a="1"/>
  <c r="N87" i="11" s="1"/>
  <c r="M87" i="11" a="1"/>
  <c r="M87" i="11" s="1"/>
  <c r="L87" i="11" a="1"/>
  <c r="L87" i="11" s="1"/>
  <c r="K87" i="11" a="1"/>
  <c r="K87" i="11" s="1"/>
  <c r="J87" i="11" a="1"/>
  <c r="J87" i="11" s="1"/>
  <c r="I87" i="11" a="1"/>
  <c r="I87" i="11" s="1"/>
  <c r="H87" i="11" a="1"/>
  <c r="H87" i="11" s="1"/>
  <c r="G87" i="11" a="1"/>
  <c r="G87" i="11" s="1"/>
  <c r="F87" i="11" a="1"/>
  <c r="F87" i="11" s="1"/>
  <c r="E87" i="11" a="1"/>
  <c r="E87" i="11" s="1"/>
  <c r="D87" i="11" a="1"/>
  <c r="D87" i="11" s="1"/>
  <c r="C87" i="11" a="1"/>
  <c r="C87" i="11" s="1"/>
  <c r="AC87" i="11" s="1"/>
  <c r="A87" i="11"/>
  <c r="V86" i="11" a="1"/>
  <c r="V86" i="11" s="1"/>
  <c r="Y86" i="11" s="1"/>
  <c r="U86" i="11" a="1"/>
  <c r="U86" i="11" s="1"/>
  <c r="T86" i="11" a="1"/>
  <c r="T86" i="11" s="1"/>
  <c r="S86" i="11" a="1"/>
  <c r="S86" i="11" s="1"/>
  <c r="R86" i="11" a="1"/>
  <c r="R86" i="11" s="1"/>
  <c r="Q86" i="11" a="1"/>
  <c r="Q86" i="11" s="1"/>
  <c r="P86" i="11" a="1"/>
  <c r="P86" i="11" s="1"/>
  <c r="O86" i="11"/>
  <c r="O86" i="11" a="1"/>
  <c r="N86" i="11" a="1"/>
  <c r="N86" i="11" s="1"/>
  <c r="M86" i="11" a="1"/>
  <c r="M86" i="11" s="1"/>
  <c r="L86" i="11" a="1"/>
  <c r="L86" i="11" s="1"/>
  <c r="K86" i="11" a="1"/>
  <c r="K86" i="11" s="1"/>
  <c r="J86" i="11" a="1"/>
  <c r="J86" i="11" s="1"/>
  <c r="I86" i="11" a="1"/>
  <c r="I86" i="11" s="1"/>
  <c r="H86" i="11" a="1"/>
  <c r="H86" i="11" s="1"/>
  <c r="G86" i="11"/>
  <c r="G86" i="11" a="1"/>
  <c r="F86" i="11" a="1"/>
  <c r="F86" i="11" s="1"/>
  <c r="E86" i="11" a="1"/>
  <c r="E86" i="11" s="1"/>
  <c r="D86" i="11" a="1"/>
  <c r="D86" i="11" s="1"/>
  <c r="C86" i="11" a="1"/>
  <c r="C86" i="11" s="1"/>
  <c r="AC86" i="11" s="1"/>
  <c r="A86" i="11"/>
  <c r="V85" i="11" a="1"/>
  <c r="V85" i="11" s="1"/>
  <c r="U85" i="11" a="1"/>
  <c r="U85" i="11" s="1"/>
  <c r="T85" i="11"/>
  <c r="T85" i="11" a="1"/>
  <c r="S85" i="11" a="1"/>
  <c r="S85" i="11" s="1"/>
  <c r="R85" i="11" a="1"/>
  <c r="R85" i="11" s="1"/>
  <c r="Q85" i="11" a="1"/>
  <c r="Q85" i="11" s="1"/>
  <c r="P85" i="11" a="1"/>
  <c r="P85" i="11" s="1"/>
  <c r="O85" i="11" a="1"/>
  <c r="O85" i="11" s="1"/>
  <c r="N85" i="11" a="1"/>
  <c r="N85" i="11" s="1"/>
  <c r="M85" i="11" a="1"/>
  <c r="M85" i="11" s="1"/>
  <c r="L85" i="11"/>
  <c r="L85" i="11" a="1"/>
  <c r="K85" i="11" a="1"/>
  <c r="K85" i="11" s="1"/>
  <c r="J85" i="11" a="1"/>
  <c r="J85" i="11" s="1"/>
  <c r="I85" i="11" a="1"/>
  <c r="I85" i="11" s="1"/>
  <c r="H85" i="11" a="1"/>
  <c r="H85" i="11" s="1"/>
  <c r="G85" i="11" a="1"/>
  <c r="G85" i="11" s="1"/>
  <c r="F85" i="11" a="1"/>
  <c r="F85" i="11" s="1"/>
  <c r="E85" i="11" a="1"/>
  <c r="E85" i="11" s="1"/>
  <c r="D85" i="11"/>
  <c r="D85" i="11" a="1"/>
  <c r="C85" i="11" a="1"/>
  <c r="C85" i="11" s="1"/>
  <c r="AC85" i="11" s="1"/>
  <c r="A85" i="11"/>
  <c r="V84" i="11" a="1"/>
  <c r="V84" i="11" s="1"/>
  <c r="U84" i="11" a="1"/>
  <c r="U84" i="11" s="1"/>
  <c r="T84" i="11" a="1"/>
  <c r="T84" i="11" s="1"/>
  <c r="S84" i="11" a="1"/>
  <c r="S84" i="11" s="1"/>
  <c r="R84" i="11" a="1"/>
  <c r="R84" i="11" s="1"/>
  <c r="Q84" i="11"/>
  <c r="Q84" i="11" a="1"/>
  <c r="P84" i="11" a="1"/>
  <c r="P84" i="11" s="1"/>
  <c r="O84" i="11" a="1"/>
  <c r="O84" i="11" s="1"/>
  <c r="N84" i="11" a="1"/>
  <c r="N84" i="11" s="1"/>
  <c r="M84" i="11" a="1"/>
  <c r="M84" i="11" s="1"/>
  <c r="L84" i="11" a="1"/>
  <c r="L84" i="11" s="1"/>
  <c r="K84" i="11" a="1"/>
  <c r="K84" i="11" s="1"/>
  <c r="J84" i="11" a="1"/>
  <c r="J84" i="11" s="1"/>
  <c r="I84" i="11" a="1"/>
  <c r="I84" i="11" s="1"/>
  <c r="H84" i="11" a="1"/>
  <c r="H84" i="11" s="1"/>
  <c r="G84" i="11" a="1"/>
  <c r="G84" i="11" s="1"/>
  <c r="F84" i="11" a="1"/>
  <c r="F84" i="11" s="1"/>
  <c r="E84" i="11" a="1"/>
  <c r="E84" i="11" s="1"/>
  <c r="D84" i="11" a="1"/>
  <c r="D84" i="11" s="1"/>
  <c r="C84" i="11" a="1"/>
  <c r="C84" i="11" s="1"/>
  <c r="AC84" i="11" s="1"/>
  <c r="A84" i="11"/>
  <c r="V83" i="11" a="1"/>
  <c r="V83" i="11" s="1"/>
  <c r="U83" i="11" a="1"/>
  <c r="U83" i="11" s="1"/>
  <c r="T83" i="11" a="1"/>
  <c r="T83" i="11" s="1"/>
  <c r="S83" i="11" a="1"/>
  <c r="S83" i="11" s="1"/>
  <c r="R83" i="11" a="1"/>
  <c r="R83" i="11" s="1"/>
  <c r="Q83" i="11" a="1"/>
  <c r="Q83" i="11" s="1"/>
  <c r="P83" i="11" a="1"/>
  <c r="P83" i="11" s="1"/>
  <c r="O83" i="11" a="1"/>
  <c r="O83" i="11" s="1"/>
  <c r="N83" i="11" a="1"/>
  <c r="N83" i="11" s="1"/>
  <c r="M83" i="11" a="1"/>
  <c r="M83" i="11" s="1"/>
  <c r="L83" i="11" a="1"/>
  <c r="L83" i="11" s="1"/>
  <c r="K83" i="11" a="1"/>
  <c r="K83" i="11" s="1"/>
  <c r="J83" i="11" a="1"/>
  <c r="J83" i="11" s="1"/>
  <c r="I83" i="11" a="1"/>
  <c r="I83" i="11" s="1"/>
  <c r="H83" i="11" a="1"/>
  <c r="H83" i="11" s="1"/>
  <c r="G83" i="11" a="1"/>
  <c r="G83" i="11" s="1"/>
  <c r="F83" i="11" a="1"/>
  <c r="F83" i="11" s="1"/>
  <c r="E83" i="11" a="1"/>
  <c r="E83" i="11" s="1"/>
  <c r="D83" i="11" a="1"/>
  <c r="D83" i="11" s="1"/>
  <c r="C83" i="11" a="1"/>
  <c r="C83" i="11" s="1"/>
  <c r="AC83" i="11" s="1"/>
  <c r="A83" i="11"/>
  <c r="V82" i="11" a="1"/>
  <c r="V82" i="11" s="1"/>
  <c r="U82" i="11" a="1"/>
  <c r="U82" i="11" s="1"/>
  <c r="T82" i="11" a="1"/>
  <c r="T82" i="11" s="1"/>
  <c r="S82" i="11" a="1"/>
  <c r="S82" i="11" s="1"/>
  <c r="R82" i="11" a="1"/>
  <c r="R82" i="11" s="1"/>
  <c r="Q82" i="11" a="1"/>
  <c r="Q82" i="11" s="1"/>
  <c r="P82" i="11" a="1"/>
  <c r="P82" i="11" s="1"/>
  <c r="O82" i="11" a="1"/>
  <c r="O82" i="11" s="1"/>
  <c r="N82" i="11" a="1"/>
  <c r="N82" i="11" s="1"/>
  <c r="M82" i="11" a="1"/>
  <c r="M82" i="11" s="1"/>
  <c r="L82" i="11" a="1"/>
  <c r="L82" i="11" s="1"/>
  <c r="K82" i="11" a="1"/>
  <c r="K82" i="11" s="1"/>
  <c r="J82" i="11" a="1"/>
  <c r="J82" i="11" s="1"/>
  <c r="I82" i="11" a="1"/>
  <c r="I82" i="11" s="1"/>
  <c r="H82" i="11" a="1"/>
  <c r="H82" i="11" s="1"/>
  <c r="G82" i="11" a="1"/>
  <c r="G82" i="11" s="1"/>
  <c r="F82" i="11" a="1"/>
  <c r="F82" i="11" s="1"/>
  <c r="E82" i="11" a="1"/>
  <c r="E82" i="11" s="1"/>
  <c r="D82" i="11" a="1"/>
  <c r="D82" i="11" s="1"/>
  <c r="C82" i="11" a="1"/>
  <c r="C82" i="11" s="1"/>
  <c r="AC82" i="11" s="1"/>
  <c r="AD82" i="11" s="1"/>
  <c r="A82" i="11"/>
  <c r="V81" i="11" a="1"/>
  <c r="V81" i="11" s="1"/>
  <c r="U81" i="11" a="1"/>
  <c r="U81" i="11" s="1"/>
  <c r="T81" i="11" a="1"/>
  <c r="T81" i="11" s="1"/>
  <c r="S81" i="11" a="1"/>
  <c r="S81" i="11" s="1"/>
  <c r="R81" i="11" a="1"/>
  <c r="R81" i="11" s="1"/>
  <c r="Q81" i="11" a="1"/>
  <c r="Q81" i="11" s="1"/>
  <c r="P81" i="11" a="1"/>
  <c r="P81" i="11" s="1"/>
  <c r="O81" i="11" a="1"/>
  <c r="O81" i="11" s="1"/>
  <c r="N81" i="11" a="1"/>
  <c r="N81" i="11" s="1"/>
  <c r="M81" i="11" a="1"/>
  <c r="M81" i="11" s="1"/>
  <c r="L81" i="11" a="1"/>
  <c r="L81" i="11" s="1"/>
  <c r="K81" i="11" a="1"/>
  <c r="K81" i="11" s="1"/>
  <c r="J81" i="11" a="1"/>
  <c r="J81" i="11" s="1"/>
  <c r="I81" i="11" a="1"/>
  <c r="I81" i="11" s="1"/>
  <c r="H81" i="11" a="1"/>
  <c r="H81" i="11" s="1"/>
  <c r="G81" i="11" a="1"/>
  <c r="G81" i="11" s="1"/>
  <c r="F81" i="11" a="1"/>
  <c r="F81" i="11" s="1"/>
  <c r="E81" i="11" a="1"/>
  <c r="E81" i="11" s="1"/>
  <c r="D81" i="11"/>
  <c r="D81" i="11" a="1"/>
  <c r="C81" i="11" a="1"/>
  <c r="C81" i="11" s="1"/>
  <c r="A81" i="11"/>
  <c r="V80" i="11" a="1"/>
  <c r="V80" i="11" s="1"/>
  <c r="U80" i="11" a="1"/>
  <c r="U80" i="11" s="1"/>
  <c r="T80" i="11" a="1"/>
  <c r="T80" i="11" s="1"/>
  <c r="S80" i="11" a="1"/>
  <c r="S80" i="11" s="1"/>
  <c r="R80" i="11" a="1"/>
  <c r="R80" i="11" s="1"/>
  <c r="Q80" i="11" a="1"/>
  <c r="Q80" i="11" s="1"/>
  <c r="P80" i="11" a="1"/>
  <c r="P80" i="11" s="1"/>
  <c r="O80" i="11" a="1"/>
  <c r="O80" i="11" s="1"/>
  <c r="N80" i="11" a="1"/>
  <c r="N80" i="11" s="1"/>
  <c r="M80" i="11" a="1"/>
  <c r="M80" i="11" s="1"/>
  <c r="L80" i="11" a="1"/>
  <c r="L80" i="11" s="1"/>
  <c r="K80" i="11" a="1"/>
  <c r="K80" i="11" s="1"/>
  <c r="J80" i="11" a="1"/>
  <c r="J80" i="11" s="1"/>
  <c r="I80" i="11" a="1"/>
  <c r="I80" i="11" s="1"/>
  <c r="H80" i="11" a="1"/>
  <c r="H80" i="11" s="1"/>
  <c r="G80" i="11" a="1"/>
  <c r="G80" i="11" s="1"/>
  <c r="F80" i="11" a="1"/>
  <c r="F80" i="11" s="1"/>
  <c r="E80" i="11"/>
  <c r="E80" i="11" a="1"/>
  <c r="D80" i="11" a="1"/>
  <c r="D80" i="11" s="1"/>
  <c r="C80" i="11" a="1"/>
  <c r="C80" i="11" s="1"/>
  <c r="AC80" i="11" s="1"/>
  <c r="A80" i="11"/>
  <c r="V79" i="11" a="1"/>
  <c r="V79" i="11" s="1"/>
  <c r="U79" i="11" a="1"/>
  <c r="U79" i="11" s="1"/>
  <c r="T79" i="11" a="1"/>
  <c r="T79" i="11" s="1"/>
  <c r="S79" i="11" a="1"/>
  <c r="S79" i="11" s="1"/>
  <c r="R79" i="11" a="1"/>
  <c r="R79" i="11" s="1"/>
  <c r="Q79" i="11" a="1"/>
  <c r="Q79" i="11" s="1"/>
  <c r="P79" i="11" a="1"/>
  <c r="P79" i="11" s="1"/>
  <c r="O79" i="11" a="1"/>
  <c r="O79" i="11" s="1"/>
  <c r="N79" i="11" a="1"/>
  <c r="N79" i="11" s="1"/>
  <c r="M79" i="11" a="1"/>
  <c r="M79" i="11" s="1"/>
  <c r="L79" i="11" a="1"/>
  <c r="L79" i="11" s="1"/>
  <c r="K79" i="11" a="1"/>
  <c r="K79" i="11" s="1"/>
  <c r="J79" i="11" a="1"/>
  <c r="J79" i="11" s="1"/>
  <c r="I79" i="11" a="1"/>
  <c r="I79" i="11" s="1"/>
  <c r="H79" i="11" a="1"/>
  <c r="H79" i="11" s="1"/>
  <c r="G79" i="11" a="1"/>
  <c r="G79" i="11" s="1"/>
  <c r="F79" i="11" a="1"/>
  <c r="F79" i="11" s="1"/>
  <c r="E79" i="11" a="1"/>
  <c r="E79" i="11" s="1"/>
  <c r="D79" i="11" a="1"/>
  <c r="D79" i="11" s="1"/>
  <c r="C79" i="11" a="1"/>
  <c r="C79" i="11" s="1"/>
  <c r="AC79" i="11" s="1"/>
  <c r="A79" i="11"/>
  <c r="V78" i="11" a="1"/>
  <c r="V78" i="11" s="1"/>
  <c r="U78" i="11" a="1"/>
  <c r="U78" i="11" s="1"/>
  <c r="T78" i="11" a="1"/>
  <c r="T78" i="11" s="1"/>
  <c r="S78" i="11" a="1"/>
  <c r="S78" i="11" s="1"/>
  <c r="R78" i="11" a="1"/>
  <c r="R78" i="11" s="1"/>
  <c r="Q78" i="11" a="1"/>
  <c r="Q78" i="11" s="1"/>
  <c r="P78" i="11" a="1"/>
  <c r="P78" i="11" s="1"/>
  <c r="O78" i="11" a="1"/>
  <c r="O78" i="11" s="1"/>
  <c r="N78" i="11" a="1"/>
  <c r="N78" i="11" s="1"/>
  <c r="M78" i="11" a="1"/>
  <c r="M78" i="11" s="1"/>
  <c r="L78" i="11" a="1"/>
  <c r="L78" i="11" s="1"/>
  <c r="K78" i="11" a="1"/>
  <c r="K78" i="11" s="1"/>
  <c r="J78" i="11" a="1"/>
  <c r="J78" i="11" s="1"/>
  <c r="I78" i="11" a="1"/>
  <c r="I78" i="11" s="1"/>
  <c r="H78" i="11" a="1"/>
  <c r="H78" i="11" s="1"/>
  <c r="G78" i="11"/>
  <c r="G78" i="11" a="1"/>
  <c r="F78" i="11" a="1"/>
  <c r="F78" i="11" s="1"/>
  <c r="E78" i="11" a="1"/>
  <c r="E78" i="11" s="1"/>
  <c r="D78" i="11" a="1"/>
  <c r="D78" i="11" s="1"/>
  <c r="C78" i="11" a="1"/>
  <c r="C78" i="11" s="1"/>
  <c r="AC78" i="11" s="1"/>
  <c r="A78" i="11"/>
  <c r="Y78" i="11" s="1"/>
  <c r="V77" i="11" a="1"/>
  <c r="V77" i="11" s="1"/>
  <c r="U77" i="11" a="1"/>
  <c r="U77" i="11" s="1"/>
  <c r="T77" i="11" a="1"/>
  <c r="T77" i="11" s="1"/>
  <c r="S77" i="11" a="1"/>
  <c r="S77" i="11" s="1"/>
  <c r="R77" i="11" a="1"/>
  <c r="R77" i="11" s="1"/>
  <c r="Q77" i="11" a="1"/>
  <c r="Q77" i="11" s="1"/>
  <c r="P77" i="11" a="1"/>
  <c r="P77" i="11" s="1"/>
  <c r="O77" i="11" a="1"/>
  <c r="O77" i="11" s="1"/>
  <c r="N77" i="11" a="1"/>
  <c r="N77" i="11" s="1"/>
  <c r="M77" i="11" a="1"/>
  <c r="M77" i="11" s="1"/>
  <c r="L77" i="11" a="1"/>
  <c r="L77" i="11" s="1"/>
  <c r="K77" i="11" a="1"/>
  <c r="K77" i="11" s="1"/>
  <c r="J77" i="11" a="1"/>
  <c r="J77" i="11" s="1"/>
  <c r="I77" i="11" a="1"/>
  <c r="I77" i="11" s="1"/>
  <c r="H77" i="11"/>
  <c r="H77" i="11" a="1"/>
  <c r="G77" i="11" a="1"/>
  <c r="G77" i="11" s="1"/>
  <c r="F77" i="11" a="1"/>
  <c r="F77" i="11" s="1"/>
  <c r="E77" i="11" a="1"/>
  <c r="E77" i="11" s="1"/>
  <c r="D77" i="11" a="1"/>
  <c r="D77" i="11" s="1"/>
  <c r="C77" i="11" a="1"/>
  <c r="C77" i="11" s="1"/>
  <c r="AC77" i="11" s="1"/>
  <c r="A77" i="11"/>
  <c r="V76" i="11" a="1"/>
  <c r="V76" i="11" s="1"/>
  <c r="U76" i="11" a="1"/>
  <c r="U76" i="11" s="1"/>
  <c r="T76" i="11" a="1"/>
  <c r="T76" i="11" s="1"/>
  <c r="S76" i="11" a="1"/>
  <c r="S76" i="11" s="1"/>
  <c r="R76" i="11" a="1"/>
  <c r="R76" i="11" s="1"/>
  <c r="Q76" i="11" a="1"/>
  <c r="Q76" i="11" s="1"/>
  <c r="P76" i="11" a="1"/>
  <c r="P76" i="11" s="1"/>
  <c r="O76" i="11" a="1"/>
  <c r="O76" i="11" s="1"/>
  <c r="N76" i="11" a="1"/>
  <c r="N76" i="11" s="1"/>
  <c r="M76" i="11" a="1"/>
  <c r="M76" i="11" s="1"/>
  <c r="L76" i="11" a="1"/>
  <c r="L76" i="11" s="1"/>
  <c r="K76" i="11" a="1"/>
  <c r="K76" i="11" s="1"/>
  <c r="J76" i="11" a="1"/>
  <c r="J76" i="11" s="1"/>
  <c r="I76" i="11"/>
  <c r="I76" i="11" a="1"/>
  <c r="H76" i="11" a="1"/>
  <c r="H76" i="11" s="1"/>
  <c r="G76" i="11" a="1"/>
  <c r="G76" i="11" s="1"/>
  <c r="F76" i="11" a="1"/>
  <c r="F76" i="11" s="1"/>
  <c r="E76" i="11" a="1"/>
  <c r="E76" i="11" s="1"/>
  <c r="D76" i="11" a="1"/>
  <c r="D76" i="11" s="1"/>
  <c r="C76" i="11" a="1"/>
  <c r="C76" i="11" s="1"/>
  <c r="AC76" i="11" s="1"/>
  <c r="AD76" i="11" s="1"/>
  <c r="A76" i="11"/>
  <c r="V75" i="11" a="1"/>
  <c r="V75" i="11" s="1"/>
  <c r="U75" i="11" a="1"/>
  <c r="U75" i="11" s="1"/>
  <c r="T75" i="11" a="1"/>
  <c r="T75" i="11" s="1"/>
  <c r="S75" i="11" a="1"/>
  <c r="S75" i="11" s="1"/>
  <c r="R75" i="11" a="1"/>
  <c r="R75" i="11" s="1"/>
  <c r="Q75" i="11" a="1"/>
  <c r="Q75" i="11" s="1"/>
  <c r="P75" i="11" a="1"/>
  <c r="P75" i="11" s="1"/>
  <c r="O75" i="11" a="1"/>
  <c r="O75" i="11" s="1"/>
  <c r="N75" i="11" a="1"/>
  <c r="N75" i="11" s="1"/>
  <c r="M75" i="11" a="1"/>
  <c r="M75" i="11" s="1"/>
  <c r="L75" i="11" a="1"/>
  <c r="L75" i="11" s="1"/>
  <c r="K75" i="11" a="1"/>
  <c r="K75" i="11" s="1"/>
  <c r="J75" i="11"/>
  <c r="J75" i="11" a="1"/>
  <c r="I75" i="11" a="1"/>
  <c r="I75" i="11" s="1"/>
  <c r="H75" i="11" a="1"/>
  <c r="H75" i="11" s="1"/>
  <c r="G75" i="11" a="1"/>
  <c r="G75" i="11" s="1"/>
  <c r="F75" i="11" a="1"/>
  <c r="F75" i="11" s="1"/>
  <c r="E75" i="11" a="1"/>
  <c r="E75" i="11" s="1"/>
  <c r="D75" i="11" a="1"/>
  <c r="D75" i="11" s="1"/>
  <c r="C75" i="11" a="1"/>
  <c r="C75" i="11" s="1"/>
  <c r="AC75" i="11" s="1"/>
  <c r="A75" i="11"/>
  <c r="V74" i="11" a="1"/>
  <c r="V74" i="11" s="1"/>
  <c r="U74" i="11"/>
  <c r="U74" i="11" a="1"/>
  <c r="T74" i="11" a="1"/>
  <c r="T74" i="11" s="1"/>
  <c r="S74" i="11" a="1"/>
  <c r="S74" i="11" s="1"/>
  <c r="R74" i="11" a="1"/>
  <c r="R74" i="11" s="1"/>
  <c r="Q74" i="11" a="1"/>
  <c r="Q74" i="11" s="1"/>
  <c r="P74" i="11" a="1"/>
  <c r="P74" i="11" s="1"/>
  <c r="O74" i="11" a="1"/>
  <c r="O74" i="11" s="1"/>
  <c r="N74" i="11" a="1"/>
  <c r="N74" i="11" s="1"/>
  <c r="M74" i="11" a="1"/>
  <c r="M74" i="11" s="1"/>
  <c r="L74" i="11" a="1"/>
  <c r="L74" i="11" s="1"/>
  <c r="K74" i="11" a="1"/>
  <c r="K74" i="11" s="1"/>
  <c r="J74" i="11"/>
  <c r="J74" i="11" a="1"/>
  <c r="I74" i="11"/>
  <c r="I74" i="11" a="1"/>
  <c r="H74" i="11" a="1"/>
  <c r="H74" i="11" s="1"/>
  <c r="G74" i="11" a="1"/>
  <c r="G74" i="11" s="1"/>
  <c r="F74" i="11" a="1"/>
  <c r="F74" i="11" s="1"/>
  <c r="E74" i="11" a="1"/>
  <c r="E74" i="11" s="1"/>
  <c r="D74" i="11" a="1"/>
  <c r="D74" i="11" s="1"/>
  <c r="C74" i="11" a="1"/>
  <c r="C74" i="11" s="1"/>
  <c r="AC74" i="11" s="1"/>
  <c r="A74" i="11"/>
  <c r="Y74" i="11" s="1"/>
  <c r="V73" i="11"/>
  <c r="Y73" i="11" s="1"/>
  <c r="V73" i="11" a="1"/>
  <c r="U73" i="11" a="1"/>
  <c r="U73" i="11" s="1"/>
  <c r="T73" i="11" a="1"/>
  <c r="T73" i="11" s="1"/>
  <c r="S73" i="11" a="1"/>
  <c r="S73" i="11" s="1"/>
  <c r="R73" i="11" a="1"/>
  <c r="R73" i="11" s="1"/>
  <c r="Q73" i="11" a="1"/>
  <c r="Q73" i="11" s="1"/>
  <c r="P73" i="11" a="1"/>
  <c r="P73" i="11" s="1"/>
  <c r="O73" i="11" a="1"/>
  <c r="O73" i="11" s="1"/>
  <c r="N73" i="11" a="1"/>
  <c r="N73" i="11" s="1"/>
  <c r="M73" i="11" a="1"/>
  <c r="M73" i="11" s="1"/>
  <c r="L73" i="11" a="1"/>
  <c r="L73" i="11" s="1"/>
  <c r="K73" i="11"/>
  <c r="K73" i="11" a="1"/>
  <c r="J73" i="11"/>
  <c r="J73" i="11" a="1"/>
  <c r="I73" i="11" a="1"/>
  <c r="I73" i="11" s="1"/>
  <c r="H73" i="11" a="1"/>
  <c r="H73" i="11" s="1"/>
  <c r="G73" i="11" a="1"/>
  <c r="G73" i="11" s="1"/>
  <c r="F73" i="11" a="1"/>
  <c r="F73" i="11" s="1"/>
  <c r="E73" i="11" a="1"/>
  <c r="E73" i="11" s="1"/>
  <c r="D73" i="11" a="1"/>
  <c r="D73" i="11" s="1"/>
  <c r="C73" i="11" a="1"/>
  <c r="C73" i="11" s="1"/>
  <c r="AC73" i="11" s="1"/>
  <c r="A73" i="11"/>
  <c r="V72" i="11" a="1"/>
  <c r="V72" i="11" s="1"/>
  <c r="U72" i="11" a="1"/>
  <c r="U72" i="11" s="1"/>
  <c r="T72" i="11" a="1"/>
  <c r="T72" i="11" s="1"/>
  <c r="S72" i="11"/>
  <c r="S72" i="11" a="1"/>
  <c r="R72" i="11" a="1"/>
  <c r="R72" i="11" s="1"/>
  <c r="Q72" i="11" a="1"/>
  <c r="Q72" i="11" s="1"/>
  <c r="P72" i="11" a="1"/>
  <c r="P72" i="11" s="1"/>
  <c r="O72" i="11" a="1"/>
  <c r="O72" i="11" s="1"/>
  <c r="N72" i="11" a="1"/>
  <c r="N72" i="11" s="1"/>
  <c r="M72" i="11" a="1"/>
  <c r="M72" i="11" s="1"/>
  <c r="L72" i="11" a="1"/>
  <c r="L72" i="11" s="1"/>
  <c r="K72" i="11"/>
  <c r="K72" i="11" a="1"/>
  <c r="J72" i="11" a="1"/>
  <c r="J72" i="11" s="1"/>
  <c r="I72" i="11" a="1"/>
  <c r="I72" i="11" s="1"/>
  <c r="H72" i="11" a="1"/>
  <c r="H72" i="11" s="1"/>
  <c r="G72" i="11" a="1"/>
  <c r="G72" i="11" s="1"/>
  <c r="F72" i="11" a="1"/>
  <c r="F72" i="11" s="1"/>
  <c r="E72" i="11" a="1"/>
  <c r="E72" i="11" s="1"/>
  <c r="D72" i="11" a="1"/>
  <c r="D72" i="11" s="1"/>
  <c r="C72" i="11"/>
  <c r="AC72" i="11" s="1"/>
  <c r="C72" i="11" a="1"/>
  <c r="A72" i="11"/>
  <c r="V71" i="11" a="1"/>
  <c r="V71" i="11" s="1"/>
  <c r="U71" i="11" a="1"/>
  <c r="U71" i="11" s="1"/>
  <c r="T71" i="11" a="1"/>
  <c r="T71" i="11" s="1"/>
  <c r="S71" i="11" a="1"/>
  <c r="S71" i="11" s="1"/>
  <c r="R71" i="11" a="1"/>
  <c r="R71" i="11" s="1"/>
  <c r="Q71" i="11" a="1"/>
  <c r="Q71" i="11" s="1"/>
  <c r="P71" i="11"/>
  <c r="P71" i="11" a="1"/>
  <c r="O71" i="11" a="1"/>
  <c r="O71" i="11" s="1"/>
  <c r="N71" i="11" a="1"/>
  <c r="N71" i="11" s="1"/>
  <c r="M71" i="11" a="1"/>
  <c r="M71" i="11" s="1"/>
  <c r="L71" i="11" a="1"/>
  <c r="L71" i="11" s="1"/>
  <c r="K71" i="11" a="1"/>
  <c r="K71" i="11" s="1"/>
  <c r="J71" i="11" a="1"/>
  <c r="J71" i="11" s="1"/>
  <c r="I71" i="11" a="1"/>
  <c r="I71" i="11" s="1"/>
  <c r="H71" i="11"/>
  <c r="H71" i="11" a="1"/>
  <c r="G71" i="11" a="1"/>
  <c r="G71" i="11" s="1"/>
  <c r="F71" i="11" a="1"/>
  <c r="F71" i="11" s="1"/>
  <c r="E71" i="11" a="1"/>
  <c r="E71" i="11" s="1"/>
  <c r="D71" i="11" a="1"/>
  <c r="D71" i="11" s="1"/>
  <c r="C71" i="11" a="1"/>
  <c r="C71" i="11" s="1"/>
  <c r="AC71" i="11" s="1"/>
  <c r="A71" i="11"/>
  <c r="V70" i="11" a="1"/>
  <c r="V70" i="11" s="1"/>
  <c r="U70" i="11"/>
  <c r="U70" i="11" a="1"/>
  <c r="T70" i="11" a="1"/>
  <c r="T70" i="11" s="1"/>
  <c r="S70" i="11" a="1"/>
  <c r="S70" i="11" s="1"/>
  <c r="R70" i="11" a="1"/>
  <c r="R70" i="11" s="1"/>
  <c r="Q70" i="11" a="1"/>
  <c r="Q70" i="11" s="1"/>
  <c r="P70" i="11" a="1"/>
  <c r="P70" i="11" s="1"/>
  <c r="O70" i="11" a="1"/>
  <c r="O70" i="11" s="1"/>
  <c r="N70" i="11" a="1"/>
  <c r="N70" i="11" s="1"/>
  <c r="M70" i="11" a="1"/>
  <c r="M70" i="11" s="1"/>
  <c r="L70" i="11" a="1"/>
  <c r="L70" i="11" s="1"/>
  <c r="K70" i="11" a="1"/>
  <c r="K70" i="11" s="1"/>
  <c r="J70" i="11" a="1"/>
  <c r="J70" i="11" s="1"/>
  <c r="I70" i="11" a="1"/>
  <c r="I70" i="11" s="1"/>
  <c r="H70" i="11" a="1"/>
  <c r="H70" i="11" s="1"/>
  <c r="G70" i="11" a="1"/>
  <c r="G70" i="11" s="1"/>
  <c r="F70" i="11" a="1"/>
  <c r="F70" i="11" s="1"/>
  <c r="E70" i="11" a="1"/>
  <c r="E70" i="11" s="1"/>
  <c r="D70" i="11" a="1"/>
  <c r="D70" i="11" s="1"/>
  <c r="C70" i="11" a="1"/>
  <c r="C70" i="11" s="1"/>
  <c r="AC70" i="11" s="1"/>
  <c r="A70" i="11"/>
  <c r="Y70" i="11" s="1"/>
  <c r="V69" i="11" a="1"/>
  <c r="V69" i="11" s="1"/>
  <c r="U69" i="11" a="1"/>
  <c r="U69" i="11" s="1"/>
  <c r="T69" i="11" a="1"/>
  <c r="T69" i="11" s="1"/>
  <c r="S69" i="11" a="1"/>
  <c r="S69" i="11" s="1"/>
  <c r="R69" i="11" a="1"/>
  <c r="R69" i="11" s="1"/>
  <c r="Q69" i="11" a="1"/>
  <c r="Q69" i="11" s="1"/>
  <c r="P69" i="11" a="1"/>
  <c r="P69" i="11" s="1"/>
  <c r="O69" i="11" a="1"/>
  <c r="O69" i="11" s="1"/>
  <c r="N69" i="11" a="1"/>
  <c r="N69" i="11" s="1"/>
  <c r="M69" i="11" a="1"/>
  <c r="M69" i="11" s="1"/>
  <c r="L69" i="11" a="1"/>
  <c r="L69" i="11" s="1"/>
  <c r="K69" i="11" a="1"/>
  <c r="K69" i="11" s="1"/>
  <c r="J69" i="11" a="1"/>
  <c r="J69" i="11" s="1"/>
  <c r="I69" i="11" a="1"/>
  <c r="I69" i="11" s="1"/>
  <c r="H69" i="11" a="1"/>
  <c r="H69" i="11" s="1"/>
  <c r="G69" i="11" a="1"/>
  <c r="G69" i="11" s="1"/>
  <c r="F69" i="11" a="1"/>
  <c r="F69" i="11" s="1"/>
  <c r="E69" i="11" a="1"/>
  <c r="E69" i="11" s="1"/>
  <c r="D69" i="11" a="1"/>
  <c r="D69" i="11" s="1"/>
  <c r="C69" i="11" a="1"/>
  <c r="C69" i="11" s="1"/>
  <c r="AC69" i="11" s="1"/>
  <c r="A69" i="11"/>
  <c r="V68" i="11" a="1"/>
  <c r="V68" i="11" s="1"/>
  <c r="U68" i="11" a="1"/>
  <c r="U68" i="11" s="1"/>
  <c r="T68" i="11" a="1"/>
  <c r="T68" i="11" s="1"/>
  <c r="S68" i="11" a="1"/>
  <c r="S68" i="11" s="1"/>
  <c r="R68" i="11" a="1"/>
  <c r="R68" i="11" s="1"/>
  <c r="Q68" i="11" a="1"/>
  <c r="Q68" i="11" s="1"/>
  <c r="P68" i="11" a="1"/>
  <c r="P68" i="11" s="1"/>
  <c r="O68" i="11" a="1"/>
  <c r="O68" i="11" s="1"/>
  <c r="N68" i="11" a="1"/>
  <c r="N68" i="11" s="1"/>
  <c r="M68" i="11" a="1"/>
  <c r="M68" i="11" s="1"/>
  <c r="L68" i="11" a="1"/>
  <c r="L68" i="11" s="1"/>
  <c r="K68" i="11"/>
  <c r="K68" i="11" a="1"/>
  <c r="J68" i="11" a="1"/>
  <c r="J68" i="11" s="1"/>
  <c r="I68" i="11" a="1"/>
  <c r="I68" i="11" s="1"/>
  <c r="H68" i="11" a="1"/>
  <c r="H68" i="11" s="1"/>
  <c r="G68" i="11" a="1"/>
  <c r="G68" i="11" s="1"/>
  <c r="F68" i="11" a="1"/>
  <c r="F68" i="11" s="1"/>
  <c r="E68" i="11" a="1"/>
  <c r="E68" i="11" s="1"/>
  <c r="D68" i="11" a="1"/>
  <c r="D68" i="11" s="1"/>
  <c r="C68" i="11" a="1"/>
  <c r="C68" i="11" s="1"/>
  <c r="AC68" i="11" s="1"/>
  <c r="A68" i="11"/>
  <c r="V67" i="11" a="1"/>
  <c r="V67" i="11" s="1"/>
  <c r="U67" i="11" a="1"/>
  <c r="U67" i="11" s="1"/>
  <c r="T67" i="11" a="1"/>
  <c r="T67" i="11" s="1"/>
  <c r="S67" i="11" a="1"/>
  <c r="S67" i="11" s="1"/>
  <c r="R67" i="11" a="1"/>
  <c r="R67" i="11" s="1"/>
  <c r="Q67" i="11" a="1"/>
  <c r="Q67" i="11" s="1"/>
  <c r="P67" i="11"/>
  <c r="P67" i="11" a="1"/>
  <c r="O67" i="11" a="1"/>
  <c r="O67" i="11" s="1"/>
  <c r="N67" i="11" a="1"/>
  <c r="N67" i="11" s="1"/>
  <c r="M67" i="11" a="1"/>
  <c r="M67" i="11" s="1"/>
  <c r="L67" i="11" a="1"/>
  <c r="L67" i="11" s="1"/>
  <c r="K67" i="11" a="1"/>
  <c r="K67" i="11" s="1"/>
  <c r="J67" i="11" a="1"/>
  <c r="J67" i="11" s="1"/>
  <c r="I67" i="11" a="1"/>
  <c r="I67" i="11" s="1"/>
  <c r="H67" i="11"/>
  <c r="H67" i="11" a="1"/>
  <c r="G67" i="11" a="1"/>
  <c r="G67" i="11" s="1"/>
  <c r="F67" i="11" a="1"/>
  <c r="F67" i="11" s="1"/>
  <c r="E67" i="11" a="1"/>
  <c r="E67" i="11" s="1"/>
  <c r="D67" i="11" a="1"/>
  <c r="D67" i="11" s="1"/>
  <c r="C67" i="11" a="1"/>
  <c r="C67" i="11" s="1"/>
  <c r="AC67" i="11" s="1"/>
  <c r="A67" i="11"/>
  <c r="V66" i="11" a="1"/>
  <c r="V66" i="11" s="1"/>
  <c r="U66" i="11" a="1"/>
  <c r="U66" i="11" s="1"/>
  <c r="T66" i="11" a="1"/>
  <c r="T66" i="11" s="1"/>
  <c r="S66" i="11" a="1"/>
  <c r="S66" i="11" s="1"/>
  <c r="R66" i="11" a="1"/>
  <c r="R66" i="11" s="1"/>
  <c r="Q66" i="11" a="1"/>
  <c r="Q66" i="11" s="1"/>
  <c r="P66" i="11" a="1"/>
  <c r="P66" i="11" s="1"/>
  <c r="O66" i="11" a="1"/>
  <c r="O66" i="11" s="1"/>
  <c r="N66" i="11" a="1"/>
  <c r="N66" i="11" s="1"/>
  <c r="M66" i="11"/>
  <c r="M66" i="11" a="1"/>
  <c r="L66" i="11" a="1"/>
  <c r="L66" i="11" s="1"/>
  <c r="K66" i="11" a="1"/>
  <c r="K66" i="11" s="1"/>
  <c r="J66" i="11" a="1"/>
  <c r="J66" i="11" s="1"/>
  <c r="I66" i="11" a="1"/>
  <c r="I66" i="11" s="1"/>
  <c r="H66" i="11" a="1"/>
  <c r="H66" i="11" s="1"/>
  <c r="G66" i="11" a="1"/>
  <c r="G66" i="11" s="1"/>
  <c r="F66" i="11" a="1"/>
  <c r="F66" i="11" s="1"/>
  <c r="E66" i="11" a="1"/>
  <c r="E66" i="11" s="1"/>
  <c r="D66" i="11" a="1"/>
  <c r="D66" i="11" s="1"/>
  <c r="C66" i="11" a="1"/>
  <c r="C66" i="11" s="1"/>
  <c r="AC66" i="11" s="1"/>
  <c r="AD66" i="11" s="1"/>
  <c r="A66" i="11"/>
  <c r="V65" i="11" a="1"/>
  <c r="V65" i="11" s="1"/>
  <c r="U65" i="11" a="1"/>
  <c r="U65" i="11" s="1"/>
  <c r="T65" i="11" a="1"/>
  <c r="T65" i="11" s="1"/>
  <c r="S65" i="11" a="1"/>
  <c r="S65" i="11" s="1"/>
  <c r="R65" i="11"/>
  <c r="R65" i="11" a="1"/>
  <c r="Q65" i="11" a="1"/>
  <c r="Q65" i="11" s="1"/>
  <c r="P65" i="11" a="1"/>
  <c r="P65" i="11" s="1"/>
  <c r="O65" i="11" a="1"/>
  <c r="O65" i="11" s="1"/>
  <c r="N65" i="11" a="1"/>
  <c r="N65" i="11" s="1"/>
  <c r="M65" i="11" a="1"/>
  <c r="M65" i="11" s="1"/>
  <c r="L65" i="11" a="1"/>
  <c r="L65" i="11" s="1"/>
  <c r="K65" i="11" a="1"/>
  <c r="K65" i="11" s="1"/>
  <c r="J65" i="11" a="1"/>
  <c r="J65" i="11" s="1"/>
  <c r="I65" i="11" a="1"/>
  <c r="I65" i="11" s="1"/>
  <c r="H65" i="11" a="1"/>
  <c r="H65" i="11" s="1"/>
  <c r="G65" i="11" a="1"/>
  <c r="G65" i="11" s="1"/>
  <c r="F65" i="11" a="1"/>
  <c r="F65" i="11" s="1"/>
  <c r="E65" i="11" a="1"/>
  <c r="E65" i="11" s="1"/>
  <c r="D65" i="11" a="1"/>
  <c r="D65" i="11" s="1"/>
  <c r="C65" i="11" a="1"/>
  <c r="C65" i="11" s="1"/>
  <c r="AC65" i="11" s="1"/>
  <c r="A65" i="11"/>
  <c r="V64" i="11" a="1"/>
  <c r="V64" i="11" s="1"/>
  <c r="U64" i="11" a="1"/>
  <c r="U64" i="11" s="1"/>
  <c r="T64" i="11" a="1"/>
  <c r="T64" i="11" s="1"/>
  <c r="S64" i="11" a="1"/>
  <c r="S64" i="11" s="1"/>
  <c r="R64" i="11" a="1"/>
  <c r="R64" i="11" s="1"/>
  <c r="Q64" i="11" a="1"/>
  <c r="Q64" i="11" s="1"/>
  <c r="P64" i="11" a="1"/>
  <c r="P64" i="11" s="1"/>
  <c r="O64" i="11" a="1"/>
  <c r="O64" i="11" s="1"/>
  <c r="N64" i="11" a="1"/>
  <c r="N64" i="11" s="1"/>
  <c r="M64" i="11" a="1"/>
  <c r="M64" i="11" s="1"/>
  <c r="L64" i="11" a="1"/>
  <c r="L64" i="11" s="1"/>
  <c r="K64" i="11" a="1"/>
  <c r="K64" i="11" s="1"/>
  <c r="J64" i="11" a="1"/>
  <c r="J64" i="11" s="1"/>
  <c r="I64" i="11" a="1"/>
  <c r="I64" i="11" s="1"/>
  <c r="H64" i="11" a="1"/>
  <c r="H64" i="11" s="1"/>
  <c r="G64" i="11" a="1"/>
  <c r="G64" i="11" s="1"/>
  <c r="F64" i="11" a="1"/>
  <c r="F64" i="11" s="1"/>
  <c r="E64" i="11" a="1"/>
  <c r="E64" i="11" s="1"/>
  <c r="D64" i="11" a="1"/>
  <c r="D64" i="11" s="1"/>
  <c r="C64" i="11" a="1"/>
  <c r="C64" i="11" s="1"/>
  <c r="AC64" i="11" s="1"/>
  <c r="A64" i="11"/>
  <c r="Y64" i="11" s="1"/>
  <c r="V63" i="11" a="1"/>
  <c r="V63" i="11" s="1"/>
  <c r="U63" i="11" a="1"/>
  <c r="U63" i="11" s="1"/>
  <c r="T63" i="11" a="1"/>
  <c r="T63" i="11" s="1"/>
  <c r="S63" i="11" a="1"/>
  <c r="S63" i="11" s="1"/>
  <c r="R63" i="11" a="1"/>
  <c r="R63" i="11" s="1"/>
  <c r="Q63" i="11" a="1"/>
  <c r="Q63" i="11" s="1"/>
  <c r="P63" i="11" a="1"/>
  <c r="P63" i="11" s="1"/>
  <c r="O63" i="11" a="1"/>
  <c r="O63" i="11" s="1"/>
  <c r="N63" i="11" a="1"/>
  <c r="N63" i="11" s="1"/>
  <c r="M63" i="11" a="1"/>
  <c r="M63" i="11" s="1"/>
  <c r="L63" i="11" a="1"/>
  <c r="L63" i="11" s="1"/>
  <c r="K63" i="11" a="1"/>
  <c r="K63" i="11" s="1"/>
  <c r="J63" i="11" a="1"/>
  <c r="J63" i="11" s="1"/>
  <c r="I63" i="11" a="1"/>
  <c r="I63" i="11" s="1"/>
  <c r="H63" i="11" a="1"/>
  <c r="H63" i="11" s="1"/>
  <c r="G63" i="11" a="1"/>
  <c r="G63" i="11" s="1"/>
  <c r="F63" i="11" a="1"/>
  <c r="F63" i="11" s="1"/>
  <c r="E63" i="11" a="1"/>
  <c r="E63" i="11" s="1"/>
  <c r="D63" i="11" a="1"/>
  <c r="D63" i="11" s="1"/>
  <c r="C63" i="11" a="1"/>
  <c r="C63" i="11" s="1"/>
  <c r="AC63" i="11" s="1"/>
  <c r="A63" i="11"/>
  <c r="Y63" i="11" s="1"/>
  <c r="V62" i="11" a="1"/>
  <c r="V62" i="11" s="1"/>
  <c r="U62" i="11" a="1"/>
  <c r="U62" i="11" s="1"/>
  <c r="T62" i="11" a="1"/>
  <c r="T62" i="11" s="1"/>
  <c r="S62" i="11" a="1"/>
  <c r="S62" i="11" s="1"/>
  <c r="R62" i="11" a="1"/>
  <c r="R62" i="11" s="1"/>
  <c r="Q62" i="11" a="1"/>
  <c r="Q62" i="11" s="1"/>
  <c r="P62" i="11" a="1"/>
  <c r="P62" i="11" s="1"/>
  <c r="O62" i="11" a="1"/>
  <c r="O62" i="11" s="1"/>
  <c r="N62" i="11" a="1"/>
  <c r="N62" i="11" s="1"/>
  <c r="M62" i="11" a="1"/>
  <c r="M62" i="11" s="1"/>
  <c r="L62" i="11" a="1"/>
  <c r="L62" i="11" s="1"/>
  <c r="K62" i="11" a="1"/>
  <c r="K62" i="11" s="1"/>
  <c r="J62" i="11" a="1"/>
  <c r="J62" i="11" s="1"/>
  <c r="I62" i="11" a="1"/>
  <c r="I62" i="11" s="1"/>
  <c r="H62" i="11" a="1"/>
  <c r="H62" i="11" s="1"/>
  <c r="G62" i="11" a="1"/>
  <c r="G62" i="11" s="1"/>
  <c r="F62" i="11" a="1"/>
  <c r="F62" i="11" s="1"/>
  <c r="E62" i="11" a="1"/>
  <c r="E62" i="11" s="1"/>
  <c r="D62" i="11" a="1"/>
  <c r="D62" i="11" s="1"/>
  <c r="C62" i="11" a="1"/>
  <c r="C62" i="11" s="1"/>
  <c r="AC62" i="11" s="1"/>
  <c r="A62" i="11"/>
  <c r="V61" i="11" a="1"/>
  <c r="V61" i="11" s="1"/>
  <c r="U61" i="11" a="1"/>
  <c r="U61" i="11" s="1"/>
  <c r="T61" i="11" a="1"/>
  <c r="T61" i="11" s="1"/>
  <c r="S61" i="11" a="1"/>
  <c r="S61" i="11" s="1"/>
  <c r="R61" i="11" a="1"/>
  <c r="R61" i="11" s="1"/>
  <c r="Q61" i="11" a="1"/>
  <c r="Q61" i="11" s="1"/>
  <c r="P61" i="11" a="1"/>
  <c r="P61" i="11" s="1"/>
  <c r="O61" i="11" a="1"/>
  <c r="O61" i="11" s="1"/>
  <c r="N61" i="11" a="1"/>
  <c r="N61" i="11" s="1"/>
  <c r="M61" i="11" a="1"/>
  <c r="M61" i="11" s="1"/>
  <c r="L61" i="11" a="1"/>
  <c r="L61" i="11" s="1"/>
  <c r="K61" i="11" a="1"/>
  <c r="K61" i="11" s="1"/>
  <c r="J61" i="11" a="1"/>
  <c r="J61" i="11" s="1"/>
  <c r="I61" i="11" a="1"/>
  <c r="I61" i="11" s="1"/>
  <c r="H61" i="11" a="1"/>
  <c r="H61" i="11" s="1"/>
  <c r="G61" i="11" a="1"/>
  <c r="G61" i="11" s="1"/>
  <c r="F61" i="11" a="1"/>
  <c r="F61" i="11" s="1"/>
  <c r="E61" i="11" a="1"/>
  <c r="E61" i="11" s="1"/>
  <c r="D61" i="11" a="1"/>
  <c r="D61" i="11" s="1"/>
  <c r="C61" i="11" a="1"/>
  <c r="C61" i="11" s="1"/>
  <c r="AC61" i="11" s="1"/>
  <c r="A61" i="11"/>
  <c r="V60" i="11" a="1"/>
  <c r="V60" i="11" s="1"/>
  <c r="U60" i="11" a="1"/>
  <c r="U60" i="11" s="1"/>
  <c r="T60" i="11" a="1"/>
  <c r="T60" i="11" s="1"/>
  <c r="S60" i="11" a="1"/>
  <c r="S60" i="11" s="1"/>
  <c r="R60" i="11" a="1"/>
  <c r="R60" i="11" s="1"/>
  <c r="Q60" i="11" a="1"/>
  <c r="Q60" i="11" s="1"/>
  <c r="P60" i="11" a="1"/>
  <c r="P60" i="11" s="1"/>
  <c r="O60" i="11" a="1"/>
  <c r="O60" i="11" s="1"/>
  <c r="N60" i="11" a="1"/>
  <c r="N60" i="11" s="1"/>
  <c r="M60" i="11" a="1"/>
  <c r="M60" i="11" s="1"/>
  <c r="L60" i="11" a="1"/>
  <c r="L60" i="11" s="1"/>
  <c r="K60" i="11" a="1"/>
  <c r="K60" i="11" s="1"/>
  <c r="J60" i="11" a="1"/>
  <c r="J60" i="11" s="1"/>
  <c r="I60" i="11" a="1"/>
  <c r="I60" i="11" s="1"/>
  <c r="H60" i="11" a="1"/>
  <c r="H60" i="11" s="1"/>
  <c r="G60" i="11" a="1"/>
  <c r="G60" i="11" s="1"/>
  <c r="F60" i="11" a="1"/>
  <c r="F60" i="11" s="1"/>
  <c r="E60" i="11" a="1"/>
  <c r="E60" i="11" s="1"/>
  <c r="D60" i="11" a="1"/>
  <c r="D60" i="11" s="1"/>
  <c r="C60" i="11" a="1"/>
  <c r="C60" i="11" s="1"/>
  <c r="AC60" i="11" s="1"/>
  <c r="A60" i="11"/>
  <c r="V59" i="11" a="1"/>
  <c r="V59" i="11" s="1"/>
  <c r="U59" i="11" a="1"/>
  <c r="U59" i="11" s="1"/>
  <c r="T59" i="11" a="1"/>
  <c r="T59" i="11" s="1"/>
  <c r="S59" i="11" a="1"/>
  <c r="S59" i="11" s="1"/>
  <c r="R59" i="11" a="1"/>
  <c r="R59" i="11" s="1"/>
  <c r="Q59" i="11" a="1"/>
  <c r="Q59" i="11" s="1"/>
  <c r="P59" i="11" a="1"/>
  <c r="P59" i="11" s="1"/>
  <c r="O59" i="11" a="1"/>
  <c r="O59" i="11" s="1"/>
  <c r="N59" i="11" a="1"/>
  <c r="N59" i="11" s="1"/>
  <c r="M59" i="11" a="1"/>
  <c r="M59" i="11" s="1"/>
  <c r="L59" i="11" a="1"/>
  <c r="L59" i="11" s="1"/>
  <c r="K59" i="11" a="1"/>
  <c r="K59" i="11" s="1"/>
  <c r="J59" i="11" a="1"/>
  <c r="J59" i="11" s="1"/>
  <c r="I59" i="11" a="1"/>
  <c r="I59" i="11" s="1"/>
  <c r="H59" i="11" a="1"/>
  <c r="H59" i="11" s="1"/>
  <c r="G59" i="11" a="1"/>
  <c r="G59" i="11" s="1"/>
  <c r="F59" i="11" a="1"/>
  <c r="F59" i="11" s="1"/>
  <c r="E59" i="11" a="1"/>
  <c r="E59" i="11" s="1"/>
  <c r="D59" i="11" a="1"/>
  <c r="D59" i="11" s="1"/>
  <c r="C59" i="11" a="1"/>
  <c r="C59" i="11" s="1"/>
  <c r="AC59" i="11" s="1"/>
  <c r="A59" i="11"/>
  <c r="Y59" i="11" s="1"/>
  <c r="V58" i="11" a="1"/>
  <c r="V58" i="11" s="1"/>
  <c r="U58" i="11" a="1"/>
  <c r="U58" i="11" s="1"/>
  <c r="T58" i="11" a="1"/>
  <c r="T58" i="11" s="1"/>
  <c r="S58" i="11" a="1"/>
  <c r="S58" i="11" s="1"/>
  <c r="R58" i="11" a="1"/>
  <c r="R58" i="11" s="1"/>
  <c r="Q58" i="11" a="1"/>
  <c r="Q58" i="11" s="1"/>
  <c r="P58" i="11" a="1"/>
  <c r="P58" i="11" s="1"/>
  <c r="O58" i="11" a="1"/>
  <c r="O58" i="11" s="1"/>
  <c r="N58" i="11" a="1"/>
  <c r="N58" i="11" s="1"/>
  <c r="M58" i="11" a="1"/>
  <c r="M58" i="11" s="1"/>
  <c r="L58" i="11" a="1"/>
  <c r="L58" i="11" s="1"/>
  <c r="K58" i="11" a="1"/>
  <c r="K58" i="11" s="1"/>
  <c r="J58" i="11" a="1"/>
  <c r="J58" i="11" s="1"/>
  <c r="I58" i="11" a="1"/>
  <c r="I58" i="11" s="1"/>
  <c r="H58" i="11" a="1"/>
  <c r="H58" i="11" s="1"/>
  <c r="G58" i="11" a="1"/>
  <c r="G58" i="11" s="1"/>
  <c r="F58" i="11" a="1"/>
  <c r="F58" i="11" s="1"/>
  <c r="E58" i="11" a="1"/>
  <c r="E58" i="11" s="1"/>
  <c r="D58" i="11" a="1"/>
  <c r="D58" i="11" s="1"/>
  <c r="C58" i="11" a="1"/>
  <c r="C58" i="11" s="1"/>
  <c r="A58" i="11"/>
  <c r="V57" i="11" a="1"/>
  <c r="V57" i="11" s="1"/>
  <c r="U57" i="11" a="1"/>
  <c r="U57" i="11" s="1"/>
  <c r="T57" i="11" a="1"/>
  <c r="T57" i="11" s="1"/>
  <c r="S57" i="11" a="1"/>
  <c r="S57" i="11" s="1"/>
  <c r="R57" i="11" a="1"/>
  <c r="R57" i="11" s="1"/>
  <c r="Q57" i="11" a="1"/>
  <c r="Q57" i="11" s="1"/>
  <c r="P57" i="11" a="1"/>
  <c r="P57" i="11" s="1"/>
  <c r="O57" i="11" a="1"/>
  <c r="O57" i="11" s="1"/>
  <c r="N57" i="11" a="1"/>
  <c r="N57" i="11" s="1"/>
  <c r="M57" i="11" a="1"/>
  <c r="M57" i="11" s="1"/>
  <c r="L57" i="11" a="1"/>
  <c r="L57" i="11" s="1"/>
  <c r="K57" i="11" a="1"/>
  <c r="K57" i="11" s="1"/>
  <c r="J57" i="11" a="1"/>
  <c r="J57" i="11" s="1"/>
  <c r="I57" i="11" a="1"/>
  <c r="I57" i="11" s="1"/>
  <c r="H57" i="11" a="1"/>
  <c r="H57" i="11" s="1"/>
  <c r="G57" i="11" a="1"/>
  <c r="G57" i="11" s="1"/>
  <c r="F57" i="11" a="1"/>
  <c r="F57" i="11" s="1"/>
  <c r="E57" i="11" a="1"/>
  <c r="E57" i="11" s="1"/>
  <c r="D57" i="11" a="1"/>
  <c r="D57" i="11" s="1"/>
  <c r="C57" i="11" a="1"/>
  <c r="C57" i="11" s="1"/>
  <c r="AC57" i="11" s="1"/>
  <c r="A57" i="11"/>
  <c r="Y57" i="11" s="1"/>
  <c r="V56" i="11" a="1"/>
  <c r="V56" i="11" s="1"/>
  <c r="U56" i="11" a="1"/>
  <c r="U56" i="11" s="1"/>
  <c r="T56" i="11" a="1"/>
  <c r="T56" i="11" s="1"/>
  <c r="S56" i="11" a="1"/>
  <c r="S56" i="11" s="1"/>
  <c r="R56" i="11" a="1"/>
  <c r="R56" i="11" s="1"/>
  <c r="Q56" i="11" a="1"/>
  <c r="Q56" i="11" s="1"/>
  <c r="P56" i="11" a="1"/>
  <c r="P56" i="11" s="1"/>
  <c r="O56" i="11" a="1"/>
  <c r="O56" i="11" s="1"/>
  <c r="N56" i="11" a="1"/>
  <c r="N56" i="11" s="1"/>
  <c r="M56" i="11" a="1"/>
  <c r="M56" i="11" s="1"/>
  <c r="L56" i="11" a="1"/>
  <c r="L56" i="11" s="1"/>
  <c r="K56" i="11" a="1"/>
  <c r="K56" i="11" s="1"/>
  <c r="J56" i="11" a="1"/>
  <c r="J56" i="11" s="1"/>
  <c r="I56" i="11" a="1"/>
  <c r="I56" i="11" s="1"/>
  <c r="H56" i="11" a="1"/>
  <c r="H56" i="11" s="1"/>
  <c r="G56" i="11" a="1"/>
  <c r="G56" i="11" s="1"/>
  <c r="F56" i="11" a="1"/>
  <c r="F56" i="11" s="1"/>
  <c r="E56" i="11" a="1"/>
  <c r="E56" i="11" s="1"/>
  <c r="D56" i="11" a="1"/>
  <c r="D56" i="11" s="1"/>
  <c r="C56" i="11" a="1"/>
  <c r="C56" i="11" s="1"/>
  <c r="AC56" i="11" s="1"/>
  <c r="A56" i="11"/>
  <c r="Y56" i="11" s="1"/>
  <c r="V55" i="11" a="1"/>
  <c r="V55" i="11" s="1"/>
  <c r="U55" i="11" a="1"/>
  <c r="U55" i="11" s="1"/>
  <c r="T55" i="11" a="1"/>
  <c r="T55" i="11" s="1"/>
  <c r="S55" i="11" a="1"/>
  <c r="S55" i="11" s="1"/>
  <c r="R55" i="11" a="1"/>
  <c r="R55" i="11" s="1"/>
  <c r="Q55" i="11" a="1"/>
  <c r="Q55" i="11" s="1"/>
  <c r="P55" i="11" a="1"/>
  <c r="P55" i="11" s="1"/>
  <c r="O55" i="11" a="1"/>
  <c r="O55" i="11" s="1"/>
  <c r="N55" i="11" a="1"/>
  <c r="N55" i="11" s="1"/>
  <c r="M55" i="11" a="1"/>
  <c r="M55" i="11" s="1"/>
  <c r="L55" i="11" a="1"/>
  <c r="L55" i="11" s="1"/>
  <c r="K55" i="11" a="1"/>
  <c r="K55" i="11" s="1"/>
  <c r="J55" i="11" a="1"/>
  <c r="J55" i="11" s="1"/>
  <c r="I55" i="11" a="1"/>
  <c r="I55" i="11" s="1"/>
  <c r="H55" i="11" a="1"/>
  <c r="H55" i="11" s="1"/>
  <c r="G55" i="11" a="1"/>
  <c r="G55" i="11" s="1"/>
  <c r="F55" i="11" a="1"/>
  <c r="F55" i="11" s="1"/>
  <c r="E55" i="11" a="1"/>
  <c r="E55" i="11" s="1"/>
  <c r="D55" i="11" a="1"/>
  <c r="D55" i="11" s="1"/>
  <c r="C55" i="11" a="1"/>
  <c r="C55" i="11" s="1"/>
  <c r="AC55" i="11" s="1"/>
  <c r="A55" i="11"/>
  <c r="V54" i="11" a="1"/>
  <c r="V54" i="11" s="1"/>
  <c r="U54" i="11" a="1"/>
  <c r="U54" i="11" s="1"/>
  <c r="T54" i="11" a="1"/>
  <c r="T54" i="11" s="1"/>
  <c r="S54" i="11" a="1"/>
  <c r="S54" i="11" s="1"/>
  <c r="R54" i="11" a="1"/>
  <c r="R54" i="11" s="1"/>
  <c r="Q54" i="11" a="1"/>
  <c r="Q54" i="11" s="1"/>
  <c r="P54" i="11" a="1"/>
  <c r="P54" i="11" s="1"/>
  <c r="O54" i="11" a="1"/>
  <c r="O54" i="11" s="1"/>
  <c r="N54" i="11" a="1"/>
  <c r="N54" i="11" s="1"/>
  <c r="M54" i="11" a="1"/>
  <c r="M54" i="11" s="1"/>
  <c r="L54" i="11" a="1"/>
  <c r="L54" i="11" s="1"/>
  <c r="K54" i="11" a="1"/>
  <c r="K54" i="11" s="1"/>
  <c r="J54" i="11" a="1"/>
  <c r="J54" i="11" s="1"/>
  <c r="I54" i="11" a="1"/>
  <c r="I54" i="11" s="1"/>
  <c r="H54" i="11" a="1"/>
  <c r="H54" i="11" s="1"/>
  <c r="G54" i="11" a="1"/>
  <c r="G54" i="11" s="1"/>
  <c r="F54" i="11" a="1"/>
  <c r="F54" i="11" s="1"/>
  <c r="E54" i="11" a="1"/>
  <c r="E54" i="11" s="1"/>
  <c r="D54" i="11" a="1"/>
  <c r="D54" i="11" s="1"/>
  <c r="C54" i="11" a="1"/>
  <c r="C54" i="11" s="1"/>
  <c r="AC54" i="11" s="1"/>
  <c r="A54" i="11"/>
  <c r="V53" i="11" a="1"/>
  <c r="V53" i="11" s="1"/>
  <c r="U53" i="11" a="1"/>
  <c r="U53" i="11" s="1"/>
  <c r="T53" i="11" a="1"/>
  <c r="T53" i="11" s="1"/>
  <c r="S53" i="11" a="1"/>
  <c r="S53" i="11" s="1"/>
  <c r="R53" i="11" a="1"/>
  <c r="R53" i="11" s="1"/>
  <c r="Q53" i="11" a="1"/>
  <c r="Q53" i="11" s="1"/>
  <c r="P53" i="11" a="1"/>
  <c r="P53" i="11" s="1"/>
  <c r="O53" i="11" a="1"/>
  <c r="O53" i="11" s="1"/>
  <c r="N53" i="11" a="1"/>
  <c r="N53" i="11" s="1"/>
  <c r="M53" i="11" a="1"/>
  <c r="M53" i="11" s="1"/>
  <c r="L53" i="11" a="1"/>
  <c r="L53" i="11" s="1"/>
  <c r="K53" i="11" a="1"/>
  <c r="K53" i="11" s="1"/>
  <c r="J53" i="11" a="1"/>
  <c r="J53" i="11" s="1"/>
  <c r="I53" i="11" a="1"/>
  <c r="I53" i="11" s="1"/>
  <c r="H53" i="11" a="1"/>
  <c r="H53" i="11" s="1"/>
  <c r="G53" i="11" a="1"/>
  <c r="G53" i="11" s="1"/>
  <c r="F53" i="11" a="1"/>
  <c r="F53" i="11" s="1"/>
  <c r="E53" i="11" a="1"/>
  <c r="E53" i="11" s="1"/>
  <c r="D53" i="11" a="1"/>
  <c r="D53" i="11" s="1"/>
  <c r="C53" i="11" a="1"/>
  <c r="C53" i="11" s="1"/>
  <c r="AC53" i="11" s="1"/>
  <c r="A53" i="11"/>
  <c r="V52" i="11" a="1"/>
  <c r="V52" i="11" s="1"/>
  <c r="U52" i="11" a="1"/>
  <c r="U52" i="11" s="1"/>
  <c r="T52" i="11" a="1"/>
  <c r="T52" i="11" s="1"/>
  <c r="S52" i="11" a="1"/>
  <c r="S52" i="11" s="1"/>
  <c r="R52" i="11" a="1"/>
  <c r="R52" i="11" s="1"/>
  <c r="Q52" i="11" a="1"/>
  <c r="Q52" i="11" s="1"/>
  <c r="P52" i="11" a="1"/>
  <c r="P52" i="11" s="1"/>
  <c r="O52" i="11" a="1"/>
  <c r="O52" i="11" s="1"/>
  <c r="N52" i="11" a="1"/>
  <c r="N52" i="11" s="1"/>
  <c r="M52" i="11" a="1"/>
  <c r="M52" i="11" s="1"/>
  <c r="L52" i="11" a="1"/>
  <c r="L52" i="11" s="1"/>
  <c r="K52" i="11" a="1"/>
  <c r="K52" i="11" s="1"/>
  <c r="J52" i="11" a="1"/>
  <c r="J52" i="11" s="1"/>
  <c r="I52" i="11" a="1"/>
  <c r="I52" i="11" s="1"/>
  <c r="H52" i="11" a="1"/>
  <c r="H52" i="11" s="1"/>
  <c r="G52" i="11" a="1"/>
  <c r="G52" i="11" s="1"/>
  <c r="F52" i="11" a="1"/>
  <c r="F52" i="11" s="1"/>
  <c r="E52" i="11" a="1"/>
  <c r="E52" i="11" s="1"/>
  <c r="D52" i="11" a="1"/>
  <c r="D52" i="11" s="1"/>
  <c r="C52" i="11" a="1"/>
  <c r="C52" i="11" s="1"/>
  <c r="AC52" i="11" s="1"/>
  <c r="A52" i="11"/>
  <c r="V51" i="11" a="1"/>
  <c r="V51" i="11" s="1"/>
  <c r="U51" i="11" a="1"/>
  <c r="U51" i="11" s="1"/>
  <c r="T51" i="11" a="1"/>
  <c r="T51" i="11" s="1"/>
  <c r="S51" i="11" a="1"/>
  <c r="S51" i="11" s="1"/>
  <c r="R51" i="11" a="1"/>
  <c r="R51" i="11" s="1"/>
  <c r="Q51" i="11" a="1"/>
  <c r="Q51" i="11" s="1"/>
  <c r="P51" i="11" a="1"/>
  <c r="P51" i="11" s="1"/>
  <c r="O51" i="11" a="1"/>
  <c r="O51" i="11" s="1"/>
  <c r="N51" i="11" a="1"/>
  <c r="N51" i="11" s="1"/>
  <c r="M51" i="11" a="1"/>
  <c r="M51" i="11" s="1"/>
  <c r="L51" i="11" a="1"/>
  <c r="L51" i="11" s="1"/>
  <c r="K51" i="11" a="1"/>
  <c r="K51" i="11" s="1"/>
  <c r="J51" i="11" a="1"/>
  <c r="J51" i="11" s="1"/>
  <c r="I51" i="11" a="1"/>
  <c r="I51" i="11" s="1"/>
  <c r="H51" i="11" a="1"/>
  <c r="H51" i="11" s="1"/>
  <c r="G51" i="11" a="1"/>
  <c r="G51" i="11" s="1"/>
  <c r="F51" i="11" a="1"/>
  <c r="F51" i="11" s="1"/>
  <c r="E51" i="11" a="1"/>
  <c r="E51" i="11" s="1"/>
  <c r="D51" i="11" a="1"/>
  <c r="D51" i="11" s="1"/>
  <c r="C51" i="11" a="1"/>
  <c r="C51" i="11" s="1"/>
  <c r="AC51" i="11" s="1"/>
  <c r="A51" i="11"/>
  <c r="Y51" i="11" s="1"/>
  <c r="V50" i="11" a="1"/>
  <c r="V50" i="11" s="1"/>
  <c r="U50" i="11" a="1"/>
  <c r="U50" i="11" s="1"/>
  <c r="T50" i="11" a="1"/>
  <c r="T50" i="11" s="1"/>
  <c r="S50" i="11" a="1"/>
  <c r="S50" i="11" s="1"/>
  <c r="R50" i="11" a="1"/>
  <c r="R50" i="11" s="1"/>
  <c r="Q50" i="11" a="1"/>
  <c r="Q50" i="11" s="1"/>
  <c r="P50" i="11" a="1"/>
  <c r="P50" i="11" s="1"/>
  <c r="O50" i="11" a="1"/>
  <c r="O50" i="11" s="1"/>
  <c r="N50" i="11" a="1"/>
  <c r="N50" i="11" s="1"/>
  <c r="M50" i="11" a="1"/>
  <c r="M50" i="11" s="1"/>
  <c r="L50" i="11" a="1"/>
  <c r="L50" i="11" s="1"/>
  <c r="K50" i="11" a="1"/>
  <c r="K50" i="11" s="1"/>
  <c r="J50" i="11" a="1"/>
  <c r="J50" i="11" s="1"/>
  <c r="I50" i="11" a="1"/>
  <c r="I50" i="11" s="1"/>
  <c r="H50" i="11" a="1"/>
  <c r="H50" i="11" s="1"/>
  <c r="G50" i="11" a="1"/>
  <c r="G50" i="11" s="1"/>
  <c r="F50" i="11" a="1"/>
  <c r="F50" i="11" s="1"/>
  <c r="E50" i="11" a="1"/>
  <c r="E50" i="11" s="1"/>
  <c r="D50" i="11" a="1"/>
  <c r="D50" i="11" s="1"/>
  <c r="C50" i="11" a="1"/>
  <c r="C50" i="11" s="1"/>
  <c r="A50" i="11"/>
  <c r="V49" i="11" a="1"/>
  <c r="V49" i="11" s="1"/>
  <c r="U49" i="11" a="1"/>
  <c r="U49" i="11" s="1"/>
  <c r="T49" i="11" a="1"/>
  <c r="T49" i="11" s="1"/>
  <c r="S49" i="11" a="1"/>
  <c r="S49" i="11" s="1"/>
  <c r="R49" i="11" a="1"/>
  <c r="R49" i="11" s="1"/>
  <c r="Q49" i="11" a="1"/>
  <c r="Q49" i="11" s="1"/>
  <c r="P49" i="11" a="1"/>
  <c r="P49" i="11" s="1"/>
  <c r="O49" i="11" a="1"/>
  <c r="O49" i="11" s="1"/>
  <c r="N49" i="11" a="1"/>
  <c r="N49" i="11" s="1"/>
  <c r="M49" i="11" a="1"/>
  <c r="M49" i="11" s="1"/>
  <c r="L49" i="11" a="1"/>
  <c r="L49" i="11" s="1"/>
  <c r="K49" i="11" a="1"/>
  <c r="K49" i="11" s="1"/>
  <c r="J49" i="11" a="1"/>
  <c r="J49" i="11" s="1"/>
  <c r="I49" i="11" a="1"/>
  <c r="I49" i="11" s="1"/>
  <c r="H49" i="11" a="1"/>
  <c r="H49" i="11" s="1"/>
  <c r="G49" i="11" a="1"/>
  <c r="G49" i="11" s="1"/>
  <c r="F49" i="11" a="1"/>
  <c r="F49" i="11" s="1"/>
  <c r="E49" i="11" a="1"/>
  <c r="E49" i="11" s="1"/>
  <c r="D49" i="11" a="1"/>
  <c r="D49" i="11" s="1"/>
  <c r="C49" i="11" a="1"/>
  <c r="C49" i="11" s="1"/>
  <c r="AC49" i="11" s="1"/>
  <c r="A49" i="11"/>
  <c r="V48" i="11" a="1"/>
  <c r="V48" i="11" s="1"/>
  <c r="U48" i="11" a="1"/>
  <c r="U48" i="11" s="1"/>
  <c r="T48" i="11" a="1"/>
  <c r="T48" i="11" s="1"/>
  <c r="S48" i="11" a="1"/>
  <c r="S48" i="11" s="1"/>
  <c r="R48" i="11" a="1"/>
  <c r="R48" i="11" s="1"/>
  <c r="Q48" i="11" a="1"/>
  <c r="Q48" i="11" s="1"/>
  <c r="P48" i="11" a="1"/>
  <c r="P48" i="11" s="1"/>
  <c r="O48" i="11" a="1"/>
  <c r="O48" i="11" s="1"/>
  <c r="N48" i="11" a="1"/>
  <c r="N48" i="11" s="1"/>
  <c r="M48" i="11" a="1"/>
  <c r="M48" i="11" s="1"/>
  <c r="L48" i="11" a="1"/>
  <c r="L48" i="11" s="1"/>
  <c r="K48" i="11" a="1"/>
  <c r="K48" i="11" s="1"/>
  <c r="J48" i="11"/>
  <c r="J48" i="11" a="1"/>
  <c r="I48" i="11" a="1"/>
  <c r="I48" i="11" s="1"/>
  <c r="H48" i="11" a="1"/>
  <c r="H48" i="11" s="1"/>
  <c r="G48" i="11"/>
  <c r="G48" i="11" a="1"/>
  <c r="F48" i="11" a="1"/>
  <c r="F48" i="11" s="1"/>
  <c r="E48" i="11" a="1"/>
  <c r="E48" i="11" s="1"/>
  <c r="D48" i="11" a="1"/>
  <c r="D48" i="11" s="1"/>
  <c r="C48" i="11" a="1"/>
  <c r="C48" i="11" s="1"/>
  <c r="AC48" i="11" s="1"/>
  <c r="A48" i="11"/>
  <c r="V47" i="11" a="1"/>
  <c r="V47" i="11" s="1"/>
  <c r="U47" i="11" a="1"/>
  <c r="U47" i="11" s="1"/>
  <c r="T47" i="11"/>
  <c r="T47" i="11" a="1"/>
  <c r="S47" i="11"/>
  <c r="S47" i="11" a="1"/>
  <c r="R47" i="11" a="1"/>
  <c r="R47" i="11" s="1"/>
  <c r="Q47" i="11" a="1"/>
  <c r="Q47" i="11" s="1"/>
  <c r="P47" i="11"/>
  <c r="P47" i="11" a="1"/>
  <c r="O47" i="11"/>
  <c r="O47" i="11" a="1"/>
  <c r="N47" i="11" a="1"/>
  <c r="N47" i="11" s="1"/>
  <c r="M47" i="11" a="1"/>
  <c r="M47" i="11" s="1"/>
  <c r="L47" i="11" a="1"/>
  <c r="L47" i="11" s="1"/>
  <c r="K47" i="11" a="1"/>
  <c r="K47" i="11" s="1"/>
  <c r="J47" i="11" a="1"/>
  <c r="J47" i="11" s="1"/>
  <c r="I47" i="11" a="1"/>
  <c r="I47" i="11" s="1"/>
  <c r="H47" i="11" a="1"/>
  <c r="H47" i="11" s="1"/>
  <c r="G47" i="11" a="1"/>
  <c r="G47" i="11" s="1"/>
  <c r="F47" i="11" a="1"/>
  <c r="F47" i="11" s="1"/>
  <c r="E47" i="11" a="1"/>
  <c r="E47" i="11" s="1"/>
  <c r="D47" i="11"/>
  <c r="D47" i="11" a="1"/>
  <c r="C47" i="11"/>
  <c r="AC47" i="11" s="1"/>
  <c r="C47" i="11" a="1"/>
  <c r="A47" i="11"/>
  <c r="V46" i="11" a="1"/>
  <c r="V46" i="11" s="1"/>
  <c r="U46" i="11"/>
  <c r="U46" i="11" a="1"/>
  <c r="T46" i="11"/>
  <c r="T46" i="11" a="1"/>
  <c r="S46" i="11" a="1"/>
  <c r="S46" i="11" s="1"/>
  <c r="R46" i="11" a="1"/>
  <c r="R46" i="11" s="1"/>
  <c r="Q46" i="11"/>
  <c r="Q46" i="11" a="1"/>
  <c r="P46" i="11"/>
  <c r="P46" i="11" a="1"/>
  <c r="O46" i="11" a="1"/>
  <c r="O46" i="11" s="1"/>
  <c r="N46" i="11" a="1"/>
  <c r="N46" i="11" s="1"/>
  <c r="M46" i="11" a="1"/>
  <c r="M46" i="11" s="1"/>
  <c r="L46" i="11" a="1"/>
  <c r="L46" i="11" s="1"/>
  <c r="K46" i="11" a="1"/>
  <c r="K46" i="11" s="1"/>
  <c r="J46" i="11" a="1"/>
  <c r="J46" i="11" s="1"/>
  <c r="I46" i="11" a="1"/>
  <c r="I46" i="11" s="1"/>
  <c r="H46" i="11" a="1"/>
  <c r="H46" i="11" s="1"/>
  <c r="G46" i="11" a="1"/>
  <c r="G46" i="11" s="1"/>
  <c r="F46" i="11" a="1"/>
  <c r="F46" i="11" s="1"/>
  <c r="E46" i="11"/>
  <c r="E46" i="11" a="1"/>
  <c r="D46" i="11"/>
  <c r="D46" i="11" a="1"/>
  <c r="C46" i="11" a="1"/>
  <c r="C46" i="11" s="1"/>
  <c r="AC46" i="11" s="1"/>
  <c r="A46" i="11"/>
  <c r="V45" i="11" a="1"/>
  <c r="V45" i="11" s="1"/>
  <c r="U45" i="11" a="1"/>
  <c r="U45" i="11" s="1"/>
  <c r="T45" i="11" a="1"/>
  <c r="T45" i="11" s="1"/>
  <c r="S45" i="11" a="1"/>
  <c r="S45" i="11" s="1"/>
  <c r="R45" i="11" a="1"/>
  <c r="R45" i="11" s="1"/>
  <c r="Q45" i="11" a="1"/>
  <c r="Q45" i="11" s="1"/>
  <c r="P45" i="11" a="1"/>
  <c r="P45" i="11" s="1"/>
  <c r="O45" i="11"/>
  <c r="O45" i="11" a="1"/>
  <c r="N45" i="11" a="1"/>
  <c r="N45" i="11" s="1"/>
  <c r="M45" i="11" a="1"/>
  <c r="M45" i="11" s="1"/>
  <c r="L45" i="11" a="1"/>
  <c r="L45" i="11" s="1"/>
  <c r="K45" i="11" a="1"/>
  <c r="K45" i="11" s="1"/>
  <c r="J45" i="11" a="1"/>
  <c r="J45" i="11" s="1"/>
  <c r="I45" i="11" a="1"/>
  <c r="I45" i="11" s="1"/>
  <c r="H45" i="11" a="1"/>
  <c r="H45" i="11" s="1"/>
  <c r="G45" i="11"/>
  <c r="G45" i="11" a="1"/>
  <c r="F45" i="11" a="1"/>
  <c r="F45" i="11" s="1"/>
  <c r="E45" i="11" a="1"/>
  <c r="E45" i="11" s="1"/>
  <c r="D45" i="11" a="1"/>
  <c r="D45" i="11" s="1"/>
  <c r="C45" i="11" a="1"/>
  <c r="C45" i="11" s="1"/>
  <c r="AC45" i="11" s="1"/>
  <c r="A45" i="11"/>
  <c r="V44" i="11" a="1"/>
  <c r="V44" i="11" s="1"/>
  <c r="U44" i="11" a="1"/>
  <c r="U44" i="11" s="1"/>
  <c r="T44" i="11"/>
  <c r="T44" i="11" a="1"/>
  <c r="S44" i="11" a="1"/>
  <c r="S44" i="11" s="1"/>
  <c r="R44" i="11" a="1"/>
  <c r="R44" i="11" s="1"/>
  <c r="Q44" i="11" a="1"/>
  <c r="Q44" i="11" s="1"/>
  <c r="P44" i="11" a="1"/>
  <c r="P44" i="11" s="1"/>
  <c r="O44" i="11" a="1"/>
  <c r="O44" i="11" s="1"/>
  <c r="N44" i="11" a="1"/>
  <c r="N44" i="11" s="1"/>
  <c r="M44" i="11" a="1"/>
  <c r="M44" i="11" s="1"/>
  <c r="L44" i="11"/>
  <c r="L44" i="11" a="1"/>
  <c r="K44" i="11" a="1"/>
  <c r="K44" i="11" s="1"/>
  <c r="J44" i="11" a="1"/>
  <c r="J44" i="11" s="1"/>
  <c r="I44" i="11" a="1"/>
  <c r="I44" i="11" s="1"/>
  <c r="H44" i="11" a="1"/>
  <c r="H44" i="11" s="1"/>
  <c r="G44" i="11" a="1"/>
  <c r="G44" i="11" s="1"/>
  <c r="F44" i="11" a="1"/>
  <c r="F44" i="11" s="1"/>
  <c r="E44" i="11" a="1"/>
  <c r="E44" i="11" s="1"/>
  <c r="D44" i="11"/>
  <c r="D44" i="11" a="1"/>
  <c r="C44" i="11" a="1"/>
  <c r="C44" i="11" s="1"/>
  <c r="AC44" i="11" s="1"/>
  <c r="A44" i="11"/>
  <c r="V43" i="11" a="1"/>
  <c r="V43" i="11" s="1"/>
  <c r="U43" i="11" a="1"/>
  <c r="U43" i="11" s="1"/>
  <c r="T43" i="11" a="1"/>
  <c r="T43" i="11" s="1"/>
  <c r="S43" i="11" a="1"/>
  <c r="S43" i="11" s="1"/>
  <c r="R43" i="11" a="1"/>
  <c r="R43" i="11" s="1"/>
  <c r="Q43" i="11"/>
  <c r="Q43" i="11" a="1"/>
  <c r="P43" i="11" a="1"/>
  <c r="P43" i="11" s="1"/>
  <c r="O43" i="11" a="1"/>
  <c r="O43" i="11" s="1"/>
  <c r="N43" i="11" a="1"/>
  <c r="N43" i="11" s="1"/>
  <c r="M43" i="11" a="1"/>
  <c r="M43" i="11" s="1"/>
  <c r="L43" i="11" a="1"/>
  <c r="L43" i="11" s="1"/>
  <c r="K43" i="11" a="1"/>
  <c r="K43" i="11" s="1"/>
  <c r="J43" i="11" a="1"/>
  <c r="J43" i="11" s="1"/>
  <c r="I43" i="11"/>
  <c r="I43" i="11" a="1"/>
  <c r="H43" i="11" a="1"/>
  <c r="H43" i="11" s="1"/>
  <c r="G43" i="11" a="1"/>
  <c r="G43" i="11" s="1"/>
  <c r="F43" i="11" a="1"/>
  <c r="F43" i="11" s="1"/>
  <c r="E43" i="11" a="1"/>
  <c r="E43" i="11" s="1"/>
  <c r="D43" i="11" a="1"/>
  <c r="D43" i="11" s="1"/>
  <c r="C43" i="11" a="1"/>
  <c r="C43" i="11" s="1"/>
  <c r="AC43" i="11" s="1"/>
  <c r="A43" i="11"/>
  <c r="V42" i="11"/>
  <c r="V42" i="11" a="1"/>
  <c r="U42" i="11" a="1"/>
  <c r="U42" i="11" s="1"/>
  <c r="T42" i="11" a="1"/>
  <c r="T42" i="11" s="1"/>
  <c r="S42" i="11" a="1"/>
  <c r="S42" i="11" s="1"/>
  <c r="R42" i="11" a="1"/>
  <c r="R42" i="11" s="1"/>
  <c r="Q42" i="11" a="1"/>
  <c r="Q42" i="11" s="1"/>
  <c r="P42" i="11" a="1"/>
  <c r="P42" i="11" s="1"/>
  <c r="O42" i="11" a="1"/>
  <c r="O42" i="11" s="1"/>
  <c r="N42" i="11"/>
  <c r="N42" i="11" a="1"/>
  <c r="M42" i="11" a="1"/>
  <c r="M42" i="11" s="1"/>
  <c r="L42" i="11" a="1"/>
  <c r="L42" i="11" s="1"/>
  <c r="K42" i="11" a="1"/>
  <c r="K42" i="11" s="1"/>
  <c r="J42" i="11" a="1"/>
  <c r="J42" i="11" s="1"/>
  <c r="I42" i="11" a="1"/>
  <c r="I42" i="11" s="1"/>
  <c r="H42" i="11" a="1"/>
  <c r="H42" i="11" s="1"/>
  <c r="G42" i="11" a="1"/>
  <c r="G42" i="11" s="1"/>
  <c r="F42" i="11"/>
  <c r="F42" i="11" a="1"/>
  <c r="E42" i="11" a="1"/>
  <c r="E42" i="11" s="1"/>
  <c r="D42" i="11" a="1"/>
  <c r="D42" i="11" s="1"/>
  <c r="C42" i="11" a="1"/>
  <c r="C42" i="11" s="1"/>
  <c r="AC42" i="11" s="1"/>
  <c r="A42" i="11"/>
  <c r="V41" i="11" a="1"/>
  <c r="V41" i="11" s="1"/>
  <c r="U41" i="11" a="1"/>
  <c r="U41" i="11" s="1"/>
  <c r="T41" i="11" a="1"/>
  <c r="T41" i="11" s="1"/>
  <c r="S41" i="11" a="1"/>
  <c r="S41" i="11" s="1"/>
  <c r="R41" i="11" a="1"/>
  <c r="R41" i="11" s="1"/>
  <c r="Q41" i="11" a="1"/>
  <c r="Q41" i="11" s="1"/>
  <c r="P41" i="11" a="1"/>
  <c r="P41" i="11" s="1"/>
  <c r="O41" i="11"/>
  <c r="O41" i="11" a="1"/>
  <c r="N41" i="11" a="1"/>
  <c r="N41" i="11" s="1"/>
  <c r="M41" i="11" a="1"/>
  <c r="M41" i="11" s="1"/>
  <c r="L41" i="11" a="1"/>
  <c r="L41" i="11" s="1"/>
  <c r="K41" i="11" a="1"/>
  <c r="K41" i="11" s="1"/>
  <c r="J41" i="11" a="1"/>
  <c r="J41" i="11" s="1"/>
  <c r="I41" i="11" a="1"/>
  <c r="I41" i="11" s="1"/>
  <c r="H41" i="11" a="1"/>
  <c r="H41" i="11" s="1"/>
  <c r="G41" i="11"/>
  <c r="G41" i="11" a="1"/>
  <c r="F41" i="11" a="1"/>
  <c r="F41" i="11" s="1"/>
  <c r="E41" i="11" a="1"/>
  <c r="E41" i="11" s="1"/>
  <c r="D41" i="11" a="1"/>
  <c r="D41" i="11" s="1"/>
  <c r="C41" i="11" a="1"/>
  <c r="C41" i="11" s="1"/>
  <c r="AC41" i="11" s="1"/>
  <c r="A41" i="11"/>
  <c r="V40" i="11" a="1"/>
  <c r="V40" i="11" s="1"/>
  <c r="U40" i="11" a="1"/>
  <c r="U40" i="11" s="1"/>
  <c r="T40" i="11" a="1"/>
  <c r="T40" i="11" s="1"/>
  <c r="S40" i="11" a="1"/>
  <c r="S40" i="11" s="1"/>
  <c r="R40" i="11" a="1"/>
  <c r="R40" i="11" s="1"/>
  <c r="Q40" i="11" a="1"/>
  <c r="Q40" i="11" s="1"/>
  <c r="P40" i="11" a="1"/>
  <c r="P40" i="11" s="1"/>
  <c r="O40" i="11" a="1"/>
  <c r="O40" i="11" s="1"/>
  <c r="N40" i="11" a="1"/>
  <c r="N40" i="11" s="1"/>
  <c r="M40" i="11" a="1"/>
  <c r="M40" i="11" s="1"/>
  <c r="L40" i="11"/>
  <c r="L40" i="11" a="1"/>
  <c r="K40" i="11" a="1"/>
  <c r="K40" i="11" s="1"/>
  <c r="J40" i="11" a="1"/>
  <c r="J40" i="11" s="1"/>
  <c r="I40" i="11" a="1"/>
  <c r="I40" i="11" s="1"/>
  <c r="H40" i="11" a="1"/>
  <c r="H40" i="11" s="1"/>
  <c r="G40" i="11" a="1"/>
  <c r="G40" i="11" s="1"/>
  <c r="F40" i="11" a="1"/>
  <c r="F40" i="11" s="1"/>
  <c r="E40" i="11" a="1"/>
  <c r="E40" i="11" s="1"/>
  <c r="D40" i="11" a="1"/>
  <c r="D40" i="11" s="1"/>
  <c r="C40" i="11" a="1"/>
  <c r="C40" i="11" s="1"/>
  <c r="AC40" i="11" s="1"/>
  <c r="A40" i="11"/>
  <c r="Y40" i="11" s="1"/>
  <c r="V39" i="11" a="1"/>
  <c r="V39" i="11" s="1"/>
  <c r="U39" i="11" a="1"/>
  <c r="U39" i="11" s="1"/>
  <c r="T39" i="11" a="1"/>
  <c r="T39" i="11" s="1"/>
  <c r="S39" i="11" a="1"/>
  <c r="S39" i="11" s="1"/>
  <c r="R39" i="11" a="1"/>
  <c r="R39" i="11" s="1"/>
  <c r="Q39" i="11"/>
  <c r="Q39" i="11" a="1"/>
  <c r="P39" i="11" a="1"/>
  <c r="P39" i="11" s="1"/>
  <c r="O39" i="11" a="1"/>
  <c r="O39" i="11" s="1"/>
  <c r="N39" i="11" a="1"/>
  <c r="N39" i="11" s="1"/>
  <c r="M39" i="11" a="1"/>
  <c r="M39" i="11" s="1"/>
  <c r="L39" i="11" a="1"/>
  <c r="L39" i="11" s="1"/>
  <c r="K39" i="11" a="1"/>
  <c r="K39" i="11" s="1"/>
  <c r="J39" i="11" a="1"/>
  <c r="J39" i="11" s="1"/>
  <c r="I39" i="11"/>
  <c r="I39" i="11" a="1"/>
  <c r="H39" i="11" a="1"/>
  <c r="H39" i="11" s="1"/>
  <c r="G39" i="11" a="1"/>
  <c r="G39" i="11" s="1"/>
  <c r="F39" i="11" a="1"/>
  <c r="F39" i="11" s="1"/>
  <c r="E39" i="11" a="1"/>
  <c r="E39" i="11" s="1"/>
  <c r="D39" i="11" a="1"/>
  <c r="D39" i="11" s="1"/>
  <c r="C39" i="11" a="1"/>
  <c r="C39" i="11" s="1"/>
  <c r="A39" i="11"/>
  <c r="V38" i="11" a="1"/>
  <c r="V38" i="11" s="1"/>
  <c r="U38" i="11" a="1"/>
  <c r="U38" i="11" s="1"/>
  <c r="T38" i="11" a="1"/>
  <c r="T38" i="11" s="1"/>
  <c r="S38" i="11" a="1"/>
  <c r="S38" i="11" s="1"/>
  <c r="R38" i="11" a="1"/>
  <c r="R38" i="11" s="1"/>
  <c r="Q38" i="11" a="1"/>
  <c r="Q38" i="11" s="1"/>
  <c r="P38" i="11" a="1"/>
  <c r="P38" i="11" s="1"/>
  <c r="O38" i="11" a="1"/>
  <c r="O38" i="11" s="1"/>
  <c r="N38" i="11"/>
  <c r="N38" i="11" a="1"/>
  <c r="M38" i="11" a="1"/>
  <c r="M38" i="11" s="1"/>
  <c r="L38" i="11" a="1"/>
  <c r="L38" i="11" s="1"/>
  <c r="K38" i="11" a="1"/>
  <c r="K38" i="11" s="1"/>
  <c r="J38" i="11" a="1"/>
  <c r="J38" i="11" s="1"/>
  <c r="I38" i="11" a="1"/>
  <c r="I38" i="11" s="1"/>
  <c r="H38" i="11" a="1"/>
  <c r="H38" i="11" s="1"/>
  <c r="G38" i="11" a="1"/>
  <c r="G38" i="11" s="1"/>
  <c r="F38" i="11" a="1"/>
  <c r="F38" i="11" s="1"/>
  <c r="E38" i="11" a="1"/>
  <c r="E38" i="11" s="1"/>
  <c r="D38" i="11" a="1"/>
  <c r="D38" i="11" s="1"/>
  <c r="C38" i="11" a="1"/>
  <c r="C38" i="11" s="1"/>
  <c r="AC38" i="11" s="1"/>
  <c r="A38" i="11"/>
  <c r="V37" i="11" a="1"/>
  <c r="V37" i="11" s="1"/>
  <c r="U37" i="11" a="1"/>
  <c r="U37" i="11" s="1"/>
  <c r="T37" i="11" a="1"/>
  <c r="T37" i="11" s="1"/>
  <c r="S37" i="11"/>
  <c r="S37" i="11" a="1"/>
  <c r="R37" i="11" a="1"/>
  <c r="R37" i="11" s="1"/>
  <c r="Q37" i="11" a="1"/>
  <c r="Q37" i="11" s="1"/>
  <c r="P37" i="11" a="1"/>
  <c r="P37" i="11" s="1"/>
  <c r="O37" i="11" a="1"/>
  <c r="O37" i="11" s="1"/>
  <c r="N37" i="11" a="1"/>
  <c r="N37" i="11" s="1"/>
  <c r="M37" i="11" a="1"/>
  <c r="M37" i="11" s="1"/>
  <c r="L37" i="11" a="1"/>
  <c r="L37" i="11" s="1"/>
  <c r="K37" i="11"/>
  <c r="K37" i="11" a="1"/>
  <c r="J37" i="11" a="1"/>
  <c r="J37" i="11" s="1"/>
  <c r="I37" i="11" a="1"/>
  <c r="I37" i="11" s="1"/>
  <c r="H37" i="11" a="1"/>
  <c r="H37" i="11" s="1"/>
  <c r="G37" i="11" a="1"/>
  <c r="G37" i="11" s="1"/>
  <c r="F37" i="11" a="1"/>
  <c r="F37" i="11" s="1"/>
  <c r="E37" i="11" a="1"/>
  <c r="E37" i="11" s="1"/>
  <c r="D37" i="11" a="1"/>
  <c r="D37" i="11" s="1"/>
  <c r="C37" i="11" a="1"/>
  <c r="C37" i="11" s="1"/>
  <c r="AC37" i="11" s="1"/>
  <c r="A37" i="11"/>
  <c r="V36" i="11" a="1"/>
  <c r="V36" i="11" s="1"/>
  <c r="U36" i="11" a="1"/>
  <c r="U36" i="11" s="1"/>
  <c r="T36" i="11"/>
  <c r="T36" i="11" a="1"/>
  <c r="S36" i="11" a="1"/>
  <c r="S36" i="11" s="1"/>
  <c r="R36" i="11" a="1"/>
  <c r="R36" i="11" s="1"/>
  <c r="Q36" i="11" a="1"/>
  <c r="Q36" i="11" s="1"/>
  <c r="P36" i="11" a="1"/>
  <c r="P36" i="11" s="1"/>
  <c r="O36" i="11" a="1"/>
  <c r="O36" i="11" s="1"/>
  <c r="N36" i="11" a="1"/>
  <c r="N36" i="11" s="1"/>
  <c r="M36" i="11" a="1"/>
  <c r="M36" i="11" s="1"/>
  <c r="L36" i="11"/>
  <c r="L36" i="11" a="1"/>
  <c r="K36" i="11" a="1"/>
  <c r="K36" i="11" s="1"/>
  <c r="J36" i="11" a="1"/>
  <c r="J36" i="11" s="1"/>
  <c r="I36" i="11" a="1"/>
  <c r="I36" i="11" s="1"/>
  <c r="H36" i="11" a="1"/>
  <c r="H36" i="11" s="1"/>
  <c r="G36" i="11" a="1"/>
  <c r="G36" i="11" s="1"/>
  <c r="F36" i="11" a="1"/>
  <c r="F36" i="11" s="1"/>
  <c r="E36" i="11" a="1"/>
  <c r="E36" i="11" s="1"/>
  <c r="D36" i="11" a="1"/>
  <c r="D36" i="11" s="1"/>
  <c r="C36" i="11" a="1"/>
  <c r="C36" i="11" s="1"/>
  <c r="AC36" i="11" s="1"/>
  <c r="A36" i="11"/>
  <c r="Y36" i="11" s="1"/>
  <c r="V35" i="11" a="1"/>
  <c r="V35" i="11" s="1"/>
  <c r="U35" i="11"/>
  <c r="U35" i="11" a="1"/>
  <c r="T35" i="11" a="1"/>
  <c r="T35" i="11" s="1"/>
  <c r="S35" i="11" a="1"/>
  <c r="S35" i="11" s="1"/>
  <c r="R35" i="11" a="1"/>
  <c r="R35" i="11" s="1"/>
  <c r="Q35" i="11" a="1"/>
  <c r="Q35" i="11" s="1"/>
  <c r="P35" i="11" a="1"/>
  <c r="P35" i="11" s="1"/>
  <c r="O35" i="11" a="1"/>
  <c r="O35" i="11" s="1"/>
  <c r="N35" i="11" a="1"/>
  <c r="N35" i="11" s="1"/>
  <c r="M35" i="11"/>
  <c r="M35" i="11" a="1"/>
  <c r="L35" i="11" a="1"/>
  <c r="L35" i="11" s="1"/>
  <c r="K35" i="11" a="1"/>
  <c r="K35" i="11" s="1"/>
  <c r="J35" i="11" a="1"/>
  <c r="J35" i="11" s="1"/>
  <c r="I35" i="11" a="1"/>
  <c r="I35" i="11" s="1"/>
  <c r="H35" i="11" a="1"/>
  <c r="H35" i="11" s="1"/>
  <c r="G35" i="11" a="1"/>
  <c r="G35" i="11" s="1"/>
  <c r="F35" i="11" a="1"/>
  <c r="F35" i="11" s="1"/>
  <c r="E35" i="11" a="1"/>
  <c r="E35" i="11" s="1"/>
  <c r="D35" i="11" a="1"/>
  <c r="D35" i="11" s="1"/>
  <c r="C35" i="11" a="1"/>
  <c r="C35" i="11" s="1"/>
  <c r="AC35" i="11" s="1"/>
  <c r="A35" i="11"/>
  <c r="Y35" i="11" s="1"/>
  <c r="V34" i="11"/>
  <c r="V34" i="11" a="1"/>
  <c r="U34" i="11" a="1"/>
  <c r="U34" i="11" s="1"/>
  <c r="T34" i="11" a="1"/>
  <c r="T34" i="11" s="1"/>
  <c r="S34" i="11" a="1"/>
  <c r="S34" i="11" s="1"/>
  <c r="R34" i="11" a="1"/>
  <c r="R34" i="11" s="1"/>
  <c r="Q34" i="11" a="1"/>
  <c r="Q34" i="11" s="1"/>
  <c r="P34" i="11" a="1"/>
  <c r="P34" i="11" s="1"/>
  <c r="O34" i="11" a="1"/>
  <c r="O34" i="11" s="1"/>
  <c r="N34" i="11"/>
  <c r="N34" i="11" a="1"/>
  <c r="M34" i="11" a="1"/>
  <c r="M34" i="11" s="1"/>
  <c r="L34" i="11" a="1"/>
  <c r="L34" i="11" s="1"/>
  <c r="K34" i="11" a="1"/>
  <c r="K34" i="11" s="1"/>
  <c r="J34" i="11" a="1"/>
  <c r="J34" i="11" s="1"/>
  <c r="I34" i="11" a="1"/>
  <c r="I34" i="11" s="1"/>
  <c r="H34" i="11" a="1"/>
  <c r="H34" i="11" s="1"/>
  <c r="G34" i="11" a="1"/>
  <c r="G34" i="11" s="1"/>
  <c r="F34" i="11" a="1"/>
  <c r="F34" i="11" s="1"/>
  <c r="E34" i="11" a="1"/>
  <c r="E34" i="11" s="1"/>
  <c r="D34" i="11" a="1"/>
  <c r="D34" i="11" s="1"/>
  <c r="C34" i="11" a="1"/>
  <c r="C34" i="11" s="1"/>
  <c r="AC34" i="11" s="1"/>
  <c r="A34" i="11"/>
  <c r="V33" i="11" a="1"/>
  <c r="V33" i="11" s="1"/>
  <c r="U33" i="11" a="1"/>
  <c r="U33" i="11" s="1"/>
  <c r="T33" i="11" a="1"/>
  <c r="T33" i="11" s="1"/>
  <c r="S33" i="11" a="1"/>
  <c r="S33" i="11" s="1"/>
  <c r="R33" i="11" a="1"/>
  <c r="R33" i="11" s="1"/>
  <c r="Q33" i="11" a="1"/>
  <c r="Q33" i="11" s="1"/>
  <c r="P33" i="11" a="1"/>
  <c r="P33" i="11" s="1"/>
  <c r="O33" i="11"/>
  <c r="O33" i="11" a="1"/>
  <c r="N33" i="11" a="1"/>
  <c r="N33" i="11" s="1"/>
  <c r="M33" i="11" a="1"/>
  <c r="M33" i="11" s="1"/>
  <c r="L33" i="11" a="1"/>
  <c r="L33" i="11" s="1"/>
  <c r="K33" i="11" a="1"/>
  <c r="K33" i="11" s="1"/>
  <c r="J33" i="11" a="1"/>
  <c r="J33" i="11" s="1"/>
  <c r="I33" i="11" a="1"/>
  <c r="I33" i="11" s="1"/>
  <c r="H33" i="11" a="1"/>
  <c r="H33" i="11" s="1"/>
  <c r="G33" i="11" a="1"/>
  <c r="G33" i="11" s="1"/>
  <c r="F33" i="11" a="1"/>
  <c r="F33" i="11" s="1"/>
  <c r="E33" i="11" a="1"/>
  <c r="E33" i="11" s="1"/>
  <c r="D33" i="11" a="1"/>
  <c r="D33" i="11" s="1"/>
  <c r="C33" i="11" a="1"/>
  <c r="C33" i="11" s="1"/>
  <c r="AC33" i="11" s="1"/>
  <c r="A33" i="11"/>
  <c r="Y33" i="11" s="1"/>
  <c r="V32" i="11" a="1"/>
  <c r="V32" i="11" s="1"/>
  <c r="U32" i="11" a="1"/>
  <c r="U32" i="11" s="1"/>
  <c r="T32" i="11"/>
  <c r="T32" i="11" a="1"/>
  <c r="S32" i="11" a="1"/>
  <c r="S32" i="11" s="1"/>
  <c r="R32" i="11" a="1"/>
  <c r="R32" i="11" s="1"/>
  <c r="Q32" i="11" a="1"/>
  <c r="Q32" i="11" s="1"/>
  <c r="P32" i="11" a="1"/>
  <c r="P32" i="11" s="1"/>
  <c r="O32" i="11" a="1"/>
  <c r="O32" i="11" s="1"/>
  <c r="N32" i="11" a="1"/>
  <c r="N32" i="11" s="1"/>
  <c r="M32" i="11" a="1"/>
  <c r="M32" i="11" s="1"/>
  <c r="L32" i="11" a="1"/>
  <c r="L32" i="11" s="1"/>
  <c r="K32" i="11" a="1"/>
  <c r="K32" i="11" s="1"/>
  <c r="J32" i="11" a="1"/>
  <c r="J32" i="11" s="1"/>
  <c r="I32" i="11" a="1"/>
  <c r="I32" i="11" s="1"/>
  <c r="H32" i="11"/>
  <c r="H32" i="11" a="1"/>
  <c r="G32" i="11" a="1"/>
  <c r="G32" i="11" s="1"/>
  <c r="F32" i="11" a="1"/>
  <c r="F32" i="11" s="1"/>
  <c r="E32" i="11" a="1"/>
  <c r="E32" i="11" s="1"/>
  <c r="D32" i="11" a="1"/>
  <c r="D32" i="11" s="1"/>
  <c r="C32" i="11" a="1"/>
  <c r="C32" i="11" s="1"/>
  <c r="AC32" i="11" s="1"/>
  <c r="A32" i="11"/>
  <c r="V31" i="11" a="1"/>
  <c r="V31" i="11" s="1"/>
  <c r="U31" i="11" a="1"/>
  <c r="U31" i="11" s="1"/>
  <c r="T31" i="11" a="1"/>
  <c r="T31" i="11" s="1"/>
  <c r="S31" i="11" a="1"/>
  <c r="S31" i="11" s="1"/>
  <c r="R31" i="11" a="1"/>
  <c r="R31" i="11" s="1"/>
  <c r="Q31" i="11"/>
  <c r="Q31" i="11" a="1"/>
  <c r="P31" i="11" a="1"/>
  <c r="P31" i="11" s="1"/>
  <c r="O31" i="11" a="1"/>
  <c r="O31" i="11" s="1"/>
  <c r="N31" i="11" a="1"/>
  <c r="N31" i="11" s="1"/>
  <c r="M31" i="11" a="1"/>
  <c r="M31" i="11" s="1"/>
  <c r="L31" i="11" a="1"/>
  <c r="L31" i="11" s="1"/>
  <c r="K31" i="11" a="1"/>
  <c r="K31" i="11" s="1"/>
  <c r="J31" i="11" a="1"/>
  <c r="J31" i="11" s="1"/>
  <c r="I31" i="11" a="1"/>
  <c r="I31" i="11" s="1"/>
  <c r="H31" i="11" a="1"/>
  <c r="H31" i="11" s="1"/>
  <c r="G31" i="11" a="1"/>
  <c r="G31" i="11" s="1"/>
  <c r="F31" i="11" a="1"/>
  <c r="F31" i="11" s="1"/>
  <c r="E31" i="11" a="1"/>
  <c r="E31" i="11" s="1"/>
  <c r="D31" i="11" a="1"/>
  <c r="D31" i="11" s="1"/>
  <c r="C31" i="11"/>
  <c r="AC31" i="11" s="1"/>
  <c r="C31" i="11" a="1"/>
  <c r="A31" i="11"/>
  <c r="V30" i="11" a="1"/>
  <c r="V30" i="11" s="1"/>
  <c r="U30" i="11" a="1"/>
  <c r="U30" i="11" s="1"/>
  <c r="T30" i="11" a="1"/>
  <c r="T30" i="11" s="1"/>
  <c r="S30" i="11" a="1"/>
  <c r="S30" i="11" s="1"/>
  <c r="R30" i="11" a="1"/>
  <c r="R30" i="11" s="1"/>
  <c r="Q30" i="11" a="1"/>
  <c r="Q30" i="11" s="1"/>
  <c r="P30" i="11"/>
  <c r="P30" i="11" a="1"/>
  <c r="O30" i="11" a="1"/>
  <c r="O30" i="11" s="1"/>
  <c r="N30" i="11" a="1"/>
  <c r="N30" i="11" s="1"/>
  <c r="M30" i="11" a="1"/>
  <c r="M30" i="11" s="1"/>
  <c r="L30" i="11"/>
  <c r="L30" i="11" a="1"/>
  <c r="K30" i="11" a="1"/>
  <c r="K30" i="11" s="1"/>
  <c r="J30" i="11" a="1"/>
  <c r="J30" i="11" s="1"/>
  <c r="I30" i="11" a="1"/>
  <c r="I30" i="11" s="1"/>
  <c r="H30" i="11" a="1"/>
  <c r="H30" i="11" s="1"/>
  <c r="G30" i="11" a="1"/>
  <c r="G30" i="11" s="1"/>
  <c r="F30" i="11" a="1"/>
  <c r="F30" i="11" s="1"/>
  <c r="E30" i="11" a="1"/>
  <c r="E30" i="11" s="1"/>
  <c r="D30" i="11"/>
  <c r="D30" i="11" a="1"/>
  <c r="C30" i="11" a="1"/>
  <c r="C30" i="11" s="1"/>
  <c r="AC30" i="11" s="1"/>
  <c r="A30" i="11"/>
  <c r="V29" i="11" a="1"/>
  <c r="V29" i="11" s="1"/>
  <c r="U29" i="11" a="1"/>
  <c r="U29" i="11" s="1"/>
  <c r="T29" i="11" a="1"/>
  <c r="T29" i="11" s="1"/>
  <c r="S29" i="11" a="1"/>
  <c r="S29" i="11" s="1"/>
  <c r="R29" i="11" a="1"/>
  <c r="R29" i="11" s="1"/>
  <c r="Q29" i="11"/>
  <c r="Q29" i="11" a="1"/>
  <c r="P29" i="11" a="1"/>
  <c r="P29" i="11" s="1"/>
  <c r="O29" i="11" a="1"/>
  <c r="O29" i="11" s="1"/>
  <c r="N29" i="11" a="1"/>
  <c r="N29" i="11" s="1"/>
  <c r="M29" i="11"/>
  <c r="M29" i="11" a="1"/>
  <c r="L29" i="11" a="1"/>
  <c r="L29" i="11" s="1"/>
  <c r="K29" i="11" a="1"/>
  <c r="K29" i="11" s="1"/>
  <c r="J29" i="11" a="1"/>
  <c r="J29" i="11" s="1"/>
  <c r="I29" i="11" a="1"/>
  <c r="I29" i="11" s="1"/>
  <c r="H29" i="11" a="1"/>
  <c r="H29" i="11" s="1"/>
  <c r="G29" i="11" a="1"/>
  <c r="G29" i="11" s="1"/>
  <c r="F29" i="11" a="1"/>
  <c r="F29" i="11" s="1"/>
  <c r="E29" i="11"/>
  <c r="E29" i="11" a="1"/>
  <c r="D29" i="11" a="1"/>
  <c r="D29" i="11" s="1"/>
  <c r="C29" i="11" a="1"/>
  <c r="C29" i="11" s="1"/>
  <c r="AC29" i="11" s="1"/>
  <c r="A29" i="11"/>
  <c r="V28" i="11" a="1"/>
  <c r="V28" i="11" s="1"/>
  <c r="U28" i="11" a="1"/>
  <c r="U28" i="11" s="1"/>
  <c r="T28" i="11" a="1"/>
  <c r="T28" i="11" s="1"/>
  <c r="S28" i="11"/>
  <c r="S28" i="11" a="1"/>
  <c r="R28" i="11" a="1"/>
  <c r="R28" i="11" s="1"/>
  <c r="Q28" i="11" a="1"/>
  <c r="Q28" i="11" s="1"/>
  <c r="P28" i="11" a="1"/>
  <c r="P28" i="11" s="1"/>
  <c r="O28" i="11" a="1"/>
  <c r="O28" i="11" s="1"/>
  <c r="N28" i="11" a="1"/>
  <c r="N28" i="11" s="1"/>
  <c r="M28" i="11" a="1"/>
  <c r="M28" i="11" s="1"/>
  <c r="L28" i="11" a="1"/>
  <c r="L28" i="11" s="1"/>
  <c r="K28" i="11"/>
  <c r="K28" i="11" a="1"/>
  <c r="J28" i="11" a="1"/>
  <c r="J28" i="11" s="1"/>
  <c r="I28" i="11" a="1"/>
  <c r="I28" i="11" s="1"/>
  <c r="H28" i="11" a="1"/>
  <c r="H28" i="11" s="1"/>
  <c r="G28" i="11" a="1"/>
  <c r="G28" i="11" s="1"/>
  <c r="F28" i="11" a="1"/>
  <c r="F28" i="11" s="1"/>
  <c r="E28" i="11" a="1"/>
  <c r="E28" i="11" s="1"/>
  <c r="D28" i="11" a="1"/>
  <c r="D28" i="11" s="1"/>
  <c r="C28" i="11"/>
  <c r="AC28" i="11" s="1"/>
  <c r="C28" i="11" a="1"/>
  <c r="A28" i="11"/>
  <c r="Y28" i="11" s="1"/>
  <c r="V27" i="11" a="1"/>
  <c r="V27" i="11" s="1"/>
  <c r="U27" i="11" a="1"/>
  <c r="U27" i="11" s="1"/>
  <c r="T27" i="11" a="1"/>
  <c r="T27" i="11" s="1"/>
  <c r="S27" i="11" a="1"/>
  <c r="S27" i="11" s="1"/>
  <c r="R27" i="11" a="1"/>
  <c r="R27" i="11" s="1"/>
  <c r="Q27" i="11" a="1"/>
  <c r="Q27" i="11" s="1"/>
  <c r="P27" i="11" a="1"/>
  <c r="P27" i="11" s="1"/>
  <c r="O27" i="11" a="1"/>
  <c r="O27" i="11" s="1"/>
  <c r="N27" i="11" a="1"/>
  <c r="N27" i="11" s="1"/>
  <c r="M27" i="11" a="1"/>
  <c r="M27" i="11" s="1"/>
  <c r="L27" i="11" a="1"/>
  <c r="L27" i="11" s="1"/>
  <c r="K27" i="11" a="1"/>
  <c r="K27" i="11" s="1"/>
  <c r="J27" i="11" a="1"/>
  <c r="J27" i="11" s="1"/>
  <c r="I27" i="11" a="1"/>
  <c r="I27" i="11" s="1"/>
  <c r="H27" i="11" a="1"/>
  <c r="H27" i="11" s="1"/>
  <c r="G27" i="11" a="1"/>
  <c r="G27" i="11" s="1"/>
  <c r="F27" i="11" a="1"/>
  <c r="F27" i="11" s="1"/>
  <c r="E27" i="11" a="1"/>
  <c r="E27" i="11" s="1"/>
  <c r="D27" i="11" a="1"/>
  <c r="D27" i="11" s="1"/>
  <c r="C27" i="11" a="1"/>
  <c r="C27" i="11" s="1"/>
  <c r="AC27" i="11" s="1"/>
  <c r="A27" i="11"/>
  <c r="V26" i="11" a="1"/>
  <c r="V26" i="11" s="1"/>
  <c r="U26" i="11" a="1"/>
  <c r="U26" i="11" s="1"/>
  <c r="T26" i="11" a="1"/>
  <c r="T26" i="11" s="1"/>
  <c r="S26" i="11" a="1"/>
  <c r="S26" i="11" s="1"/>
  <c r="R26" i="11" a="1"/>
  <c r="R26" i="11" s="1"/>
  <c r="Q26" i="11" a="1"/>
  <c r="Q26" i="11" s="1"/>
  <c r="P26" i="11" a="1"/>
  <c r="P26" i="11" s="1"/>
  <c r="O26" i="11" a="1"/>
  <c r="O26" i="11" s="1"/>
  <c r="N26" i="11" a="1"/>
  <c r="N26" i="11" s="1"/>
  <c r="M26" i="11" a="1"/>
  <c r="M26" i="11" s="1"/>
  <c r="L26" i="11" a="1"/>
  <c r="L26" i="11" s="1"/>
  <c r="K26" i="11" a="1"/>
  <c r="K26" i="11" s="1"/>
  <c r="J26" i="11" a="1"/>
  <c r="J26" i="11" s="1"/>
  <c r="I26" i="11" a="1"/>
  <c r="I26" i="11" s="1"/>
  <c r="H26" i="11" a="1"/>
  <c r="H26" i="11" s="1"/>
  <c r="G26" i="11" a="1"/>
  <c r="G26" i="11" s="1"/>
  <c r="F26" i="11" a="1"/>
  <c r="F26" i="11" s="1"/>
  <c r="E26" i="11" a="1"/>
  <c r="E26" i="11" s="1"/>
  <c r="D26" i="11" a="1"/>
  <c r="D26" i="11" s="1"/>
  <c r="C26" i="11" a="1"/>
  <c r="C26" i="11" s="1"/>
  <c r="AC26" i="11" s="1"/>
  <c r="A26" i="11"/>
  <c r="V25" i="11" a="1"/>
  <c r="V25" i="11" s="1"/>
  <c r="U25" i="11" a="1"/>
  <c r="U25" i="11" s="1"/>
  <c r="T25" i="11" a="1"/>
  <c r="T25" i="11" s="1"/>
  <c r="S25" i="11" a="1"/>
  <c r="S25" i="11" s="1"/>
  <c r="R25" i="11" a="1"/>
  <c r="R25" i="11" s="1"/>
  <c r="Q25" i="11" a="1"/>
  <c r="Q25" i="11" s="1"/>
  <c r="P25" i="11" a="1"/>
  <c r="P25" i="11" s="1"/>
  <c r="O25" i="11" a="1"/>
  <c r="O25" i="11" s="1"/>
  <c r="N25" i="11" a="1"/>
  <c r="N25" i="11" s="1"/>
  <c r="M25" i="11" a="1"/>
  <c r="M25" i="11" s="1"/>
  <c r="L25" i="11" a="1"/>
  <c r="L25" i="11" s="1"/>
  <c r="K25" i="11" a="1"/>
  <c r="K25" i="11" s="1"/>
  <c r="J25" i="11" a="1"/>
  <c r="J25" i="11" s="1"/>
  <c r="I25" i="11" a="1"/>
  <c r="I25" i="11" s="1"/>
  <c r="H25" i="11" a="1"/>
  <c r="H25" i="11" s="1"/>
  <c r="G25" i="11" a="1"/>
  <c r="G25" i="11" s="1"/>
  <c r="F25" i="11" a="1"/>
  <c r="F25" i="11" s="1"/>
  <c r="E25" i="11" a="1"/>
  <c r="E25" i="11" s="1"/>
  <c r="D25" i="11" a="1"/>
  <c r="D25" i="11" s="1"/>
  <c r="C25" i="11" a="1"/>
  <c r="C25" i="11" s="1"/>
  <c r="AC25" i="11" s="1"/>
  <c r="A25" i="11"/>
  <c r="V24" i="11" a="1"/>
  <c r="V24" i="11" s="1"/>
  <c r="U24" i="11" a="1"/>
  <c r="U24" i="11" s="1"/>
  <c r="T24" i="11" a="1"/>
  <c r="T24" i="11" s="1"/>
  <c r="S24" i="11" a="1"/>
  <c r="S24" i="11" s="1"/>
  <c r="R24" i="11" a="1"/>
  <c r="R24" i="11" s="1"/>
  <c r="Q24" i="11" a="1"/>
  <c r="Q24" i="11" s="1"/>
  <c r="P24" i="11" a="1"/>
  <c r="P24" i="11" s="1"/>
  <c r="O24" i="11" a="1"/>
  <c r="O24" i="11" s="1"/>
  <c r="N24" i="11" a="1"/>
  <c r="N24" i="11" s="1"/>
  <c r="M24" i="11" a="1"/>
  <c r="M24" i="11" s="1"/>
  <c r="L24" i="11" a="1"/>
  <c r="L24" i="11" s="1"/>
  <c r="K24" i="11" a="1"/>
  <c r="K24" i="11" s="1"/>
  <c r="J24" i="11" a="1"/>
  <c r="J24" i="11" s="1"/>
  <c r="I24" i="11" a="1"/>
  <c r="I24" i="11" s="1"/>
  <c r="H24" i="11" a="1"/>
  <c r="H24" i="11" s="1"/>
  <c r="G24" i="11" a="1"/>
  <c r="G24" i="11" s="1"/>
  <c r="F24" i="11" a="1"/>
  <c r="F24" i="11" s="1"/>
  <c r="E24" i="11" a="1"/>
  <c r="E24" i="11" s="1"/>
  <c r="D24" i="11" a="1"/>
  <c r="D24" i="11" s="1"/>
  <c r="C24" i="11" a="1"/>
  <c r="C24" i="11" s="1"/>
  <c r="AC24" i="11" s="1"/>
  <c r="A24" i="11"/>
  <c r="Y24" i="11" s="1"/>
  <c r="V23" i="11" a="1"/>
  <c r="V23" i="11" s="1"/>
  <c r="U23" i="11" a="1"/>
  <c r="U23" i="11" s="1"/>
  <c r="T23" i="11" a="1"/>
  <c r="T23" i="11" s="1"/>
  <c r="S23" i="11" a="1"/>
  <c r="S23" i="11" s="1"/>
  <c r="R23" i="11" a="1"/>
  <c r="R23" i="11" s="1"/>
  <c r="Q23" i="11" a="1"/>
  <c r="Q23" i="11" s="1"/>
  <c r="P23" i="11" a="1"/>
  <c r="P23" i="11" s="1"/>
  <c r="O23" i="11" a="1"/>
  <c r="O23" i="11" s="1"/>
  <c r="N23" i="11" a="1"/>
  <c r="N23" i="11" s="1"/>
  <c r="M23" i="11" a="1"/>
  <c r="M23" i="11" s="1"/>
  <c r="L23" i="11" a="1"/>
  <c r="L23" i="11" s="1"/>
  <c r="K23" i="11" a="1"/>
  <c r="K23" i="11" s="1"/>
  <c r="J23" i="11" a="1"/>
  <c r="J23" i="11" s="1"/>
  <c r="I23" i="11" a="1"/>
  <c r="I23" i="11" s="1"/>
  <c r="H23" i="11" a="1"/>
  <c r="H23" i="11" s="1"/>
  <c r="G23" i="11" a="1"/>
  <c r="G23" i="11" s="1"/>
  <c r="F23" i="11" a="1"/>
  <c r="F23" i="11" s="1"/>
  <c r="E23" i="11" a="1"/>
  <c r="E23" i="11" s="1"/>
  <c r="D23" i="11" a="1"/>
  <c r="D23" i="11" s="1"/>
  <c r="C23" i="11" a="1"/>
  <c r="C23" i="11" s="1"/>
  <c r="A23" i="11"/>
  <c r="V22" i="11" a="1"/>
  <c r="V22" i="11" s="1"/>
  <c r="U22" i="11" a="1"/>
  <c r="U22" i="11" s="1"/>
  <c r="T22" i="11" a="1"/>
  <c r="T22" i="11" s="1"/>
  <c r="S22" i="11" a="1"/>
  <c r="S22" i="11" s="1"/>
  <c r="R22" i="11" a="1"/>
  <c r="R22" i="11" s="1"/>
  <c r="Q22" i="11" a="1"/>
  <c r="Q22" i="11" s="1"/>
  <c r="P22" i="11" a="1"/>
  <c r="P22" i="11" s="1"/>
  <c r="O22" i="11" a="1"/>
  <c r="O22" i="11" s="1"/>
  <c r="N22" i="11" a="1"/>
  <c r="N22" i="11" s="1"/>
  <c r="M22" i="11" a="1"/>
  <c r="M22" i="11" s="1"/>
  <c r="L22" i="11" a="1"/>
  <c r="L22" i="11" s="1"/>
  <c r="K22" i="11" a="1"/>
  <c r="K22" i="11" s="1"/>
  <c r="J22" i="11" a="1"/>
  <c r="J22" i="11" s="1"/>
  <c r="I22" i="11" a="1"/>
  <c r="I22" i="11" s="1"/>
  <c r="H22" i="11" a="1"/>
  <c r="H22" i="11" s="1"/>
  <c r="G22" i="11" a="1"/>
  <c r="G22" i="11" s="1"/>
  <c r="F22" i="11" a="1"/>
  <c r="F22" i="11" s="1"/>
  <c r="E22" i="11" a="1"/>
  <c r="E22" i="11" s="1"/>
  <c r="D22" i="11" a="1"/>
  <c r="D22" i="11" s="1"/>
  <c r="C22" i="11" a="1"/>
  <c r="C22" i="11" s="1"/>
  <c r="AC22" i="11" s="1"/>
  <c r="A22" i="11"/>
  <c r="V21" i="11" a="1"/>
  <c r="V21" i="11" s="1"/>
  <c r="U21" i="11" a="1"/>
  <c r="U21" i="11" s="1"/>
  <c r="T21" i="11" a="1"/>
  <c r="T21" i="11" s="1"/>
  <c r="S21" i="11" a="1"/>
  <c r="S21" i="11" s="1"/>
  <c r="R21" i="11" a="1"/>
  <c r="R21" i="11" s="1"/>
  <c r="Q21" i="11" a="1"/>
  <c r="Q21" i="11" s="1"/>
  <c r="P21" i="11" a="1"/>
  <c r="P21" i="11" s="1"/>
  <c r="O21" i="11" a="1"/>
  <c r="O21" i="11" s="1"/>
  <c r="N21" i="11" a="1"/>
  <c r="N21" i="11" s="1"/>
  <c r="M21" i="11" a="1"/>
  <c r="M21" i="11" s="1"/>
  <c r="L21" i="11" a="1"/>
  <c r="L21" i="11" s="1"/>
  <c r="K21" i="11" a="1"/>
  <c r="K21" i="11" s="1"/>
  <c r="J21" i="11" a="1"/>
  <c r="J21" i="11" s="1"/>
  <c r="I21" i="11" a="1"/>
  <c r="I21" i="11" s="1"/>
  <c r="H21" i="11" a="1"/>
  <c r="H21" i="11" s="1"/>
  <c r="G21" i="11" a="1"/>
  <c r="G21" i="11" s="1"/>
  <c r="F21" i="11" a="1"/>
  <c r="F21" i="11" s="1"/>
  <c r="E21" i="11" a="1"/>
  <c r="E21" i="11" s="1"/>
  <c r="D21" i="11" a="1"/>
  <c r="D21" i="11" s="1"/>
  <c r="C21" i="11" a="1"/>
  <c r="C21" i="11" s="1"/>
  <c r="AC21" i="11" s="1"/>
  <c r="AD21" i="11" s="1"/>
  <c r="A21" i="11"/>
  <c r="Y21" i="11" s="1"/>
  <c r="V20" i="11" a="1"/>
  <c r="V20" i="11" s="1"/>
  <c r="U20" i="11" a="1"/>
  <c r="U20" i="11" s="1"/>
  <c r="T20" i="11" a="1"/>
  <c r="T20" i="11" s="1"/>
  <c r="S20" i="11" a="1"/>
  <c r="S20" i="11" s="1"/>
  <c r="R20" i="11" a="1"/>
  <c r="R20" i="11" s="1"/>
  <c r="Q20" i="11" a="1"/>
  <c r="Q20" i="11" s="1"/>
  <c r="P20" i="11" a="1"/>
  <c r="P20" i="11" s="1"/>
  <c r="O20" i="11" a="1"/>
  <c r="O20" i="11" s="1"/>
  <c r="N20" i="11" a="1"/>
  <c r="N20" i="11" s="1"/>
  <c r="M20" i="11" a="1"/>
  <c r="M20" i="11" s="1"/>
  <c r="L20" i="11" a="1"/>
  <c r="L20" i="11" s="1"/>
  <c r="K20" i="11" a="1"/>
  <c r="K20" i="11" s="1"/>
  <c r="J20" i="11" a="1"/>
  <c r="J20" i="11" s="1"/>
  <c r="I20" i="11" a="1"/>
  <c r="I20" i="11" s="1"/>
  <c r="H20" i="11" a="1"/>
  <c r="H20" i="11" s="1"/>
  <c r="G20" i="11" a="1"/>
  <c r="G20" i="11" s="1"/>
  <c r="F20" i="11" a="1"/>
  <c r="F20" i="11" s="1"/>
  <c r="E20" i="11" a="1"/>
  <c r="E20" i="11" s="1"/>
  <c r="D20" i="11" a="1"/>
  <c r="D20" i="11" s="1"/>
  <c r="C20" i="11" a="1"/>
  <c r="C20" i="11" s="1"/>
  <c r="AC20" i="11" s="1"/>
  <c r="A20" i="11"/>
  <c r="V19" i="11" a="1"/>
  <c r="V19" i="11" s="1"/>
  <c r="U19" i="11" a="1"/>
  <c r="U19" i="11" s="1"/>
  <c r="T19" i="11" a="1"/>
  <c r="T19" i="11" s="1"/>
  <c r="S19" i="11" a="1"/>
  <c r="S19" i="11" s="1"/>
  <c r="R19" i="11" a="1"/>
  <c r="R19" i="11" s="1"/>
  <c r="Q19" i="11" a="1"/>
  <c r="Q19" i="11" s="1"/>
  <c r="P19" i="11" a="1"/>
  <c r="P19" i="11" s="1"/>
  <c r="O19" i="11" a="1"/>
  <c r="O19" i="11" s="1"/>
  <c r="N19" i="11" a="1"/>
  <c r="N19" i="11" s="1"/>
  <c r="M19" i="11" a="1"/>
  <c r="M19" i="11" s="1"/>
  <c r="L19" i="11" a="1"/>
  <c r="L19" i="11" s="1"/>
  <c r="K19" i="11" a="1"/>
  <c r="K19" i="11" s="1"/>
  <c r="J19" i="11" a="1"/>
  <c r="J19" i="11" s="1"/>
  <c r="I19" i="11" a="1"/>
  <c r="I19" i="11" s="1"/>
  <c r="H19" i="11" a="1"/>
  <c r="H19" i="11" s="1"/>
  <c r="G19" i="11" a="1"/>
  <c r="G19" i="11" s="1"/>
  <c r="F19" i="11" a="1"/>
  <c r="F19" i="11" s="1"/>
  <c r="E19" i="11" a="1"/>
  <c r="E19" i="11" s="1"/>
  <c r="D19" i="11" a="1"/>
  <c r="D19" i="11" s="1"/>
  <c r="C19" i="11" a="1"/>
  <c r="C19" i="11" s="1"/>
  <c r="AC19" i="11" s="1"/>
  <c r="A19" i="11"/>
  <c r="V18" i="11" a="1"/>
  <c r="V18" i="11" s="1"/>
  <c r="U18" i="11" a="1"/>
  <c r="U18" i="11" s="1"/>
  <c r="T18" i="11" a="1"/>
  <c r="T18" i="11" s="1"/>
  <c r="S18" i="11" a="1"/>
  <c r="S18" i="11" s="1"/>
  <c r="R18" i="11" a="1"/>
  <c r="R18" i="11" s="1"/>
  <c r="Q18" i="11" a="1"/>
  <c r="Q18" i="11" s="1"/>
  <c r="P18" i="11" a="1"/>
  <c r="P18" i="11" s="1"/>
  <c r="O18" i="11" a="1"/>
  <c r="O18" i="11" s="1"/>
  <c r="N18" i="11" a="1"/>
  <c r="N18" i="11" s="1"/>
  <c r="M18" i="11" a="1"/>
  <c r="M18" i="11" s="1"/>
  <c r="L18" i="11" a="1"/>
  <c r="L18" i="11" s="1"/>
  <c r="K18" i="11" a="1"/>
  <c r="K18" i="11" s="1"/>
  <c r="J18" i="11" a="1"/>
  <c r="J18" i="11" s="1"/>
  <c r="I18" i="11" a="1"/>
  <c r="I18" i="11" s="1"/>
  <c r="H18" i="11" a="1"/>
  <c r="H18" i="11" s="1"/>
  <c r="G18" i="11" a="1"/>
  <c r="G18" i="11" s="1"/>
  <c r="F18" i="11" a="1"/>
  <c r="F18" i="11" s="1"/>
  <c r="E18" i="11" a="1"/>
  <c r="E18" i="11" s="1"/>
  <c r="D18" i="11" a="1"/>
  <c r="D18" i="11" s="1"/>
  <c r="C18" i="11" a="1"/>
  <c r="C18" i="11" s="1"/>
  <c r="AC18" i="11" s="1"/>
  <c r="A18" i="11"/>
  <c r="Y18" i="11" s="1"/>
  <c r="V17" i="11" a="1"/>
  <c r="V17" i="11" s="1"/>
  <c r="U17" i="11" a="1"/>
  <c r="U17" i="11" s="1"/>
  <c r="T17" i="11" a="1"/>
  <c r="T17" i="11" s="1"/>
  <c r="S17" i="11" a="1"/>
  <c r="S17" i="11" s="1"/>
  <c r="R17" i="11" a="1"/>
  <c r="R17" i="11" s="1"/>
  <c r="Q17" i="11" a="1"/>
  <c r="Q17" i="11" s="1"/>
  <c r="P17" i="11" a="1"/>
  <c r="P17" i="11" s="1"/>
  <c r="O17" i="11" a="1"/>
  <c r="O17" i="11" s="1"/>
  <c r="N17" i="11" a="1"/>
  <c r="N17" i="11" s="1"/>
  <c r="M17" i="11" a="1"/>
  <c r="M17" i="11" s="1"/>
  <c r="L17" i="11" a="1"/>
  <c r="L17" i="11" s="1"/>
  <c r="K17" i="11" a="1"/>
  <c r="K17" i="11" s="1"/>
  <c r="J17" i="11" a="1"/>
  <c r="J17" i="11" s="1"/>
  <c r="I17" i="11" a="1"/>
  <c r="I17" i="11" s="1"/>
  <c r="H17" i="11" a="1"/>
  <c r="H17" i="11" s="1"/>
  <c r="G17" i="11" a="1"/>
  <c r="G17" i="11" s="1"/>
  <c r="F17" i="11" a="1"/>
  <c r="F17" i="11" s="1"/>
  <c r="E17" i="11" a="1"/>
  <c r="E17" i="11" s="1"/>
  <c r="D17" i="11" a="1"/>
  <c r="D17" i="11" s="1"/>
  <c r="C17" i="11" a="1"/>
  <c r="C17" i="11" s="1"/>
  <c r="AC17" i="11" s="1"/>
  <c r="A17" i="11"/>
  <c r="V16" i="11" a="1"/>
  <c r="V16" i="11" s="1"/>
  <c r="U16" i="11" a="1"/>
  <c r="U16" i="11" s="1"/>
  <c r="T16" i="11" a="1"/>
  <c r="T16" i="11" s="1"/>
  <c r="S16" i="11" a="1"/>
  <c r="S16" i="11" s="1"/>
  <c r="R16" i="11" a="1"/>
  <c r="R16" i="11" s="1"/>
  <c r="Q16" i="11" a="1"/>
  <c r="Q16" i="11" s="1"/>
  <c r="P16" i="11" a="1"/>
  <c r="P16" i="11" s="1"/>
  <c r="O16" i="11" a="1"/>
  <c r="O16" i="11" s="1"/>
  <c r="N16" i="11" a="1"/>
  <c r="N16" i="11" s="1"/>
  <c r="M16" i="11" a="1"/>
  <c r="M16" i="11" s="1"/>
  <c r="L16" i="11" a="1"/>
  <c r="L16" i="11" s="1"/>
  <c r="K16" i="11" a="1"/>
  <c r="K16" i="11" s="1"/>
  <c r="J16" i="11" a="1"/>
  <c r="J16" i="11" s="1"/>
  <c r="I16" i="11" a="1"/>
  <c r="I16" i="11" s="1"/>
  <c r="H16" i="11" a="1"/>
  <c r="H16" i="11" s="1"/>
  <c r="G16" i="11" a="1"/>
  <c r="G16" i="11" s="1"/>
  <c r="F16" i="11" a="1"/>
  <c r="F16" i="11" s="1"/>
  <c r="E16" i="11" a="1"/>
  <c r="E16" i="11" s="1"/>
  <c r="D16" i="11" a="1"/>
  <c r="D16" i="11" s="1"/>
  <c r="C16" i="11" a="1"/>
  <c r="C16" i="11" s="1"/>
  <c r="AC16" i="11" s="1"/>
  <c r="A16" i="11"/>
  <c r="Y16" i="11" s="1"/>
  <c r="V15" i="11" a="1"/>
  <c r="V15" i="11" s="1"/>
  <c r="U15" i="11" a="1"/>
  <c r="U15" i="11" s="1"/>
  <c r="T15" i="11" a="1"/>
  <c r="T15" i="11" s="1"/>
  <c r="S15" i="11" a="1"/>
  <c r="S15" i="11" s="1"/>
  <c r="R15" i="11" a="1"/>
  <c r="R15" i="11" s="1"/>
  <c r="Q15" i="11" a="1"/>
  <c r="Q15" i="11" s="1"/>
  <c r="P15" i="11" a="1"/>
  <c r="P15" i="11" s="1"/>
  <c r="O15" i="11" a="1"/>
  <c r="O15" i="11" s="1"/>
  <c r="N15" i="11" a="1"/>
  <c r="N15" i="11" s="1"/>
  <c r="M15" i="11" a="1"/>
  <c r="M15" i="11" s="1"/>
  <c r="L15" i="11" a="1"/>
  <c r="L15" i="11" s="1"/>
  <c r="K15" i="11" a="1"/>
  <c r="K15" i="11" s="1"/>
  <c r="J15" i="11" a="1"/>
  <c r="J15" i="11" s="1"/>
  <c r="I15" i="11" a="1"/>
  <c r="I15" i="11" s="1"/>
  <c r="H15" i="11" a="1"/>
  <c r="H15" i="11" s="1"/>
  <c r="G15" i="11" a="1"/>
  <c r="G15" i="11" s="1"/>
  <c r="F15" i="11" a="1"/>
  <c r="F15" i="11" s="1"/>
  <c r="E15" i="11" a="1"/>
  <c r="E15" i="11" s="1"/>
  <c r="D15" i="11" a="1"/>
  <c r="D15" i="11" s="1"/>
  <c r="C15" i="11" a="1"/>
  <c r="C15" i="11" s="1"/>
  <c r="A15" i="11"/>
  <c r="V14" i="11" a="1"/>
  <c r="V14" i="11" s="1"/>
  <c r="U14" i="11" a="1"/>
  <c r="U14" i="11" s="1"/>
  <c r="T14" i="11" a="1"/>
  <c r="T14" i="11" s="1"/>
  <c r="S14" i="11" a="1"/>
  <c r="S14" i="11" s="1"/>
  <c r="R14" i="11" a="1"/>
  <c r="R14" i="11" s="1"/>
  <c r="Q14" i="11" a="1"/>
  <c r="Q14" i="11" s="1"/>
  <c r="P14" i="11" a="1"/>
  <c r="P14" i="11" s="1"/>
  <c r="O14" i="11" a="1"/>
  <c r="O14" i="11" s="1"/>
  <c r="N14" i="11" a="1"/>
  <c r="N14" i="11" s="1"/>
  <c r="M14" i="11" a="1"/>
  <c r="M14" i="11" s="1"/>
  <c r="L14" i="11" a="1"/>
  <c r="L14" i="11" s="1"/>
  <c r="K14" i="11" a="1"/>
  <c r="K14" i="11" s="1"/>
  <c r="J14" i="11" a="1"/>
  <c r="J14" i="11" s="1"/>
  <c r="I14" i="11" a="1"/>
  <c r="I14" i="11" s="1"/>
  <c r="H14" i="11" a="1"/>
  <c r="H14" i="11" s="1"/>
  <c r="G14" i="11" a="1"/>
  <c r="G14" i="11" s="1"/>
  <c r="F14" i="11" a="1"/>
  <c r="F14" i="11" s="1"/>
  <c r="E14" i="11" a="1"/>
  <c r="E14" i="11" s="1"/>
  <c r="D14" i="11" a="1"/>
  <c r="D14" i="11" s="1"/>
  <c r="C14" i="11" a="1"/>
  <c r="C14" i="11" s="1"/>
  <c r="AC14" i="11" s="1"/>
  <c r="A14" i="11"/>
  <c r="V13" i="11" a="1"/>
  <c r="V13" i="11" s="1"/>
  <c r="U13" i="11" a="1"/>
  <c r="U13" i="11" s="1"/>
  <c r="T13" i="11" a="1"/>
  <c r="T13" i="11" s="1"/>
  <c r="S13" i="11" a="1"/>
  <c r="S13" i="11" s="1"/>
  <c r="R13" i="11" a="1"/>
  <c r="R13" i="11" s="1"/>
  <c r="Q13" i="11" a="1"/>
  <c r="Q13" i="11" s="1"/>
  <c r="P13" i="11" a="1"/>
  <c r="P13" i="11" s="1"/>
  <c r="O13" i="11" a="1"/>
  <c r="O13" i="11" s="1"/>
  <c r="N13" i="11" a="1"/>
  <c r="N13" i="11" s="1"/>
  <c r="M13" i="11" a="1"/>
  <c r="M13" i="11" s="1"/>
  <c r="L13" i="11" a="1"/>
  <c r="L13" i="11" s="1"/>
  <c r="K13" i="11" a="1"/>
  <c r="K13" i="11" s="1"/>
  <c r="J13" i="11" a="1"/>
  <c r="J13" i="11" s="1"/>
  <c r="I13" i="11" a="1"/>
  <c r="I13" i="11" s="1"/>
  <c r="H13" i="11" a="1"/>
  <c r="H13" i="11" s="1"/>
  <c r="G13" i="11" a="1"/>
  <c r="G13" i="11" s="1"/>
  <c r="F13" i="11" a="1"/>
  <c r="F13" i="11" s="1"/>
  <c r="E13" i="11" a="1"/>
  <c r="E13" i="11" s="1"/>
  <c r="D13" i="11" a="1"/>
  <c r="D13" i="11" s="1"/>
  <c r="C13" i="11" a="1"/>
  <c r="C13" i="11" s="1"/>
  <c r="AC13" i="11" s="1"/>
  <c r="A13" i="11"/>
  <c r="Y13" i="11" s="1"/>
  <c r="V12" i="11" a="1"/>
  <c r="V12" i="11" s="1"/>
  <c r="U12" i="11" a="1"/>
  <c r="U12" i="11" s="1"/>
  <c r="T12" i="11" a="1"/>
  <c r="T12" i="11" s="1"/>
  <c r="S12" i="11" a="1"/>
  <c r="S12" i="11" s="1"/>
  <c r="R12" i="11" a="1"/>
  <c r="R12" i="11" s="1"/>
  <c r="Q12" i="11" a="1"/>
  <c r="Q12" i="11" s="1"/>
  <c r="P12" i="11" a="1"/>
  <c r="P12" i="11" s="1"/>
  <c r="O12" i="11" a="1"/>
  <c r="O12" i="11" s="1"/>
  <c r="N12" i="11" a="1"/>
  <c r="N12" i="11" s="1"/>
  <c r="M12" i="11" a="1"/>
  <c r="M12" i="11" s="1"/>
  <c r="L12" i="11" a="1"/>
  <c r="L12" i="11" s="1"/>
  <c r="K12" i="11" a="1"/>
  <c r="K12" i="11" s="1"/>
  <c r="J12" i="11" a="1"/>
  <c r="J12" i="11" s="1"/>
  <c r="I12" i="11" a="1"/>
  <c r="I12" i="11" s="1"/>
  <c r="H12" i="11" a="1"/>
  <c r="H12" i="11" s="1"/>
  <c r="G12" i="11" a="1"/>
  <c r="G12" i="11" s="1"/>
  <c r="F12" i="11" a="1"/>
  <c r="F12" i="11" s="1"/>
  <c r="E12" i="11" a="1"/>
  <c r="E12" i="11" s="1"/>
  <c r="D12" i="11"/>
  <c r="D12" i="11" a="1"/>
  <c r="C12" i="11"/>
  <c r="AC12" i="11" s="1"/>
  <c r="C12" i="11" a="1"/>
  <c r="B12" i="11"/>
  <c r="B13" i="11" s="1"/>
  <c r="B14" i="11" s="1"/>
  <c r="B15" i="11" s="1"/>
  <c r="B16" i="11" s="1"/>
  <c r="B17" i="11" s="1"/>
  <c r="B18" i="11" s="1"/>
  <c r="B19" i="11" s="1"/>
  <c r="B20" i="11" s="1"/>
  <c r="B21" i="11" s="1"/>
  <c r="B22" i="11" s="1"/>
  <c r="B23" i="11" s="1"/>
  <c r="B24" i="11" s="1"/>
  <c r="B25" i="11" s="1"/>
  <c r="B26" i="11" s="1"/>
  <c r="B27" i="11" s="1"/>
  <c r="B28" i="11" s="1"/>
  <c r="B29" i="11" s="1"/>
  <c r="B30" i="11" s="1"/>
  <c r="B31" i="11" s="1"/>
  <c r="B32" i="11" s="1"/>
  <c r="B33" i="11" s="1"/>
  <c r="B34" i="11" s="1"/>
  <c r="B35" i="11" s="1"/>
  <c r="B36" i="11" s="1"/>
  <c r="B37" i="11" s="1"/>
  <c r="B38" i="11" s="1"/>
  <c r="B39" i="11" s="1"/>
  <c r="B40" i="11" s="1"/>
  <c r="B41" i="11" s="1"/>
  <c r="B42" i="11" s="1"/>
  <c r="B43" i="11" s="1"/>
  <c r="B44" i="11" s="1"/>
  <c r="B45" i="11" s="1"/>
  <c r="B46" i="11" s="1"/>
  <c r="B47" i="11" s="1"/>
  <c r="B48" i="11" s="1"/>
  <c r="B49" i="11" s="1"/>
  <c r="B50" i="11" s="1"/>
  <c r="B51" i="11" s="1"/>
  <c r="B52" i="11" s="1"/>
  <c r="B53" i="11" s="1"/>
  <c r="B54" i="11" s="1"/>
  <c r="B55" i="11" s="1"/>
  <c r="B56" i="11" s="1"/>
  <c r="B57" i="11" s="1"/>
  <c r="B58" i="11" s="1"/>
  <c r="B59" i="11" s="1"/>
  <c r="B60" i="11" s="1"/>
  <c r="B61" i="11" s="1"/>
  <c r="B62" i="11" s="1"/>
  <c r="B63" i="11" s="1"/>
  <c r="B64" i="11" s="1"/>
  <c r="B65" i="11" s="1"/>
  <c r="B66" i="11" s="1"/>
  <c r="B67" i="11" s="1"/>
  <c r="B68" i="11" s="1"/>
  <c r="B69" i="11" s="1"/>
  <c r="B70" i="11" s="1"/>
  <c r="B71" i="11" s="1"/>
  <c r="B72" i="11" s="1"/>
  <c r="B73" i="11" s="1"/>
  <c r="B74" i="11" s="1"/>
  <c r="B75" i="11" s="1"/>
  <c r="B76" i="11" s="1"/>
  <c r="B77" i="11" s="1"/>
  <c r="B78" i="11" s="1"/>
  <c r="B79" i="11" s="1"/>
  <c r="B80" i="11" s="1"/>
  <c r="B81" i="11" s="1"/>
  <c r="B82" i="11" s="1"/>
  <c r="B83" i="11" s="1"/>
  <c r="B84" i="11" s="1"/>
  <c r="B85" i="11" s="1"/>
  <c r="B86" i="11" s="1"/>
  <c r="B87" i="11" s="1"/>
  <c r="B88" i="11" s="1"/>
  <c r="B89" i="11" s="1"/>
  <c r="B90" i="11" s="1"/>
  <c r="B91" i="11" s="1"/>
  <c r="B92" i="11" s="1"/>
  <c r="B93" i="11" s="1"/>
  <c r="B94" i="11" s="1"/>
  <c r="B95" i="11" s="1"/>
  <c r="B96" i="11" s="1"/>
  <c r="B97" i="11" s="1"/>
  <c r="B98" i="11" s="1"/>
  <c r="B99" i="11" s="1"/>
  <c r="B100" i="11" s="1"/>
  <c r="B101" i="11" s="1"/>
  <c r="B102" i="11" s="1"/>
  <c r="B103" i="11" s="1"/>
  <c r="B104" i="11" s="1"/>
  <c r="B105" i="11" s="1"/>
  <c r="B106" i="11" s="1"/>
  <c r="B107" i="11" s="1"/>
  <c r="B108" i="11" s="1"/>
  <c r="B109" i="11" s="1"/>
  <c r="B110" i="11" s="1"/>
  <c r="B111" i="11" s="1"/>
  <c r="B112" i="11" s="1"/>
  <c r="B113" i="11" s="1"/>
  <c r="B114" i="11" s="1"/>
  <c r="B115" i="11" s="1"/>
  <c r="B116" i="11" s="1"/>
  <c r="B117" i="11" s="1"/>
  <c r="B118" i="11" s="1"/>
  <c r="B119" i="11" s="1"/>
  <c r="B120" i="11" s="1"/>
  <c r="B121" i="11" s="1"/>
  <c r="B122" i="11" s="1"/>
  <c r="B123" i="11" s="1"/>
  <c r="B124" i="11" s="1"/>
  <c r="B125" i="11" s="1"/>
  <c r="B126" i="11" s="1"/>
  <c r="B127" i="11" s="1"/>
  <c r="B128" i="11" s="1"/>
  <c r="B129" i="11" s="1"/>
  <c r="B130" i="11" s="1"/>
  <c r="B131" i="11" s="1"/>
  <c r="B132" i="11" s="1"/>
  <c r="B133" i="11" s="1"/>
  <c r="B134" i="11" s="1"/>
  <c r="A12" i="11"/>
  <c r="V11" i="11" a="1"/>
  <c r="V11" i="11" s="1"/>
  <c r="U11" i="11" a="1"/>
  <c r="U11" i="11" s="1"/>
  <c r="T11" i="11" a="1"/>
  <c r="T11" i="11" s="1"/>
  <c r="S11" i="11" a="1"/>
  <c r="S11" i="11" s="1"/>
  <c r="R11" i="11" a="1"/>
  <c r="R11" i="11" s="1"/>
  <c r="Q11" i="11" a="1"/>
  <c r="Q11" i="11" s="1"/>
  <c r="P11" i="11" a="1"/>
  <c r="P11" i="11" s="1"/>
  <c r="O11" i="11" a="1"/>
  <c r="O11" i="11" s="1"/>
  <c r="N11" i="11" a="1"/>
  <c r="N11" i="11" s="1"/>
  <c r="M11" i="11" a="1"/>
  <c r="M11" i="11" s="1"/>
  <c r="L11" i="11" a="1"/>
  <c r="L11" i="11" s="1"/>
  <c r="K11" i="11" a="1"/>
  <c r="K11" i="11" s="1"/>
  <c r="J11" i="11" a="1"/>
  <c r="J11" i="11" s="1"/>
  <c r="I11" i="11" a="1"/>
  <c r="I11" i="11" s="1"/>
  <c r="H11" i="11" a="1"/>
  <c r="H11" i="11" s="1"/>
  <c r="G11" i="11" a="1"/>
  <c r="G11" i="11" s="1"/>
  <c r="F11" i="11" a="1"/>
  <c r="F11" i="11" s="1"/>
  <c r="E11" i="11" a="1"/>
  <c r="E11" i="11" s="1"/>
  <c r="D11" i="11" a="1"/>
  <c r="D11" i="11" s="1"/>
  <c r="C11" i="11" a="1"/>
  <c r="C11" i="11" s="1"/>
  <c r="AC11" i="11" s="1"/>
  <c r="B11" i="11"/>
  <c r="A11" i="11"/>
  <c r="V10" i="11"/>
  <c r="V10" i="11" a="1"/>
  <c r="U10" i="11"/>
  <c r="U10" i="11" a="1"/>
  <c r="T10" i="11" a="1"/>
  <c r="T10" i="11" s="1"/>
  <c r="S10" i="11" a="1"/>
  <c r="S10" i="11" s="1"/>
  <c r="R10" i="11"/>
  <c r="R10" i="11" a="1"/>
  <c r="Q10" i="11"/>
  <c r="Q10" i="11" a="1"/>
  <c r="P10" i="11" a="1"/>
  <c r="P10" i="11" s="1"/>
  <c r="O10" i="11" a="1"/>
  <c r="O10" i="11" s="1"/>
  <c r="N10" i="11"/>
  <c r="N10" i="11" a="1"/>
  <c r="M10" i="11"/>
  <c r="M10" i="11" a="1"/>
  <c r="L10" i="11" a="1"/>
  <c r="L10" i="11" s="1"/>
  <c r="K10" i="11" a="1"/>
  <c r="K10" i="11" s="1"/>
  <c r="J10" i="11"/>
  <c r="J10" i="11" a="1"/>
  <c r="I10" i="11"/>
  <c r="I10" i="11" a="1"/>
  <c r="H10" i="11" a="1"/>
  <c r="H10" i="11" s="1"/>
  <c r="G10" i="11" a="1"/>
  <c r="G10" i="11" s="1"/>
  <c r="F10" i="11"/>
  <c r="F10" i="11" a="1"/>
  <c r="E10" i="11"/>
  <c r="E10" i="11" a="1"/>
  <c r="D10" i="11" a="1"/>
  <c r="D10" i="11" s="1"/>
  <c r="C10" i="11" a="1"/>
  <c r="C10" i="11" s="1"/>
  <c r="AC10" i="11" s="1"/>
  <c r="A10" i="11"/>
  <c r="A9" i="11"/>
  <c r="G32" i="13"/>
  <c r="G26" i="13"/>
  <c r="G20" i="13"/>
  <c r="G14" i="13"/>
  <c r="G8" i="13"/>
  <c r="G2" i="13"/>
  <c r="Y134" i="9"/>
  <c r="V134" i="9" a="1"/>
  <c r="V134" i="9" s="1"/>
  <c r="U134" i="9"/>
  <c r="U134" i="9" a="1"/>
  <c r="T134" i="9" a="1"/>
  <c r="T134" i="9" s="1"/>
  <c r="S134" i="9" a="1"/>
  <c r="S134" i="9" s="1"/>
  <c r="R134" i="9" a="1"/>
  <c r="R134" i="9" s="1"/>
  <c r="Q134" i="9"/>
  <c r="Q134" i="9" a="1"/>
  <c r="P134" i="9" a="1"/>
  <c r="P134" i="9" s="1"/>
  <c r="O134" i="9" a="1"/>
  <c r="O134" i="9" s="1"/>
  <c r="N134" i="9" a="1"/>
  <c r="N134" i="9" s="1"/>
  <c r="M134" i="9"/>
  <c r="M134" i="9" a="1"/>
  <c r="L134" i="9" a="1"/>
  <c r="L134" i="9" s="1"/>
  <c r="K134" i="9" a="1"/>
  <c r="K134" i="9" s="1"/>
  <c r="J134" i="9" a="1"/>
  <c r="J134" i="9" s="1"/>
  <c r="I134" i="9"/>
  <c r="I134" i="9" a="1"/>
  <c r="H134" i="9" a="1"/>
  <c r="H134" i="9" s="1"/>
  <c r="G134" i="9" a="1"/>
  <c r="G134" i="9" s="1"/>
  <c r="F134" i="9" a="1"/>
  <c r="F134" i="9" s="1"/>
  <c r="E134" i="9"/>
  <c r="E134" i="9" a="1"/>
  <c r="D134" i="9" a="1"/>
  <c r="D134" i="9" s="1"/>
  <c r="C134" i="9" a="1"/>
  <c r="C134" i="9" s="1"/>
  <c r="AC134" i="9" s="1"/>
  <c r="A134" i="9"/>
  <c r="V133" i="9"/>
  <c r="V133" i="9" a="1"/>
  <c r="U133" i="9"/>
  <c r="U133" i="9" a="1"/>
  <c r="T133" i="9"/>
  <c r="T133" i="9" a="1"/>
  <c r="S133" i="9" a="1"/>
  <c r="S133" i="9" s="1"/>
  <c r="R133" i="9" a="1"/>
  <c r="R133" i="9" s="1"/>
  <c r="Q133" i="9" a="1"/>
  <c r="Q133" i="9" s="1"/>
  <c r="P133" i="9" a="1"/>
  <c r="P133" i="9" s="1"/>
  <c r="O133" i="9" a="1"/>
  <c r="O133" i="9" s="1"/>
  <c r="N133" i="9" a="1"/>
  <c r="N133" i="9" s="1"/>
  <c r="M133" i="9" a="1"/>
  <c r="M133" i="9" s="1"/>
  <c r="L133" i="9" a="1"/>
  <c r="L133" i="9" s="1"/>
  <c r="K133" i="9" a="1"/>
  <c r="K133" i="9" s="1"/>
  <c r="J133" i="9"/>
  <c r="J133" i="9" a="1"/>
  <c r="I133" i="9"/>
  <c r="I133" i="9" a="1"/>
  <c r="H133" i="9" a="1"/>
  <c r="H133" i="9" s="1"/>
  <c r="G133" i="9" a="1"/>
  <c r="G133" i="9" s="1"/>
  <c r="F133" i="9"/>
  <c r="F133" i="9" a="1"/>
  <c r="E133" i="9" a="1"/>
  <c r="E133" i="9" s="1"/>
  <c r="D133" i="9" a="1"/>
  <c r="D133" i="9" s="1"/>
  <c r="C133" i="9" a="1"/>
  <c r="C133" i="9" s="1"/>
  <c r="AC133" i="9" s="1"/>
  <c r="AD133" i="9" s="1"/>
  <c r="A133" i="9"/>
  <c r="V132" i="9" a="1"/>
  <c r="V132" i="9" s="1"/>
  <c r="Y132" i="9" s="1"/>
  <c r="U132" i="9" a="1"/>
  <c r="U132" i="9" s="1"/>
  <c r="T132" i="9"/>
  <c r="T132" i="9" a="1"/>
  <c r="S132" i="9"/>
  <c r="S132" i="9" a="1"/>
  <c r="R132" i="9"/>
  <c r="R132" i="9" a="1"/>
  <c r="Q132" i="9" a="1"/>
  <c r="Q132" i="9" s="1"/>
  <c r="P132" i="9" a="1"/>
  <c r="P132" i="9" s="1"/>
  <c r="O132" i="9" a="1"/>
  <c r="O132" i="9" s="1"/>
  <c r="N132" i="9" a="1"/>
  <c r="N132" i="9" s="1"/>
  <c r="M132" i="9" a="1"/>
  <c r="M132" i="9" s="1"/>
  <c r="L132" i="9"/>
  <c r="L132" i="9" a="1"/>
  <c r="K132" i="9"/>
  <c r="K132" i="9" a="1"/>
  <c r="J132" i="9"/>
  <c r="J132" i="9" a="1"/>
  <c r="I132" i="9" a="1"/>
  <c r="I132" i="9" s="1"/>
  <c r="H132" i="9" a="1"/>
  <c r="H132" i="9" s="1"/>
  <c r="G132" i="9" a="1"/>
  <c r="G132" i="9" s="1"/>
  <c r="F132" i="9" a="1"/>
  <c r="F132" i="9" s="1"/>
  <c r="E132" i="9" a="1"/>
  <c r="E132" i="9" s="1"/>
  <c r="D132" i="9"/>
  <c r="D132" i="9" a="1"/>
  <c r="C132" i="9"/>
  <c r="AC132" i="9" s="1"/>
  <c r="C132" i="9" a="1"/>
  <c r="A132" i="9"/>
  <c r="V131" i="9"/>
  <c r="V131" i="9" a="1"/>
  <c r="U131" i="9" a="1"/>
  <c r="U131" i="9" s="1"/>
  <c r="T131" i="9" a="1"/>
  <c r="T131" i="9" s="1"/>
  <c r="S131" i="9"/>
  <c r="S131" i="9" a="1"/>
  <c r="R131" i="9"/>
  <c r="R131" i="9" a="1"/>
  <c r="Q131" i="9"/>
  <c r="Q131" i="9" a="1"/>
  <c r="P131" i="9" a="1"/>
  <c r="P131" i="9" s="1"/>
  <c r="O131" i="9" a="1"/>
  <c r="O131" i="9" s="1"/>
  <c r="N131" i="9" a="1"/>
  <c r="N131" i="9" s="1"/>
  <c r="M131" i="9" a="1"/>
  <c r="M131" i="9" s="1"/>
  <c r="L131" i="9" a="1"/>
  <c r="L131" i="9" s="1"/>
  <c r="K131" i="9" a="1"/>
  <c r="K131" i="9" s="1"/>
  <c r="J131" i="9" a="1"/>
  <c r="J131" i="9" s="1"/>
  <c r="I131" i="9" a="1"/>
  <c r="I131" i="9" s="1"/>
  <c r="H131" i="9" a="1"/>
  <c r="H131" i="9" s="1"/>
  <c r="G131" i="9"/>
  <c r="G131" i="9" a="1"/>
  <c r="F131" i="9"/>
  <c r="F131" i="9" a="1"/>
  <c r="E131" i="9" a="1"/>
  <c r="E131" i="9" s="1"/>
  <c r="D131" i="9" a="1"/>
  <c r="D131" i="9" s="1"/>
  <c r="C131" i="9"/>
  <c r="AC131" i="9" s="1"/>
  <c r="C131" i="9" a="1"/>
  <c r="A131" i="9"/>
  <c r="Y131" i="9" s="1"/>
  <c r="V130" i="9" a="1"/>
  <c r="V130" i="9" s="1"/>
  <c r="U130" i="9"/>
  <c r="U130" i="9" a="1"/>
  <c r="T130" i="9"/>
  <c r="T130" i="9" a="1"/>
  <c r="S130" i="9"/>
  <c r="S130" i="9" a="1"/>
  <c r="R130" i="9" a="1"/>
  <c r="R130" i="9" s="1"/>
  <c r="Q130" i="9" a="1"/>
  <c r="Q130" i="9" s="1"/>
  <c r="P130" i="9" a="1"/>
  <c r="P130" i="9" s="1"/>
  <c r="O130" i="9" a="1"/>
  <c r="O130" i="9" s="1"/>
  <c r="N130" i="9" a="1"/>
  <c r="N130" i="9" s="1"/>
  <c r="M130" i="9"/>
  <c r="M130" i="9" a="1"/>
  <c r="L130" i="9"/>
  <c r="L130" i="9" a="1"/>
  <c r="K130" i="9"/>
  <c r="K130" i="9" a="1"/>
  <c r="J130" i="9" a="1"/>
  <c r="J130" i="9" s="1"/>
  <c r="I130" i="9" a="1"/>
  <c r="I130" i="9" s="1"/>
  <c r="H130" i="9" a="1"/>
  <c r="H130" i="9" s="1"/>
  <c r="G130" i="9" a="1"/>
  <c r="G130" i="9" s="1"/>
  <c r="F130" i="9" a="1"/>
  <c r="F130" i="9" s="1"/>
  <c r="E130" i="9"/>
  <c r="E130" i="9" a="1"/>
  <c r="D130" i="9"/>
  <c r="D130" i="9" a="1"/>
  <c r="C130" i="9"/>
  <c r="AC130" i="9" s="1"/>
  <c r="C130" i="9" a="1"/>
  <c r="A130" i="9"/>
  <c r="V129" i="9" a="1"/>
  <c r="V129" i="9" s="1"/>
  <c r="U129" i="9" a="1"/>
  <c r="U129" i="9" s="1"/>
  <c r="T129" i="9"/>
  <c r="T129" i="9" a="1"/>
  <c r="S129" i="9"/>
  <c r="S129" i="9" a="1"/>
  <c r="R129" i="9" a="1"/>
  <c r="R129" i="9" s="1"/>
  <c r="Q129" i="9" a="1"/>
  <c r="Q129" i="9" s="1"/>
  <c r="P129" i="9"/>
  <c r="P129" i="9" a="1"/>
  <c r="O129" i="9"/>
  <c r="O129" i="9" a="1"/>
  <c r="N129" i="9"/>
  <c r="N129" i="9" a="1"/>
  <c r="M129" i="9" a="1"/>
  <c r="M129" i="9" s="1"/>
  <c r="L129" i="9" a="1"/>
  <c r="L129" i="9" s="1"/>
  <c r="K129" i="9" a="1"/>
  <c r="K129" i="9" s="1"/>
  <c r="J129" i="9" a="1"/>
  <c r="J129" i="9" s="1"/>
  <c r="I129" i="9" a="1"/>
  <c r="I129" i="9" s="1"/>
  <c r="H129" i="9" a="1"/>
  <c r="H129" i="9" s="1"/>
  <c r="G129" i="9" a="1"/>
  <c r="G129" i="9" s="1"/>
  <c r="F129" i="9" a="1"/>
  <c r="F129" i="9" s="1"/>
  <c r="E129" i="9" a="1"/>
  <c r="E129" i="9" s="1"/>
  <c r="D129" i="9"/>
  <c r="D129" i="9" a="1"/>
  <c r="C129" i="9" a="1"/>
  <c r="C129" i="9" s="1"/>
  <c r="AC129" i="9" s="1"/>
  <c r="A129" i="9"/>
  <c r="V128" i="9"/>
  <c r="V128" i="9" a="1"/>
  <c r="U128" i="9"/>
  <c r="U128" i="9" a="1"/>
  <c r="T128" i="9"/>
  <c r="T128" i="9" a="1"/>
  <c r="S128" i="9" a="1"/>
  <c r="S128" i="9" s="1"/>
  <c r="R128" i="9" a="1"/>
  <c r="R128" i="9" s="1"/>
  <c r="Q128" i="9" a="1"/>
  <c r="Q128" i="9" s="1"/>
  <c r="P128" i="9" a="1"/>
  <c r="P128" i="9" s="1"/>
  <c r="O128" i="9" a="1"/>
  <c r="O128" i="9" s="1"/>
  <c r="N128" i="9"/>
  <c r="N128" i="9" a="1"/>
  <c r="M128" i="9"/>
  <c r="M128" i="9" a="1"/>
  <c r="L128" i="9"/>
  <c r="L128" i="9" a="1"/>
  <c r="K128" i="9" a="1"/>
  <c r="K128" i="9" s="1"/>
  <c r="J128" i="9" a="1"/>
  <c r="J128" i="9" s="1"/>
  <c r="I128" i="9" a="1"/>
  <c r="I128" i="9" s="1"/>
  <c r="H128" i="9" a="1"/>
  <c r="H128" i="9" s="1"/>
  <c r="G128" i="9" a="1"/>
  <c r="G128" i="9" s="1"/>
  <c r="F128" i="9"/>
  <c r="F128" i="9" a="1"/>
  <c r="E128" i="9"/>
  <c r="E128" i="9" a="1"/>
  <c r="D128" i="9"/>
  <c r="D128" i="9" a="1"/>
  <c r="C128" i="9" a="1"/>
  <c r="C128" i="9" s="1"/>
  <c r="AC128" i="9" s="1"/>
  <c r="A128" i="9"/>
  <c r="V127" i="9" a="1"/>
  <c r="V127" i="9" s="1"/>
  <c r="U127" i="9" a="1"/>
  <c r="U127" i="9" s="1"/>
  <c r="T127" i="9" a="1"/>
  <c r="T127" i="9" s="1"/>
  <c r="S127" i="9" a="1"/>
  <c r="S127" i="9" s="1"/>
  <c r="R127" i="9" a="1"/>
  <c r="R127" i="9" s="1"/>
  <c r="Q127" i="9"/>
  <c r="Q127" i="9" a="1"/>
  <c r="P127" i="9"/>
  <c r="P127" i="9" a="1"/>
  <c r="O127" i="9" a="1"/>
  <c r="O127" i="9" s="1"/>
  <c r="N127" i="9" a="1"/>
  <c r="N127" i="9" s="1"/>
  <c r="M127" i="9"/>
  <c r="M127" i="9" a="1"/>
  <c r="L127" i="9"/>
  <c r="L127" i="9" a="1"/>
  <c r="K127" i="9"/>
  <c r="K127" i="9" a="1"/>
  <c r="J127" i="9" a="1"/>
  <c r="J127" i="9" s="1"/>
  <c r="I127" i="9" a="1"/>
  <c r="I127" i="9" s="1"/>
  <c r="H127" i="9" a="1"/>
  <c r="H127" i="9" s="1"/>
  <c r="G127" i="9"/>
  <c r="G127" i="9" a="1"/>
  <c r="F127" i="9" a="1"/>
  <c r="F127" i="9" s="1"/>
  <c r="E127" i="9" a="1"/>
  <c r="E127" i="9" s="1"/>
  <c r="D127" i="9" a="1"/>
  <c r="D127" i="9" s="1"/>
  <c r="C127" i="9"/>
  <c r="AC127" i="9" s="1"/>
  <c r="C127" i="9" a="1"/>
  <c r="A127" i="9"/>
  <c r="Y127" i="9" s="1"/>
  <c r="V126" i="9"/>
  <c r="V126" i="9" a="1"/>
  <c r="U126" i="9"/>
  <c r="U126" i="9" a="1"/>
  <c r="T126" i="9" a="1"/>
  <c r="T126" i="9" s="1"/>
  <c r="S126" i="9" a="1"/>
  <c r="S126" i="9" s="1"/>
  <c r="R126" i="9" a="1"/>
  <c r="R126" i="9" s="1"/>
  <c r="Q126" i="9" a="1"/>
  <c r="Q126" i="9" s="1"/>
  <c r="P126" i="9" a="1"/>
  <c r="P126" i="9" s="1"/>
  <c r="O126" i="9"/>
  <c r="O126" i="9" a="1"/>
  <c r="N126" i="9"/>
  <c r="N126" i="9" a="1"/>
  <c r="M126" i="9"/>
  <c r="M126" i="9" a="1"/>
  <c r="L126" i="9" a="1"/>
  <c r="L126" i="9" s="1"/>
  <c r="K126" i="9" a="1"/>
  <c r="K126" i="9" s="1"/>
  <c r="J126" i="9" a="1"/>
  <c r="J126" i="9" s="1"/>
  <c r="I126" i="9" a="1"/>
  <c r="I126" i="9" s="1"/>
  <c r="H126" i="9" a="1"/>
  <c r="H126" i="9" s="1"/>
  <c r="G126" i="9"/>
  <c r="G126" i="9" a="1"/>
  <c r="F126" i="9"/>
  <c r="F126" i="9" a="1"/>
  <c r="E126" i="9"/>
  <c r="E126" i="9" a="1"/>
  <c r="D126" i="9" a="1"/>
  <c r="D126" i="9" s="1"/>
  <c r="C126" i="9" a="1"/>
  <c r="C126" i="9" s="1"/>
  <c r="AC126" i="9" s="1"/>
  <c r="A126" i="9"/>
  <c r="Y126" i="9" s="1"/>
  <c r="V125" i="9"/>
  <c r="V125" i="9" a="1"/>
  <c r="U125" i="9"/>
  <c r="U125" i="9" a="1"/>
  <c r="T125" i="9"/>
  <c r="T125" i="9" a="1"/>
  <c r="S125" i="9" a="1"/>
  <c r="S125" i="9" s="1"/>
  <c r="R125" i="9" a="1"/>
  <c r="R125" i="9" s="1"/>
  <c r="Q125" i="9" a="1"/>
  <c r="Q125" i="9" s="1"/>
  <c r="P125" i="9" a="1"/>
  <c r="P125" i="9" s="1"/>
  <c r="O125" i="9" a="1"/>
  <c r="O125" i="9" s="1"/>
  <c r="N125" i="9" a="1"/>
  <c r="N125" i="9" s="1"/>
  <c r="M125" i="9" a="1"/>
  <c r="M125" i="9" s="1"/>
  <c r="L125" i="9"/>
  <c r="L125" i="9" a="1"/>
  <c r="K125" i="9" a="1"/>
  <c r="K125" i="9" s="1"/>
  <c r="J125" i="9" a="1"/>
  <c r="J125" i="9" s="1"/>
  <c r="I125" i="9" a="1"/>
  <c r="I125" i="9" s="1"/>
  <c r="H125" i="9" a="1"/>
  <c r="H125" i="9" s="1"/>
  <c r="G125" i="9" a="1"/>
  <c r="G125" i="9" s="1"/>
  <c r="F125" i="9"/>
  <c r="F125" i="9" a="1"/>
  <c r="E125" i="9" a="1"/>
  <c r="E125" i="9" s="1"/>
  <c r="D125" i="9" a="1"/>
  <c r="D125" i="9" s="1"/>
  <c r="C125" i="9" a="1"/>
  <c r="C125" i="9" s="1"/>
  <c r="AC125" i="9" s="1"/>
  <c r="A125" i="9"/>
  <c r="V124" i="9"/>
  <c r="V124" i="9" a="1"/>
  <c r="U124" i="9" a="1"/>
  <c r="U124" i="9" s="1"/>
  <c r="T124" i="9" a="1"/>
  <c r="T124" i="9" s="1"/>
  <c r="S124" i="9" a="1"/>
  <c r="S124" i="9" s="1"/>
  <c r="R124" i="9"/>
  <c r="R124" i="9" a="1"/>
  <c r="Q124" i="9" a="1"/>
  <c r="Q124" i="9" s="1"/>
  <c r="P124" i="9" a="1"/>
  <c r="P124" i="9" s="1"/>
  <c r="O124" i="9" a="1"/>
  <c r="O124" i="9" s="1"/>
  <c r="N124" i="9"/>
  <c r="N124" i="9" a="1"/>
  <c r="M124" i="9" a="1"/>
  <c r="M124" i="9" s="1"/>
  <c r="L124" i="9" a="1"/>
  <c r="L124" i="9" s="1"/>
  <c r="K124" i="9" a="1"/>
  <c r="K124" i="9" s="1"/>
  <c r="J124" i="9" a="1"/>
  <c r="J124" i="9" s="1"/>
  <c r="I124" i="9" a="1"/>
  <c r="I124" i="9" s="1"/>
  <c r="H124" i="9"/>
  <c r="H124" i="9" a="1"/>
  <c r="G124" i="9"/>
  <c r="G124" i="9" a="1"/>
  <c r="F124" i="9"/>
  <c r="F124" i="9" a="1"/>
  <c r="E124" i="9" a="1"/>
  <c r="E124" i="9" s="1"/>
  <c r="D124" i="9" a="1"/>
  <c r="D124" i="9" s="1"/>
  <c r="C124" i="9" a="1"/>
  <c r="C124" i="9" s="1"/>
  <c r="AC124" i="9" s="1"/>
  <c r="A124" i="9"/>
  <c r="Y124" i="9" s="1"/>
  <c r="V123" i="9"/>
  <c r="V123" i="9" a="1"/>
  <c r="U123" i="9"/>
  <c r="U123" i="9" a="1"/>
  <c r="T123" i="9" a="1"/>
  <c r="T123" i="9" s="1"/>
  <c r="S123" i="9" a="1"/>
  <c r="S123" i="9" s="1"/>
  <c r="R123" i="9"/>
  <c r="R123" i="9" a="1"/>
  <c r="Q123" i="9" a="1"/>
  <c r="Q123" i="9" s="1"/>
  <c r="P123" i="9" a="1"/>
  <c r="P123" i="9" s="1"/>
  <c r="O123" i="9" a="1"/>
  <c r="O123" i="9" s="1"/>
  <c r="N123" i="9" a="1"/>
  <c r="N123" i="9" s="1"/>
  <c r="M123" i="9"/>
  <c r="M123" i="9" a="1"/>
  <c r="L123" i="9" a="1"/>
  <c r="L123" i="9" s="1"/>
  <c r="K123" i="9" a="1"/>
  <c r="K123" i="9" s="1"/>
  <c r="J123" i="9" a="1"/>
  <c r="J123" i="9" s="1"/>
  <c r="I123" i="9" a="1"/>
  <c r="I123" i="9" s="1"/>
  <c r="H123" i="9" a="1"/>
  <c r="H123" i="9" s="1"/>
  <c r="G123" i="9" a="1"/>
  <c r="G123" i="9" s="1"/>
  <c r="F123" i="9" a="1"/>
  <c r="F123" i="9" s="1"/>
  <c r="E123" i="9"/>
  <c r="E123" i="9" a="1"/>
  <c r="D123" i="9" a="1"/>
  <c r="D123" i="9" s="1"/>
  <c r="C123" i="9" a="1"/>
  <c r="C123" i="9" s="1"/>
  <c r="AC123" i="9" s="1"/>
  <c r="A123" i="9"/>
  <c r="Y123" i="9" s="1"/>
  <c r="V122" i="9" a="1"/>
  <c r="V122" i="9" s="1"/>
  <c r="U122" i="9" a="1"/>
  <c r="U122" i="9" s="1"/>
  <c r="T122" i="9" a="1"/>
  <c r="T122" i="9" s="1"/>
  <c r="S122" i="9" a="1"/>
  <c r="S122" i="9" s="1"/>
  <c r="R122" i="9" a="1"/>
  <c r="R122" i="9" s="1"/>
  <c r="Q122" i="9"/>
  <c r="Q122" i="9" a="1"/>
  <c r="P122" i="9"/>
  <c r="P122" i="9" a="1"/>
  <c r="O122" i="9"/>
  <c r="O122" i="9" a="1"/>
  <c r="N122" i="9" a="1"/>
  <c r="N122" i="9" s="1"/>
  <c r="M122" i="9" a="1"/>
  <c r="M122" i="9" s="1"/>
  <c r="L122" i="9" a="1"/>
  <c r="L122" i="9" s="1"/>
  <c r="K122" i="9"/>
  <c r="K122" i="9" a="1"/>
  <c r="J122" i="9" a="1"/>
  <c r="J122" i="9" s="1"/>
  <c r="I122" i="9" a="1"/>
  <c r="I122" i="9" s="1"/>
  <c r="H122" i="9" a="1"/>
  <c r="H122" i="9" s="1"/>
  <c r="G122" i="9"/>
  <c r="G122" i="9" a="1"/>
  <c r="F122" i="9" a="1"/>
  <c r="F122" i="9" s="1"/>
  <c r="E122" i="9" a="1"/>
  <c r="E122" i="9" s="1"/>
  <c r="D122" i="9" a="1"/>
  <c r="D122" i="9" s="1"/>
  <c r="C122" i="9" a="1"/>
  <c r="C122" i="9" s="1"/>
  <c r="AC122" i="9" s="1"/>
  <c r="A122" i="9"/>
  <c r="V121" i="9"/>
  <c r="V121" i="9" a="1"/>
  <c r="U121" i="9" a="1"/>
  <c r="U121" i="9" s="1"/>
  <c r="T121" i="9" a="1"/>
  <c r="T121" i="9" s="1"/>
  <c r="S121" i="9" a="1"/>
  <c r="S121" i="9" s="1"/>
  <c r="R121" i="9" a="1"/>
  <c r="R121" i="9" s="1"/>
  <c r="Q121" i="9" a="1"/>
  <c r="Q121" i="9" s="1"/>
  <c r="P121" i="9" a="1"/>
  <c r="P121" i="9" s="1"/>
  <c r="O121" i="9" a="1"/>
  <c r="O121" i="9" s="1"/>
  <c r="N121" i="9" a="1"/>
  <c r="N121" i="9" s="1"/>
  <c r="M121" i="9" a="1"/>
  <c r="M121" i="9" s="1"/>
  <c r="L121" i="9"/>
  <c r="L121" i="9" a="1"/>
  <c r="K121" i="9" a="1"/>
  <c r="K121" i="9" s="1"/>
  <c r="J121" i="9" a="1"/>
  <c r="J121" i="9" s="1"/>
  <c r="I121" i="9" a="1"/>
  <c r="I121" i="9" s="1"/>
  <c r="H121" i="9" a="1"/>
  <c r="H121" i="9" s="1"/>
  <c r="G121" i="9" a="1"/>
  <c r="G121" i="9" s="1"/>
  <c r="F121" i="9"/>
  <c r="F121" i="9" a="1"/>
  <c r="E121" i="9" a="1"/>
  <c r="E121" i="9" s="1"/>
  <c r="D121" i="9" a="1"/>
  <c r="D121" i="9" s="1"/>
  <c r="C121" i="9" a="1"/>
  <c r="C121" i="9" s="1"/>
  <c r="AC121" i="9" s="1"/>
  <c r="A121" i="9"/>
  <c r="V120" i="9" a="1"/>
  <c r="V120" i="9" s="1"/>
  <c r="U120" i="9" a="1"/>
  <c r="U120" i="9" s="1"/>
  <c r="T120" i="9" a="1"/>
  <c r="T120" i="9" s="1"/>
  <c r="S120" i="9" a="1"/>
  <c r="S120" i="9" s="1"/>
  <c r="R120" i="9"/>
  <c r="R120" i="9" a="1"/>
  <c r="Q120" i="9"/>
  <c r="Q120" i="9" a="1"/>
  <c r="P120" i="9"/>
  <c r="P120" i="9" a="1"/>
  <c r="O120" i="9" a="1"/>
  <c r="O120" i="9" s="1"/>
  <c r="N120" i="9" a="1"/>
  <c r="N120" i="9" s="1"/>
  <c r="M120" i="9" a="1"/>
  <c r="M120" i="9" s="1"/>
  <c r="L120" i="9"/>
  <c r="L120" i="9" a="1"/>
  <c r="K120" i="9" a="1"/>
  <c r="K120" i="9" s="1"/>
  <c r="J120" i="9" a="1"/>
  <c r="J120" i="9" s="1"/>
  <c r="I120" i="9" a="1"/>
  <c r="I120" i="9" s="1"/>
  <c r="H120" i="9"/>
  <c r="H120" i="9" a="1"/>
  <c r="G120" i="9" a="1"/>
  <c r="G120" i="9" s="1"/>
  <c r="F120" i="9" a="1"/>
  <c r="F120" i="9" s="1"/>
  <c r="E120" i="9" a="1"/>
  <c r="E120" i="9" s="1"/>
  <c r="D120" i="9" a="1"/>
  <c r="D120" i="9" s="1"/>
  <c r="C120" i="9" a="1"/>
  <c r="C120" i="9" s="1"/>
  <c r="AC120" i="9" s="1"/>
  <c r="A120" i="9"/>
  <c r="V119" i="9" a="1"/>
  <c r="V119" i="9" s="1"/>
  <c r="U119" i="9" a="1"/>
  <c r="U119" i="9" s="1"/>
  <c r="T119" i="9" a="1"/>
  <c r="T119" i="9" s="1"/>
  <c r="S119" i="9"/>
  <c r="S119" i="9" a="1"/>
  <c r="R119" i="9" a="1"/>
  <c r="R119" i="9" s="1"/>
  <c r="Q119" i="9" a="1"/>
  <c r="Q119" i="9" s="1"/>
  <c r="P119" i="9" a="1"/>
  <c r="P119" i="9" s="1"/>
  <c r="O119" i="9"/>
  <c r="O119" i="9" a="1"/>
  <c r="N119" i="9"/>
  <c r="N119" i="9" a="1"/>
  <c r="M119" i="9"/>
  <c r="M119" i="9" a="1"/>
  <c r="L119" i="9" a="1"/>
  <c r="L119" i="9" s="1"/>
  <c r="K119" i="9" a="1"/>
  <c r="K119" i="9" s="1"/>
  <c r="J119" i="9" a="1"/>
  <c r="J119" i="9" s="1"/>
  <c r="I119" i="9" a="1"/>
  <c r="I119" i="9" s="1"/>
  <c r="H119" i="9" a="1"/>
  <c r="H119" i="9" s="1"/>
  <c r="G119" i="9" a="1"/>
  <c r="G119" i="9" s="1"/>
  <c r="F119" i="9" a="1"/>
  <c r="F119" i="9" s="1"/>
  <c r="E119" i="9"/>
  <c r="E119" i="9" a="1"/>
  <c r="D119" i="9" a="1"/>
  <c r="D119" i="9" s="1"/>
  <c r="C119" i="9" a="1"/>
  <c r="C119" i="9" s="1"/>
  <c r="AC119" i="9" s="1"/>
  <c r="A119" i="9"/>
  <c r="V118" i="9" a="1"/>
  <c r="V118" i="9" s="1"/>
  <c r="U118" i="9" a="1"/>
  <c r="U118" i="9" s="1"/>
  <c r="T118" i="9" a="1"/>
  <c r="T118" i="9" s="1"/>
  <c r="S118" i="9" a="1"/>
  <c r="S118" i="9" s="1"/>
  <c r="R118" i="9"/>
  <c r="R118" i="9" a="1"/>
  <c r="Q118" i="9" a="1"/>
  <c r="Q118" i="9" s="1"/>
  <c r="P118" i="9" a="1"/>
  <c r="P118" i="9" s="1"/>
  <c r="O118" i="9" a="1"/>
  <c r="O118" i="9" s="1"/>
  <c r="N118" i="9"/>
  <c r="N118" i="9" a="1"/>
  <c r="M118" i="9" a="1"/>
  <c r="M118" i="9" s="1"/>
  <c r="L118" i="9" a="1"/>
  <c r="L118" i="9" s="1"/>
  <c r="K118" i="9" a="1"/>
  <c r="K118" i="9" s="1"/>
  <c r="J118" i="9"/>
  <c r="J118" i="9" a="1"/>
  <c r="I118" i="9" a="1"/>
  <c r="I118" i="9" s="1"/>
  <c r="H118" i="9" a="1"/>
  <c r="H118" i="9" s="1"/>
  <c r="G118" i="9" a="1"/>
  <c r="G118" i="9" s="1"/>
  <c r="F118" i="9"/>
  <c r="F118" i="9" a="1"/>
  <c r="E118" i="9" a="1"/>
  <c r="E118" i="9" s="1"/>
  <c r="D118" i="9" a="1"/>
  <c r="D118" i="9" s="1"/>
  <c r="C118" i="9" a="1"/>
  <c r="C118" i="9" s="1"/>
  <c r="AC118" i="9" s="1"/>
  <c r="A118" i="9"/>
  <c r="Y118" i="9" s="1"/>
  <c r="V117" i="9"/>
  <c r="V117" i="9" a="1"/>
  <c r="U117" i="9" a="1"/>
  <c r="U117" i="9" s="1"/>
  <c r="T117" i="9" a="1"/>
  <c r="T117" i="9" s="1"/>
  <c r="S117" i="9" a="1"/>
  <c r="S117" i="9" s="1"/>
  <c r="R117" i="9"/>
  <c r="R117" i="9" a="1"/>
  <c r="Q117" i="9" a="1"/>
  <c r="Q117" i="9" s="1"/>
  <c r="P117" i="9" a="1"/>
  <c r="P117" i="9" s="1"/>
  <c r="O117" i="9" a="1"/>
  <c r="O117" i="9" s="1"/>
  <c r="N117" i="9" a="1"/>
  <c r="N117" i="9" s="1"/>
  <c r="M117" i="9" a="1"/>
  <c r="M117" i="9" s="1"/>
  <c r="L117" i="9" a="1"/>
  <c r="L117" i="9" s="1"/>
  <c r="K117" i="9" a="1"/>
  <c r="K117" i="9" s="1"/>
  <c r="J117" i="9"/>
  <c r="J117" i="9" a="1"/>
  <c r="I117" i="9" a="1"/>
  <c r="I117" i="9" s="1"/>
  <c r="H117" i="9" a="1"/>
  <c r="H117" i="9" s="1"/>
  <c r="G117" i="9"/>
  <c r="G117" i="9" a="1"/>
  <c r="F117" i="9"/>
  <c r="F117" i="9" a="1"/>
  <c r="E117" i="9" a="1"/>
  <c r="E117" i="9" s="1"/>
  <c r="D117" i="9" a="1"/>
  <c r="D117" i="9" s="1"/>
  <c r="C117" i="9" a="1"/>
  <c r="C117" i="9" s="1"/>
  <c r="AC117" i="9" s="1"/>
  <c r="AD117" i="9" s="1"/>
  <c r="A117" i="9"/>
  <c r="Y117" i="9" s="1"/>
  <c r="Y116" i="9"/>
  <c r="V116" i="9" a="1"/>
  <c r="V116" i="9" s="1"/>
  <c r="U116" i="9"/>
  <c r="U116" i="9" a="1"/>
  <c r="T116" i="9" a="1"/>
  <c r="T116" i="9" s="1"/>
  <c r="S116" i="9" a="1"/>
  <c r="S116" i="9" s="1"/>
  <c r="R116" i="9" a="1"/>
  <c r="R116" i="9" s="1"/>
  <c r="Q116" i="9"/>
  <c r="Q116" i="9" a="1"/>
  <c r="P116" i="9" a="1"/>
  <c r="P116" i="9" s="1"/>
  <c r="O116" i="9" a="1"/>
  <c r="O116" i="9" s="1"/>
  <c r="N116" i="9" a="1"/>
  <c r="N116" i="9" s="1"/>
  <c r="M116" i="9"/>
  <c r="M116" i="9" a="1"/>
  <c r="L116" i="9" a="1"/>
  <c r="L116" i="9" s="1"/>
  <c r="K116" i="9" a="1"/>
  <c r="K116" i="9" s="1"/>
  <c r="J116" i="9" a="1"/>
  <c r="J116" i="9" s="1"/>
  <c r="I116" i="9"/>
  <c r="I116" i="9" a="1"/>
  <c r="H116" i="9" a="1"/>
  <c r="H116" i="9" s="1"/>
  <c r="G116" i="9" a="1"/>
  <c r="G116" i="9" s="1"/>
  <c r="F116" i="9" a="1"/>
  <c r="F116" i="9" s="1"/>
  <c r="E116" i="9"/>
  <c r="E116" i="9" a="1"/>
  <c r="D116" i="9" a="1"/>
  <c r="D116" i="9" s="1"/>
  <c r="C116" i="9" a="1"/>
  <c r="C116" i="9" s="1"/>
  <c r="AC116" i="9" s="1"/>
  <c r="A116" i="9"/>
  <c r="V115" i="9" a="1"/>
  <c r="V115" i="9" s="1"/>
  <c r="U115" i="9" a="1"/>
  <c r="U115" i="9" s="1"/>
  <c r="T115" i="9" a="1"/>
  <c r="T115" i="9" s="1"/>
  <c r="S115" i="9"/>
  <c r="S115" i="9" a="1"/>
  <c r="R115" i="9" a="1"/>
  <c r="R115" i="9" s="1"/>
  <c r="Q115" i="9" a="1"/>
  <c r="Q115" i="9" s="1"/>
  <c r="P115" i="9" a="1"/>
  <c r="P115" i="9" s="1"/>
  <c r="O115" i="9" a="1"/>
  <c r="O115" i="9" s="1"/>
  <c r="N115" i="9" a="1"/>
  <c r="N115" i="9" s="1"/>
  <c r="M115" i="9" a="1"/>
  <c r="M115" i="9" s="1"/>
  <c r="L115" i="9" a="1"/>
  <c r="L115" i="9" s="1"/>
  <c r="K115" i="9" a="1"/>
  <c r="K115" i="9" s="1"/>
  <c r="J115" i="9" a="1"/>
  <c r="J115" i="9" s="1"/>
  <c r="I115" i="9" a="1"/>
  <c r="I115" i="9" s="1"/>
  <c r="H115" i="9" a="1"/>
  <c r="H115" i="9" s="1"/>
  <c r="G115" i="9" a="1"/>
  <c r="G115" i="9" s="1"/>
  <c r="F115" i="9" a="1"/>
  <c r="F115" i="9" s="1"/>
  <c r="E115" i="9" a="1"/>
  <c r="E115" i="9" s="1"/>
  <c r="D115" i="9" a="1"/>
  <c r="D115" i="9" s="1"/>
  <c r="C115" i="9"/>
  <c r="AC115" i="9" s="1"/>
  <c r="C115" i="9" a="1"/>
  <c r="A115" i="9"/>
  <c r="V114" i="9" a="1"/>
  <c r="V114" i="9" s="1"/>
  <c r="U114" i="9" a="1"/>
  <c r="U114" i="9" s="1"/>
  <c r="T114" i="9"/>
  <c r="T114" i="9" a="1"/>
  <c r="S114" i="9" a="1"/>
  <c r="S114" i="9" s="1"/>
  <c r="R114" i="9" a="1"/>
  <c r="R114" i="9" s="1"/>
  <c r="Q114" i="9" a="1"/>
  <c r="Q114" i="9" s="1"/>
  <c r="P114" i="9"/>
  <c r="P114" i="9" a="1"/>
  <c r="O114" i="9" a="1"/>
  <c r="O114" i="9" s="1"/>
  <c r="N114" i="9" a="1"/>
  <c r="N114" i="9" s="1"/>
  <c r="M114" i="9" a="1"/>
  <c r="M114" i="9" s="1"/>
  <c r="L114" i="9"/>
  <c r="L114" i="9" a="1"/>
  <c r="K114" i="9" a="1"/>
  <c r="K114" i="9" s="1"/>
  <c r="J114" i="9" a="1"/>
  <c r="J114" i="9" s="1"/>
  <c r="I114" i="9" a="1"/>
  <c r="I114" i="9" s="1"/>
  <c r="H114" i="9"/>
  <c r="H114" i="9" a="1"/>
  <c r="G114" i="9" a="1"/>
  <c r="G114" i="9" s="1"/>
  <c r="F114" i="9" a="1"/>
  <c r="F114" i="9" s="1"/>
  <c r="E114" i="9" a="1"/>
  <c r="E114" i="9" s="1"/>
  <c r="D114" i="9"/>
  <c r="D114" i="9" a="1"/>
  <c r="C114" i="9" a="1"/>
  <c r="C114" i="9" s="1"/>
  <c r="AC114" i="9" s="1"/>
  <c r="A114" i="9"/>
  <c r="V113" i="9" a="1"/>
  <c r="V113" i="9" s="1"/>
  <c r="U113" i="9" a="1"/>
  <c r="U113" i="9" s="1"/>
  <c r="T113" i="9" a="1"/>
  <c r="T113" i="9" s="1"/>
  <c r="S113" i="9" a="1"/>
  <c r="S113" i="9" s="1"/>
  <c r="R113" i="9" a="1"/>
  <c r="R113" i="9" s="1"/>
  <c r="Q113" i="9" a="1"/>
  <c r="Q113" i="9" s="1"/>
  <c r="P113" i="9" a="1"/>
  <c r="P113" i="9" s="1"/>
  <c r="O113" i="9" a="1"/>
  <c r="O113" i="9" s="1"/>
  <c r="N113" i="9" a="1"/>
  <c r="N113" i="9" s="1"/>
  <c r="M113" i="9" a="1"/>
  <c r="M113" i="9" s="1"/>
  <c r="L113" i="9"/>
  <c r="L113" i="9" a="1"/>
  <c r="K113" i="9" a="1"/>
  <c r="K113" i="9" s="1"/>
  <c r="J113" i="9" a="1"/>
  <c r="J113" i="9" s="1"/>
  <c r="I113" i="9" a="1"/>
  <c r="I113" i="9" s="1"/>
  <c r="H113" i="9" a="1"/>
  <c r="H113" i="9" s="1"/>
  <c r="G113" i="9" a="1"/>
  <c r="G113" i="9" s="1"/>
  <c r="F113" i="9" a="1"/>
  <c r="F113" i="9" s="1"/>
  <c r="E113" i="9" a="1"/>
  <c r="E113" i="9" s="1"/>
  <c r="D113" i="9" a="1"/>
  <c r="D113" i="9" s="1"/>
  <c r="C113" i="9" a="1"/>
  <c r="C113" i="9" s="1"/>
  <c r="AC113" i="9" s="1"/>
  <c r="A113" i="9"/>
  <c r="V112" i="9" a="1"/>
  <c r="V112" i="9" s="1"/>
  <c r="U112" i="9" a="1"/>
  <c r="U112" i="9" s="1"/>
  <c r="T112" i="9" a="1"/>
  <c r="T112" i="9" s="1"/>
  <c r="S112" i="9" a="1"/>
  <c r="S112" i="9" s="1"/>
  <c r="R112" i="9" a="1"/>
  <c r="R112" i="9" s="1"/>
  <c r="Q112" i="9"/>
  <c r="Q112" i="9" a="1"/>
  <c r="P112" i="9" a="1"/>
  <c r="P112" i="9" s="1"/>
  <c r="O112" i="9" a="1"/>
  <c r="O112" i="9" s="1"/>
  <c r="N112" i="9" a="1"/>
  <c r="N112" i="9" s="1"/>
  <c r="M112" i="9"/>
  <c r="M112" i="9" a="1"/>
  <c r="L112" i="9" a="1"/>
  <c r="L112" i="9" s="1"/>
  <c r="K112" i="9" a="1"/>
  <c r="K112" i="9" s="1"/>
  <c r="J112" i="9" a="1"/>
  <c r="J112" i="9" s="1"/>
  <c r="I112" i="9"/>
  <c r="I112" i="9" a="1"/>
  <c r="H112" i="9" a="1"/>
  <c r="H112" i="9" s="1"/>
  <c r="G112" i="9" a="1"/>
  <c r="G112" i="9" s="1"/>
  <c r="F112" i="9" a="1"/>
  <c r="F112" i="9" s="1"/>
  <c r="E112" i="9"/>
  <c r="E112" i="9" a="1"/>
  <c r="D112" i="9" a="1"/>
  <c r="D112" i="9" s="1"/>
  <c r="C112" i="9" a="1"/>
  <c r="C112" i="9" s="1"/>
  <c r="AC112" i="9" s="1"/>
  <c r="A112" i="9"/>
  <c r="V111" i="9"/>
  <c r="V111" i="9" a="1"/>
  <c r="U111" i="9"/>
  <c r="U111" i="9" a="1"/>
  <c r="T111" i="9" a="1"/>
  <c r="T111" i="9" s="1"/>
  <c r="S111" i="9" a="1"/>
  <c r="S111" i="9" s="1"/>
  <c r="R111" i="9" a="1"/>
  <c r="R111" i="9" s="1"/>
  <c r="Q111" i="9" a="1"/>
  <c r="Q111" i="9" s="1"/>
  <c r="P111" i="9" a="1"/>
  <c r="P111" i="9" s="1"/>
  <c r="O111" i="9" a="1"/>
  <c r="O111" i="9" s="1"/>
  <c r="N111" i="9" a="1"/>
  <c r="N111" i="9" s="1"/>
  <c r="M111" i="9"/>
  <c r="M111" i="9" a="1"/>
  <c r="L111" i="9" a="1"/>
  <c r="L111" i="9" s="1"/>
  <c r="K111" i="9" a="1"/>
  <c r="K111" i="9" s="1"/>
  <c r="J111" i="9"/>
  <c r="J111" i="9" a="1"/>
  <c r="I111" i="9"/>
  <c r="I111" i="9" a="1"/>
  <c r="H111" i="9" a="1"/>
  <c r="H111" i="9" s="1"/>
  <c r="G111" i="9" a="1"/>
  <c r="G111" i="9" s="1"/>
  <c r="F111" i="9"/>
  <c r="F111" i="9" a="1"/>
  <c r="E111" i="9"/>
  <c r="E111" i="9" a="1"/>
  <c r="D111" i="9" a="1"/>
  <c r="D111" i="9" s="1"/>
  <c r="C111" i="9" a="1"/>
  <c r="C111" i="9" s="1"/>
  <c r="AC111" i="9" s="1"/>
  <c r="A111" i="9"/>
  <c r="Y111" i="9" s="1"/>
  <c r="V110" i="9" a="1"/>
  <c r="V110" i="9" s="1"/>
  <c r="U110" i="9" a="1"/>
  <c r="U110" i="9" s="1"/>
  <c r="T110" i="9" a="1"/>
  <c r="T110" i="9" s="1"/>
  <c r="S110" i="9" a="1"/>
  <c r="S110" i="9" s="1"/>
  <c r="R110" i="9"/>
  <c r="R110" i="9" a="1"/>
  <c r="Q110" i="9" a="1"/>
  <c r="Q110" i="9" s="1"/>
  <c r="P110" i="9" a="1"/>
  <c r="P110" i="9" s="1"/>
  <c r="O110" i="9" a="1"/>
  <c r="O110" i="9" s="1"/>
  <c r="N110" i="9" a="1"/>
  <c r="N110" i="9" s="1"/>
  <c r="M110" i="9" a="1"/>
  <c r="M110" i="9" s="1"/>
  <c r="L110" i="9"/>
  <c r="L110" i="9" a="1"/>
  <c r="K110" i="9"/>
  <c r="K110" i="9" a="1"/>
  <c r="J110" i="9"/>
  <c r="J110" i="9" a="1"/>
  <c r="I110" i="9" a="1"/>
  <c r="I110" i="9" s="1"/>
  <c r="H110" i="9" a="1"/>
  <c r="H110" i="9" s="1"/>
  <c r="G110" i="9" a="1"/>
  <c r="G110" i="9" s="1"/>
  <c r="F110" i="9" a="1"/>
  <c r="F110" i="9" s="1"/>
  <c r="E110" i="9" a="1"/>
  <c r="E110" i="9" s="1"/>
  <c r="D110" i="9" a="1"/>
  <c r="D110" i="9" s="1"/>
  <c r="C110" i="9" a="1"/>
  <c r="C110" i="9" s="1"/>
  <c r="AC110" i="9" s="1"/>
  <c r="A110" i="9"/>
  <c r="V109" i="9"/>
  <c r="V109" i="9" a="1"/>
  <c r="U109" i="9" a="1"/>
  <c r="U109" i="9" s="1"/>
  <c r="T109" i="9" a="1"/>
  <c r="T109" i="9" s="1"/>
  <c r="S109" i="9"/>
  <c r="S109" i="9" a="1"/>
  <c r="R109" i="9"/>
  <c r="R109" i="9" a="1"/>
  <c r="Q109" i="9" a="1"/>
  <c r="Q109" i="9" s="1"/>
  <c r="P109" i="9" a="1"/>
  <c r="P109" i="9" s="1"/>
  <c r="O109" i="9" a="1"/>
  <c r="O109" i="9" s="1"/>
  <c r="N109" i="9" a="1"/>
  <c r="N109" i="9" s="1"/>
  <c r="M109" i="9" a="1"/>
  <c r="M109" i="9" s="1"/>
  <c r="L109" i="9" a="1"/>
  <c r="L109" i="9" s="1"/>
  <c r="K109" i="9" a="1"/>
  <c r="K109" i="9" s="1"/>
  <c r="J109" i="9" a="1"/>
  <c r="J109" i="9" s="1"/>
  <c r="I109" i="9" a="1"/>
  <c r="I109" i="9" s="1"/>
  <c r="H109" i="9" a="1"/>
  <c r="H109" i="9" s="1"/>
  <c r="G109" i="9" a="1"/>
  <c r="G109" i="9" s="1"/>
  <c r="F109" i="9" a="1"/>
  <c r="F109" i="9" s="1"/>
  <c r="E109" i="9" a="1"/>
  <c r="E109" i="9" s="1"/>
  <c r="D109" i="9" a="1"/>
  <c r="D109" i="9" s="1"/>
  <c r="C109" i="9"/>
  <c r="AC109" i="9" s="1"/>
  <c r="AD109" i="9" s="1"/>
  <c r="C109" i="9" a="1"/>
  <c r="A109" i="9"/>
  <c r="Y109" i="9" s="1"/>
  <c r="V108" i="9" a="1"/>
  <c r="V108" i="9" s="1"/>
  <c r="U108" i="9" a="1"/>
  <c r="U108" i="9" s="1"/>
  <c r="T108" i="9" a="1"/>
  <c r="T108" i="9" s="1"/>
  <c r="S108" i="9"/>
  <c r="S108" i="9" a="1"/>
  <c r="R108" i="9" a="1"/>
  <c r="R108" i="9" s="1"/>
  <c r="Q108" i="9" a="1"/>
  <c r="Q108" i="9" s="1"/>
  <c r="P108" i="9" a="1"/>
  <c r="P108" i="9" s="1"/>
  <c r="O108" i="9" a="1"/>
  <c r="O108" i="9" s="1"/>
  <c r="N108" i="9" a="1"/>
  <c r="N108" i="9" s="1"/>
  <c r="M108" i="9" a="1"/>
  <c r="M108" i="9" s="1"/>
  <c r="L108" i="9" a="1"/>
  <c r="L108" i="9" s="1"/>
  <c r="K108" i="9"/>
  <c r="K108" i="9" a="1"/>
  <c r="J108" i="9" a="1"/>
  <c r="J108" i="9" s="1"/>
  <c r="I108" i="9" a="1"/>
  <c r="I108" i="9" s="1"/>
  <c r="H108" i="9"/>
  <c r="H108" i="9" a="1"/>
  <c r="G108" i="9"/>
  <c r="G108" i="9" a="1"/>
  <c r="F108" i="9" a="1"/>
  <c r="F108" i="9" s="1"/>
  <c r="E108" i="9" a="1"/>
  <c r="E108" i="9" s="1"/>
  <c r="D108" i="9" a="1"/>
  <c r="D108" i="9" s="1"/>
  <c r="C108" i="9" a="1"/>
  <c r="C108" i="9" s="1"/>
  <c r="AC108" i="9" s="1"/>
  <c r="A108" i="9"/>
  <c r="V107" i="9"/>
  <c r="Y107" i="9" s="1"/>
  <c r="V107" i="9" a="1"/>
  <c r="U107" i="9" a="1"/>
  <c r="U107" i="9" s="1"/>
  <c r="T107" i="9" a="1"/>
  <c r="T107" i="9" s="1"/>
  <c r="S107" i="9"/>
  <c r="S107" i="9" a="1"/>
  <c r="R107" i="9"/>
  <c r="R107" i="9" a="1"/>
  <c r="Q107" i="9" a="1"/>
  <c r="Q107" i="9" s="1"/>
  <c r="P107" i="9" a="1"/>
  <c r="P107" i="9" s="1"/>
  <c r="O107" i="9" a="1"/>
  <c r="O107" i="9" s="1"/>
  <c r="N107" i="9" a="1"/>
  <c r="N107" i="9" s="1"/>
  <c r="M107" i="9" a="1"/>
  <c r="M107" i="9" s="1"/>
  <c r="L107" i="9"/>
  <c r="L107" i="9" a="1"/>
  <c r="K107" i="9"/>
  <c r="K107" i="9" a="1"/>
  <c r="J107" i="9"/>
  <c r="J107" i="9" a="1"/>
  <c r="I107" i="9" a="1"/>
  <c r="I107" i="9" s="1"/>
  <c r="H107" i="9" a="1"/>
  <c r="H107" i="9" s="1"/>
  <c r="G107" i="9"/>
  <c r="G107" i="9" a="1"/>
  <c r="F107" i="9"/>
  <c r="F107" i="9" a="1"/>
  <c r="E107" i="9" a="1"/>
  <c r="E107" i="9" s="1"/>
  <c r="D107" i="9" a="1"/>
  <c r="D107" i="9" s="1"/>
  <c r="C107" i="9" a="1"/>
  <c r="C107" i="9" s="1"/>
  <c r="AC107" i="9" s="1"/>
  <c r="AD107" i="9" s="1"/>
  <c r="AE107" i="9" s="1"/>
  <c r="A107" i="9"/>
  <c r="V106" i="9" a="1"/>
  <c r="V106" i="9" s="1"/>
  <c r="U106" i="9" a="1"/>
  <c r="U106" i="9" s="1"/>
  <c r="T106" i="9"/>
  <c r="T106" i="9" a="1"/>
  <c r="S106" i="9" a="1"/>
  <c r="S106" i="9" s="1"/>
  <c r="R106" i="9" a="1"/>
  <c r="R106" i="9" s="1"/>
  <c r="Q106" i="9" a="1"/>
  <c r="Q106" i="9" s="1"/>
  <c r="P106" i="9" a="1"/>
  <c r="P106" i="9" s="1"/>
  <c r="O106" i="9" a="1"/>
  <c r="O106" i="9" s="1"/>
  <c r="N106" i="9" a="1"/>
  <c r="N106" i="9" s="1"/>
  <c r="M106" i="9" a="1"/>
  <c r="M106" i="9" s="1"/>
  <c r="L106" i="9" a="1"/>
  <c r="L106" i="9" s="1"/>
  <c r="K106" i="9" a="1"/>
  <c r="K106" i="9" s="1"/>
  <c r="J106" i="9" a="1"/>
  <c r="J106" i="9" s="1"/>
  <c r="I106" i="9" a="1"/>
  <c r="I106" i="9" s="1"/>
  <c r="H106" i="9"/>
  <c r="H106" i="9" a="1"/>
  <c r="G106" i="9" a="1"/>
  <c r="G106" i="9" s="1"/>
  <c r="F106" i="9" a="1"/>
  <c r="F106" i="9" s="1"/>
  <c r="E106" i="9" a="1"/>
  <c r="E106" i="9" s="1"/>
  <c r="D106" i="9" a="1"/>
  <c r="D106" i="9" s="1"/>
  <c r="C106" i="9" a="1"/>
  <c r="C106" i="9" s="1"/>
  <c r="AC106" i="9" s="1"/>
  <c r="A106" i="9"/>
  <c r="V105" i="9" a="1"/>
  <c r="V105" i="9" s="1"/>
  <c r="U105" i="9" a="1"/>
  <c r="U105" i="9" s="1"/>
  <c r="T105" i="9" a="1"/>
  <c r="T105" i="9" s="1"/>
  <c r="S105" i="9" a="1"/>
  <c r="S105" i="9" s="1"/>
  <c r="R105" i="9" a="1"/>
  <c r="R105" i="9" s="1"/>
  <c r="Q105" i="9" a="1"/>
  <c r="Q105" i="9" s="1"/>
  <c r="P105" i="9" a="1"/>
  <c r="P105" i="9" s="1"/>
  <c r="O105" i="9" a="1"/>
  <c r="O105" i="9" s="1"/>
  <c r="N105" i="9" a="1"/>
  <c r="N105" i="9" s="1"/>
  <c r="M105" i="9" a="1"/>
  <c r="M105" i="9" s="1"/>
  <c r="L105" i="9" a="1"/>
  <c r="L105" i="9" s="1"/>
  <c r="K105" i="9" a="1"/>
  <c r="K105" i="9" s="1"/>
  <c r="J105" i="9" a="1"/>
  <c r="J105" i="9" s="1"/>
  <c r="I105" i="9"/>
  <c r="I105" i="9" a="1"/>
  <c r="H105" i="9"/>
  <c r="H105" i="9" a="1"/>
  <c r="G105" i="9"/>
  <c r="G105" i="9" a="1"/>
  <c r="F105" i="9" a="1"/>
  <c r="F105" i="9" s="1"/>
  <c r="E105" i="9" a="1"/>
  <c r="E105" i="9" s="1"/>
  <c r="D105" i="9" a="1"/>
  <c r="D105" i="9" s="1"/>
  <c r="C105" i="9" a="1"/>
  <c r="C105" i="9" s="1"/>
  <c r="AC105" i="9" s="1"/>
  <c r="A105" i="9"/>
  <c r="Y105" i="9" s="1"/>
  <c r="V104" i="9"/>
  <c r="V104" i="9" a="1"/>
  <c r="U104" i="9"/>
  <c r="U104" i="9" a="1"/>
  <c r="T104" i="9" a="1"/>
  <c r="T104" i="9" s="1"/>
  <c r="S104" i="9" a="1"/>
  <c r="S104" i="9" s="1"/>
  <c r="R104" i="9"/>
  <c r="R104" i="9" a="1"/>
  <c r="Q104" i="9"/>
  <c r="Q104" i="9" a="1"/>
  <c r="P104" i="9" a="1"/>
  <c r="P104" i="9" s="1"/>
  <c r="O104" i="9" a="1"/>
  <c r="O104" i="9" s="1"/>
  <c r="N104" i="9" a="1"/>
  <c r="N104" i="9" s="1"/>
  <c r="M104" i="9" a="1"/>
  <c r="M104" i="9" s="1"/>
  <c r="L104" i="9" a="1"/>
  <c r="L104" i="9" s="1"/>
  <c r="K104" i="9" a="1"/>
  <c r="K104" i="9" s="1"/>
  <c r="J104" i="9" a="1"/>
  <c r="J104" i="9" s="1"/>
  <c r="I104" i="9" a="1"/>
  <c r="I104" i="9" s="1"/>
  <c r="H104" i="9" a="1"/>
  <c r="H104" i="9" s="1"/>
  <c r="G104" i="9" a="1"/>
  <c r="G104" i="9" s="1"/>
  <c r="F104" i="9" a="1"/>
  <c r="F104" i="9" s="1"/>
  <c r="E104" i="9" a="1"/>
  <c r="E104" i="9" s="1"/>
  <c r="D104" i="9" a="1"/>
  <c r="D104" i="9" s="1"/>
  <c r="C104" i="9" a="1"/>
  <c r="C104" i="9" s="1"/>
  <c r="AC104" i="9" s="1"/>
  <c r="A104" i="9"/>
  <c r="V103" i="9"/>
  <c r="V103" i="9" a="1"/>
  <c r="U103" i="9"/>
  <c r="U103" i="9" a="1"/>
  <c r="T103" i="9"/>
  <c r="T103" i="9" a="1"/>
  <c r="S103" i="9" a="1"/>
  <c r="S103" i="9" s="1"/>
  <c r="R103" i="9" a="1"/>
  <c r="R103" i="9" s="1"/>
  <c r="Q103" i="9"/>
  <c r="Q103" i="9" a="1"/>
  <c r="P103" i="9"/>
  <c r="P103" i="9" a="1"/>
  <c r="O103" i="9" a="1"/>
  <c r="O103" i="9" s="1"/>
  <c r="N103" i="9" a="1"/>
  <c r="N103" i="9" s="1"/>
  <c r="M103" i="9" a="1"/>
  <c r="M103" i="9" s="1"/>
  <c r="L103" i="9" a="1"/>
  <c r="L103" i="9" s="1"/>
  <c r="K103" i="9" a="1"/>
  <c r="K103" i="9" s="1"/>
  <c r="J103" i="9" a="1"/>
  <c r="J103" i="9" s="1"/>
  <c r="I103" i="9" a="1"/>
  <c r="I103" i="9" s="1"/>
  <c r="H103" i="9" a="1"/>
  <c r="H103" i="9" s="1"/>
  <c r="G103" i="9" a="1"/>
  <c r="G103" i="9" s="1"/>
  <c r="F103" i="9" a="1"/>
  <c r="F103" i="9" s="1"/>
  <c r="E103" i="9" a="1"/>
  <c r="E103" i="9" s="1"/>
  <c r="D103" i="9" a="1"/>
  <c r="D103" i="9" s="1"/>
  <c r="C103" i="9" a="1"/>
  <c r="C103" i="9" s="1"/>
  <c r="AC103" i="9" s="1"/>
  <c r="A103" i="9"/>
  <c r="V102" i="9" a="1"/>
  <c r="V102" i="9" s="1"/>
  <c r="U102" i="9" a="1"/>
  <c r="U102" i="9" s="1"/>
  <c r="T102" i="9" a="1"/>
  <c r="T102" i="9" s="1"/>
  <c r="S102" i="9" a="1"/>
  <c r="S102" i="9" s="1"/>
  <c r="R102" i="9" a="1"/>
  <c r="R102" i="9" s="1"/>
  <c r="Q102" i="9" a="1"/>
  <c r="Q102" i="9" s="1"/>
  <c r="P102" i="9" a="1"/>
  <c r="P102" i="9" s="1"/>
  <c r="O102" i="9" a="1"/>
  <c r="O102" i="9" s="1"/>
  <c r="N102" i="9"/>
  <c r="N102" i="9" a="1"/>
  <c r="M102" i="9" a="1"/>
  <c r="M102" i="9" s="1"/>
  <c r="L102" i="9" a="1"/>
  <c r="L102" i="9" s="1"/>
  <c r="K102" i="9" a="1"/>
  <c r="K102" i="9" s="1"/>
  <c r="J102" i="9" a="1"/>
  <c r="J102" i="9" s="1"/>
  <c r="I102" i="9" a="1"/>
  <c r="I102" i="9" s="1"/>
  <c r="H102" i="9" a="1"/>
  <c r="H102" i="9" s="1"/>
  <c r="G102" i="9" a="1"/>
  <c r="G102" i="9" s="1"/>
  <c r="F102" i="9"/>
  <c r="F102" i="9" a="1"/>
  <c r="E102" i="9" a="1"/>
  <c r="E102" i="9" s="1"/>
  <c r="D102" i="9" a="1"/>
  <c r="D102" i="9" s="1"/>
  <c r="C102" i="9"/>
  <c r="AC102" i="9" s="1"/>
  <c r="C102" i="9" a="1"/>
  <c r="A102" i="9"/>
  <c r="V101" i="9"/>
  <c r="V101" i="9" a="1"/>
  <c r="U101" i="9"/>
  <c r="U101" i="9" a="1"/>
  <c r="T101" i="9" a="1"/>
  <c r="T101" i="9" s="1"/>
  <c r="S101" i="9" a="1"/>
  <c r="S101" i="9" s="1"/>
  <c r="R101" i="9"/>
  <c r="R101" i="9" a="1"/>
  <c r="Q101" i="9"/>
  <c r="Q101" i="9" a="1"/>
  <c r="P101" i="9" a="1"/>
  <c r="P101" i="9" s="1"/>
  <c r="O101" i="9" a="1"/>
  <c r="O101" i="9" s="1"/>
  <c r="N101" i="9" a="1"/>
  <c r="N101" i="9" s="1"/>
  <c r="M101" i="9" a="1"/>
  <c r="M101" i="9" s="1"/>
  <c r="L101" i="9" a="1"/>
  <c r="L101" i="9" s="1"/>
  <c r="K101" i="9"/>
  <c r="K101" i="9" a="1"/>
  <c r="J101" i="9"/>
  <c r="J101" i="9" a="1"/>
  <c r="I101" i="9"/>
  <c r="I101" i="9" a="1"/>
  <c r="H101" i="9" a="1"/>
  <c r="H101" i="9" s="1"/>
  <c r="G101" i="9" a="1"/>
  <c r="G101" i="9" s="1"/>
  <c r="F101" i="9" a="1"/>
  <c r="F101" i="9" s="1"/>
  <c r="E101" i="9" a="1"/>
  <c r="E101" i="9" s="1"/>
  <c r="D101" i="9" a="1"/>
  <c r="D101" i="9" s="1"/>
  <c r="C101" i="9" a="1"/>
  <c r="C101" i="9" s="1"/>
  <c r="AC101" i="9" s="1"/>
  <c r="A101" i="9"/>
  <c r="V100" i="9" a="1"/>
  <c r="V100" i="9" s="1"/>
  <c r="U100" i="9" a="1"/>
  <c r="U100" i="9" s="1"/>
  <c r="T100" i="9" a="1"/>
  <c r="T100" i="9" s="1"/>
  <c r="S100" i="9" a="1"/>
  <c r="S100" i="9" s="1"/>
  <c r="R100" i="9" a="1"/>
  <c r="R100" i="9" s="1"/>
  <c r="Q100" i="9" a="1"/>
  <c r="Q100" i="9" s="1"/>
  <c r="P100" i="9" a="1"/>
  <c r="P100" i="9" s="1"/>
  <c r="O100" i="9"/>
  <c r="O100" i="9" a="1"/>
  <c r="N100" i="9" a="1"/>
  <c r="N100" i="9" s="1"/>
  <c r="M100" i="9" a="1"/>
  <c r="M100" i="9" s="1"/>
  <c r="L100" i="9"/>
  <c r="L100" i="9" a="1"/>
  <c r="K100" i="9"/>
  <c r="K100" i="9" a="1"/>
  <c r="J100" i="9" a="1"/>
  <c r="J100" i="9" s="1"/>
  <c r="I100" i="9" a="1"/>
  <c r="I100" i="9" s="1"/>
  <c r="H100" i="9" a="1"/>
  <c r="H100" i="9" s="1"/>
  <c r="G100" i="9" a="1"/>
  <c r="G100" i="9" s="1"/>
  <c r="F100" i="9" a="1"/>
  <c r="F100" i="9" s="1"/>
  <c r="E100" i="9" a="1"/>
  <c r="E100" i="9" s="1"/>
  <c r="D100" i="9" a="1"/>
  <c r="D100" i="9" s="1"/>
  <c r="C100" i="9"/>
  <c r="AC100" i="9" s="1"/>
  <c r="C100" i="9" a="1"/>
  <c r="A100" i="9"/>
  <c r="Y100" i="9" s="1"/>
  <c r="V99" i="9" a="1"/>
  <c r="V99" i="9" s="1"/>
  <c r="U99" i="9" a="1"/>
  <c r="U99" i="9" s="1"/>
  <c r="T99" i="9" a="1"/>
  <c r="T99" i="9" s="1"/>
  <c r="S99" i="9"/>
  <c r="S99" i="9" a="1"/>
  <c r="R99" i="9"/>
  <c r="R99" i="9" a="1"/>
  <c r="Q99" i="9" a="1"/>
  <c r="Q99" i="9" s="1"/>
  <c r="P99" i="9" a="1"/>
  <c r="P99" i="9" s="1"/>
  <c r="O99" i="9" a="1"/>
  <c r="O99" i="9" s="1"/>
  <c r="N99" i="9"/>
  <c r="N99" i="9" a="1"/>
  <c r="M99" i="9" a="1"/>
  <c r="M99" i="9" s="1"/>
  <c r="L99" i="9" a="1"/>
  <c r="L99" i="9" s="1"/>
  <c r="K99" i="9" a="1"/>
  <c r="K99" i="9" s="1"/>
  <c r="J99" i="9" a="1"/>
  <c r="J99" i="9" s="1"/>
  <c r="I99" i="9" a="1"/>
  <c r="I99" i="9" s="1"/>
  <c r="H99" i="9" a="1"/>
  <c r="H99" i="9" s="1"/>
  <c r="G99" i="9" a="1"/>
  <c r="G99" i="9" s="1"/>
  <c r="F99" i="9" a="1"/>
  <c r="F99" i="9" s="1"/>
  <c r="E99" i="9" a="1"/>
  <c r="E99" i="9" s="1"/>
  <c r="D99" i="9" a="1"/>
  <c r="D99" i="9" s="1"/>
  <c r="C99" i="9"/>
  <c r="AC99" i="9" s="1"/>
  <c r="C99" i="9" a="1"/>
  <c r="A99" i="9"/>
  <c r="V98" i="9" a="1"/>
  <c r="V98" i="9" s="1"/>
  <c r="U98" i="9" a="1"/>
  <c r="U98" i="9" s="1"/>
  <c r="T98" i="9"/>
  <c r="T98" i="9" a="1"/>
  <c r="S98" i="9" a="1"/>
  <c r="S98" i="9" s="1"/>
  <c r="R98" i="9" a="1"/>
  <c r="R98" i="9" s="1"/>
  <c r="Q98" i="9" a="1"/>
  <c r="Q98" i="9" s="1"/>
  <c r="P98" i="9" a="1"/>
  <c r="P98" i="9" s="1"/>
  <c r="O98" i="9" a="1"/>
  <c r="O98" i="9" s="1"/>
  <c r="N98" i="9" a="1"/>
  <c r="N98" i="9" s="1"/>
  <c r="M98" i="9" a="1"/>
  <c r="M98" i="9" s="1"/>
  <c r="L98" i="9"/>
  <c r="L98" i="9" a="1"/>
  <c r="K98" i="9" a="1"/>
  <c r="K98" i="9" s="1"/>
  <c r="J98" i="9" a="1"/>
  <c r="J98" i="9" s="1"/>
  <c r="I98" i="9"/>
  <c r="I98" i="9" a="1"/>
  <c r="H98" i="9" a="1"/>
  <c r="H98" i="9" s="1"/>
  <c r="G98" i="9" a="1"/>
  <c r="G98" i="9" s="1"/>
  <c r="F98" i="9" a="1"/>
  <c r="F98" i="9" s="1"/>
  <c r="E98" i="9" a="1"/>
  <c r="E98" i="9" s="1"/>
  <c r="D98" i="9" a="1"/>
  <c r="D98" i="9" s="1"/>
  <c r="C98" i="9" a="1"/>
  <c r="C98" i="9" s="1"/>
  <c r="AC98" i="9" s="1"/>
  <c r="A98" i="9"/>
  <c r="V97" i="9" a="1"/>
  <c r="V97" i="9" s="1"/>
  <c r="U97" i="9" a="1"/>
  <c r="U97" i="9" s="1"/>
  <c r="T97" i="9"/>
  <c r="T97" i="9" a="1"/>
  <c r="S97" i="9" a="1"/>
  <c r="S97" i="9" s="1"/>
  <c r="R97" i="9" a="1"/>
  <c r="R97" i="9" s="1"/>
  <c r="Q97" i="9" a="1"/>
  <c r="Q97" i="9" s="1"/>
  <c r="P97" i="9"/>
  <c r="P97" i="9" a="1"/>
  <c r="O97" i="9" a="1"/>
  <c r="O97" i="9" s="1"/>
  <c r="N97" i="9" a="1"/>
  <c r="N97" i="9" s="1"/>
  <c r="M97" i="9" a="1"/>
  <c r="M97" i="9" s="1"/>
  <c r="L97" i="9"/>
  <c r="L97" i="9" a="1"/>
  <c r="K97" i="9"/>
  <c r="K97" i="9" a="1"/>
  <c r="J97" i="9" a="1"/>
  <c r="J97" i="9" s="1"/>
  <c r="I97" i="9"/>
  <c r="I97" i="9" a="1"/>
  <c r="H97" i="9" a="1"/>
  <c r="H97" i="9" s="1"/>
  <c r="G97" i="9" a="1"/>
  <c r="G97" i="9" s="1"/>
  <c r="F97" i="9" a="1"/>
  <c r="F97" i="9" s="1"/>
  <c r="E97" i="9" a="1"/>
  <c r="E97" i="9" s="1"/>
  <c r="D97" i="9" a="1"/>
  <c r="D97" i="9" s="1"/>
  <c r="C97" i="9" a="1"/>
  <c r="C97" i="9" s="1"/>
  <c r="AC97" i="9" s="1"/>
  <c r="A97" i="9"/>
  <c r="V96" i="9" a="1"/>
  <c r="V96" i="9" s="1"/>
  <c r="U96" i="9" a="1"/>
  <c r="U96" i="9" s="1"/>
  <c r="T96" i="9"/>
  <c r="T96" i="9" a="1"/>
  <c r="S96" i="9" a="1"/>
  <c r="S96" i="9" s="1"/>
  <c r="R96" i="9" a="1"/>
  <c r="R96" i="9" s="1"/>
  <c r="Q96" i="9" a="1"/>
  <c r="Q96" i="9" s="1"/>
  <c r="P96" i="9" a="1"/>
  <c r="P96" i="9" s="1"/>
  <c r="O96" i="9" a="1"/>
  <c r="O96" i="9" s="1"/>
  <c r="N96" i="9" a="1"/>
  <c r="N96" i="9" s="1"/>
  <c r="M96" i="9" a="1"/>
  <c r="M96" i="9" s="1"/>
  <c r="L96" i="9" a="1"/>
  <c r="L96" i="9" s="1"/>
  <c r="K96" i="9" a="1"/>
  <c r="K96" i="9" s="1"/>
  <c r="J96" i="9" a="1"/>
  <c r="J96" i="9" s="1"/>
  <c r="I96" i="9"/>
  <c r="I96" i="9" a="1"/>
  <c r="H96" i="9" a="1"/>
  <c r="H96" i="9" s="1"/>
  <c r="G96" i="9" a="1"/>
  <c r="G96" i="9" s="1"/>
  <c r="F96" i="9" a="1"/>
  <c r="F96" i="9" s="1"/>
  <c r="E96" i="9" a="1"/>
  <c r="E96" i="9" s="1"/>
  <c r="D96" i="9"/>
  <c r="D96" i="9" a="1"/>
  <c r="C96" i="9" a="1"/>
  <c r="C96" i="9" s="1"/>
  <c r="AC96" i="9" s="1"/>
  <c r="A96" i="9"/>
  <c r="V95" i="9" a="1"/>
  <c r="V95" i="9" s="1"/>
  <c r="U95" i="9" a="1"/>
  <c r="U95" i="9" s="1"/>
  <c r="T95" i="9" a="1"/>
  <c r="T95" i="9" s="1"/>
  <c r="S95" i="9" a="1"/>
  <c r="S95" i="9" s="1"/>
  <c r="R95" i="9" a="1"/>
  <c r="R95" i="9" s="1"/>
  <c r="Q95" i="9" a="1"/>
  <c r="Q95" i="9" s="1"/>
  <c r="P95" i="9"/>
  <c r="P95" i="9" a="1"/>
  <c r="O95" i="9" a="1"/>
  <c r="O95" i="9" s="1"/>
  <c r="N95" i="9" a="1"/>
  <c r="N95" i="9" s="1"/>
  <c r="M95" i="9" a="1"/>
  <c r="M95" i="9" s="1"/>
  <c r="L95" i="9"/>
  <c r="L95" i="9" a="1"/>
  <c r="K95" i="9" a="1"/>
  <c r="K95" i="9" s="1"/>
  <c r="J95" i="9" a="1"/>
  <c r="J95" i="9" s="1"/>
  <c r="I95" i="9" a="1"/>
  <c r="I95" i="9" s="1"/>
  <c r="H95" i="9"/>
  <c r="H95" i="9" a="1"/>
  <c r="G95" i="9" a="1"/>
  <c r="G95" i="9" s="1"/>
  <c r="F95" i="9" a="1"/>
  <c r="F95" i="9" s="1"/>
  <c r="E95" i="9" a="1"/>
  <c r="E95" i="9" s="1"/>
  <c r="D95" i="9" a="1"/>
  <c r="D95" i="9" s="1"/>
  <c r="C95" i="9" a="1"/>
  <c r="C95" i="9" s="1"/>
  <c r="AC95" i="9" s="1"/>
  <c r="A95" i="9"/>
  <c r="Y95" i="9" s="1"/>
  <c r="V94" i="9" a="1"/>
  <c r="V94" i="9" s="1"/>
  <c r="U94" i="9"/>
  <c r="U94" i="9" a="1"/>
  <c r="T94" i="9" a="1"/>
  <c r="T94" i="9" s="1"/>
  <c r="S94" i="9" a="1"/>
  <c r="S94" i="9" s="1"/>
  <c r="R94" i="9"/>
  <c r="R94" i="9" a="1"/>
  <c r="Q94" i="9"/>
  <c r="Q94" i="9" a="1"/>
  <c r="P94" i="9" a="1"/>
  <c r="P94" i="9" s="1"/>
  <c r="O94" i="9" a="1"/>
  <c r="O94" i="9" s="1"/>
  <c r="N94" i="9"/>
  <c r="N94" i="9" a="1"/>
  <c r="M94" i="9"/>
  <c r="M94" i="9" a="1"/>
  <c r="L94" i="9" a="1"/>
  <c r="L94" i="9" s="1"/>
  <c r="K94" i="9" a="1"/>
  <c r="K94" i="9" s="1"/>
  <c r="J94" i="9" a="1"/>
  <c r="J94" i="9" s="1"/>
  <c r="I94" i="9"/>
  <c r="I94" i="9" a="1"/>
  <c r="H94" i="9" a="1"/>
  <c r="H94" i="9" s="1"/>
  <c r="G94" i="9" a="1"/>
  <c r="G94" i="9" s="1"/>
  <c r="F94" i="9"/>
  <c r="F94" i="9" a="1"/>
  <c r="E94" i="9" a="1"/>
  <c r="E94" i="9" s="1"/>
  <c r="D94" i="9" a="1"/>
  <c r="D94" i="9" s="1"/>
  <c r="C94" i="9" a="1"/>
  <c r="C94" i="9" s="1"/>
  <c r="AC94" i="9" s="1"/>
  <c r="A94" i="9"/>
  <c r="V93" i="9" a="1"/>
  <c r="V93" i="9" s="1"/>
  <c r="U93" i="9"/>
  <c r="U93" i="9" a="1"/>
  <c r="T93" i="9" a="1"/>
  <c r="T93" i="9" s="1"/>
  <c r="S93" i="9" a="1"/>
  <c r="S93" i="9" s="1"/>
  <c r="R93" i="9" a="1"/>
  <c r="R93" i="9" s="1"/>
  <c r="Q93" i="9" a="1"/>
  <c r="Q93" i="9" s="1"/>
  <c r="P93" i="9" a="1"/>
  <c r="P93" i="9" s="1"/>
  <c r="O93" i="9" a="1"/>
  <c r="O93" i="9" s="1"/>
  <c r="N93" i="9" a="1"/>
  <c r="N93" i="9" s="1"/>
  <c r="M93" i="9" a="1"/>
  <c r="M93" i="9" s="1"/>
  <c r="L93" i="9" a="1"/>
  <c r="L93" i="9" s="1"/>
  <c r="K93" i="9" a="1"/>
  <c r="K93" i="9" s="1"/>
  <c r="J93" i="9" a="1"/>
  <c r="J93" i="9" s="1"/>
  <c r="I93" i="9" a="1"/>
  <c r="I93" i="9" s="1"/>
  <c r="H93" i="9" a="1"/>
  <c r="H93" i="9" s="1"/>
  <c r="G93" i="9" a="1"/>
  <c r="G93" i="9" s="1"/>
  <c r="F93" i="9" a="1"/>
  <c r="F93" i="9" s="1"/>
  <c r="E93" i="9" a="1"/>
  <c r="E93" i="9" s="1"/>
  <c r="D93" i="9" a="1"/>
  <c r="D93" i="9" s="1"/>
  <c r="C93" i="9" a="1"/>
  <c r="C93" i="9" s="1"/>
  <c r="AC93" i="9" s="1"/>
  <c r="A93" i="9"/>
  <c r="Y93" i="9" s="1"/>
  <c r="V92" i="9"/>
  <c r="V92" i="9" a="1"/>
  <c r="U92" i="9" a="1"/>
  <c r="U92" i="9" s="1"/>
  <c r="T92" i="9" a="1"/>
  <c r="T92" i="9" s="1"/>
  <c r="S92" i="9"/>
  <c r="S92" i="9" a="1"/>
  <c r="R92" i="9"/>
  <c r="R92" i="9" a="1"/>
  <c r="Q92" i="9" a="1"/>
  <c r="Q92" i="9" s="1"/>
  <c r="P92" i="9" a="1"/>
  <c r="P92" i="9" s="1"/>
  <c r="O92" i="9"/>
  <c r="O92" i="9" a="1"/>
  <c r="N92" i="9"/>
  <c r="N92" i="9" a="1"/>
  <c r="M92" i="9" a="1"/>
  <c r="M92" i="9" s="1"/>
  <c r="L92" i="9" a="1"/>
  <c r="L92" i="9" s="1"/>
  <c r="K92" i="9" a="1"/>
  <c r="K92" i="9" s="1"/>
  <c r="J92" i="9"/>
  <c r="J92" i="9" a="1"/>
  <c r="I92" i="9" a="1"/>
  <c r="I92" i="9" s="1"/>
  <c r="H92" i="9" a="1"/>
  <c r="H92" i="9" s="1"/>
  <c r="G92" i="9" a="1"/>
  <c r="G92" i="9" s="1"/>
  <c r="F92" i="9" a="1"/>
  <c r="F92" i="9" s="1"/>
  <c r="E92" i="9" a="1"/>
  <c r="E92" i="9" s="1"/>
  <c r="D92" i="9" a="1"/>
  <c r="D92" i="9" s="1"/>
  <c r="C92" i="9"/>
  <c r="AC92" i="9" s="1"/>
  <c r="AD92" i="9" s="1"/>
  <c r="C92" i="9" a="1"/>
  <c r="A92" i="9"/>
  <c r="Y92" i="9" s="1"/>
  <c r="V91" i="9" a="1"/>
  <c r="V91" i="9" s="1"/>
  <c r="U91" i="9" a="1"/>
  <c r="U91" i="9" s="1"/>
  <c r="T91" i="9" a="1"/>
  <c r="T91" i="9" s="1"/>
  <c r="S91" i="9" a="1"/>
  <c r="S91" i="9" s="1"/>
  <c r="R91" i="9" a="1"/>
  <c r="R91" i="9" s="1"/>
  <c r="Q91" i="9" a="1"/>
  <c r="Q91" i="9" s="1"/>
  <c r="P91" i="9" a="1"/>
  <c r="P91" i="9" s="1"/>
  <c r="O91" i="9" a="1"/>
  <c r="O91" i="9" s="1"/>
  <c r="N91" i="9"/>
  <c r="N91" i="9" a="1"/>
  <c r="M91" i="9" a="1"/>
  <c r="M91" i="9" s="1"/>
  <c r="L91" i="9" a="1"/>
  <c r="L91" i="9" s="1"/>
  <c r="K91" i="9" a="1"/>
  <c r="K91" i="9" s="1"/>
  <c r="J91" i="9" a="1"/>
  <c r="J91" i="9" s="1"/>
  <c r="I91" i="9" a="1"/>
  <c r="I91" i="9" s="1"/>
  <c r="H91" i="9" a="1"/>
  <c r="H91" i="9" s="1"/>
  <c r="G91" i="9" a="1"/>
  <c r="G91" i="9" s="1"/>
  <c r="F91" i="9" a="1"/>
  <c r="F91" i="9" s="1"/>
  <c r="E91" i="9" a="1"/>
  <c r="E91" i="9" s="1"/>
  <c r="D91" i="9" a="1"/>
  <c r="D91" i="9" s="1"/>
  <c r="C91" i="9" a="1"/>
  <c r="C91" i="9" s="1"/>
  <c r="AC91" i="9" s="1"/>
  <c r="A91" i="9"/>
  <c r="V90" i="9" a="1"/>
  <c r="V90" i="9" s="1"/>
  <c r="U90" i="9" a="1"/>
  <c r="U90" i="9" s="1"/>
  <c r="T90" i="9"/>
  <c r="T90" i="9" a="1"/>
  <c r="S90" i="9" a="1"/>
  <c r="S90" i="9" s="1"/>
  <c r="R90" i="9" a="1"/>
  <c r="R90" i="9" s="1"/>
  <c r="Q90" i="9" a="1"/>
  <c r="Q90" i="9" s="1"/>
  <c r="P90" i="9" a="1"/>
  <c r="P90" i="9" s="1"/>
  <c r="O90" i="9" a="1"/>
  <c r="O90" i="9" s="1"/>
  <c r="N90" i="9" a="1"/>
  <c r="N90" i="9" s="1"/>
  <c r="M90" i="9" a="1"/>
  <c r="M90" i="9" s="1"/>
  <c r="L90" i="9" a="1"/>
  <c r="L90" i="9" s="1"/>
  <c r="K90" i="9" a="1"/>
  <c r="K90" i="9" s="1"/>
  <c r="J90" i="9" a="1"/>
  <c r="J90" i="9" s="1"/>
  <c r="I90" i="9" a="1"/>
  <c r="I90" i="9" s="1"/>
  <c r="H90" i="9"/>
  <c r="H90" i="9" a="1"/>
  <c r="G90" i="9" a="1"/>
  <c r="G90" i="9" s="1"/>
  <c r="F90" i="9" a="1"/>
  <c r="F90" i="9" s="1"/>
  <c r="E90" i="9" a="1"/>
  <c r="E90" i="9" s="1"/>
  <c r="D90" i="9" a="1"/>
  <c r="D90" i="9" s="1"/>
  <c r="C90" i="9"/>
  <c r="AC90" i="9" s="1"/>
  <c r="C90" i="9" a="1"/>
  <c r="A90" i="9"/>
  <c r="Y90" i="9" s="1"/>
  <c r="V89" i="9" a="1"/>
  <c r="V89" i="9" s="1"/>
  <c r="U89" i="9" a="1"/>
  <c r="U89" i="9" s="1"/>
  <c r="T89" i="9" a="1"/>
  <c r="T89" i="9" s="1"/>
  <c r="S89" i="9" a="1"/>
  <c r="S89" i="9" s="1"/>
  <c r="R89" i="9" a="1"/>
  <c r="R89" i="9" s="1"/>
  <c r="Q89" i="9" a="1"/>
  <c r="Q89" i="9" s="1"/>
  <c r="P89" i="9" a="1"/>
  <c r="P89" i="9" s="1"/>
  <c r="O89" i="9" a="1"/>
  <c r="O89" i="9" s="1"/>
  <c r="N89" i="9" a="1"/>
  <c r="N89" i="9" s="1"/>
  <c r="M89" i="9" a="1"/>
  <c r="M89" i="9" s="1"/>
  <c r="L89" i="9" a="1"/>
  <c r="L89" i="9" s="1"/>
  <c r="K89" i="9" a="1"/>
  <c r="K89" i="9" s="1"/>
  <c r="J89" i="9" a="1"/>
  <c r="J89" i="9" s="1"/>
  <c r="I89" i="9" a="1"/>
  <c r="I89" i="9" s="1"/>
  <c r="H89" i="9" a="1"/>
  <c r="H89" i="9" s="1"/>
  <c r="G89" i="9" a="1"/>
  <c r="G89" i="9" s="1"/>
  <c r="F89" i="9" a="1"/>
  <c r="F89" i="9" s="1"/>
  <c r="E89" i="9" a="1"/>
  <c r="E89" i="9" s="1"/>
  <c r="D89" i="9" a="1"/>
  <c r="D89" i="9" s="1"/>
  <c r="C89" i="9" a="1"/>
  <c r="C89" i="9" s="1"/>
  <c r="AC89" i="9" s="1"/>
  <c r="AD89" i="9" s="1"/>
  <c r="A89" i="9"/>
  <c r="V88" i="9" a="1"/>
  <c r="V88" i="9" s="1"/>
  <c r="U88" i="9" a="1"/>
  <c r="U88" i="9" s="1"/>
  <c r="T88" i="9" a="1"/>
  <c r="T88" i="9" s="1"/>
  <c r="S88" i="9" a="1"/>
  <c r="S88" i="9" s="1"/>
  <c r="R88" i="9" a="1"/>
  <c r="R88" i="9" s="1"/>
  <c r="Q88" i="9" a="1"/>
  <c r="Q88" i="9" s="1"/>
  <c r="P88" i="9"/>
  <c r="P88" i="9" a="1"/>
  <c r="O88" i="9" a="1"/>
  <c r="O88" i="9" s="1"/>
  <c r="N88" i="9" a="1"/>
  <c r="N88" i="9" s="1"/>
  <c r="M88" i="9"/>
  <c r="M88" i="9" a="1"/>
  <c r="L88" i="9" a="1"/>
  <c r="L88" i="9" s="1"/>
  <c r="K88" i="9" a="1"/>
  <c r="K88" i="9" s="1"/>
  <c r="J88" i="9" a="1"/>
  <c r="J88" i="9" s="1"/>
  <c r="I88" i="9"/>
  <c r="I88" i="9" a="1"/>
  <c r="H88" i="9" a="1"/>
  <c r="H88" i="9" s="1"/>
  <c r="G88" i="9" a="1"/>
  <c r="G88" i="9" s="1"/>
  <c r="F88" i="9" a="1"/>
  <c r="F88" i="9" s="1"/>
  <c r="E88" i="9" a="1"/>
  <c r="E88" i="9" s="1"/>
  <c r="D88" i="9" a="1"/>
  <c r="D88" i="9" s="1"/>
  <c r="C88" i="9" a="1"/>
  <c r="C88" i="9" s="1"/>
  <c r="AC88" i="9" s="1"/>
  <c r="A88" i="9"/>
  <c r="Y88" i="9" s="1"/>
  <c r="V87" i="9" a="1"/>
  <c r="V87" i="9" s="1"/>
  <c r="U87" i="9" a="1"/>
  <c r="U87" i="9" s="1"/>
  <c r="T87" i="9" a="1"/>
  <c r="T87" i="9" s="1"/>
  <c r="S87" i="9" a="1"/>
  <c r="S87" i="9" s="1"/>
  <c r="R87" i="9" a="1"/>
  <c r="R87" i="9" s="1"/>
  <c r="Q87" i="9" a="1"/>
  <c r="Q87" i="9" s="1"/>
  <c r="P87" i="9" a="1"/>
  <c r="P87" i="9" s="1"/>
  <c r="O87" i="9" a="1"/>
  <c r="O87" i="9" s="1"/>
  <c r="N87" i="9" a="1"/>
  <c r="N87" i="9" s="1"/>
  <c r="M87" i="9" a="1"/>
  <c r="M87" i="9" s="1"/>
  <c r="L87" i="9" a="1"/>
  <c r="L87" i="9" s="1"/>
  <c r="K87" i="9" a="1"/>
  <c r="K87" i="9" s="1"/>
  <c r="J87" i="9" a="1"/>
  <c r="J87" i="9" s="1"/>
  <c r="I87" i="9" a="1"/>
  <c r="I87" i="9" s="1"/>
  <c r="H87" i="9" a="1"/>
  <c r="H87" i="9" s="1"/>
  <c r="G87" i="9" a="1"/>
  <c r="G87" i="9" s="1"/>
  <c r="F87" i="9" a="1"/>
  <c r="F87" i="9" s="1"/>
  <c r="E87" i="9" a="1"/>
  <c r="E87" i="9" s="1"/>
  <c r="D87" i="9" a="1"/>
  <c r="D87" i="9" s="1"/>
  <c r="C87" i="9" a="1"/>
  <c r="C87" i="9" s="1"/>
  <c r="AC87" i="9" s="1"/>
  <c r="AD87" i="9" s="1"/>
  <c r="A87" i="9"/>
  <c r="V86" i="9" a="1"/>
  <c r="V86" i="9" s="1"/>
  <c r="U86" i="9" a="1"/>
  <c r="U86" i="9" s="1"/>
  <c r="T86" i="9" a="1"/>
  <c r="T86" i="9" s="1"/>
  <c r="S86" i="9" a="1"/>
  <c r="S86" i="9" s="1"/>
  <c r="R86" i="9" a="1"/>
  <c r="R86" i="9" s="1"/>
  <c r="Q86" i="9" a="1"/>
  <c r="Q86" i="9" s="1"/>
  <c r="P86" i="9" a="1"/>
  <c r="P86" i="9" s="1"/>
  <c r="O86" i="9" a="1"/>
  <c r="O86" i="9" s="1"/>
  <c r="N86" i="9" a="1"/>
  <c r="N86" i="9" s="1"/>
  <c r="M86" i="9" a="1"/>
  <c r="M86" i="9" s="1"/>
  <c r="L86" i="9" a="1"/>
  <c r="L86" i="9" s="1"/>
  <c r="K86" i="9" a="1"/>
  <c r="K86" i="9" s="1"/>
  <c r="J86" i="9" a="1"/>
  <c r="J86" i="9" s="1"/>
  <c r="I86" i="9" a="1"/>
  <c r="I86" i="9" s="1"/>
  <c r="H86" i="9" a="1"/>
  <c r="H86" i="9" s="1"/>
  <c r="G86" i="9" a="1"/>
  <c r="G86" i="9" s="1"/>
  <c r="F86" i="9" a="1"/>
  <c r="F86" i="9" s="1"/>
  <c r="E86" i="9" a="1"/>
  <c r="E86" i="9" s="1"/>
  <c r="D86" i="9" a="1"/>
  <c r="D86" i="9" s="1"/>
  <c r="C86" i="9" a="1"/>
  <c r="C86" i="9" s="1"/>
  <c r="AC86" i="9" s="1"/>
  <c r="A86" i="9"/>
  <c r="V85" i="9"/>
  <c r="V85" i="9" a="1"/>
  <c r="U85" i="9" a="1"/>
  <c r="U85" i="9" s="1"/>
  <c r="T85" i="9"/>
  <c r="T85" i="9" a="1"/>
  <c r="S85" i="9"/>
  <c r="S85" i="9" a="1"/>
  <c r="R85" i="9" a="1"/>
  <c r="R85" i="9" s="1"/>
  <c r="Q85" i="9" a="1"/>
  <c r="Q85" i="9" s="1"/>
  <c r="P85" i="9" a="1"/>
  <c r="P85" i="9" s="1"/>
  <c r="O85" i="9" a="1"/>
  <c r="O85" i="9" s="1"/>
  <c r="N85" i="9" a="1"/>
  <c r="N85" i="9" s="1"/>
  <c r="M85" i="9" a="1"/>
  <c r="M85" i="9" s="1"/>
  <c r="L85" i="9" a="1"/>
  <c r="L85" i="9" s="1"/>
  <c r="K85" i="9"/>
  <c r="K85" i="9" a="1"/>
  <c r="J85" i="9"/>
  <c r="J85" i="9" a="1"/>
  <c r="I85" i="9" a="1"/>
  <c r="I85" i="9" s="1"/>
  <c r="H85" i="9"/>
  <c r="H85" i="9" a="1"/>
  <c r="G85" i="9" a="1"/>
  <c r="G85" i="9" s="1"/>
  <c r="F85" i="9" a="1"/>
  <c r="F85" i="9" s="1"/>
  <c r="E85" i="9" a="1"/>
  <c r="E85" i="9" s="1"/>
  <c r="D85" i="9" a="1"/>
  <c r="D85" i="9" s="1"/>
  <c r="C85" i="9"/>
  <c r="AC85" i="9" s="1"/>
  <c r="C85" i="9" a="1"/>
  <c r="A85" i="9"/>
  <c r="Y85" i="9" s="1"/>
  <c r="V84" i="9" a="1"/>
  <c r="V84" i="9" s="1"/>
  <c r="U84" i="9" a="1"/>
  <c r="U84" i="9" s="1"/>
  <c r="T84" i="9" a="1"/>
  <c r="T84" i="9" s="1"/>
  <c r="S84" i="9" a="1"/>
  <c r="S84" i="9" s="1"/>
  <c r="R84" i="9" a="1"/>
  <c r="R84" i="9" s="1"/>
  <c r="Q84" i="9" a="1"/>
  <c r="Q84" i="9" s="1"/>
  <c r="P84" i="9" a="1"/>
  <c r="P84" i="9" s="1"/>
  <c r="O84" i="9" a="1"/>
  <c r="O84" i="9" s="1"/>
  <c r="N84" i="9" a="1"/>
  <c r="N84" i="9" s="1"/>
  <c r="M84" i="9" a="1"/>
  <c r="M84" i="9" s="1"/>
  <c r="L84" i="9" a="1"/>
  <c r="L84" i="9" s="1"/>
  <c r="K84" i="9" a="1"/>
  <c r="K84" i="9" s="1"/>
  <c r="J84" i="9" a="1"/>
  <c r="J84" i="9" s="1"/>
  <c r="I84" i="9" a="1"/>
  <c r="I84" i="9" s="1"/>
  <c r="H84" i="9" a="1"/>
  <c r="H84" i="9" s="1"/>
  <c r="G84" i="9" a="1"/>
  <c r="G84" i="9" s="1"/>
  <c r="F84" i="9" a="1"/>
  <c r="F84" i="9" s="1"/>
  <c r="E84" i="9" a="1"/>
  <c r="E84" i="9" s="1"/>
  <c r="D84" i="9" a="1"/>
  <c r="D84" i="9" s="1"/>
  <c r="C84" i="9" a="1"/>
  <c r="C84" i="9" s="1"/>
  <c r="AC84" i="9" s="1"/>
  <c r="A84" i="9"/>
  <c r="V83" i="9" a="1"/>
  <c r="V83" i="9" s="1"/>
  <c r="U83" i="9" a="1"/>
  <c r="U83" i="9" s="1"/>
  <c r="T83" i="9" a="1"/>
  <c r="T83" i="9" s="1"/>
  <c r="S83" i="9"/>
  <c r="S83" i="9" a="1"/>
  <c r="R83" i="9" a="1"/>
  <c r="R83" i="9" s="1"/>
  <c r="Q83" i="9"/>
  <c r="Q83" i="9" a="1"/>
  <c r="P83" i="9"/>
  <c r="P83" i="9" a="1"/>
  <c r="O83" i="9" a="1"/>
  <c r="O83" i="9" s="1"/>
  <c r="N83" i="9" a="1"/>
  <c r="N83" i="9" s="1"/>
  <c r="M83" i="9" a="1"/>
  <c r="M83" i="9" s="1"/>
  <c r="L83" i="9" a="1"/>
  <c r="L83" i="9" s="1"/>
  <c r="K83" i="9" a="1"/>
  <c r="K83" i="9" s="1"/>
  <c r="J83" i="9" a="1"/>
  <c r="J83" i="9" s="1"/>
  <c r="I83" i="9"/>
  <c r="I83" i="9" a="1"/>
  <c r="H83" i="9"/>
  <c r="H83" i="9" a="1"/>
  <c r="G83" i="9"/>
  <c r="G83" i="9" a="1"/>
  <c r="F83" i="9" a="1"/>
  <c r="F83" i="9" s="1"/>
  <c r="E83" i="9"/>
  <c r="E83" i="9" a="1"/>
  <c r="D83" i="9" a="1"/>
  <c r="D83" i="9" s="1"/>
  <c r="C83" i="9" a="1"/>
  <c r="C83" i="9" s="1"/>
  <c r="AC83" i="9" s="1"/>
  <c r="A83" i="9"/>
  <c r="V82" i="9" a="1"/>
  <c r="V82" i="9" s="1"/>
  <c r="U82" i="9" a="1"/>
  <c r="U82" i="9" s="1"/>
  <c r="T82" i="9"/>
  <c r="T82" i="9" a="1"/>
  <c r="S82" i="9" a="1"/>
  <c r="S82" i="9" s="1"/>
  <c r="R82" i="9" a="1"/>
  <c r="R82" i="9" s="1"/>
  <c r="Q82" i="9" a="1"/>
  <c r="Q82" i="9" s="1"/>
  <c r="P82" i="9" a="1"/>
  <c r="P82" i="9" s="1"/>
  <c r="O82" i="9" a="1"/>
  <c r="O82" i="9" s="1"/>
  <c r="N82" i="9" a="1"/>
  <c r="N82" i="9" s="1"/>
  <c r="M82" i="9" a="1"/>
  <c r="M82" i="9" s="1"/>
  <c r="L82" i="9" a="1"/>
  <c r="L82" i="9" s="1"/>
  <c r="K82" i="9" a="1"/>
  <c r="K82" i="9" s="1"/>
  <c r="J82" i="9" a="1"/>
  <c r="J82" i="9" s="1"/>
  <c r="I82" i="9" a="1"/>
  <c r="I82" i="9" s="1"/>
  <c r="H82" i="9" a="1"/>
  <c r="H82" i="9" s="1"/>
  <c r="G82" i="9" a="1"/>
  <c r="G82" i="9" s="1"/>
  <c r="F82" i="9"/>
  <c r="F82" i="9" a="1"/>
  <c r="E82" i="9" a="1"/>
  <c r="E82" i="9" s="1"/>
  <c r="D82" i="9" a="1"/>
  <c r="D82" i="9" s="1"/>
  <c r="C82" i="9" a="1"/>
  <c r="C82" i="9" s="1"/>
  <c r="AC82" i="9" s="1"/>
  <c r="A82" i="9"/>
  <c r="V81" i="9" a="1"/>
  <c r="V81" i="9" s="1"/>
  <c r="U81" i="9"/>
  <c r="U81" i="9" a="1"/>
  <c r="T81" i="9"/>
  <c r="T81" i="9" a="1"/>
  <c r="S81" i="9" a="1"/>
  <c r="S81" i="9" s="1"/>
  <c r="R81" i="9"/>
  <c r="R81" i="9" a="1"/>
  <c r="Q81" i="9" a="1"/>
  <c r="Q81" i="9" s="1"/>
  <c r="P81" i="9" a="1"/>
  <c r="P81" i="9" s="1"/>
  <c r="O81" i="9" a="1"/>
  <c r="O81" i="9" s="1"/>
  <c r="N81" i="9" a="1"/>
  <c r="N81" i="9" s="1"/>
  <c r="M81" i="9" a="1"/>
  <c r="M81" i="9" s="1"/>
  <c r="L81" i="9"/>
  <c r="L81" i="9" a="1"/>
  <c r="K81" i="9" a="1"/>
  <c r="K81" i="9" s="1"/>
  <c r="J81" i="9" a="1"/>
  <c r="J81" i="9" s="1"/>
  <c r="I81" i="9"/>
  <c r="I81" i="9" a="1"/>
  <c r="H81" i="9" a="1"/>
  <c r="H81" i="9" s="1"/>
  <c r="G81" i="9" a="1"/>
  <c r="G81" i="9" s="1"/>
  <c r="F81" i="9" a="1"/>
  <c r="F81" i="9" s="1"/>
  <c r="E81" i="9" a="1"/>
  <c r="E81" i="9" s="1"/>
  <c r="D81" i="9" a="1"/>
  <c r="D81" i="9" s="1"/>
  <c r="C81" i="9" a="1"/>
  <c r="C81" i="9" s="1"/>
  <c r="AC81" i="9" s="1"/>
  <c r="A81" i="9"/>
  <c r="V80" i="9" a="1"/>
  <c r="V80" i="9" s="1"/>
  <c r="U80" i="9" a="1"/>
  <c r="U80" i="9" s="1"/>
  <c r="T80" i="9" a="1"/>
  <c r="T80" i="9" s="1"/>
  <c r="S80" i="9" a="1"/>
  <c r="S80" i="9" s="1"/>
  <c r="R80" i="9" a="1"/>
  <c r="R80" i="9" s="1"/>
  <c r="Q80" i="9" a="1"/>
  <c r="Q80" i="9" s="1"/>
  <c r="P80" i="9" a="1"/>
  <c r="P80" i="9" s="1"/>
  <c r="O80" i="9" a="1"/>
  <c r="O80" i="9" s="1"/>
  <c r="N80" i="9" a="1"/>
  <c r="N80" i="9" s="1"/>
  <c r="M80" i="9" a="1"/>
  <c r="M80" i="9" s="1"/>
  <c r="L80" i="9" a="1"/>
  <c r="L80" i="9" s="1"/>
  <c r="K80" i="9"/>
  <c r="K80" i="9" a="1"/>
  <c r="J80" i="9" a="1"/>
  <c r="J80" i="9" s="1"/>
  <c r="I80" i="9" a="1"/>
  <c r="I80" i="9" s="1"/>
  <c r="H80" i="9" a="1"/>
  <c r="H80" i="9" s="1"/>
  <c r="G80" i="9" a="1"/>
  <c r="G80" i="9" s="1"/>
  <c r="F80" i="9" a="1"/>
  <c r="F80" i="9" s="1"/>
  <c r="E80" i="9" a="1"/>
  <c r="E80" i="9" s="1"/>
  <c r="D80" i="9" a="1"/>
  <c r="D80" i="9" s="1"/>
  <c r="C80" i="9" a="1"/>
  <c r="C80" i="9" s="1"/>
  <c r="AC80" i="9" s="1"/>
  <c r="A80" i="9"/>
  <c r="V79" i="9" a="1"/>
  <c r="V79" i="9" s="1"/>
  <c r="Y79" i="9" s="1"/>
  <c r="U79" i="9" a="1"/>
  <c r="U79" i="9" s="1"/>
  <c r="T79" i="9" a="1"/>
  <c r="T79" i="9" s="1"/>
  <c r="S79" i="9" a="1"/>
  <c r="S79" i="9" s="1"/>
  <c r="R79" i="9"/>
  <c r="R79" i="9" a="1"/>
  <c r="Q79" i="9"/>
  <c r="Q79" i="9" a="1"/>
  <c r="P79" i="9" a="1"/>
  <c r="P79" i="9" s="1"/>
  <c r="O79" i="9"/>
  <c r="O79" i="9" a="1"/>
  <c r="N79" i="9" a="1"/>
  <c r="N79" i="9" s="1"/>
  <c r="M79" i="9" a="1"/>
  <c r="M79" i="9" s="1"/>
  <c r="L79" i="9" a="1"/>
  <c r="L79" i="9" s="1"/>
  <c r="K79" i="9" a="1"/>
  <c r="K79" i="9" s="1"/>
  <c r="J79" i="9"/>
  <c r="J79" i="9" a="1"/>
  <c r="I79" i="9" a="1"/>
  <c r="I79" i="9" s="1"/>
  <c r="H79" i="9" a="1"/>
  <c r="H79" i="9" s="1"/>
  <c r="G79" i="9" a="1"/>
  <c r="G79" i="9" s="1"/>
  <c r="F79" i="9" a="1"/>
  <c r="F79" i="9" s="1"/>
  <c r="E79" i="9" a="1"/>
  <c r="E79" i="9" s="1"/>
  <c r="D79" i="9" a="1"/>
  <c r="D79" i="9" s="1"/>
  <c r="C79" i="9" a="1"/>
  <c r="C79" i="9" s="1"/>
  <c r="AC79" i="9" s="1"/>
  <c r="AD79" i="9" s="1"/>
  <c r="A79" i="9"/>
  <c r="Y78" i="9"/>
  <c r="V78" i="9" a="1"/>
  <c r="V78" i="9" s="1"/>
  <c r="U78" i="9" a="1"/>
  <c r="U78" i="9" s="1"/>
  <c r="T78" i="9" a="1"/>
  <c r="T78" i="9" s="1"/>
  <c r="S78" i="9" a="1"/>
  <c r="S78" i="9" s="1"/>
  <c r="R78" i="9" a="1"/>
  <c r="R78" i="9" s="1"/>
  <c r="Q78" i="9" a="1"/>
  <c r="Q78" i="9" s="1"/>
  <c r="P78" i="9" a="1"/>
  <c r="P78" i="9" s="1"/>
  <c r="O78" i="9" a="1"/>
  <c r="O78" i="9" s="1"/>
  <c r="N78" i="9" a="1"/>
  <c r="N78" i="9" s="1"/>
  <c r="M78" i="9" a="1"/>
  <c r="M78" i="9" s="1"/>
  <c r="L78" i="9" a="1"/>
  <c r="L78" i="9" s="1"/>
  <c r="K78" i="9" a="1"/>
  <c r="K78" i="9" s="1"/>
  <c r="J78" i="9" a="1"/>
  <c r="J78" i="9" s="1"/>
  <c r="I78" i="9" a="1"/>
  <c r="I78" i="9" s="1"/>
  <c r="H78" i="9"/>
  <c r="H78" i="9" a="1"/>
  <c r="G78" i="9" a="1"/>
  <c r="G78" i="9" s="1"/>
  <c r="F78" i="9" a="1"/>
  <c r="F78" i="9" s="1"/>
  <c r="E78" i="9" a="1"/>
  <c r="E78" i="9" s="1"/>
  <c r="D78" i="9" a="1"/>
  <c r="D78" i="9" s="1"/>
  <c r="C78" i="9" a="1"/>
  <c r="C78" i="9" s="1"/>
  <c r="AC78" i="9" s="1"/>
  <c r="A78" i="9"/>
  <c r="V77" i="9" a="1"/>
  <c r="V77" i="9" s="1"/>
  <c r="U77" i="9" a="1"/>
  <c r="U77" i="9" s="1"/>
  <c r="T77" i="9" a="1"/>
  <c r="T77" i="9" s="1"/>
  <c r="S77" i="9" a="1"/>
  <c r="S77" i="9" s="1"/>
  <c r="R77" i="9" a="1"/>
  <c r="R77" i="9" s="1"/>
  <c r="Q77" i="9" a="1"/>
  <c r="Q77" i="9" s="1"/>
  <c r="P77" i="9" a="1"/>
  <c r="P77" i="9" s="1"/>
  <c r="O77" i="9" a="1"/>
  <c r="O77" i="9" s="1"/>
  <c r="N77" i="9" a="1"/>
  <c r="N77" i="9" s="1"/>
  <c r="M77" i="9" a="1"/>
  <c r="M77" i="9" s="1"/>
  <c r="L77" i="9"/>
  <c r="L77" i="9" a="1"/>
  <c r="K77" i="9" a="1"/>
  <c r="K77" i="9" s="1"/>
  <c r="J77" i="9" a="1"/>
  <c r="J77" i="9" s="1"/>
  <c r="I77" i="9" a="1"/>
  <c r="I77" i="9" s="1"/>
  <c r="H77" i="9" a="1"/>
  <c r="H77" i="9" s="1"/>
  <c r="G77" i="9"/>
  <c r="G77" i="9" a="1"/>
  <c r="F77" i="9" a="1"/>
  <c r="F77" i="9" s="1"/>
  <c r="E77" i="9" a="1"/>
  <c r="E77" i="9" s="1"/>
  <c r="D77" i="9" a="1"/>
  <c r="D77" i="9" s="1"/>
  <c r="C77" i="9" a="1"/>
  <c r="C77" i="9" s="1"/>
  <c r="AC77" i="9" s="1"/>
  <c r="A77" i="9"/>
  <c r="Y77" i="9" s="1"/>
  <c r="V76" i="9" a="1"/>
  <c r="V76" i="9" s="1"/>
  <c r="U76" i="9" a="1"/>
  <c r="U76" i="9" s="1"/>
  <c r="T76" i="9" a="1"/>
  <c r="T76" i="9" s="1"/>
  <c r="S76" i="9"/>
  <c r="S76" i="9" a="1"/>
  <c r="R76" i="9" a="1"/>
  <c r="R76" i="9" s="1"/>
  <c r="Q76" i="9" a="1"/>
  <c r="Q76" i="9" s="1"/>
  <c r="P76" i="9" a="1"/>
  <c r="P76" i="9" s="1"/>
  <c r="O76" i="9" a="1"/>
  <c r="O76" i="9" s="1"/>
  <c r="N76" i="9" a="1"/>
  <c r="N76" i="9" s="1"/>
  <c r="M76" i="9" a="1"/>
  <c r="M76" i="9" s="1"/>
  <c r="L76" i="9" a="1"/>
  <c r="L76" i="9" s="1"/>
  <c r="K76" i="9" a="1"/>
  <c r="K76" i="9" s="1"/>
  <c r="J76" i="9" a="1"/>
  <c r="J76" i="9" s="1"/>
  <c r="I76" i="9"/>
  <c r="I76" i="9" a="1"/>
  <c r="H76" i="9" a="1"/>
  <c r="H76" i="9" s="1"/>
  <c r="G76" i="9" a="1"/>
  <c r="G76" i="9" s="1"/>
  <c r="F76" i="9" a="1"/>
  <c r="F76" i="9" s="1"/>
  <c r="E76" i="9" a="1"/>
  <c r="E76" i="9" s="1"/>
  <c r="D76" i="9" a="1"/>
  <c r="D76" i="9" s="1"/>
  <c r="C76" i="9" a="1"/>
  <c r="C76" i="9" s="1"/>
  <c r="AC76" i="9" s="1"/>
  <c r="A76" i="9"/>
  <c r="V75" i="9" a="1"/>
  <c r="V75" i="9" s="1"/>
  <c r="U75" i="9" a="1"/>
  <c r="U75" i="9" s="1"/>
  <c r="T75" i="9" a="1"/>
  <c r="T75" i="9" s="1"/>
  <c r="S75" i="9"/>
  <c r="S75" i="9" a="1"/>
  <c r="R75" i="9" a="1"/>
  <c r="R75" i="9" s="1"/>
  <c r="Q75" i="9"/>
  <c r="Q75" i="9" a="1"/>
  <c r="P75" i="9"/>
  <c r="P75" i="9" a="1"/>
  <c r="O75" i="9" a="1"/>
  <c r="O75" i="9" s="1"/>
  <c r="N75" i="9" a="1"/>
  <c r="N75" i="9" s="1"/>
  <c r="M75" i="9" a="1"/>
  <c r="M75" i="9" s="1"/>
  <c r="L75" i="9" a="1"/>
  <c r="L75" i="9" s="1"/>
  <c r="K75" i="9" a="1"/>
  <c r="K75" i="9" s="1"/>
  <c r="J75" i="9" a="1"/>
  <c r="J75" i="9" s="1"/>
  <c r="I75" i="9" a="1"/>
  <c r="I75" i="9" s="1"/>
  <c r="H75" i="9"/>
  <c r="H75" i="9" a="1"/>
  <c r="G75" i="9" a="1"/>
  <c r="G75" i="9" s="1"/>
  <c r="F75" i="9" a="1"/>
  <c r="F75" i="9" s="1"/>
  <c r="E75" i="9" a="1"/>
  <c r="E75" i="9" s="1"/>
  <c r="D75" i="9" a="1"/>
  <c r="D75" i="9" s="1"/>
  <c r="C75" i="9" a="1"/>
  <c r="C75" i="9" s="1"/>
  <c r="AC75" i="9" s="1"/>
  <c r="A75" i="9"/>
  <c r="V74" i="9" a="1"/>
  <c r="V74" i="9" s="1"/>
  <c r="U74" i="9"/>
  <c r="U74" i="9" a="1"/>
  <c r="T74" i="9"/>
  <c r="T74" i="9" a="1"/>
  <c r="S74" i="9" a="1"/>
  <c r="S74" i="9" s="1"/>
  <c r="R74" i="9"/>
  <c r="R74" i="9" a="1"/>
  <c r="Q74" i="9" a="1"/>
  <c r="Q74" i="9" s="1"/>
  <c r="P74" i="9"/>
  <c r="P74" i="9" a="1"/>
  <c r="O74" i="9" a="1"/>
  <c r="O74" i="9" s="1"/>
  <c r="N74" i="9" a="1"/>
  <c r="N74" i="9" s="1"/>
  <c r="M74" i="9" a="1"/>
  <c r="M74" i="9" s="1"/>
  <c r="L74" i="9" a="1"/>
  <c r="L74" i="9" s="1"/>
  <c r="K74" i="9" a="1"/>
  <c r="K74" i="9" s="1"/>
  <c r="J74" i="9" a="1"/>
  <c r="J74" i="9" s="1"/>
  <c r="I74" i="9" a="1"/>
  <c r="I74" i="9" s="1"/>
  <c r="H74" i="9" a="1"/>
  <c r="H74" i="9" s="1"/>
  <c r="G74" i="9" a="1"/>
  <c r="G74" i="9" s="1"/>
  <c r="F74" i="9"/>
  <c r="F74" i="9" a="1"/>
  <c r="E74" i="9" a="1"/>
  <c r="E74" i="9" s="1"/>
  <c r="D74" i="9" a="1"/>
  <c r="D74" i="9" s="1"/>
  <c r="C74" i="9" a="1"/>
  <c r="C74" i="9" s="1"/>
  <c r="AC74" i="9" s="1"/>
  <c r="A74" i="9"/>
  <c r="V73" i="9"/>
  <c r="V73" i="9" a="1"/>
  <c r="U73" i="9" a="1"/>
  <c r="U73" i="9" s="1"/>
  <c r="T73" i="9" a="1"/>
  <c r="T73" i="9" s="1"/>
  <c r="S73" i="9" a="1"/>
  <c r="S73" i="9" s="1"/>
  <c r="R73" i="9"/>
  <c r="R73" i="9" a="1"/>
  <c r="Q73" i="9" a="1"/>
  <c r="Q73" i="9" s="1"/>
  <c r="P73" i="9"/>
  <c r="P73" i="9" a="1"/>
  <c r="O73" i="9" a="1"/>
  <c r="O73" i="9" s="1"/>
  <c r="N73" i="9"/>
  <c r="N73" i="9" a="1"/>
  <c r="M73" i="9" a="1"/>
  <c r="M73" i="9" s="1"/>
  <c r="L73" i="9" a="1"/>
  <c r="L73" i="9" s="1"/>
  <c r="K73" i="9" a="1"/>
  <c r="K73" i="9" s="1"/>
  <c r="J73" i="9"/>
  <c r="J73" i="9" a="1"/>
  <c r="I73" i="9" a="1"/>
  <c r="I73" i="9" s="1"/>
  <c r="H73" i="9" a="1"/>
  <c r="H73" i="9" s="1"/>
  <c r="G73" i="9" a="1"/>
  <c r="G73" i="9" s="1"/>
  <c r="F73" i="9"/>
  <c r="F73" i="9" a="1"/>
  <c r="E73" i="9" a="1"/>
  <c r="E73" i="9" s="1"/>
  <c r="D73" i="9" a="1"/>
  <c r="D73" i="9" s="1"/>
  <c r="C73" i="9" a="1"/>
  <c r="C73" i="9" s="1"/>
  <c r="AC73" i="9" s="1"/>
  <c r="A73" i="9"/>
  <c r="V72" i="9" a="1"/>
  <c r="V72" i="9" s="1"/>
  <c r="Y72" i="9" s="1"/>
  <c r="U72" i="9" a="1"/>
  <c r="U72" i="9" s="1"/>
  <c r="T72" i="9"/>
  <c r="T72" i="9" a="1"/>
  <c r="S72" i="9" a="1"/>
  <c r="S72" i="9" s="1"/>
  <c r="R72" i="9" a="1"/>
  <c r="R72" i="9" s="1"/>
  <c r="Q72" i="9" a="1"/>
  <c r="Q72" i="9" s="1"/>
  <c r="P72" i="9"/>
  <c r="P72" i="9" a="1"/>
  <c r="O72" i="9" a="1"/>
  <c r="O72" i="9" s="1"/>
  <c r="N72" i="9"/>
  <c r="N72" i="9" a="1"/>
  <c r="M72" i="9" a="1"/>
  <c r="M72" i="9" s="1"/>
  <c r="L72" i="9"/>
  <c r="L72" i="9" a="1"/>
  <c r="K72" i="9" a="1"/>
  <c r="K72" i="9" s="1"/>
  <c r="J72" i="9" a="1"/>
  <c r="J72" i="9" s="1"/>
  <c r="I72" i="9" a="1"/>
  <c r="I72" i="9" s="1"/>
  <c r="H72" i="9"/>
  <c r="H72" i="9" a="1"/>
  <c r="G72" i="9" a="1"/>
  <c r="G72" i="9" s="1"/>
  <c r="F72" i="9" a="1"/>
  <c r="F72" i="9" s="1"/>
  <c r="E72" i="9" a="1"/>
  <c r="E72" i="9" s="1"/>
  <c r="D72" i="9"/>
  <c r="D72" i="9" a="1"/>
  <c r="C72" i="9" a="1"/>
  <c r="C72" i="9" s="1"/>
  <c r="AC72" i="9" s="1"/>
  <c r="A72" i="9"/>
  <c r="V71" i="9" a="1"/>
  <c r="V71" i="9" s="1"/>
  <c r="U71" i="9" a="1"/>
  <c r="U71" i="9" s="1"/>
  <c r="T71" i="9" a="1"/>
  <c r="T71" i="9" s="1"/>
  <c r="S71" i="9"/>
  <c r="S71" i="9" a="1"/>
  <c r="R71" i="9" a="1"/>
  <c r="R71" i="9" s="1"/>
  <c r="Q71" i="9" a="1"/>
  <c r="Q71" i="9" s="1"/>
  <c r="P71" i="9" a="1"/>
  <c r="P71" i="9" s="1"/>
  <c r="O71" i="9"/>
  <c r="O71" i="9" a="1"/>
  <c r="N71" i="9" a="1"/>
  <c r="N71" i="9" s="1"/>
  <c r="M71" i="9" a="1"/>
  <c r="M71" i="9" s="1"/>
  <c r="L71" i="9" a="1"/>
  <c r="L71" i="9" s="1"/>
  <c r="K71" i="9" a="1"/>
  <c r="K71" i="9" s="1"/>
  <c r="J71" i="9" a="1"/>
  <c r="J71" i="9" s="1"/>
  <c r="I71" i="9" a="1"/>
  <c r="I71" i="9" s="1"/>
  <c r="H71" i="9" a="1"/>
  <c r="H71" i="9" s="1"/>
  <c r="G71" i="9"/>
  <c r="G71" i="9" a="1"/>
  <c r="F71" i="9" a="1"/>
  <c r="F71" i="9" s="1"/>
  <c r="E71" i="9" a="1"/>
  <c r="E71" i="9" s="1"/>
  <c r="D71" i="9" a="1"/>
  <c r="D71" i="9" s="1"/>
  <c r="C71" i="9" a="1"/>
  <c r="C71" i="9" s="1"/>
  <c r="AC71" i="9" s="1"/>
  <c r="A71" i="9"/>
  <c r="V70" i="9" a="1"/>
  <c r="V70" i="9" s="1"/>
  <c r="U70" i="9"/>
  <c r="U70" i="9" a="1"/>
  <c r="T70" i="9" a="1"/>
  <c r="T70" i="9" s="1"/>
  <c r="S70" i="9"/>
  <c r="S70" i="9" a="1"/>
  <c r="R70" i="9" a="1"/>
  <c r="R70" i="9" s="1"/>
  <c r="Q70" i="9" a="1"/>
  <c r="Q70" i="9" s="1"/>
  <c r="P70" i="9" a="1"/>
  <c r="P70" i="9" s="1"/>
  <c r="O70" i="9"/>
  <c r="O70" i="9" a="1"/>
  <c r="N70" i="9" a="1"/>
  <c r="N70" i="9" s="1"/>
  <c r="M70" i="9" a="1"/>
  <c r="M70" i="9" s="1"/>
  <c r="L70" i="9" a="1"/>
  <c r="L70" i="9" s="1"/>
  <c r="K70" i="9"/>
  <c r="K70" i="9" a="1"/>
  <c r="J70" i="9" a="1"/>
  <c r="J70" i="9" s="1"/>
  <c r="I70" i="9" a="1"/>
  <c r="I70" i="9" s="1"/>
  <c r="H70" i="9" a="1"/>
  <c r="H70" i="9" s="1"/>
  <c r="G70" i="9"/>
  <c r="G70" i="9" a="1"/>
  <c r="F70" i="9" a="1"/>
  <c r="F70" i="9" s="1"/>
  <c r="E70" i="9"/>
  <c r="E70" i="9" a="1"/>
  <c r="D70" i="9" a="1"/>
  <c r="D70" i="9" s="1"/>
  <c r="C70" i="9"/>
  <c r="AC70" i="9" s="1"/>
  <c r="C70" i="9" a="1"/>
  <c r="A70" i="9"/>
  <c r="V69" i="9" a="1"/>
  <c r="V69" i="9" s="1"/>
  <c r="U69" i="9" a="1"/>
  <c r="U69" i="9" s="1"/>
  <c r="T69" i="9"/>
  <c r="T69" i="9" a="1"/>
  <c r="S69" i="9" a="1"/>
  <c r="S69" i="9" s="1"/>
  <c r="R69" i="9" a="1"/>
  <c r="R69" i="9" s="1"/>
  <c r="Q69" i="9" a="1"/>
  <c r="Q69" i="9" s="1"/>
  <c r="P69" i="9"/>
  <c r="P69" i="9" a="1"/>
  <c r="O69" i="9" a="1"/>
  <c r="O69" i="9" s="1"/>
  <c r="N69" i="9" a="1"/>
  <c r="N69" i="9" s="1"/>
  <c r="M69" i="9" a="1"/>
  <c r="M69" i="9" s="1"/>
  <c r="L69" i="9"/>
  <c r="L69" i="9" a="1"/>
  <c r="K69" i="9" a="1"/>
  <c r="K69" i="9" s="1"/>
  <c r="J69" i="9" a="1"/>
  <c r="J69" i="9" s="1"/>
  <c r="I69" i="9" a="1"/>
  <c r="I69" i="9" s="1"/>
  <c r="H69" i="9" a="1"/>
  <c r="H69" i="9" s="1"/>
  <c r="G69" i="9" a="1"/>
  <c r="G69" i="9" s="1"/>
  <c r="F69" i="9" a="1"/>
  <c r="F69" i="9" s="1"/>
  <c r="E69" i="9" a="1"/>
  <c r="E69" i="9" s="1"/>
  <c r="D69" i="9"/>
  <c r="D69" i="9" a="1"/>
  <c r="C69" i="9" a="1"/>
  <c r="C69" i="9" s="1"/>
  <c r="AC69" i="9" s="1"/>
  <c r="A69" i="9"/>
  <c r="V68" i="9"/>
  <c r="V68" i="9" a="1"/>
  <c r="U68" i="9" a="1"/>
  <c r="U68" i="9" s="1"/>
  <c r="T68" i="9" a="1"/>
  <c r="T68" i="9" s="1"/>
  <c r="S68" i="9" a="1"/>
  <c r="S68" i="9" s="1"/>
  <c r="R68" i="9"/>
  <c r="R68" i="9" a="1"/>
  <c r="Q68" i="9" a="1"/>
  <c r="Q68" i="9" s="1"/>
  <c r="P68" i="9" a="1"/>
  <c r="P68" i="9" s="1"/>
  <c r="O68" i="9" a="1"/>
  <c r="O68" i="9" s="1"/>
  <c r="N68" i="9"/>
  <c r="N68" i="9" a="1"/>
  <c r="M68" i="9" a="1"/>
  <c r="M68" i="9" s="1"/>
  <c r="L68" i="9" a="1"/>
  <c r="L68" i="9" s="1"/>
  <c r="K68" i="9" a="1"/>
  <c r="K68" i="9" s="1"/>
  <c r="J68" i="9"/>
  <c r="J68" i="9" a="1"/>
  <c r="I68" i="9" a="1"/>
  <c r="I68" i="9" s="1"/>
  <c r="H68" i="9"/>
  <c r="H68" i="9" a="1"/>
  <c r="G68" i="9" a="1"/>
  <c r="G68" i="9" s="1"/>
  <c r="F68" i="9"/>
  <c r="F68" i="9" a="1"/>
  <c r="E68" i="9" a="1"/>
  <c r="E68" i="9" s="1"/>
  <c r="D68" i="9" a="1"/>
  <c r="D68" i="9" s="1"/>
  <c r="C68" i="9" a="1"/>
  <c r="C68" i="9" s="1"/>
  <c r="AC68" i="9" s="1"/>
  <c r="A68" i="9"/>
  <c r="V67" i="9" a="1"/>
  <c r="V67" i="9" s="1"/>
  <c r="U67" i="9"/>
  <c r="U67" i="9" a="1"/>
  <c r="T67" i="9" a="1"/>
  <c r="T67" i="9" s="1"/>
  <c r="S67" i="9" a="1"/>
  <c r="S67" i="9" s="1"/>
  <c r="R67" i="9" a="1"/>
  <c r="R67" i="9" s="1"/>
  <c r="Q67" i="9"/>
  <c r="Q67" i="9" a="1"/>
  <c r="P67" i="9" a="1"/>
  <c r="P67" i="9" s="1"/>
  <c r="O67" i="9" a="1"/>
  <c r="O67" i="9" s="1"/>
  <c r="N67" i="9" a="1"/>
  <c r="N67" i="9" s="1"/>
  <c r="M67" i="9"/>
  <c r="M67" i="9" a="1"/>
  <c r="L67" i="9" a="1"/>
  <c r="L67" i="9" s="1"/>
  <c r="K67" i="9" a="1"/>
  <c r="K67" i="9" s="1"/>
  <c r="J67" i="9" a="1"/>
  <c r="J67" i="9" s="1"/>
  <c r="I67" i="9"/>
  <c r="I67" i="9" a="1"/>
  <c r="H67" i="9" a="1"/>
  <c r="H67" i="9" s="1"/>
  <c r="G67" i="9" a="1"/>
  <c r="G67" i="9" s="1"/>
  <c r="F67" i="9" a="1"/>
  <c r="F67" i="9" s="1"/>
  <c r="E67" i="9" a="1"/>
  <c r="E67" i="9" s="1"/>
  <c r="D67" i="9" a="1"/>
  <c r="D67" i="9" s="1"/>
  <c r="C67" i="9" a="1"/>
  <c r="C67" i="9" s="1"/>
  <c r="AC67" i="9" s="1"/>
  <c r="AD67" i="9" s="1"/>
  <c r="A67" i="9"/>
  <c r="V66" i="9" a="1"/>
  <c r="V66" i="9" s="1"/>
  <c r="U66" i="9"/>
  <c r="U66" i="9" a="1"/>
  <c r="T66" i="9" a="1"/>
  <c r="T66" i="9" s="1"/>
  <c r="S66" i="9"/>
  <c r="S66" i="9" a="1"/>
  <c r="R66" i="9" a="1"/>
  <c r="R66" i="9" s="1"/>
  <c r="Q66" i="9" a="1"/>
  <c r="Q66" i="9" s="1"/>
  <c r="P66" i="9" a="1"/>
  <c r="P66" i="9" s="1"/>
  <c r="O66" i="9"/>
  <c r="O66" i="9" a="1"/>
  <c r="N66" i="9" a="1"/>
  <c r="N66" i="9" s="1"/>
  <c r="M66" i="9" a="1"/>
  <c r="M66" i="9" s="1"/>
  <c r="L66" i="9" a="1"/>
  <c r="L66" i="9" s="1"/>
  <c r="K66" i="9"/>
  <c r="K66" i="9" a="1"/>
  <c r="J66" i="9" a="1"/>
  <c r="J66" i="9" s="1"/>
  <c r="I66" i="9" a="1"/>
  <c r="I66" i="9" s="1"/>
  <c r="H66" i="9" a="1"/>
  <c r="H66" i="9" s="1"/>
  <c r="G66" i="9"/>
  <c r="G66" i="9" a="1"/>
  <c r="F66" i="9" a="1"/>
  <c r="F66" i="9" s="1"/>
  <c r="E66" i="9"/>
  <c r="E66" i="9" a="1"/>
  <c r="D66" i="9" a="1"/>
  <c r="D66" i="9" s="1"/>
  <c r="C66" i="9"/>
  <c r="AC66" i="9" s="1"/>
  <c r="C66" i="9" a="1"/>
  <c r="A66" i="9"/>
  <c r="Y66" i="9" s="1"/>
  <c r="V65" i="9" a="1"/>
  <c r="V65" i="9" s="1"/>
  <c r="U65" i="9"/>
  <c r="U65" i="9" a="1"/>
  <c r="T65" i="9" a="1"/>
  <c r="T65" i="9" s="1"/>
  <c r="S65" i="9" a="1"/>
  <c r="S65" i="9" s="1"/>
  <c r="R65" i="9"/>
  <c r="R65" i="9" a="1"/>
  <c r="Q65" i="9" a="1"/>
  <c r="Q65" i="9" s="1"/>
  <c r="P65" i="9"/>
  <c r="P65" i="9" a="1"/>
  <c r="O65" i="9" a="1"/>
  <c r="O65" i="9" s="1"/>
  <c r="N65" i="9"/>
  <c r="N65" i="9" a="1"/>
  <c r="M65" i="9" a="1"/>
  <c r="M65" i="9" s="1"/>
  <c r="L65" i="9" a="1"/>
  <c r="L65" i="9" s="1"/>
  <c r="K65" i="9" a="1"/>
  <c r="K65" i="9" s="1"/>
  <c r="J65" i="9"/>
  <c r="J65" i="9" a="1"/>
  <c r="I65" i="9" a="1"/>
  <c r="I65" i="9" s="1"/>
  <c r="H65" i="9" a="1"/>
  <c r="H65" i="9" s="1"/>
  <c r="G65" i="9" a="1"/>
  <c r="G65" i="9" s="1"/>
  <c r="F65" i="9" a="1"/>
  <c r="F65" i="9" s="1"/>
  <c r="E65" i="9" a="1"/>
  <c r="E65" i="9" s="1"/>
  <c r="D65" i="9" a="1"/>
  <c r="D65" i="9" s="1"/>
  <c r="C65" i="9" a="1"/>
  <c r="C65" i="9" s="1"/>
  <c r="AC65" i="9" s="1"/>
  <c r="A65" i="9"/>
  <c r="V64" i="9" a="1"/>
  <c r="V64" i="9" s="1"/>
  <c r="Y64" i="9" s="1"/>
  <c r="U64" i="9" a="1"/>
  <c r="U64" i="9" s="1"/>
  <c r="T64" i="9"/>
  <c r="T64" i="9" a="1"/>
  <c r="S64" i="9" a="1"/>
  <c r="S64" i="9" s="1"/>
  <c r="R64" i="9" a="1"/>
  <c r="R64" i="9" s="1"/>
  <c r="Q64" i="9" a="1"/>
  <c r="Q64" i="9" s="1"/>
  <c r="P64" i="9"/>
  <c r="P64" i="9" a="1"/>
  <c r="O64" i="9" a="1"/>
  <c r="O64" i="9" s="1"/>
  <c r="N64" i="9" a="1"/>
  <c r="N64" i="9" s="1"/>
  <c r="X64" i="9" s="1"/>
  <c r="M64" i="9" a="1"/>
  <c r="M64" i="9" s="1"/>
  <c r="L64" i="9"/>
  <c r="L64" i="9" a="1"/>
  <c r="K64" i="9" a="1"/>
  <c r="K64" i="9" s="1"/>
  <c r="J64" i="9"/>
  <c r="J64" i="9" a="1"/>
  <c r="I64" i="9" a="1"/>
  <c r="I64" i="9" s="1"/>
  <c r="H64" i="9" a="1"/>
  <c r="H64" i="9" s="1"/>
  <c r="G64" i="9" a="1"/>
  <c r="G64" i="9" s="1"/>
  <c r="F64" i="9"/>
  <c r="F64" i="9" a="1"/>
  <c r="E64" i="9" a="1"/>
  <c r="E64" i="9" s="1"/>
  <c r="D64" i="9" a="1"/>
  <c r="D64" i="9" s="1"/>
  <c r="C64" i="9" a="1"/>
  <c r="C64" i="9" s="1"/>
  <c r="AC64" i="9" s="1"/>
  <c r="A64" i="9"/>
  <c r="V63" i="9" a="1"/>
  <c r="V63" i="9" s="1"/>
  <c r="Y63" i="9" s="1"/>
  <c r="U63" i="9" a="1"/>
  <c r="U63" i="9" s="1"/>
  <c r="T63" i="9" a="1"/>
  <c r="T63" i="9" s="1"/>
  <c r="S63" i="9"/>
  <c r="S63" i="9" a="1"/>
  <c r="R63" i="9"/>
  <c r="R63" i="9" a="1"/>
  <c r="Q63" i="9"/>
  <c r="Q63" i="9" a="1"/>
  <c r="P63" i="9" a="1"/>
  <c r="P63" i="9" s="1"/>
  <c r="O63" i="9"/>
  <c r="O63" i="9" a="1"/>
  <c r="N63" i="9" a="1"/>
  <c r="N63" i="9" s="1"/>
  <c r="M63" i="9"/>
  <c r="M63" i="9" a="1"/>
  <c r="L63" i="9" a="1"/>
  <c r="L63" i="9" s="1"/>
  <c r="K63" i="9" a="1"/>
  <c r="K63" i="9" s="1"/>
  <c r="J63" i="9" a="1"/>
  <c r="J63" i="9" s="1"/>
  <c r="I63" i="9" a="1"/>
  <c r="I63" i="9" s="1"/>
  <c r="H63" i="9" a="1"/>
  <c r="H63" i="9" s="1"/>
  <c r="G63" i="9"/>
  <c r="G63" i="9" a="1"/>
  <c r="F63" i="9" a="1"/>
  <c r="F63" i="9" s="1"/>
  <c r="E63" i="9" a="1"/>
  <c r="E63" i="9" s="1"/>
  <c r="D63" i="9" a="1"/>
  <c r="D63" i="9" s="1"/>
  <c r="C63" i="9"/>
  <c r="AC63" i="9" s="1"/>
  <c r="C63" i="9" a="1"/>
  <c r="A63" i="9"/>
  <c r="V62" i="9" a="1"/>
  <c r="V62" i="9" s="1"/>
  <c r="U62" i="9" a="1"/>
  <c r="U62" i="9" s="1"/>
  <c r="T62" i="9" a="1"/>
  <c r="T62" i="9" s="1"/>
  <c r="S62" i="9"/>
  <c r="S62" i="9" a="1"/>
  <c r="R62" i="9" a="1"/>
  <c r="R62" i="9" s="1"/>
  <c r="Q62" i="9"/>
  <c r="Q62" i="9" a="1"/>
  <c r="P62" i="9" a="1"/>
  <c r="P62" i="9" s="1"/>
  <c r="O62" i="9" a="1"/>
  <c r="O62" i="9" s="1"/>
  <c r="N62" i="9" a="1"/>
  <c r="N62" i="9" s="1"/>
  <c r="M62" i="9"/>
  <c r="M62" i="9" a="1"/>
  <c r="L62" i="9"/>
  <c r="L62" i="9" a="1"/>
  <c r="K62" i="9"/>
  <c r="K62" i="9" a="1"/>
  <c r="J62" i="9" a="1"/>
  <c r="J62" i="9" s="1"/>
  <c r="I62" i="9" a="1"/>
  <c r="I62" i="9" s="1"/>
  <c r="H62" i="9"/>
  <c r="H62" i="9" a="1"/>
  <c r="G62" i="9"/>
  <c r="G62" i="9" a="1"/>
  <c r="F62" i="9" a="1"/>
  <c r="F62" i="9" s="1"/>
  <c r="E62" i="9" a="1"/>
  <c r="E62" i="9" s="1"/>
  <c r="D62" i="9"/>
  <c r="D62" i="9" a="1"/>
  <c r="C62" i="9" a="1"/>
  <c r="C62" i="9" s="1"/>
  <c r="AC62" i="9" s="1"/>
  <c r="A62" i="9"/>
  <c r="V61" i="9"/>
  <c r="V61" i="9" a="1"/>
  <c r="U61" i="9" a="1"/>
  <c r="U61" i="9" s="1"/>
  <c r="T61" i="9" a="1"/>
  <c r="T61" i="9" s="1"/>
  <c r="S61" i="9"/>
  <c r="S61" i="9" a="1"/>
  <c r="R61" i="9" a="1"/>
  <c r="R61" i="9" s="1"/>
  <c r="Q61" i="9" a="1"/>
  <c r="Q61" i="9" s="1"/>
  <c r="P61" i="9"/>
  <c r="P61" i="9" a="1"/>
  <c r="O61" i="9" a="1"/>
  <c r="O61" i="9" s="1"/>
  <c r="N61" i="9"/>
  <c r="N61" i="9" a="1"/>
  <c r="M61" i="9" a="1"/>
  <c r="M61" i="9" s="1"/>
  <c r="L61" i="9"/>
  <c r="L61" i="9" a="1"/>
  <c r="K61" i="9" a="1"/>
  <c r="K61" i="9" s="1"/>
  <c r="J61" i="9" a="1"/>
  <c r="J61" i="9" s="1"/>
  <c r="I61" i="9" a="1"/>
  <c r="I61" i="9" s="1"/>
  <c r="H61" i="9"/>
  <c r="H61" i="9" a="1"/>
  <c r="G61" i="9" a="1"/>
  <c r="G61" i="9" s="1"/>
  <c r="F61" i="9" a="1"/>
  <c r="F61" i="9" s="1"/>
  <c r="E61" i="9" a="1"/>
  <c r="E61" i="9" s="1"/>
  <c r="D61" i="9" a="1"/>
  <c r="D61" i="9" s="1"/>
  <c r="C61" i="9" a="1"/>
  <c r="C61" i="9" s="1"/>
  <c r="AC61" i="9" s="1"/>
  <c r="A61" i="9"/>
  <c r="V60" i="9" a="1"/>
  <c r="V60" i="9" s="1"/>
  <c r="U60" i="9" a="1"/>
  <c r="U60" i="9" s="1"/>
  <c r="T60" i="9"/>
  <c r="T60" i="9" a="1"/>
  <c r="S60" i="9" a="1"/>
  <c r="S60" i="9" s="1"/>
  <c r="R60" i="9"/>
  <c r="R60" i="9" a="1"/>
  <c r="Q60" i="9" a="1"/>
  <c r="Q60" i="9" s="1"/>
  <c r="P60" i="9" a="1"/>
  <c r="P60" i="9" s="1"/>
  <c r="O60" i="9" a="1"/>
  <c r="O60" i="9" s="1"/>
  <c r="N60" i="9"/>
  <c r="N60" i="9" a="1"/>
  <c r="M60" i="9" a="1"/>
  <c r="M60" i="9" s="1"/>
  <c r="L60" i="9" a="1"/>
  <c r="L60" i="9" s="1"/>
  <c r="K60" i="9" a="1"/>
  <c r="K60" i="9" s="1"/>
  <c r="J60" i="9" a="1"/>
  <c r="J60" i="9" s="1"/>
  <c r="I60" i="9" a="1"/>
  <c r="I60" i="9" s="1"/>
  <c r="H60" i="9"/>
  <c r="H60" i="9" a="1"/>
  <c r="G60" i="9" a="1"/>
  <c r="G60" i="9" s="1"/>
  <c r="F60" i="9" a="1"/>
  <c r="F60" i="9" s="1"/>
  <c r="E60" i="9" a="1"/>
  <c r="E60" i="9" s="1"/>
  <c r="D60" i="9" a="1"/>
  <c r="D60" i="9" s="1"/>
  <c r="C60" i="9" a="1"/>
  <c r="C60" i="9" s="1"/>
  <c r="AC60" i="9" s="1"/>
  <c r="A60" i="9"/>
  <c r="V59" i="9" a="1"/>
  <c r="V59" i="9" s="1"/>
  <c r="U59" i="9"/>
  <c r="U59" i="9" a="1"/>
  <c r="T59" i="9"/>
  <c r="T59" i="9" a="1"/>
  <c r="S59" i="9"/>
  <c r="S59" i="9" a="1"/>
  <c r="R59" i="9" a="1"/>
  <c r="R59" i="9" s="1"/>
  <c r="Q59" i="9"/>
  <c r="Q59" i="9" a="1"/>
  <c r="P59" i="9" a="1"/>
  <c r="P59" i="9" s="1"/>
  <c r="O59" i="9" a="1"/>
  <c r="O59" i="9" s="1"/>
  <c r="N59" i="9" a="1"/>
  <c r="N59" i="9" s="1"/>
  <c r="M59" i="9"/>
  <c r="M59" i="9" a="1"/>
  <c r="L59" i="9" a="1"/>
  <c r="L59" i="9" s="1"/>
  <c r="K59" i="9" a="1"/>
  <c r="K59" i="9" s="1"/>
  <c r="J59" i="9" a="1"/>
  <c r="J59" i="9" s="1"/>
  <c r="I59" i="9"/>
  <c r="I59" i="9" a="1"/>
  <c r="H59" i="9" a="1"/>
  <c r="H59" i="9" s="1"/>
  <c r="G59" i="9" a="1"/>
  <c r="G59" i="9" s="1"/>
  <c r="F59" i="9" a="1"/>
  <c r="F59" i="9" s="1"/>
  <c r="E59" i="9" a="1"/>
  <c r="E59" i="9" s="1"/>
  <c r="D59" i="9" a="1"/>
  <c r="D59" i="9" s="1"/>
  <c r="C59" i="9" a="1"/>
  <c r="C59" i="9" s="1"/>
  <c r="AC59" i="9" s="1"/>
  <c r="A59" i="9"/>
  <c r="V58" i="9"/>
  <c r="V58" i="9" a="1"/>
  <c r="U58" i="9"/>
  <c r="U58" i="9" a="1"/>
  <c r="T58" i="9" a="1"/>
  <c r="T58" i="9" s="1"/>
  <c r="S58" i="9" a="1"/>
  <c r="S58" i="9" s="1"/>
  <c r="R58" i="9" a="1"/>
  <c r="R58" i="9" s="1"/>
  <c r="Q58" i="9"/>
  <c r="Q58" i="9" a="1"/>
  <c r="P58" i="9" a="1"/>
  <c r="P58" i="9" s="1"/>
  <c r="O58" i="9" a="1"/>
  <c r="O58" i="9" s="1"/>
  <c r="N58" i="9" a="1"/>
  <c r="N58" i="9" s="1"/>
  <c r="M58" i="9"/>
  <c r="M58" i="9" a="1"/>
  <c r="L58" i="9" a="1"/>
  <c r="L58" i="9" s="1"/>
  <c r="K58" i="9"/>
  <c r="K58" i="9" a="1"/>
  <c r="J58" i="9" a="1"/>
  <c r="J58" i="9" s="1"/>
  <c r="I58" i="9" a="1"/>
  <c r="I58" i="9" s="1"/>
  <c r="H58" i="9" a="1"/>
  <c r="H58" i="9" s="1"/>
  <c r="G58" i="9" a="1"/>
  <c r="G58" i="9" s="1"/>
  <c r="F58" i="9"/>
  <c r="F58" i="9" a="1"/>
  <c r="E58" i="9" a="1"/>
  <c r="E58" i="9" s="1"/>
  <c r="D58" i="9" a="1"/>
  <c r="D58" i="9" s="1"/>
  <c r="C58" i="9" a="1"/>
  <c r="C58" i="9" s="1"/>
  <c r="AC58" i="9" s="1"/>
  <c r="A58" i="9"/>
  <c r="V57" i="9" a="1"/>
  <c r="V57" i="9" s="1"/>
  <c r="U57" i="9"/>
  <c r="U57" i="9" a="1"/>
  <c r="T57" i="9" a="1"/>
  <c r="T57" i="9" s="1"/>
  <c r="S57" i="9" a="1"/>
  <c r="S57" i="9" s="1"/>
  <c r="R57" i="9"/>
  <c r="R57" i="9" a="1"/>
  <c r="Q57" i="9"/>
  <c r="Q57" i="9" a="1"/>
  <c r="P57" i="9"/>
  <c r="P57" i="9" a="1"/>
  <c r="O57" i="9" a="1"/>
  <c r="O57" i="9" s="1"/>
  <c r="N57" i="9" a="1"/>
  <c r="N57" i="9" s="1"/>
  <c r="M57" i="9" a="1"/>
  <c r="M57" i="9" s="1"/>
  <c r="L57" i="9"/>
  <c r="L57" i="9" a="1"/>
  <c r="K57" i="9" a="1"/>
  <c r="K57" i="9" s="1"/>
  <c r="J57" i="9" a="1"/>
  <c r="J57" i="9" s="1"/>
  <c r="I57" i="9" a="1"/>
  <c r="I57" i="9" s="1"/>
  <c r="H57" i="9"/>
  <c r="H57" i="9" a="1"/>
  <c r="G57" i="9" a="1"/>
  <c r="G57" i="9" s="1"/>
  <c r="F57" i="9"/>
  <c r="F57" i="9" a="1"/>
  <c r="E57" i="9" a="1"/>
  <c r="E57" i="9" s="1"/>
  <c r="D57" i="9"/>
  <c r="D57" i="9" a="1"/>
  <c r="C57" i="9" a="1"/>
  <c r="C57" i="9" s="1"/>
  <c r="A57" i="9"/>
  <c r="V56" i="9"/>
  <c r="V56" i="9" a="1"/>
  <c r="U56" i="9" a="1"/>
  <c r="U56" i="9" s="1"/>
  <c r="T56" i="9"/>
  <c r="T56" i="9" a="1"/>
  <c r="S56" i="9"/>
  <c r="S56" i="9" a="1"/>
  <c r="R56" i="9"/>
  <c r="R56" i="9" a="1"/>
  <c r="Q56" i="9" a="1"/>
  <c r="Q56" i="9" s="1"/>
  <c r="P56" i="9" a="1"/>
  <c r="P56" i="9" s="1"/>
  <c r="O56" i="9" a="1"/>
  <c r="O56" i="9" s="1"/>
  <c r="N56" i="9"/>
  <c r="N56" i="9" a="1"/>
  <c r="M56" i="9" a="1"/>
  <c r="M56" i="9" s="1"/>
  <c r="L56" i="9" a="1"/>
  <c r="L56" i="9" s="1"/>
  <c r="K56" i="9" a="1"/>
  <c r="K56" i="9" s="1"/>
  <c r="J56" i="9" a="1"/>
  <c r="J56" i="9" s="1"/>
  <c r="I56" i="9" a="1"/>
  <c r="I56" i="9" s="1"/>
  <c r="H56" i="9" a="1"/>
  <c r="H56" i="9" s="1"/>
  <c r="G56" i="9" a="1"/>
  <c r="G56" i="9" s="1"/>
  <c r="F56" i="9"/>
  <c r="F56" i="9" a="1"/>
  <c r="E56" i="9" a="1"/>
  <c r="E56" i="9" s="1"/>
  <c r="D56" i="9" a="1"/>
  <c r="D56" i="9" s="1"/>
  <c r="C56" i="9" a="1"/>
  <c r="C56" i="9" s="1"/>
  <c r="AC56" i="9" s="1"/>
  <c r="A56" i="9"/>
  <c r="Y56" i="9" s="1"/>
  <c r="V55" i="9"/>
  <c r="V55" i="9" a="1"/>
  <c r="U55" i="9"/>
  <c r="U55" i="9" a="1"/>
  <c r="T55" i="9"/>
  <c r="T55" i="9" a="1"/>
  <c r="S55" i="9"/>
  <c r="S55" i="9" a="1"/>
  <c r="R55" i="9"/>
  <c r="R55" i="9" a="1"/>
  <c r="Q55" i="9" a="1"/>
  <c r="Q55" i="9" s="1"/>
  <c r="P55" i="9" a="1"/>
  <c r="P55" i="9" s="1"/>
  <c r="O55" i="9" a="1"/>
  <c r="O55" i="9" s="1"/>
  <c r="N55" i="9" a="1"/>
  <c r="N55" i="9" s="1"/>
  <c r="M55" i="9"/>
  <c r="M55" i="9" a="1"/>
  <c r="L55" i="9" a="1"/>
  <c r="L55" i="9" s="1"/>
  <c r="K55" i="9" a="1"/>
  <c r="K55" i="9" s="1"/>
  <c r="J55" i="9" a="1"/>
  <c r="J55" i="9" s="1"/>
  <c r="I55" i="9" a="1"/>
  <c r="I55" i="9" s="1"/>
  <c r="H55" i="9" a="1"/>
  <c r="H55" i="9" s="1"/>
  <c r="G55" i="9"/>
  <c r="G55" i="9" a="1"/>
  <c r="F55" i="9" a="1"/>
  <c r="F55" i="9" s="1"/>
  <c r="E55" i="9" a="1"/>
  <c r="E55" i="9" s="1"/>
  <c r="D55" i="9" a="1"/>
  <c r="D55" i="9" s="1"/>
  <c r="C55" i="9" a="1"/>
  <c r="C55" i="9" s="1"/>
  <c r="AC55" i="9" s="1"/>
  <c r="A55" i="9"/>
  <c r="Y55" i="9" s="1"/>
  <c r="V54" i="9" a="1"/>
  <c r="V54" i="9" s="1"/>
  <c r="U54" i="9" a="1"/>
  <c r="U54" i="9" s="1"/>
  <c r="T54" i="9" a="1"/>
  <c r="T54" i="9" s="1"/>
  <c r="S54" i="9" a="1"/>
  <c r="S54" i="9" s="1"/>
  <c r="R54" i="9" a="1"/>
  <c r="R54" i="9" s="1"/>
  <c r="Q54" i="9"/>
  <c r="Q54" i="9" a="1"/>
  <c r="P54" i="9"/>
  <c r="P54" i="9" a="1"/>
  <c r="O54" i="9"/>
  <c r="O54" i="9" a="1"/>
  <c r="N54" i="9" a="1"/>
  <c r="N54" i="9" s="1"/>
  <c r="M54" i="9" a="1"/>
  <c r="M54" i="9" s="1"/>
  <c r="L54" i="9" a="1"/>
  <c r="L54" i="9" s="1"/>
  <c r="K54" i="9"/>
  <c r="K54" i="9" a="1"/>
  <c r="J54" i="9" a="1"/>
  <c r="J54" i="9" s="1"/>
  <c r="I54" i="9" a="1"/>
  <c r="I54" i="9" s="1"/>
  <c r="H54" i="9"/>
  <c r="H54" i="9" a="1"/>
  <c r="G54" i="9"/>
  <c r="G54" i="9" a="1"/>
  <c r="F54" i="9" a="1"/>
  <c r="F54" i="9" s="1"/>
  <c r="E54" i="9" a="1"/>
  <c r="E54" i="9" s="1"/>
  <c r="D54" i="9"/>
  <c r="D54" i="9" a="1"/>
  <c r="C54" i="9"/>
  <c r="AC54" i="9" s="1"/>
  <c r="C54" i="9" a="1"/>
  <c r="A54" i="9"/>
  <c r="V53" i="9" a="1"/>
  <c r="V53" i="9" s="1"/>
  <c r="U53" i="9" a="1"/>
  <c r="U53" i="9" s="1"/>
  <c r="T53" i="9" a="1"/>
  <c r="T53" i="9" s="1"/>
  <c r="S53" i="9" a="1"/>
  <c r="S53" i="9" s="1"/>
  <c r="R53" i="9" a="1"/>
  <c r="R53" i="9" s="1"/>
  <c r="Q53" i="9" a="1"/>
  <c r="Q53" i="9" s="1"/>
  <c r="P53" i="9"/>
  <c r="P53" i="9" a="1"/>
  <c r="O53" i="9" a="1"/>
  <c r="O53" i="9" s="1"/>
  <c r="N53" i="9"/>
  <c r="N53" i="9" a="1"/>
  <c r="M53" i="9"/>
  <c r="M53" i="9" a="1"/>
  <c r="L53" i="9"/>
  <c r="L53" i="9" a="1"/>
  <c r="K53" i="9" a="1"/>
  <c r="K53" i="9" s="1"/>
  <c r="J53" i="9" a="1"/>
  <c r="J53" i="9" s="1"/>
  <c r="I53" i="9" a="1"/>
  <c r="I53" i="9" s="1"/>
  <c r="H53" i="9" a="1"/>
  <c r="H53" i="9" s="1"/>
  <c r="G53" i="9"/>
  <c r="G53" i="9" a="1"/>
  <c r="F53" i="9" a="1"/>
  <c r="F53" i="9" s="1"/>
  <c r="E53" i="9" a="1"/>
  <c r="E53" i="9" s="1"/>
  <c r="D53" i="9" a="1"/>
  <c r="D53" i="9" s="1"/>
  <c r="C53" i="9" a="1"/>
  <c r="C53" i="9" s="1"/>
  <c r="AC53" i="9" s="1"/>
  <c r="A53" i="9"/>
  <c r="V52" i="9"/>
  <c r="Y52" i="9" s="1"/>
  <c r="V52" i="9" a="1"/>
  <c r="U52" i="9"/>
  <c r="U52" i="9" a="1"/>
  <c r="T52" i="9"/>
  <c r="T52" i="9" a="1"/>
  <c r="S52" i="9"/>
  <c r="S52" i="9" a="1"/>
  <c r="R52" i="9"/>
  <c r="R52" i="9" a="1"/>
  <c r="Q52" i="9"/>
  <c r="Q52" i="9" a="1"/>
  <c r="P52" i="9"/>
  <c r="P52" i="9" a="1"/>
  <c r="O52" i="9"/>
  <c r="O52" i="9" a="1"/>
  <c r="N52" i="9"/>
  <c r="N52" i="9" a="1"/>
  <c r="M52" i="9" a="1"/>
  <c r="M52" i="9" s="1"/>
  <c r="L52" i="9"/>
  <c r="L52" i="9" a="1"/>
  <c r="K52" i="9"/>
  <c r="K52" i="9" a="1"/>
  <c r="J52" i="9"/>
  <c r="J52" i="9" a="1"/>
  <c r="I52" i="9" a="1"/>
  <c r="I52" i="9" s="1"/>
  <c r="H52" i="9"/>
  <c r="H52" i="9" a="1"/>
  <c r="G52" i="9"/>
  <c r="G52" i="9" a="1"/>
  <c r="F52" i="9"/>
  <c r="F52" i="9" a="1"/>
  <c r="E52" i="9" a="1"/>
  <c r="E52" i="9" s="1"/>
  <c r="D52" i="9" a="1"/>
  <c r="D52" i="9" s="1"/>
  <c r="C52" i="9"/>
  <c r="AC52" i="9" s="1"/>
  <c r="C52" i="9" a="1"/>
  <c r="A52" i="9"/>
  <c r="V51" i="9" a="1"/>
  <c r="V51" i="9" s="1"/>
  <c r="U51" i="9" a="1"/>
  <c r="U51" i="9" s="1"/>
  <c r="T51" i="9"/>
  <c r="T51" i="9" a="1"/>
  <c r="S51" i="9" a="1"/>
  <c r="S51" i="9" s="1"/>
  <c r="R51" i="9" a="1"/>
  <c r="R51" i="9" s="1"/>
  <c r="Q51" i="9" a="1"/>
  <c r="Q51" i="9" s="1"/>
  <c r="P51" i="9" a="1"/>
  <c r="P51" i="9" s="1"/>
  <c r="O51" i="9" a="1"/>
  <c r="O51" i="9" s="1"/>
  <c r="N51" i="9" a="1"/>
  <c r="N51" i="9" s="1"/>
  <c r="M51" i="9" a="1"/>
  <c r="M51" i="9" s="1"/>
  <c r="L51" i="9"/>
  <c r="L51" i="9" a="1"/>
  <c r="K51" i="9" a="1"/>
  <c r="K51" i="9" s="1"/>
  <c r="J51" i="9" a="1"/>
  <c r="J51" i="9" s="1"/>
  <c r="I51" i="9" a="1"/>
  <c r="I51" i="9" s="1"/>
  <c r="H51" i="9"/>
  <c r="H51" i="9" a="1"/>
  <c r="G51" i="9" a="1"/>
  <c r="G51" i="9" s="1"/>
  <c r="F51" i="9" a="1"/>
  <c r="F51" i="9" s="1"/>
  <c r="E51" i="9" a="1"/>
  <c r="E51" i="9" s="1"/>
  <c r="D51" i="9"/>
  <c r="D51" i="9" a="1"/>
  <c r="C51" i="9" a="1"/>
  <c r="C51" i="9" s="1"/>
  <c r="AC51" i="9" s="1"/>
  <c r="A51" i="9"/>
  <c r="Y51" i="9" s="1"/>
  <c r="V50" i="9" a="1"/>
  <c r="V50" i="9" s="1"/>
  <c r="U50" i="9" a="1"/>
  <c r="U50" i="9" s="1"/>
  <c r="T50" i="9" a="1"/>
  <c r="T50" i="9" s="1"/>
  <c r="S50" i="9" a="1"/>
  <c r="S50" i="9" s="1"/>
  <c r="R50" i="9" a="1"/>
  <c r="R50" i="9" s="1"/>
  <c r="Q50" i="9" a="1"/>
  <c r="Q50" i="9" s="1"/>
  <c r="P50" i="9"/>
  <c r="P50" i="9" a="1"/>
  <c r="O50" i="9"/>
  <c r="O50" i="9" a="1"/>
  <c r="N50" i="9" a="1"/>
  <c r="N50" i="9" s="1"/>
  <c r="M50" i="9"/>
  <c r="M50" i="9" a="1"/>
  <c r="L50" i="9" a="1"/>
  <c r="L50" i="9" s="1"/>
  <c r="K50" i="9" a="1"/>
  <c r="K50" i="9" s="1"/>
  <c r="J50" i="9" a="1"/>
  <c r="J50" i="9" s="1"/>
  <c r="I50" i="9"/>
  <c r="I50" i="9" a="1"/>
  <c r="H50" i="9" a="1"/>
  <c r="H50" i="9" s="1"/>
  <c r="G50" i="9"/>
  <c r="G50" i="9" a="1"/>
  <c r="F50" i="9" a="1"/>
  <c r="F50" i="9" s="1"/>
  <c r="E50" i="9" a="1"/>
  <c r="E50" i="9" s="1"/>
  <c r="D50" i="9"/>
  <c r="D50" i="9" a="1"/>
  <c r="C50" i="9" a="1"/>
  <c r="C50" i="9" s="1"/>
  <c r="AC50" i="9" s="1"/>
  <c r="A50" i="9"/>
  <c r="V49" i="9" a="1"/>
  <c r="V49" i="9" s="1"/>
  <c r="U49" i="9" a="1"/>
  <c r="U49" i="9" s="1"/>
  <c r="T49" i="9" a="1"/>
  <c r="T49" i="9" s="1"/>
  <c r="S49" i="9" a="1"/>
  <c r="S49" i="9" s="1"/>
  <c r="R49" i="9" a="1"/>
  <c r="R49" i="9" s="1"/>
  <c r="Q49" i="9"/>
  <c r="Q49" i="9" a="1"/>
  <c r="P49" i="9" a="1"/>
  <c r="P49" i="9" s="1"/>
  <c r="O49" i="9" a="1"/>
  <c r="O49" i="9" s="1"/>
  <c r="N49" i="9" a="1"/>
  <c r="N49" i="9" s="1"/>
  <c r="M49" i="9"/>
  <c r="M49" i="9" a="1"/>
  <c r="L49" i="9" a="1"/>
  <c r="L49" i="9" s="1"/>
  <c r="K49" i="9" a="1"/>
  <c r="K49" i="9" s="1"/>
  <c r="J49" i="9" a="1"/>
  <c r="J49" i="9" s="1"/>
  <c r="I49" i="9" a="1"/>
  <c r="I49" i="9" s="1"/>
  <c r="H49" i="9" a="1"/>
  <c r="H49" i="9" s="1"/>
  <c r="G49" i="9" a="1"/>
  <c r="G49" i="9" s="1"/>
  <c r="F49" i="9" a="1"/>
  <c r="F49" i="9" s="1"/>
  <c r="E49" i="9"/>
  <c r="E49" i="9" a="1"/>
  <c r="D49" i="9" a="1"/>
  <c r="D49" i="9" s="1"/>
  <c r="C49" i="9" a="1"/>
  <c r="C49" i="9" s="1"/>
  <c r="AC49" i="9" s="1"/>
  <c r="A49" i="9"/>
  <c r="V48" i="9" a="1"/>
  <c r="V48" i="9" s="1"/>
  <c r="U48" i="9" a="1"/>
  <c r="U48" i="9" s="1"/>
  <c r="T48" i="9"/>
  <c r="T48" i="9" a="1"/>
  <c r="S48" i="9" a="1"/>
  <c r="S48" i="9" s="1"/>
  <c r="R48" i="9" a="1"/>
  <c r="R48" i="9" s="1"/>
  <c r="Q48" i="9" a="1"/>
  <c r="Q48" i="9" s="1"/>
  <c r="P48" i="9" a="1"/>
  <c r="P48" i="9" s="1"/>
  <c r="O48" i="9" a="1"/>
  <c r="O48" i="9" s="1"/>
  <c r="N48" i="9" a="1"/>
  <c r="N48" i="9" s="1"/>
  <c r="M48" i="9"/>
  <c r="M48" i="9" a="1"/>
  <c r="L48" i="9" a="1"/>
  <c r="L48" i="9" s="1"/>
  <c r="K48" i="9" a="1"/>
  <c r="K48" i="9" s="1"/>
  <c r="J48" i="9" a="1"/>
  <c r="J48" i="9" s="1"/>
  <c r="I48" i="9"/>
  <c r="I48" i="9" a="1"/>
  <c r="H48" i="9"/>
  <c r="H48" i="9" a="1"/>
  <c r="G48" i="9" a="1"/>
  <c r="G48" i="9" s="1"/>
  <c r="F48" i="9" a="1"/>
  <c r="F48" i="9" s="1"/>
  <c r="E48" i="9" a="1"/>
  <c r="E48" i="9" s="1"/>
  <c r="D48" i="9"/>
  <c r="D48" i="9" a="1"/>
  <c r="C48" i="9" a="1"/>
  <c r="C48" i="9" s="1"/>
  <c r="AC48" i="9" s="1"/>
  <c r="A48" i="9"/>
  <c r="V47" i="9"/>
  <c r="V47" i="9" a="1"/>
  <c r="U47" i="9" a="1"/>
  <c r="U47" i="9" s="1"/>
  <c r="T47" i="9" a="1"/>
  <c r="T47" i="9" s="1"/>
  <c r="S47" i="9" a="1"/>
  <c r="S47" i="9" s="1"/>
  <c r="R47" i="9" a="1"/>
  <c r="R47" i="9" s="1"/>
  <c r="Q47" i="9" a="1"/>
  <c r="Q47" i="9" s="1"/>
  <c r="P47" i="9" a="1"/>
  <c r="P47" i="9" s="1"/>
  <c r="O47" i="9" a="1"/>
  <c r="O47" i="9" s="1"/>
  <c r="N47" i="9"/>
  <c r="N47" i="9" a="1"/>
  <c r="M47" i="9" a="1"/>
  <c r="M47" i="9" s="1"/>
  <c r="L47" i="9" a="1"/>
  <c r="L47" i="9" s="1"/>
  <c r="K47" i="9" a="1"/>
  <c r="K47" i="9" s="1"/>
  <c r="J47" i="9"/>
  <c r="J47" i="9" a="1"/>
  <c r="I47" i="9" a="1"/>
  <c r="I47" i="9" s="1"/>
  <c r="H47" i="9" a="1"/>
  <c r="H47" i="9" s="1"/>
  <c r="G47" i="9" a="1"/>
  <c r="G47" i="9" s="1"/>
  <c r="F47" i="9"/>
  <c r="F47" i="9" a="1"/>
  <c r="E47" i="9" a="1"/>
  <c r="E47" i="9" s="1"/>
  <c r="D47" i="9" a="1"/>
  <c r="D47" i="9" s="1"/>
  <c r="C47" i="9" a="1"/>
  <c r="C47" i="9" s="1"/>
  <c r="AC47" i="9" s="1"/>
  <c r="A47" i="9"/>
  <c r="Y47" i="9" s="1"/>
  <c r="V46" i="9"/>
  <c r="V46" i="9" a="1"/>
  <c r="U46" i="9" a="1"/>
  <c r="U46" i="9" s="1"/>
  <c r="T46" i="9" a="1"/>
  <c r="T46" i="9" s="1"/>
  <c r="S46" i="9"/>
  <c r="S46" i="9" a="1"/>
  <c r="R46" i="9"/>
  <c r="R46" i="9" a="1"/>
  <c r="Q46" i="9" a="1"/>
  <c r="Q46" i="9" s="1"/>
  <c r="P46" i="9" a="1"/>
  <c r="P46" i="9" s="1"/>
  <c r="O46" i="9"/>
  <c r="O46" i="9" a="1"/>
  <c r="N46" i="9"/>
  <c r="N46" i="9" a="1"/>
  <c r="M46" i="9" a="1"/>
  <c r="M46" i="9" s="1"/>
  <c r="L46" i="9" a="1"/>
  <c r="L46" i="9" s="1"/>
  <c r="K46" i="9"/>
  <c r="K46" i="9" a="1"/>
  <c r="J46" i="9"/>
  <c r="J46" i="9" a="1"/>
  <c r="I46" i="9" a="1"/>
  <c r="I46" i="9" s="1"/>
  <c r="H46" i="9" a="1"/>
  <c r="H46" i="9" s="1"/>
  <c r="G46" i="9"/>
  <c r="G46" i="9" a="1"/>
  <c r="F46" i="9"/>
  <c r="F46" i="9" a="1"/>
  <c r="E46" i="9" a="1"/>
  <c r="E46" i="9" s="1"/>
  <c r="D46" i="9" a="1"/>
  <c r="D46" i="9" s="1"/>
  <c r="C46" i="9"/>
  <c r="C46" i="9" a="1"/>
  <c r="A46" i="9"/>
  <c r="Y46" i="9" s="1"/>
  <c r="V45" i="9" a="1"/>
  <c r="V45" i="9" s="1"/>
  <c r="U45" i="9" a="1"/>
  <c r="U45" i="9" s="1"/>
  <c r="T45" i="9" a="1"/>
  <c r="T45" i="9" s="1"/>
  <c r="S45" i="9" a="1"/>
  <c r="S45" i="9" s="1"/>
  <c r="R45" i="9" a="1"/>
  <c r="R45" i="9" s="1"/>
  <c r="Q45" i="9" a="1"/>
  <c r="Q45" i="9" s="1"/>
  <c r="P45" i="9"/>
  <c r="P45" i="9" a="1"/>
  <c r="O45" i="9" a="1"/>
  <c r="O45" i="9" s="1"/>
  <c r="N45" i="9" a="1"/>
  <c r="N45" i="9" s="1"/>
  <c r="M45" i="9" a="1"/>
  <c r="M45" i="9" s="1"/>
  <c r="L45" i="9"/>
  <c r="L45" i="9" a="1"/>
  <c r="K45" i="9"/>
  <c r="K45" i="9" a="1"/>
  <c r="J45" i="9" a="1"/>
  <c r="J45" i="9" s="1"/>
  <c r="I45" i="9" a="1"/>
  <c r="I45" i="9" s="1"/>
  <c r="H45" i="9" a="1"/>
  <c r="H45" i="9" s="1"/>
  <c r="G45" i="9"/>
  <c r="G45" i="9" a="1"/>
  <c r="F45" i="9" a="1"/>
  <c r="F45" i="9" s="1"/>
  <c r="E45" i="9" a="1"/>
  <c r="E45" i="9" s="1"/>
  <c r="D45" i="9" a="1"/>
  <c r="D45" i="9" s="1"/>
  <c r="C45" i="9"/>
  <c r="AC45" i="9" s="1"/>
  <c r="C45" i="9" a="1"/>
  <c r="A45" i="9"/>
  <c r="V44" i="9"/>
  <c r="V44" i="9" a="1"/>
  <c r="U44" i="9" a="1"/>
  <c r="U44" i="9" s="1"/>
  <c r="T44" i="9" a="1"/>
  <c r="T44" i="9" s="1"/>
  <c r="S44" i="9"/>
  <c r="S44" i="9" a="1"/>
  <c r="R44" i="9" a="1"/>
  <c r="R44" i="9" s="1"/>
  <c r="Q44" i="9" a="1"/>
  <c r="Q44" i="9" s="1"/>
  <c r="P44" i="9"/>
  <c r="P44" i="9" a="1"/>
  <c r="O44" i="9" a="1"/>
  <c r="O44" i="9" s="1"/>
  <c r="N44" i="9" a="1"/>
  <c r="N44" i="9" s="1"/>
  <c r="M44" i="9" a="1"/>
  <c r="M44" i="9" s="1"/>
  <c r="L44" i="9" a="1"/>
  <c r="L44" i="9" s="1"/>
  <c r="K44" i="9" a="1"/>
  <c r="K44" i="9" s="1"/>
  <c r="J44" i="9"/>
  <c r="J44" i="9" a="1"/>
  <c r="I44" i="9" a="1"/>
  <c r="I44" i="9" s="1"/>
  <c r="H44" i="9"/>
  <c r="H44" i="9" a="1"/>
  <c r="G44" i="9"/>
  <c r="G44" i="9" a="1"/>
  <c r="F44" i="9" a="1"/>
  <c r="F44" i="9" s="1"/>
  <c r="E44" i="9" a="1"/>
  <c r="E44" i="9" s="1"/>
  <c r="D44" i="9" a="1"/>
  <c r="D44" i="9" s="1"/>
  <c r="C44" i="9" a="1"/>
  <c r="C44" i="9" s="1"/>
  <c r="AC44" i="9" s="1"/>
  <c r="A44" i="9"/>
  <c r="V43" i="9" a="1"/>
  <c r="V43" i="9" s="1"/>
  <c r="U43" i="9"/>
  <c r="U43" i="9" a="1"/>
  <c r="T43" i="9" a="1"/>
  <c r="T43" i="9" s="1"/>
  <c r="S43" i="9" a="1"/>
  <c r="S43" i="9" s="1"/>
  <c r="R43" i="9" a="1"/>
  <c r="R43" i="9" s="1"/>
  <c r="Q43" i="9" a="1"/>
  <c r="Q43" i="9" s="1"/>
  <c r="P43" i="9" a="1"/>
  <c r="P43" i="9" s="1"/>
  <c r="O43" i="9" a="1"/>
  <c r="O43" i="9" s="1"/>
  <c r="N43" i="9" a="1"/>
  <c r="N43" i="9" s="1"/>
  <c r="M43" i="9" a="1"/>
  <c r="M43" i="9" s="1"/>
  <c r="L43" i="9" a="1"/>
  <c r="L43" i="9" s="1"/>
  <c r="K43" i="9" a="1"/>
  <c r="K43" i="9" s="1"/>
  <c r="J43" i="9" a="1"/>
  <c r="J43" i="9" s="1"/>
  <c r="I43" i="9" a="1"/>
  <c r="I43" i="9" s="1"/>
  <c r="H43" i="9" a="1"/>
  <c r="H43" i="9" s="1"/>
  <c r="G43" i="9" a="1"/>
  <c r="G43" i="9" s="1"/>
  <c r="F43" i="9" a="1"/>
  <c r="F43" i="9" s="1"/>
  <c r="E43" i="9" a="1"/>
  <c r="E43" i="9" s="1"/>
  <c r="D43" i="9" a="1"/>
  <c r="D43" i="9" s="1"/>
  <c r="C43" i="9" a="1"/>
  <c r="C43" i="9" s="1"/>
  <c r="AC43" i="9" s="1"/>
  <c r="A43" i="9"/>
  <c r="V42" i="9" a="1"/>
  <c r="V42" i="9" s="1"/>
  <c r="U42" i="9" a="1"/>
  <c r="U42" i="9" s="1"/>
  <c r="T42" i="9"/>
  <c r="T42" i="9" a="1"/>
  <c r="S42" i="9"/>
  <c r="S42" i="9" a="1"/>
  <c r="R42" i="9" a="1"/>
  <c r="R42" i="9" s="1"/>
  <c r="Q42" i="9" a="1"/>
  <c r="Q42" i="9" s="1"/>
  <c r="P42" i="9"/>
  <c r="P42" i="9" a="1"/>
  <c r="O42" i="9"/>
  <c r="O42" i="9" a="1"/>
  <c r="N42" i="9" a="1"/>
  <c r="N42" i="9" s="1"/>
  <c r="M42" i="9" a="1"/>
  <c r="M42" i="9" s="1"/>
  <c r="L42" i="9"/>
  <c r="L42" i="9" a="1"/>
  <c r="K42" i="9"/>
  <c r="K42" i="9" a="1"/>
  <c r="J42" i="9" a="1"/>
  <c r="J42" i="9" s="1"/>
  <c r="I42" i="9" a="1"/>
  <c r="I42" i="9" s="1"/>
  <c r="H42" i="9"/>
  <c r="H42" i="9" a="1"/>
  <c r="G42" i="9"/>
  <c r="G42" i="9" a="1"/>
  <c r="F42" i="9" a="1"/>
  <c r="F42" i="9" s="1"/>
  <c r="E42" i="9" a="1"/>
  <c r="E42" i="9" s="1"/>
  <c r="D42" i="9"/>
  <c r="D42" i="9" a="1"/>
  <c r="C42" i="9"/>
  <c r="AC42" i="9" s="1"/>
  <c r="C42" i="9" a="1"/>
  <c r="A42" i="9"/>
  <c r="V41" i="9" a="1"/>
  <c r="V41" i="9" s="1"/>
  <c r="U41" i="9" a="1"/>
  <c r="U41" i="9" s="1"/>
  <c r="T41" i="9" a="1"/>
  <c r="T41" i="9" s="1"/>
  <c r="S41" i="9" a="1"/>
  <c r="S41" i="9" s="1"/>
  <c r="R41" i="9" a="1"/>
  <c r="R41" i="9" s="1"/>
  <c r="Q41" i="9" a="1"/>
  <c r="Q41" i="9" s="1"/>
  <c r="P41" i="9" a="1"/>
  <c r="P41" i="9" s="1"/>
  <c r="O41" i="9" a="1"/>
  <c r="O41" i="9" s="1"/>
  <c r="N41" i="9" a="1"/>
  <c r="N41" i="9" s="1"/>
  <c r="M41" i="9" a="1"/>
  <c r="M41" i="9" s="1"/>
  <c r="L41" i="9" a="1"/>
  <c r="L41" i="9" s="1"/>
  <c r="K41" i="9" a="1"/>
  <c r="K41" i="9" s="1"/>
  <c r="J41" i="9" a="1"/>
  <c r="J41" i="9" s="1"/>
  <c r="I41" i="9" a="1"/>
  <c r="I41" i="9" s="1"/>
  <c r="H41" i="9" a="1"/>
  <c r="H41" i="9" s="1"/>
  <c r="G41" i="9" a="1"/>
  <c r="G41" i="9" s="1"/>
  <c r="F41" i="9" a="1"/>
  <c r="F41" i="9" s="1"/>
  <c r="E41" i="9" a="1"/>
  <c r="E41" i="9" s="1"/>
  <c r="D41" i="9" a="1"/>
  <c r="D41" i="9" s="1"/>
  <c r="C41" i="9" a="1"/>
  <c r="C41" i="9" s="1"/>
  <c r="AC41" i="9" s="1"/>
  <c r="A41" i="9"/>
  <c r="V40" i="9" a="1"/>
  <c r="V40" i="9" s="1"/>
  <c r="U40" i="9" a="1"/>
  <c r="U40" i="9" s="1"/>
  <c r="T40" i="9" a="1"/>
  <c r="T40" i="9" s="1"/>
  <c r="S40" i="9" a="1"/>
  <c r="S40" i="9" s="1"/>
  <c r="R40" i="9" a="1"/>
  <c r="R40" i="9" s="1"/>
  <c r="Q40" i="9" a="1"/>
  <c r="Q40" i="9" s="1"/>
  <c r="P40" i="9" a="1"/>
  <c r="P40" i="9" s="1"/>
  <c r="O40" i="9" a="1"/>
  <c r="O40" i="9" s="1"/>
  <c r="N40" i="9" a="1"/>
  <c r="N40" i="9" s="1"/>
  <c r="M40" i="9" a="1"/>
  <c r="M40" i="9" s="1"/>
  <c r="L40" i="9" a="1"/>
  <c r="L40" i="9" s="1"/>
  <c r="K40" i="9" a="1"/>
  <c r="K40" i="9" s="1"/>
  <c r="J40" i="9"/>
  <c r="J40" i="9" a="1"/>
  <c r="I40" i="9" a="1"/>
  <c r="I40" i="9" s="1"/>
  <c r="H40" i="9" a="1"/>
  <c r="H40" i="9" s="1"/>
  <c r="G40" i="9" a="1"/>
  <c r="G40" i="9" s="1"/>
  <c r="F40" i="9"/>
  <c r="F40" i="9" a="1"/>
  <c r="E40" i="9" a="1"/>
  <c r="E40" i="9" s="1"/>
  <c r="D40" i="9" a="1"/>
  <c r="D40" i="9" s="1"/>
  <c r="C40" i="9" a="1"/>
  <c r="C40" i="9" s="1"/>
  <c r="AC40" i="9" s="1"/>
  <c r="A40" i="9"/>
  <c r="V39" i="9" a="1"/>
  <c r="V39" i="9" s="1"/>
  <c r="U39" i="9" a="1"/>
  <c r="U39" i="9" s="1"/>
  <c r="T39" i="9" a="1"/>
  <c r="T39" i="9" s="1"/>
  <c r="S39" i="9" a="1"/>
  <c r="S39" i="9" s="1"/>
  <c r="R39" i="9"/>
  <c r="R39" i="9" a="1"/>
  <c r="Q39" i="9" a="1"/>
  <c r="Q39" i="9" s="1"/>
  <c r="P39" i="9" a="1"/>
  <c r="P39" i="9" s="1"/>
  <c r="O39" i="9" a="1"/>
  <c r="O39" i="9" s="1"/>
  <c r="N39" i="9" a="1"/>
  <c r="N39" i="9" s="1"/>
  <c r="M39" i="9"/>
  <c r="M39" i="9" a="1"/>
  <c r="L39" i="9" a="1"/>
  <c r="L39" i="9" s="1"/>
  <c r="K39" i="9" a="1"/>
  <c r="K39" i="9" s="1"/>
  <c r="J39" i="9" a="1"/>
  <c r="J39" i="9" s="1"/>
  <c r="I39" i="9" a="1"/>
  <c r="I39" i="9" s="1"/>
  <c r="H39" i="9" a="1"/>
  <c r="H39" i="9" s="1"/>
  <c r="G39" i="9" a="1"/>
  <c r="G39" i="9" s="1"/>
  <c r="F39" i="9"/>
  <c r="F39" i="9" a="1"/>
  <c r="E39" i="9"/>
  <c r="E39" i="9" a="1"/>
  <c r="D39" i="9" a="1"/>
  <c r="D39" i="9" s="1"/>
  <c r="C39" i="9" a="1"/>
  <c r="C39" i="9" s="1"/>
  <c r="AC39" i="9" s="1"/>
  <c r="A39" i="9"/>
  <c r="Y39" i="9" s="1"/>
  <c r="V38" i="9" a="1"/>
  <c r="V38" i="9" s="1"/>
  <c r="U38" i="9" a="1"/>
  <c r="U38" i="9" s="1"/>
  <c r="T38" i="9" a="1"/>
  <c r="T38" i="9" s="1"/>
  <c r="S38" i="9" a="1"/>
  <c r="S38" i="9" s="1"/>
  <c r="R38" i="9" a="1"/>
  <c r="R38" i="9" s="1"/>
  <c r="Q38" i="9" a="1"/>
  <c r="Q38" i="9" s="1"/>
  <c r="P38" i="9" a="1"/>
  <c r="P38" i="9" s="1"/>
  <c r="O38" i="9"/>
  <c r="O38" i="9" a="1"/>
  <c r="N38" i="9" a="1"/>
  <c r="N38" i="9" s="1"/>
  <c r="M38" i="9" a="1"/>
  <c r="M38" i="9" s="1"/>
  <c r="L38" i="9" a="1"/>
  <c r="L38" i="9" s="1"/>
  <c r="K38" i="9" a="1"/>
  <c r="K38" i="9" s="1"/>
  <c r="J38" i="9" a="1"/>
  <c r="J38" i="9" s="1"/>
  <c r="I38" i="9" a="1"/>
  <c r="I38" i="9" s="1"/>
  <c r="H38" i="9" a="1"/>
  <c r="H38" i="9" s="1"/>
  <c r="G38" i="9" a="1"/>
  <c r="G38" i="9" s="1"/>
  <c r="F38" i="9" a="1"/>
  <c r="F38" i="9" s="1"/>
  <c r="E38" i="9" a="1"/>
  <c r="E38" i="9" s="1"/>
  <c r="D38" i="9" a="1"/>
  <c r="D38" i="9" s="1"/>
  <c r="C38" i="9"/>
  <c r="AC38" i="9" s="1"/>
  <c r="C38" i="9" a="1"/>
  <c r="A38" i="9"/>
  <c r="V37" i="9" a="1"/>
  <c r="V37" i="9" s="1"/>
  <c r="U37" i="9" a="1"/>
  <c r="U37" i="9" s="1"/>
  <c r="T37" i="9" a="1"/>
  <c r="T37" i="9" s="1"/>
  <c r="S37" i="9" a="1"/>
  <c r="S37" i="9" s="1"/>
  <c r="R37" i="9"/>
  <c r="R37" i="9" a="1"/>
  <c r="Q37" i="9" a="1"/>
  <c r="Q37" i="9" s="1"/>
  <c r="P37" i="9" a="1"/>
  <c r="P37" i="9" s="1"/>
  <c r="O37" i="9" a="1"/>
  <c r="O37" i="9" s="1"/>
  <c r="N37" i="9" a="1"/>
  <c r="N37" i="9" s="1"/>
  <c r="M37" i="9" a="1"/>
  <c r="M37" i="9" s="1"/>
  <c r="L37" i="9" a="1"/>
  <c r="L37" i="9" s="1"/>
  <c r="K37" i="9" a="1"/>
  <c r="K37" i="9" s="1"/>
  <c r="J37" i="9" a="1"/>
  <c r="J37" i="9" s="1"/>
  <c r="I37" i="9" a="1"/>
  <c r="I37" i="9" s="1"/>
  <c r="H37" i="9"/>
  <c r="H37" i="9" a="1"/>
  <c r="G37" i="9" a="1"/>
  <c r="G37" i="9" s="1"/>
  <c r="F37" i="9"/>
  <c r="F37" i="9" a="1"/>
  <c r="E37" i="9" a="1"/>
  <c r="E37" i="9" s="1"/>
  <c r="D37" i="9" a="1"/>
  <c r="D37" i="9" s="1"/>
  <c r="C37" i="9" a="1"/>
  <c r="C37" i="9" s="1"/>
  <c r="AC37" i="9" s="1"/>
  <c r="A37" i="9"/>
  <c r="V36" i="9" a="1"/>
  <c r="V36" i="9" s="1"/>
  <c r="U36" i="9" a="1"/>
  <c r="U36" i="9" s="1"/>
  <c r="T36" i="9" a="1"/>
  <c r="T36" i="9" s="1"/>
  <c r="S36" i="9" a="1"/>
  <c r="S36" i="9" s="1"/>
  <c r="R36" i="9" a="1"/>
  <c r="R36" i="9" s="1"/>
  <c r="Q36" i="9"/>
  <c r="Q36" i="9" a="1"/>
  <c r="P36" i="9" a="1"/>
  <c r="P36" i="9" s="1"/>
  <c r="O36" i="9" a="1"/>
  <c r="O36" i="9" s="1"/>
  <c r="N36" i="9" a="1"/>
  <c r="N36" i="9" s="1"/>
  <c r="M36" i="9" a="1"/>
  <c r="M36" i="9" s="1"/>
  <c r="L36" i="9" a="1"/>
  <c r="L36" i="9" s="1"/>
  <c r="K36" i="9" a="1"/>
  <c r="K36" i="9" s="1"/>
  <c r="J36" i="9" a="1"/>
  <c r="J36" i="9" s="1"/>
  <c r="I36" i="9"/>
  <c r="I36" i="9" a="1"/>
  <c r="H36" i="9" a="1"/>
  <c r="H36" i="9" s="1"/>
  <c r="G36" i="9" a="1"/>
  <c r="G36" i="9" s="1"/>
  <c r="F36" i="9" a="1"/>
  <c r="F36" i="9" s="1"/>
  <c r="E36" i="9" a="1"/>
  <c r="E36" i="9" s="1"/>
  <c r="D36" i="9" a="1"/>
  <c r="D36" i="9" s="1"/>
  <c r="C36" i="9" a="1"/>
  <c r="C36" i="9" s="1"/>
  <c r="AC36" i="9" s="1"/>
  <c r="A36" i="9"/>
  <c r="V35" i="9" a="1"/>
  <c r="V35" i="9" s="1"/>
  <c r="U35" i="9" a="1"/>
  <c r="U35" i="9" s="1"/>
  <c r="T35" i="9"/>
  <c r="T35" i="9" a="1"/>
  <c r="S35" i="9" a="1"/>
  <c r="S35" i="9" s="1"/>
  <c r="R35" i="9" a="1"/>
  <c r="R35" i="9" s="1"/>
  <c r="Q35" i="9" a="1"/>
  <c r="Q35" i="9" s="1"/>
  <c r="P35" i="9" a="1"/>
  <c r="P35" i="9" s="1"/>
  <c r="O35" i="9" a="1"/>
  <c r="O35" i="9" s="1"/>
  <c r="N35" i="9" a="1"/>
  <c r="N35" i="9" s="1"/>
  <c r="M35" i="9" a="1"/>
  <c r="M35" i="9" s="1"/>
  <c r="L35" i="9" a="1"/>
  <c r="L35" i="9" s="1"/>
  <c r="K35" i="9" a="1"/>
  <c r="K35" i="9" s="1"/>
  <c r="J35" i="9" a="1"/>
  <c r="J35" i="9" s="1"/>
  <c r="I35" i="9" a="1"/>
  <c r="I35" i="9" s="1"/>
  <c r="H35" i="9"/>
  <c r="H35" i="9" a="1"/>
  <c r="G35" i="9" a="1"/>
  <c r="G35" i="9" s="1"/>
  <c r="F35" i="9" a="1"/>
  <c r="F35" i="9" s="1"/>
  <c r="E35" i="9" a="1"/>
  <c r="E35" i="9" s="1"/>
  <c r="D35" i="9" a="1"/>
  <c r="D35" i="9" s="1"/>
  <c r="C35" i="9"/>
  <c r="AC35" i="9" s="1"/>
  <c r="C35" i="9" a="1"/>
  <c r="A35" i="9"/>
  <c r="V34" i="9" a="1"/>
  <c r="V34" i="9" s="1"/>
  <c r="U34" i="9" a="1"/>
  <c r="U34" i="9" s="1"/>
  <c r="T34" i="9" a="1"/>
  <c r="T34" i="9" s="1"/>
  <c r="S34" i="9" a="1"/>
  <c r="S34" i="9" s="1"/>
  <c r="R34" i="9" a="1"/>
  <c r="R34" i="9" s="1"/>
  <c r="Q34" i="9" a="1"/>
  <c r="Q34" i="9" s="1"/>
  <c r="P34" i="9" a="1"/>
  <c r="P34" i="9" s="1"/>
  <c r="O34" i="9" a="1"/>
  <c r="O34" i="9" s="1"/>
  <c r="N34" i="9" a="1"/>
  <c r="N34" i="9" s="1"/>
  <c r="M34" i="9" a="1"/>
  <c r="M34" i="9" s="1"/>
  <c r="L34" i="9" a="1"/>
  <c r="L34" i="9" s="1"/>
  <c r="K34" i="9" a="1"/>
  <c r="K34" i="9" s="1"/>
  <c r="J34" i="9" a="1"/>
  <c r="J34" i="9" s="1"/>
  <c r="I34" i="9" a="1"/>
  <c r="I34" i="9" s="1"/>
  <c r="H34" i="9" a="1"/>
  <c r="H34" i="9" s="1"/>
  <c r="G34" i="9" a="1"/>
  <c r="G34" i="9" s="1"/>
  <c r="F34" i="9" a="1"/>
  <c r="F34" i="9" s="1"/>
  <c r="E34" i="9" a="1"/>
  <c r="E34" i="9" s="1"/>
  <c r="D34" i="9" a="1"/>
  <c r="D34" i="9" s="1"/>
  <c r="C34" i="9" a="1"/>
  <c r="C34" i="9" s="1"/>
  <c r="AC34" i="9" s="1"/>
  <c r="A34" i="9"/>
  <c r="V33" i="9" a="1"/>
  <c r="V33" i="9" s="1"/>
  <c r="U33" i="9" a="1"/>
  <c r="U33" i="9" s="1"/>
  <c r="T33" i="9"/>
  <c r="T33" i="9" a="1"/>
  <c r="S33" i="9" a="1"/>
  <c r="S33" i="9" s="1"/>
  <c r="R33" i="9" a="1"/>
  <c r="R33" i="9" s="1"/>
  <c r="Q33" i="9" a="1"/>
  <c r="Q33" i="9" s="1"/>
  <c r="P33" i="9" a="1"/>
  <c r="P33" i="9" s="1"/>
  <c r="O33" i="9" a="1"/>
  <c r="O33" i="9" s="1"/>
  <c r="N33" i="9" a="1"/>
  <c r="N33" i="9" s="1"/>
  <c r="M33" i="9" a="1"/>
  <c r="M33" i="9" s="1"/>
  <c r="L33" i="9" a="1"/>
  <c r="L33" i="9" s="1"/>
  <c r="K33" i="9" a="1"/>
  <c r="K33" i="9" s="1"/>
  <c r="J33" i="9" a="1"/>
  <c r="J33" i="9" s="1"/>
  <c r="I33" i="9"/>
  <c r="I33" i="9" a="1"/>
  <c r="H33" i="9" a="1"/>
  <c r="H33" i="9" s="1"/>
  <c r="G33" i="9" a="1"/>
  <c r="G33" i="9" s="1"/>
  <c r="F33" i="9" a="1"/>
  <c r="F33" i="9" s="1"/>
  <c r="E33" i="9" a="1"/>
  <c r="E33" i="9" s="1"/>
  <c r="D33" i="9" a="1"/>
  <c r="D33" i="9" s="1"/>
  <c r="C33" i="9" a="1"/>
  <c r="C33" i="9" s="1"/>
  <c r="AC33" i="9" s="1"/>
  <c r="A33" i="9"/>
  <c r="V32" i="9" a="1"/>
  <c r="V32" i="9" s="1"/>
  <c r="U32" i="9" a="1"/>
  <c r="U32" i="9" s="1"/>
  <c r="T32" i="9" a="1"/>
  <c r="T32" i="9" s="1"/>
  <c r="S32" i="9"/>
  <c r="S32" i="9" a="1"/>
  <c r="R32" i="9" a="1"/>
  <c r="R32" i="9" s="1"/>
  <c r="Q32" i="9"/>
  <c r="Q32" i="9" a="1"/>
  <c r="P32" i="9" a="1"/>
  <c r="P32" i="9" s="1"/>
  <c r="O32" i="9" a="1"/>
  <c r="O32" i="9" s="1"/>
  <c r="N32" i="9" a="1"/>
  <c r="N32" i="9" s="1"/>
  <c r="M32" i="9" a="1"/>
  <c r="M32" i="9" s="1"/>
  <c r="L32" i="9" a="1"/>
  <c r="L32" i="9" s="1"/>
  <c r="K32" i="9" a="1"/>
  <c r="K32" i="9" s="1"/>
  <c r="J32" i="9"/>
  <c r="J32" i="9" a="1"/>
  <c r="I32" i="9" a="1"/>
  <c r="I32" i="9" s="1"/>
  <c r="H32" i="9" a="1"/>
  <c r="H32" i="9" s="1"/>
  <c r="G32" i="9" a="1"/>
  <c r="G32" i="9" s="1"/>
  <c r="F32" i="9" a="1"/>
  <c r="F32" i="9" s="1"/>
  <c r="E32" i="9" a="1"/>
  <c r="E32" i="9" s="1"/>
  <c r="D32" i="9" a="1"/>
  <c r="D32" i="9" s="1"/>
  <c r="C32" i="9"/>
  <c r="AC32" i="9" s="1"/>
  <c r="C32" i="9" a="1"/>
  <c r="A32" i="9"/>
  <c r="Y32" i="9" s="1"/>
  <c r="V31" i="9" a="1"/>
  <c r="V31" i="9" s="1"/>
  <c r="U31" i="9" a="1"/>
  <c r="U31" i="9" s="1"/>
  <c r="T31" i="9" a="1"/>
  <c r="T31" i="9" s="1"/>
  <c r="S31" i="9" a="1"/>
  <c r="S31" i="9" s="1"/>
  <c r="R31" i="9" a="1"/>
  <c r="R31" i="9" s="1"/>
  <c r="Q31" i="9"/>
  <c r="Q31" i="9" a="1"/>
  <c r="P31" i="9" a="1"/>
  <c r="P31" i="9" s="1"/>
  <c r="O31" i="9" a="1"/>
  <c r="O31" i="9" s="1"/>
  <c r="N31" i="9" a="1"/>
  <c r="N31" i="9" s="1"/>
  <c r="M31" i="9"/>
  <c r="M31" i="9" a="1"/>
  <c r="L31" i="9" a="1"/>
  <c r="L31" i="9" s="1"/>
  <c r="K31" i="9"/>
  <c r="K31" i="9" a="1"/>
  <c r="J31" i="9" a="1"/>
  <c r="J31" i="9" s="1"/>
  <c r="I31" i="9"/>
  <c r="I31" i="9" a="1"/>
  <c r="H31" i="9" a="1"/>
  <c r="H31" i="9" s="1"/>
  <c r="G31" i="9" a="1"/>
  <c r="G31" i="9" s="1"/>
  <c r="F31" i="9" a="1"/>
  <c r="F31" i="9" s="1"/>
  <c r="E31" i="9"/>
  <c r="E31" i="9" a="1"/>
  <c r="D31" i="9" a="1"/>
  <c r="D31" i="9" s="1"/>
  <c r="C31" i="9" a="1"/>
  <c r="C31" i="9" s="1"/>
  <c r="AC31" i="9" s="1"/>
  <c r="A31" i="9"/>
  <c r="V30" i="9" a="1"/>
  <c r="V30" i="9" s="1"/>
  <c r="U30" i="9" a="1"/>
  <c r="U30" i="9" s="1"/>
  <c r="T30" i="9" a="1"/>
  <c r="T30" i="9" s="1"/>
  <c r="S30" i="9" a="1"/>
  <c r="S30" i="9" s="1"/>
  <c r="R30" i="9" a="1"/>
  <c r="R30" i="9" s="1"/>
  <c r="Q30" i="9" a="1"/>
  <c r="Q30" i="9" s="1"/>
  <c r="P30" i="9"/>
  <c r="P30" i="9" a="1"/>
  <c r="O30" i="9" a="1"/>
  <c r="O30" i="9" s="1"/>
  <c r="N30" i="9" a="1"/>
  <c r="N30" i="9" s="1"/>
  <c r="M30" i="9" a="1"/>
  <c r="M30" i="9" s="1"/>
  <c r="L30" i="9" a="1"/>
  <c r="L30" i="9" s="1"/>
  <c r="K30" i="9" a="1"/>
  <c r="K30" i="9" s="1"/>
  <c r="J30" i="9" a="1"/>
  <c r="J30" i="9" s="1"/>
  <c r="I30" i="9" a="1"/>
  <c r="I30" i="9" s="1"/>
  <c r="H30" i="9" a="1"/>
  <c r="H30" i="9" s="1"/>
  <c r="G30" i="9" a="1"/>
  <c r="G30" i="9" s="1"/>
  <c r="F30" i="9" a="1"/>
  <c r="F30" i="9" s="1"/>
  <c r="E30" i="9" a="1"/>
  <c r="E30" i="9" s="1"/>
  <c r="D30" i="9" a="1"/>
  <c r="D30" i="9" s="1"/>
  <c r="C30" i="9" a="1"/>
  <c r="C30" i="9" s="1"/>
  <c r="AC30" i="9" s="1"/>
  <c r="A30" i="9"/>
  <c r="V29" i="9"/>
  <c r="V29" i="9" a="1"/>
  <c r="U29" i="9" a="1"/>
  <c r="U29" i="9" s="1"/>
  <c r="T29" i="9" a="1"/>
  <c r="T29" i="9" s="1"/>
  <c r="S29" i="9" a="1"/>
  <c r="S29" i="9" s="1"/>
  <c r="R29" i="9" a="1"/>
  <c r="R29" i="9" s="1"/>
  <c r="Q29" i="9" a="1"/>
  <c r="Q29" i="9" s="1"/>
  <c r="P29" i="9" a="1"/>
  <c r="P29" i="9" s="1"/>
  <c r="O29" i="9" a="1"/>
  <c r="O29" i="9" s="1"/>
  <c r="N29" i="9" a="1"/>
  <c r="N29" i="9" s="1"/>
  <c r="M29" i="9" a="1"/>
  <c r="M29" i="9" s="1"/>
  <c r="L29" i="9" a="1"/>
  <c r="L29" i="9" s="1"/>
  <c r="K29" i="9" a="1"/>
  <c r="K29" i="9" s="1"/>
  <c r="J29" i="9" a="1"/>
  <c r="J29" i="9" s="1"/>
  <c r="I29" i="9" a="1"/>
  <c r="I29" i="9" s="1"/>
  <c r="H29" i="9" a="1"/>
  <c r="H29" i="9" s="1"/>
  <c r="G29" i="9" a="1"/>
  <c r="G29" i="9" s="1"/>
  <c r="F29" i="9" a="1"/>
  <c r="F29" i="9" s="1"/>
  <c r="E29" i="9" a="1"/>
  <c r="E29" i="9" s="1"/>
  <c r="D29" i="9" a="1"/>
  <c r="D29" i="9" s="1"/>
  <c r="C29" i="9" a="1"/>
  <c r="C29" i="9" s="1"/>
  <c r="AC29" i="9" s="1"/>
  <c r="A29" i="9"/>
  <c r="V28" i="9" a="1"/>
  <c r="V28" i="9" s="1"/>
  <c r="Y28" i="9" s="1"/>
  <c r="U28" i="9"/>
  <c r="U28" i="9" a="1"/>
  <c r="T28" i="9" a="1"/>
  <c r="T28" i="9" s="1"/>
  <c r="S28" i="9" a="1"/>
  <c r="S28" i="9" s="1"/>
  <c r="R28" i="9"/>
  <c r="R28" i="9" a="1"/>
  <c r="Q28" i="9" a="1"/>
  <c r="Q28" i="9" s="1"/>
  <c r="P28" i="9" a="1"/>
  <c r="P28" i="9" s="1"/>
  <c r="O28" i="9" a="1"/>
  <c r="O28" i="9" s="1"/>
  <c r="N28" i="9" a="1"/>
  <c r="N28" i="9" s="1"/>
  <c r="M28" i="9" a="1"/>
  <c r="M28" i="9" s="1"/>
  <c r="L28" i="9"/>
  <c r="L28" i="9" a="1"/>
  <c r="K28" i="9" a="1"/>
  <c r="K28" i="9" s="1"/>
  <c r="J28" i="9"/>
  <c r="J28" i="9" a="1"/>
  <c r="I28" i="9" a="1"/>
  <c r="I28" i="9" s="1"/>
  <c r="H28" i="9" a="1"/>
  <c r="H28" i="9" s="1"/>
  <c r="G28" i="9" a="1"/>
  <c r="G28" i="9" s="1"/>
  <c r="F28" i="9" a="1"/>
  <c r="F28" i="9" s="1"/>
  <c r="E28" i="9" a="1"/>
  <c r="E28" i="9" s="1"/>
  <c r="D28" i="9" a="1"/>
  <c r="D28" i="9" s="1"/>
  <c r="C28" i="9" a="1"/>
  <c r="C28" i="9" s="1"/>
  <c r="AC28" i="9" s="1"/>
  <c r="A28" i="9"/>
  <c r="V27" i="9" a="1"/>
  <c r="V27" i="9" s="1"/>
  <c r="U27" i="9" a="1"/>
  <c r="U27" i="9" s="1"/>
  <c r="T27" i="9" a="1"/>
  <c r="T27" i="9" s="1"/>
  <c r="S27" i="9" a="1"/>
  <c r="S27" i="9" s="1"/>
  <c r="R27" i="9" a="1"/>
  <c r="R27" i="9" s="1"/>
  <c r="Q27" i="9" a="1"/>
  <c r="Q27" i="9" s="1"/>
  <c r="P27" i="9" a="1"/>
  <c r="P27" i="9" s="1"/>
  <c r="O27" i="9" a="1"/>
  <c r="O27" i="9" s="1"/>
  <c r="N27" i="9" a="1"/>
  <c r="N27" i="9" s="1"/>
  <c r="M27" i="9" a="1"/>
  <c r="M27" i="9" s="1"/>
  <c r="L27" i="9" a="1"/>
  <c r="L27" i="9" s="1"/>
  <c r="K27" i="9" a="1"/>
  <c r="K27" i="9" s="1"/>
  <c r="J27" i="9" a="1"/>
  <c r="J27" i="9" s="1"/>
  <c r="I27" i="9" a="1"/>
  <c r="I27" i="9" s="1"/>
  <c r="H27" i="9" a="1"/>
  <c r="H27" i="9" s="1"/>
  <c r="G27" i="9" a="1"/>
  <c r="G27" i="9" s="1"/>
  <c r="F27" i="9" a="1"/>
  <c r="F27" i="9" s="1"/>
  <c r="E27" i="9" a="1"/>
  <c r="E27" i="9" s="1"/>
  <c r="D27" i="9" a="1"/>
  <c r="D27" i="9" s="1"/>
  <c r="C27" i="9" a="1"/>
  <c r="C27" i="9" s="1"/>
  <c r="AC27" i="9" s="1"/>
  <c r="A27" i="9"/>
  <c r="Y27" i="9" s="1"/>
  <c r="V26" i="9" a="1"/>
  <c r="V26" i="9" s="1"/>
  <c r="Y26" i="9" s="1"/>
  <c r="U26" i="9" a="1"/>
  <c r="U26" i="9" s="1"/>
  <c r="T26" i="9" a="1"/>
  <c r="T26" i="9" s="1"/>
  <c r="S26" i="9"/>
  <c r="S26" i="9" a="1"/>
  <c r="R26" i="9" a="1"/>
  <c r="R26" i="9" s="1"/>
  <c r="Q26" i="9" a="1"/>
  <c r="Q26" i="9" s="1"/>
  <c r="P26" i="9" a="1"/>
  <c r="P26" i="9" s="1"/>
  <c r="O26" i="9" a="1"/>
  <c r="O26" i="9" s="1"/>
  <c r="N26" i="9"/>
  <c r="N26" i="9" a="1"/>
  <c r="M26" i="9"/>
  <c r="M26" i="9" a="1"/>
  <c r="L26" i="9" a="1"/>
  <c r="L26" i="9" s="1"/>
  <c r="K26" i="9" a="1"/>
  <c r="K26" i="9" s="1"/>
  <c r="J26" i="9" a="1"/>
  <c r="J26" i="9" s="1"/>
  <c r="I26" i="9"/>
  <c r="I26" i="9" a="1"/>
  <c r="H26" i="9" a="1"/>
  <c r="H26" i="9" s="1"/>
  <c r="G26" i="9" a="1"/>
  <c r="G26" i="9" s="1"/>
  <c r="F26" i="9" a="1"/>
  <c r="F26" i="9" s="1"/>
  <c r="E26" i="9" a="1"/>
  <c r="E26" i="9" s="1"/>
  <c r="D26" i="9" a="1"/>
  <c r="D26" i="9" s="1"/>
  <c r="C26" i="9" a="1"/>
  <c r="C26" i="9" s="1"/>
  <c r="AC26" i="9" s="1"/>
  <c r="A26" i="9"/>
  <c r="V25" i="9" a="1"/>
  <c r="V25" i="9" s="1"/>
  <c r="U25" i="9" a="1"/>
  <c r="U25" i="9" s="1"/>
  <c r="T25" i="9" a="1"/>
  <c r="T25" i="9" s="1"/>
  <c r="S25" i="9" a="1"/>
  <c r="S25" i="9" s="1"/>
  <c r="R25" i="9" a="1"/>
  <c r="R25" i="9" s="1"/>
  <c r="Q25" i="9" a="1"/>
  <c r="Q25" i="9" s="1"/>
  <c r="P25" i="9" a="1"/>
  <c r="P25" i="9" s="1"/>
  <c r="O25" i="9" a="1"/>
  <c r="O25" i="9" s="1"/>
  <c r="N25" i="9" a="1"/>
  <c r="N25" i="9" s="1"/>
  <c r="M25" i="9" a="1"/>
  <c r="M25" i="9" s="1"/>
  <c r="L25" i="9" a="1"/>
  <c r="L25" i="9" s="1"/>
  <c r="K25" i="9" a="1"/>
  <c r="K25" i="9" s="1"/>
  <c r="J25" i="9" a="1"/>
  <c r="J25" i="9" s="1"/>
  <c r="I25" i="9" a="1"/>
  <c r="I25" i="9" s="1"/>
  <c r="H25" i="9" a="1"/>
  <c r="H25" i="9" s="1"/>
  <c r="G25" i="9" a="1"/>
  <c r="G25" i="9" s="1"/>
  <c r="F25" i="9" a="1"/>
  <c r="F25" i="9" s="1"/>
  <c r="E25" i="9" a="1"/>
  <c r="E25" i="9" s="1"/>
  <c r="D25" i="9" a="1"/>
  <c r="D25" i="9" s="1"/>
  <c r="C25" i="9" a="1"/>
  <c r="C25" i="9" s="1"/>
  <c r="AC25" i="9" s="1"/>
  <c r="A25" i="9"/>
  <c r="V24" i="9" a="1"/>
  <c r="V24" i="9" s="1"/>
  <c r="Y24" i="9" s="1"/>
  <c r="U24" i="9" a="1"/>
  <c r="U24" i="9" s="1"/>
  <c r="T24" i="9" a="1"/>
  <c r="T24" i="9" s="1"/>
  <c r="S24" i="9"/>
  <c r="S24" i="9" a="1"/>
  <c r="R24" i="9" a="1"/>
  <c r="R24" i="9" s="1"/>
  <c r="Q24" i="9" a="1"/>
  <c r="Q24" i="9" s="1"/>
  <c r="P24" i="9"/>
  <c r="P24" i="9" a="1"/>
  <c r="O24" i="9" a="1"/>
  <c r="O24" i="9" s="1"/>
  <c r="N24" i="9"/>
  <c r="N24" i="9" a="1"/>
  <c r="M24" i="9" a="1"/>
  <c r="M24" i="9" s="1"/>
  <c r="L24" i="9" a="1"/>
  <c r="L24" i="9" s="1"/>
  <c r="K24" i="9" a="1"/>
  <c r="K24" i="9" s="1"/>
  <c r="J24" i="9"/>
  <c r="J24" i="9" a="1"/>
  <c r="I24" i="9" a="1"/>
  <c r="I24" i="9" s="1"/>
  <c r="H24" i="9"/>
  <c r="H24" i="9" a="1"/>
  <c r="G24" i="9" a="1"/>
  <c r="G24" i="9" s="1"/>
  <c r="F24" i="9" a="1"/>
  <c r="F24" i="9" s="1"/>
  <c r="E24" i="9" a="1"/>
  <c r="E24" i="9" s="1"/>
  <c r="D24" i="9"/>
  <c r="D24" i="9" a="1"/>
  <c r="C24" i="9" a="1"/>
  <c r="C24" i="9" s="1"/>
  <c r="AC24" i="9" s="1"/>
  <c r="A24" i="9"/>
  <c r="V23" i="9" a="1"/>
  <c r="V23" i="9" s="1"/>
  <c r="U23" i="9" a="1"/>
  <c r="U23" i="9" s="1"/>
  <c r="T23" i="9" a="1"/>
  <c r="T23" i="9" s="1"/>
  <c r="S23" i="9" a="1"/>
  <c r="S23" i="9" s="1"/>
  <c r="R23" i="9" a="1"/>
  <c r="R23" i="9" s="1"/>
  <c r="Q23" i="9" a="1"/>
  <c r="Q23" i="9" s="1"/>
  <c r="P23" i="9" a="1"/>
  <c r="P23" i="9" s="1"/>
  <c r="O23" i="9" a="1"/>
  <c r="O23" i="9" s="1"/>
  <c r="N23" i="9" a="1"/>
  <c r="N23" i="9" s="1"/>
  <c r="M23" i="9" a="1"/>
  <c r="M23" i="9" s="1"/>
  <c r="L23" i="9" a="1"/>
  <c r="L23" i="9" s="1"/>
  <c r="K23" i="9" a="1"/>
  <c r="K23" i="9" s="1"/>
  <c r="J23" i="9" a="1"/>
  <c r="J23" i="9" s="1"/>
  <c r="I23" i="9" a="1"/>
  <c r="I23" i="9" s="1"/>
  <c r="H23" i="9" a="1"/>
  <c r="H23" i="9" s="1"/>
  <c r="G23" i="9" a="1"/>
  <c r="G23" i="9" s="1"/>
  <c r="F23" i="9" a="1"/>
  <c r="F23" i="9" s="1"/>
  <c r="E23" i="9" a="1"/>
  <c r="E23" i="9" s="1"/>
  <c r="D23" i="9" a="1"/>
  <c r="D23" i="9" s="1"/>
  <c r="C23" i="9" a="1"/>
  <c r="C23" i="9" s="1"/>
  <c r="AC23" i="9" s="1"/>
  <c r="A23" i="9"/>
  <c r="V22" i="9" a="1"/>
  <c r="V22" i="9" s="1"/>
  <c r="U22" i="9" a="1"/>
  <c r="U22" i="9" s="1"/>
  <c r="T22" i="9" a="1"/>
  <c r="T22" i="9" s="1"/>
  <c r="S22" i="9"/>
  <c r="S22" i="9" a="1"/>
  <c r="R22" i="9" a="1"/>
  <c r="R22" i="9" s="1"/>
  <c r="Q22" i="9"/>
  <c r="Q22" i="9" a="1"/>
  <c r="P22" i="9"/>
  <c r="P22" i="9" a="1"/>
  <c r="O22" i="9"/>
  <c r="O22" i="9" a="1"/>
  <c r="N22" i="9" a="1"/>
  <c r="N22" i="9" s="1"/>
  <c r="M22" i="9" a="1"/>
  <c r="M22" i="9" s="1"/>
  <c r="L22" i="9" a="1"/>
  <c r="L22" i="9" s="1"/>
  <c r="K22" i="9" a="1"/>
  <c r="K22" i="9" s="1"/>
  <c r="J22" i="9" a="1"/>
  <c r="J22" i="9" s="1"/>
  <c r="I22" i="9"/>
  <c r="I22" i="9" a="1"/>
  <c r="H22" i="9"/>
  <c r="H22" i="9" a="1"/>
  <c r="G22" i="9"/>
  <c r="G22" i="9" a="1"/>
  <c r="F22" i="9" a="1"/>
  <c r="F22" i="9" s="1"/>
  <c r="E22" i="9"/>
  <c r="E22" i="9" a="1"/>
  <c r="D22" i="9" a="1"/>
  <c r="D22" i="9" s="1"/>
  <c r="C22" i="9"/>
  <c r="AC22" i="9" s="1"/>
  <c r="C22" i="9" a="1"/>
  <c r="A22" i="9"/>
  <c r="V21" i="9" a="1"/>
  <c r="V21" i="9" s="1"/>
  <c r="U21" i="9" a="1"/>
  <c r="U21" i="9" s="1"/>
  <c r="T21" i="9" a="1"/>
  <c r="T21" i="9" s="1"/>
  <c r="S21" i="9" a="1"/>
  <c r="S21" i="9" s="1"/>
  <c r="R21" i="9" a="1"/>
  <c r="R21" i="9" s="1"/>
  <c r="Q21" i="9" a="1"/>
  <c r="Q21" i="9" s="1"/>
  <c r="P21" i="9" a="1"/>
  <c r="P21" i="9" s="1"/>
  <c r="O21" i="9" a="1"/>
  <c r="O21" i="9" s="1"/>
  <c r="N21" i="9" a="1"/>
  <c r="N21" i="9" s="1"/>
  <c r="M21" i="9" a="1"/>
  <c r="M21" i="9" s="1"/>
  <c r="L21" i="9" a="1"/>
  <c r="L21" i="9" s="1"/>
  <c r="K21" i="9" a="1"/>
  <c r="K21" i="9" s="1"/>
  <c r="J21" i="9" a="1"/>
  <c r="J21" i="9" s="1"/>
  <c r="I21" i="9" a="1"/>
  <c r="I21" i="9" s="1"/>
  <c r="H21" i="9" a="1"/>
  <c r="H21" i="9" s="1"/>
  <c r="G21" i="9" a="1"/>
  <c r="G21" i="9" s="1"/>
  <c r="F21" i="9" a="1"/>
  <c r="F21" i="9" s="1"/>
  <c r="E21" i="9" a="1"/>
  <c r="E21" i="9" s="1"/>
  <c r="D21" i="9" a="1"/>
  <c r="D21" i="9" s="1"/>
  <c r="C21" i="9" a="1"/>
  <c r="C21" i="9" s="1"/>
  <c r="AC21" i="9" s="1"/>
  <c r="A21" i="9"/>
  <c r="V20" i="9"/>
  <c r="Y20" i="9" s="1"/>
  <c r="V20" i="9" a="1"/>
  <c r="U20" i="9"/>
  <c r="U20" i="9" a="1"/>
  <c r="T20" i="9"/>
  <c r="T20" i="9" a="1"/>
  <c r="S20" i="9" a="1"/>
  <c r="S20" i="9" s="1"/>
  <c r="R20" i="9" a="1"/>
  <c r="R20" i="9" s="1"/>
  <c r="Q20" i="9" a="1"/>
  <c r="Q20" i="9" s="1"/>
  <c r="P20" i="9" a="1"/>
  <c r="P20" i="9" s="1"/>
  <c r="O20" i="9" a="1"/>
  <c r="O20" i="9" s="1"/>
  <c r="N20" i="9"/>
  <c r="N20" i="9" a="1"/>
  <c r="M20" i="9"/>
  <c r="M20" i="9" a="1"/>
  <c r="L20" i="9"/>
  <c r="L20" i="9" a="1"/>
  <c r="K20" i="9" a="1"/>
  <c r="K20" i="9" s="1"/>
  <c r="J20" i="9"/>
  <c r="J20" i="9" a="1"/>
  <c r="I20" i="9" a="1"/>
  <c r="I20" i="9" s="1"/>
  <c r="H20" i="9"/>
  <c r="H20" i="9" a="1"/>
  <c r="G20" i="9" a="1"/>
  <c r="G20" i="9" s="1"/>
  <c r="F20" i="9" a="1"/>
  <c r="F20" i="9" s="1"/>
  <c r="E20" i="9" a="1"/>
  <c r="E20" i="9" s="1"/>
  <c r="D20" i="9"/>
  <c r="D20" i="9" a="1"/>
  <c r="C20" i="9" a="1"/>
  <c r="C20" i="9" s="1"/>
  <c r="AC20" i="9" s="1"/>
  <c r="A20" i="9"/>
  <c r="V19" i="9" a="1"/>
  <c r="V19" i="9" s="1"/>
  <c r="U19" i="9" a="1"/>
  <c r="U19" i="9" s="1"/>
  <c r="T19" i="9" a="1"/>
  <c r="T19" i="9" s="1"/>
  <c r="S19" i="9" a="1"/>
  <c r="S19" i="9" s="1"/>
  <c r="R19" i="9" a="1"/>
  <c r="R19" i="9" s="1"/>
  <c r="Q19" i="9" a="1"/>
  <c r="Q19" i="9" s="1"/>
  <c r="P19" i="9" a="1"/>
  <c r="P19" i="9" s="1"/>
  <c r="O19" i="9" a="1"/>
  <c r="O19" i="9" s="1"/>
  <c r="N19" i="9" a="1"/>
  <c r="N19" i="9" s="1"/>
  <c r="M19" i="9" a="1"/>
  <c r="M19" i="9" s="1"/>
  <c r="L19" i="9" a="1"/>
  <c r="L19" i="9" s="1"/>
  <c r="K19" i="9" a="1"/>
  <c r="K19" i="9" s="1"/>
  <c r="J19" i="9" a="1"/>
  <c r="J19" i="9" s="1"/>
  <c r="I19" i="9" a="1"/>
  <c r="I19" i="9" s="1"/>
  <c r="H19" i="9" a="1"/>
  <c r="H19" i="9" s="1"/>
  <c r="G19" i="9" a="1"/>
  <c r="G19" i="9" s="1"/>
  <c r="F19" i="9" a="1"/>
  <c r="F19" i="9" s="1"/>
  <c r="E19" i="9" a="1"/>
  <c r="E19" i="9" s="1"/>
  <c r="D19" i="9" a="1"/>
  <c r="D19" i="9" s="1"/>
  <c r="C19" i="9" a="1"/>
  <c r="C19" i="9" s="1"/>
  <c r="AC19" i="9" s="1"/>
  <c r="A19" i="9"/>
  <c r="V18" i="9"/>
  <c r="V18" i="9" a="1"/>
  <c r="U18" i="9"/>
  <c r="U18" i="9" a="1"/>
  <c r="T18" i="9"/>
  <c r="T18" i="9" a="1"/>
  <c r="S18" i="9"/>
  <c r="S18" i="9" a="1"/>
  <c r="R18" i="9"/>
  <c r="R18" i="9" a="1"/>
  <c r="Q18" i="9"/>
  <c r="Q18" i="9" a="1"/>
  <c r="P18" i="9" a="1"/>
  <c r="P18" i="9" s="1"/>
  <c r="O18" i="9"/>
  <c r="O18" i="9" a="1"/>
  <c r="N18" i="9" a="1"/>
  <c r="N18" i="9" s="1"/>
  <c r="M18" i="9" a="1"/>
  <c r="M18" i="9" s="1"/>
  <c r="L18" i="9" a="1"/>
  <c r="L18" i="9" s="1"/>
  <c r="K18" i="9"/>
  <c r="K18" i="9" a="1"/>
  <c r="J18" i="9" a="1"/>
  <c r="J18" i="9" s="1"/>
  <c r="I18" i="9" a="1"/>
  <c r="I18" i="9" s="1"/>
  <c r="H18" i="9" a="1"/>
  <c r="H18" i="9" s="1"/>
  <c r="G18" i="9"/>
  <c r="G18" i="9" a="1"/>
  <c r="F18" i="9" a="1"/>
  <c r="F18" i="9" s="1"/>
  <c r="E18" i="9"/>
  <c r="E18" i="9" a="1"/>
  <c r="D18" i="9" a="1"/>
  <c r="D18" i="9" s="1"/>
  <c r="C18" i="9"/>
  <c r="AC18" i="9" s="1"/>
  <c r="C18" i="9" a="1"/>
  <c r="A18" i="9"/>
  <c r="Y18" i="9" s="1"/>
  <c r="V17" i="9" a="1"/>
  <c r="V17" i="9" s="1"/>
  <c r="U17" i="9" a="1"/>
  <c r="U17" i="9" s="1"/>
  <c r="T17" i="9" a="1"/>
  <c r="T17" i="9" s="1"/>
  <c r="S17" i="9" a="1"/>
  <c r="S17" i="9" s="1"/>
  <c r="R17" i="9" a="1"/>
  <c r="R17" i="9" s="1"/>
  <c r="Q17" i="9" a="1"/>
  <c r="Q17" i="9" s="1"/>
  <c r="P17" i="9" a="1"/>
  <c r="P17" i="9" s="1"/>
  <c r="O17" i="9" a="1"/>
  <c r="O17" i="9" s="1"/>
  <c r="N17" i="9" a="1"/>
  <c r="N17" i="9" s="1"/>
  <c r="M17" i="9" a="1"/>
  <c r="M17" i="9" s="1"/>
  <c r="L17" i="9" a="1"/>
  <c r="L17" i="9" s="1"/>
  <c r="K17" i="9" a="1"/>
  <c r="K17" i="9" s="1"/>
  <c r="J17" i="9" a="1"/>
  <c r="J17" i="9" s="1"/>
  <c r="I17" i="9" a="1"/>
  <c r="I17" i="9" s="1"/>
  <c r="H17" i="9" a="1"/>
  <c r="H17" i="9" s="1"/>
  <c r="G17" i="9" a="1"/>
  <c r="G17" i="9" s="1"/>
  <c r="F17" i="9" a="1"/>
  <c r="F17" i="9" s="1"/>
  <c r="E17" i="9" a="1"/>
  <c r="E17" i="9" s="1"/>
  <c r="D17" i="9" a="1"/>
  <c r="D17" i="9" s="1"/>
  <c r="C17" i="9" a="1"/>
  <c r="C17" i="9" s="1"/>
  <c r="AC17" i="9" s="1"/>
  <c r="A17" i="9"/>
  <c r="Y17" i="9" s="1"/>
  <c r="V16" i="9"/>
  <c r="Y16" i="9" s="1"/>
  <c r="V16" i="9" a="1"/>
  <c r="U16" i="9"/>
  <c r="U16" i="9" a="1"/>
  <c r="T16" i="9"/>
  <c r="T16" i="9" a="1"/>
  <c r="S16" i="9"/>
  <c r="S16" i="9" a="1"/>
  <c r="R16" i="9"/>
  <c r="R16" i="9" a="1"/>
  <c r="Q16" i="9" a="1"/>
  <c r="Q16" i="9" s="1"/>
  <c r="P16" i="9" a="1"/>
  <c r="P16" i="9" s="1"/>
  <c r="O16" i="9"/>
  <c r="O16" i="9" a="1"/>
  <c r="N16" i="9" a="1"/>
  <c r="N16" i="9" s="1"/>
  <c r="M16" i="9" a="1"/>
  <c r="M16" i="9" s="1"/>
  <c r="L16" i="9"/>
  <c r="L16" i="9" a="1"/>
  <c r="K16" i="9" a="1"/>
  <c r="K16" i="9" s="1"/>
  <c r="J16" i="9"/>
  <c r="J16" i="9" a="1"/>
  <c r="I16" i="9" a="1"/>
  <c r="I16" i="9" s="1"/>
  <c r="H16" i="9"/>
  <c r="H16" i="9" a="1"/>
  <c r="G16" i="9" a="1"/>
  <c r="G16" i="9" s="1"/>
  <c r="F16" i="9" a="1"/>
  <c r="F16" i="9" s="1"/>
  <c r="E16" i="9" a="1"/>
  <c r="E16" i="9" s="1"/>
  <c r="D16" i="9"/>
  <c r="D16" i="9" a="1"/>
  <c r="C16" i="9" a="1"/>
  <c r="C16" i="9" s="1"/>
  <c r="AC16" i="9" s="1"/>
  <c r="A16" i="9"/>
  <c r="V15" i="9" a="1"/>
  <c r="V15" i="9" s="1"/>
  <c r="U15" i="9" a="1"/>
  <c r="U15" i="9" s="1"/>
  <c r="T15" i="9" a="1"/>
  <c r="T15" i="9" s="1"/>
  <c r="S15" i="9" a="1"/>
  <c r="S15" i="9" s="1"/>
  <c r="R15" i="9" a="1"/>
  <c r="R15" i="9" s="1"/>
  <c r="Q15" i="9" a="1"/>
  <c r="Q15" i="9" s="1"/>
  <c r="P15" i="9" a="1"/>
  <c r="P15" i="9" s="1"/>
  <c r="O15" i="9" a="1"/>
  <c r="O15" i="9" s="1"/>
  <c r="N15" i="9" a="1"/>
  <c r="N15" i="9" s="1"/>
  <c r="M15" i="9" a="1"/>
  <c r="M15" i="9" s="1"/>
  <c r="L15" i="9" a="1"/>
  <c r="L15" i="9" s="1"/>
  <c r="K15" i="9" a="1"/>
  <c r="K15" i="9" s="1"/>
  <c r="J15" i="9" a="1"/>
  <c r="J15" i="9" s="1"/>
  <c r="I15" i="9" a="1"/>
  <c r="I15" i="9" s="1"/>
  <c r="H15" i="9" a="1"/>
  <c r="H15" i="9" s="1"/>
  <c r="G15" i="9" a="1"/>
  <c r="G15" i="9" s="1"/>
  <c r="F15" i="9" a="1"/>
  <c r="F15" i="9" s="1"/>
  <c r="E15" i="9" a="1"/>
  <c r="E15" i="9" s="1"/>
  <c r="D15" i="9" a="1"/>
  <c r="D15" i="9" s="1"/>
  <c r="C15" i="9" a="1"/>
  <c r="C15" i="9" s="1"/>
  <c r="AC15" i="9" s="1"/>
  <c r="A15" i="9"/>
  <c r="V14" i="9" a="1"/>
  <c r="V14" i="9" s="1"/>
  <c r="U14" i="9" a="1"/>
  <c r="U14" i="9" s="1"/>
  <c r="T14" i="9" a="1"/>
  <c r="T14" i="9" s="1"/>
  <c r="S14" i="9"/>
  <c r="S14" i="9" a="1"/>
  <c r="R14" i="9" a="1"/>
  <c r="R14" i="9" s="1"/>
  <c r="Q14" i="9" a="1"/>
  <c r="Q14" i="9" s="1"/>
  <c r="P14" i="9" a="1"/>
  <c r="P14" i="9" s="1"/>
  <c r="O14" i="9"/>
  <c r="O14" i="9" a="1"/>
  <c r="N14" i="9" a="1"/>
  <c r="N14" i="9" s="1"/>
  <c r="M14" i="9"/>
  <c r="M14" i="9" a="1"/>
  <c r="L14" i="9"/>
  <c r="L14" i="9" a="1"/>
  <c r="K14" i="9"/>
  <c r="K14" i="9" a="1"/>
  <c r="J14" i="9" a="1"/>
  <c r="J14" i="9" s="1"/>
  <c r="I14" i="9" a="1"/>
  <c r="I14" i="9" s="1"/>
  <c r="H14" i="9" a="1"/>
  <c r="H14" i="9" s="1"/>
  <c r="G14" i="9"/>
  <c r="G14" i="9" a="1"/>
  <c r="F14" i="9" a="1"/>
  <c r="F14" i="9" s="1"/>
  <c r="E14" i="9"/>
  <c r="E14" i="9" a="1"/>
  <c r="D14" i="9" a="1"/>
  <c r="D14" i="9" s="1"/>
  <c r="C14" i="9"/>
  <c r="AC14" i="9" s="1"/>
  <c r="C14" i="9" a="1"/>
  <c r="A14" i="9"/>
  <c r="V13" i="9" a="1"/>
  <c r="V13" i="9" s="1"/>
  <c r="U13" i="9" a="1"/>
  <c r="U13" i="9" s="1"/>
  <c r="T13" i="9"/>
  <c r="T13" i="9" a="1"/>
  <c r="S13" i="9" a="1"/>
  <c r="S13" i="9" s="1"/>
  <c r="R13" i="9" a="1"/>
  <c r="R13" i="9" s="1"/>
  <c r="Q13" i="9" a="1"/>
  <c r="Q13" i="9" s="1"/>
  <c r="P13" i="9" a="1"/>
  <c r="P13" i="9" s="1"/>
  <c r="O13" i="9" a="1"/>
  <c r="O13" i="9" s="1"/>
  <c r="N13" i="9" a="1"/>
  <c r="N13" i="9" s="1"/>
  <c r="M13" i="9" a="1"/>
  <c r="M13" i="9" s="1"/>
  <c r="L13" i="9" a="1"/>
  <c r="L13" i="9" s="1"/>
  <c r="K13" i="9" a="1"/>
  <c r="K13" i="9" s="1"/>
  <c r="J13" i="9" a="1"/>
  <c r="J13" i="9" s="1"/>
  <c r="I13" i="9" a="1"/>
  <c r="I13" i="9" s="1"/>
  <c r="H13" i="9" a="1"/>
  <c r="H13" i="9" s="1"/>
  <c r="G13" i="9" a="1"/>
  <c r="G13" i="9" s="1"/>
  <c r="F13" i="9" a="1"/>
  <c r="F13" i="9" s="1"/>
  <c r="E13" i="9" a="1"/>
  <c r="E13" i="9" s="1"/>
  <c r="D13" i="9" a="1"/>
  <c r="D13" i="9" s="1"/>
  <c r="C13" i="9" a="1"/>
  <c r="C13" i="9" s="1"/>
  <c r="AC13" i="9" s="1"/>
  <c r="A13" i="9"/>
  <c r="V12" i="9" a="1"/>
  <c r="V12" i="9" s="1"/>
  <c r="U12" i="9" a="1"/>
  <c r="U12" i="9" s="1"/>
  <c r="T12" i="9"/>
  <c r="T12" i="9" a="1"/>
  <c r="S12" i="9" a="1"/>
  <c r="S12" i="9" s="1"/>
  <c r="R12" i="9" a="1"/>
  <c r="R12" i="9" s="1"/>
  <c r="Q12" i="9" a="1"/>
  <c r="Q12" i="9" s="1"/>
  <c r="P12" i="9"/>
  <c r="P12" i="9" a="1"/>
  <c r="O12" i="9" a="1"/>
  <c r="O12" i="9" s="1"/>
  <c r="N12" i="9"/>
  <c r="N12" i="9" a="1"/>
  <c r="M12" i="9"/>
  <c r="M12" i="9" a="1"/>
  <c r="L12" i="9"/>
  <c r="L12" i="9" a="1"/>
  <c r="K12" i="9" a="1"/>
  <c r="K12" i="9" s="1"/>
  <c r="J12" i="9" a="1"/>
  <c r="J12" i="9" s="1"/>
  <c r="I12" i="9" a="1"/>
  <c r="I12" i="9" s="1"/>
  <c r="H12" i="9"/>
  <c r="H12" i="9" a="1"/>
  <c r="G12" i="9" a="1"/>
  <c r="G12" i="9" s="1"/>
  <c r="F12" i="9"/>
  <c r="F12" i="9" a="1"/>
  <c r="E12" i="9" a="1"/>
  <c r="E12" i="9" s="1"/>
  <c r="D12" i="9"/>
  <c r="D12" i="9" a="1"/>
  <c r="C12" i="9" a="1"/>
  <c r="C12" i="9" s="1"/>
  <c r="AC12" i="9" s="1"/>
  <c r="B12" i="9"/>
  <c r="B13" i="9" s="1"/>
  <c r="B14" i="9" s="1"/>
  <c r="B15" i="9" s="1"/>
  <c r="B16" i="9" s="1"/>
  <c r="B17" i="9" s="1"/>
  <c r="B18" i="9" s="1"/>
  <c r="B19" i="9" s="1"/>
  <c r="B20" i="9" s="1"/>
  <c r="B21" i="9" s="1"/>
  <c r="B22" i="9" s="1"/>
  <c r="B23" i="9" s="1"/>
  <c r="B24" i="9" s="1"/>
  <c r="B25" i="9" s="1"/>
  <c r="B26" i="9" s="1"/>
  <c r="B27" i="9" s="1"/>
  <c r="B28" i="9" s="1"/>
  <c r="B29" i="9" s="1"/>
  <c r="B30" i="9" s="1"/>
  <c r="B31" i="9" s="1"/>
  <c r="B32" i="9" s="1"/>
  <c r="B33" i="9" s="1"/>
  <c r="B34" i="9" s="1"/>
  <c r="B35" i="9" s="1"/>
  <c r="B36" i="9" s="1"/>
  <c r="B37" i="9" s="1"/>
  <c r="B38" i="9" s="1"/>
  <c r="B39" i="9" s="1"/>
  <c r="B40" i="9" s="1"/>
  <c r="B41" i="9" s="1"/>
  <c r="B42" i="9" s="1"/>
  <c r="B43" i="9" s="1"/>
  <c r="B44" i="9" s="1"/>
  <c r="B45" i="9" s="1"/>
  <c r="B46" i="9" s="1"/>
  <c r="B47" i="9" s="1"/>
  <c r="B48" i="9" s="1"/>
  <c r="B49" i="9" s="1"/>
  <c r="B50" i="9" s="1"/>
  <c r="B51" i="9" s="1"/>
  <c r="B52" i="9" s="1"/>
  <c r="B53" i="9" s="1"/>
  <c r="B54" i="9" s="1"/>
  <c r="B55" i="9" s="1"/>
  <c r="B56" i="9" s="1"/>
  <c r="B57" i="9" s="1"/>
  <c r="B58" i="9" s="1"/>
  <c r="B59" i="9" s="1"/>
  <c r="B60" i="9" s="1"/>
  <c r="B61" i="9" s="1"/>
  <c r="B62" i="9" s="1"/>
  <c r="B63" i="9" s="1"/>
  <c r="B64" i="9" s="1"/>
  <c r="B65" i="9" s="1"/>
  <c r="B66" i="9" s="1"/>
  <c r="B67" i="9" s="1"/>
  <c r="B68" i="9" s="1"/>
  <c r="B69" i="9" s="1"/>
  <c r="B70" i="9" s="1"/>
  <c r="B71" i="9" s="1"/>
  <c r="B72" i="9" s="1"/>
  <c r="B73" i="9" s="1"/>
  <c r="B74" i="9" s="1"/>
  <c r="B75" i="9" s="1"/>
  <c r="B76" i="9" s="1"/>
  <c r="B77" i="9" s="1"/>
  <c r="B78" i="9" s="1"/>
  <c r="B79" i="9" s="1"/>
  <c r="B80" i="9" s="1"/>
  <c r="B81" i="9" s="1"/>
  <c r="B82" i="9" s="1"/>
  <c r="B83" i="9" s="1"/>
  <c r="B84" i="9" s="1"/>
  <c r="B85" i="9" s="1"/>
  <c r="B86" i="9" s="1"/>
  <c r="B87" i="9" s="1"/>
  <c r="B88" i="9" s="1"/>
  <c r="B89" i="9" s="1"/>
  <c r="B90" i="9" s="1"/>
  <c r="B91" i="9" s="1"/>
  <c r="B92" i="9" s="1"/>
  <c r="B93" i="9" s="1"/>
  <c r="B94" i="9" s="1"/>
  <c r="B95" i="9" s="1"/>
  <c r="B96" i="9" s="1"/>
  <c r="B97" i="9" s="1"/>
  <c r="B98" i="9" s="1"/>
  <c r="B99" i="9" s="1"/>
  <c r="B100" i="9" s="1"/>
  <c r="B101" i="9" s="1"/>
  <c r="B102" i="9" s="1"/>
  <c r="B103" i="9" s="1"/>
  <c r="B104" i="9" s="1"/>
  <c r="B105" i="9" s="1"/>
  <c r="B106" i="9" s="1"/>
  <c r="B107" i="9" s="1"/>
  <c r="B108" i="9" s="1"/>
  <c r="B109" i="9" s="1"/>
  <c r="B110" i="9" s="1"/>
  <c r="B111" i="9" s="1"/>
  <c r="B112" i="9" s="1"/>
  <c r="B113" i="9" s="1"/>
  <c r="B114" i="9" s="1"/>
  <c r="B115" i="9" s="1"/>
  <c r="B116" i="9" s="1"/>
  <c r="B117" i="9" s="1"/>
  <c r="B118" i="9" s="1"/>
  <c r="B119" i="9" s="1"/>
  <c r="B120" i="9" s="1"/>
  <c r="B121" i="9" s="1"/>
  <c r="B122" i="9" s="1"/>
  <c r="B123" i="9" s="1"/>
  <c r="B124" i="9" s="1"/>
  <c r="B125" i="9" s="1"/>
  <c r="B126" i="9" s="1"/>
  <c r="B127" i="9" s="1"/>
  <c r="B128" i="9" s="1"/>
  <c r="B129" i="9" s="1"/>
  <c r="B130" i="9" s="1"/>
  <c r="B131" i="9" s="1"/>
  <c r="B132" i="9" s="1"/>
  <c r="B133" i="9" s="1"/>
  <c r="B134" i="9" s="1"/>
  <c r="A12" i="9"/>
  <c r="V11" i="9" a="1"/>
  <c r="V11" i="9" s="1"/>
  <c r="U11" i="9"/>
  <c r="U11" i="9" a="1"/>
  <c r="T11" i="9" a="1"/>
  <c r="T11" i="9" s="1"/>
  <c r="S11" i="9" a="1"/>
  <c r="S11" i="9" s="1"/>
  <c r="R11" i="9" a="1"/>
  <c r="R11" i="9" s="1"/>
  <c r="Q11" i="9" a="1"/>
  <c r="Q11" i="9" s="1"/>
  <c r="P11" i="9" a="1"/>
  <c r="P11" i="9" s="1"/>
  <c r="O11" i="9" a="1"/>
  <c r="O11" i="9" s="1"/>
  <c r="N11" i="9" a="1"/>
  <c r="N11" i="9" s="1"/>
  <c r="M11" i="9" a="1"/>
  <c r="M11" i="9" s="1"/>
  <c r="L11" i="9" a="1"/>
  <c r="L11" i="9" s="1"/>
  <c r="K11" i="9" a="1"/>
  <c r="K11" i="9" s="1"/>
  <c r="J11" i="9" a="1"/>
  <c r="J11" i="9" s="1"/>
  <c r="I11" i="9" a="1"/>
  <c r="I11" i="9" s="1"/>
  <c r="H11" i="9" a="1"/>
  <c r="H11" i="9" s="1"/>
  <c r="G11" i="9" a="1"/>
  <c r="G11" i="9" s="1"/>
  <c r="F11" i="9" a="1"/>
  <c r="F11" i="9" s="1"/>
  <c r="E11" i="9" a="1"/>
  <c r="E11" i="9" s="1"/>
  <c r="D11" i="9" a="1"/>
  <c r="D11" i="9" s="1"/>
  <c r="C11" i="9" a="1"/>
  <c r="C11" i="9" s="1"/>
  <c r="AC11" i="9" s="1"/>
  <c r="AD11" i="9" s="1"/>
  <c r="B11" i="9"/>
  <c r="A11" i="9"/>
  <c r="Y11" i="9" s="1"/>
  <c r="Y10" i="9"/>
  <c r="V10" i="9"/>
  <c r="V10" i="9" a="1"/>
  <c r="U10" i="9"/>
  <c r="U10" i="9" a="1"/>
  <c r="T10" i="9"/>
  <c r="T10" i="9" a="1"/>
  <c r="S10" i="9"/>
  <c r="S10" i="9" a="1"/>
  <c r="R10" i="9"/>
  <c r="R10" i="9" a="1"/>
  <c r="Q10" i="9"/>
  <c r="Q10" i="9" a="1"/>
  <c r="P10" i="9"/>
  <c r="P10" i="9" a="1"/>
  <c r="O10" i="9"/>
  <c r="O10" i="9" a="1"/>
  <c r="N10" i="9"/>
  <c r="N10" i="9" a="1"/>
  <c r="M10" i="9"/>
  <c r="M10" i="9" a="1"/>
  <c r="L10" i="9" a="1"/>
  <c r="L10" i="9" s="1"/>
  <c r="K10" i="9" a="1"/>
  <c r="K10" i="9" s="1"/>
  <c r="J10" i="9" a="1"/>
  <c r="J10" i="9" s="1"/>
  <c r="I10" i="9"/>
  <c r="I10" i="9" a="1"/>
  <c r="H10" i="9" a="1"/>
  <c r="H10" i="9" s="1"/>
  <c r="G10" i="9" a="1"/>
  <c r="G10" i="9" s="1"/>
  <c r="F10" i="9" a="1"/>
  <c r="F10" i="9" s="1"/>
  <c r="E10" i="9"/>
  <c r="E10" i="9" a="1"/>
  <c r="D10" i="9" a="1"/>
  <c r="D10" i="9" s="1"/>
  <c r="C10" i="9" a="1"/>
  <c r="C10" i="9" s="1"/>
  <c r="AC10" i="9" s="1"/>
  <c r="A10" i="9"/>
  <c r="A9" i="9"/>
  <c r="V134" i="8" a="1"/>
  <c r="V134" i="8" s="1"/>
  <c r="U134" i="8"/>
  <c r="U134" i="8" a="1"/>
  <c r="T134" i="8" a="1"/>
  <c r="T134" i="8" s="1"/>
  <c r="S134" i="8"/>
  <c r="S134" i="8" a="1"/>
  <c r="R134" i="8"/>
  <c r="R134" i="8" a="1"/>
  <c r="Q134" i="8"/>
  <c r="Q134" i="8" a="1"/>
  <c r="P134" i="8" a="1"/>
  <c r="P134" i="8" s="1"/>
  <c r="O134" i="8" a="1"/>
  <c r="O134" i="8" s="1"/>
  <c r="N134" i="8" a="1"/>
  <c r="N134" i="8" s="1"/>
  <c r="M134" i="8" a="1"/>
  <c r="M134" i="8" s="1"/>
  <c r="L134" i="8" a="1"/>
  <c r="L134" i="8" s="1"/>
  <c r="K134" i="8"/>
  <c r="K134" i="8" a="1"/>
  <c r="J134" i="8"/>
  <c r="J134" i="8" a="1"/>
  <c r="I134" i="8"/>
  <c r="I134" i="8" a="1"/>
  <c r="H134" i="8" a="1"/>
  <c r="H134" i="8" s="1"/>
  <c r="G134" i="8"/>
  <c r="G134" i="8" a="1"/>
  <c r="F134" i="8" a="1"/>
  <c r="F134" i="8" s="1"/>
  <c r="E134" i="8" a="1"/>
  <c r="E134" i="8" s="1"/>
  <c r="D134" i="8" a="1"/>
  <c r="D134" i="8" s="1"/>
  <c r="C134" i="8"/>
  <c r="AC134" i="8" s="1"/>
  <c r="C134" i="8" a="1"/>
  <c r="A134" i="8"/>
  <c r="V133" i="8" a="1"/>
  <c r="V133" i="8" s="1"/>
  <c r="U133" i="8"/>
  <c r="U133" i="8" a="1"/>
  <c r="T133" i="8" a="1"/>
  <c r="T133" i="8" s="1"/>
  <c r="S133" i="8" a="1"/>
  <c r="S133" i="8" s="1"/>
  <c r="R133" i="8" a="1"/>
  <c r="R133" i="8" s="1"/>
  <c r="Q133" i="8"/>
  <c r="Q133" i="8" a="1"/>
  <c r="P133" i="8" a="1"/>
  <c r="P133" i="8" s="1"/>
  <c r="O133" i="8" a="1"/>
  <c r="O133" i="8" s="1"/>
  <c r="N133" i="8" a="1"/>
  <c r="N133" i="8" s="1"/>
  <c r="M133" i="8"/>
  <c r="M133" i="8" a="1"/>
  <c r="L133" i="8" a="1"/>
  <c r="L133" i="8" s="1"/>
  <c r="K133" i="8" a="1"/>
  <c r="K133" i="8" s="1"/>
  <c r="J133" i="8" a="1"/>
  <c r="J133" i="8" s="1"/>
  <c r="I133" i="8" a="1"/>
  <c r="I133" i="8" s="1"/>
  <c r="H133" i="8" a="1"/>
  <c r="H133" i="8" s="1"/>
  <c r="G133" i="8" a="1"/>
  <c r="G133" i="8" s="1"/>
  <c r="F133" i="8" a="1"/>
  <c r="F133" i="8" s="1"/>
  <c r="E133" i="8"/>
  <c r="E133" i="8" a="1"/>
  <c r="D133" i="8" a="1"/>
  <c r="D133" i="8" s="1"/>
  <c r="C133" i="8" a="1"/>
  <c r="C133" i="8" s="1"/>
  <c r="AC133" i="8" s="1"/>
  <c r="A133" i="8"/>
  <c r="Y133" i="8" s="1"/>
  <c r="V132" i="8"/>
  <c r="V132" i="8" a="1"/>
  <c r="U132" i="8" a="1"/>
  <c r="U132" i="8" s="1"/>
  <c r="T132" i="8"/>
  <c r="T132" i="8" a="1"/>
  <c r="S132" i="8" a="1"/>
  <c r="S132" i="8" s="1"/>
  <c r="R132" i="8" a="1"/>
  <c r="R132" i="8" s="1"/>
  <c r="Q132" i="8" a="1"/>
  <c r="Q132" i="8" s="1"/>
  <c r="P132" i="8"/>
  <c r="P132" i="8" a="1"/>
  <c r="O132" i="8"/>
  <c r="O132" i="8" a="1"/>
  <c r="N132" i="8"/>
  <c r="N132" i="8" a="1"/>
  <c r="M132" i="8" a="1"/>
  <c r="M132" i="8" s="1"/>
  <c r="L132" i="8" a="1"/>
  <c r="L132" i="8" s="1"/>
  <c r="K132" i="8"/>
  <c r="K132" i="8" a="1"/>
  <c r="J132" i="8" a="1"/>
  <c r="J132" i="8" s="1"/>
  <c r="I132" i="8" a="1"/>
  <c r="I132" i="8" s="1"/>
  <c r="H132" i="8"/>
  <c r="H132" i="8" a="1"/>
  <c r="G132" i="8"/>
  <c r="G132" i="8" a="1"/>
  <c r="F132" i="8"/>
  <c r="F132" i="8" a="1"/>
  <c r="E132" i="8" a="1"/>
  <c r="E132" i="8" s="1"/>
  <c r="D132" i="8" a="1"/>
  <c r="D132" i="8" s="1"/>
  <c r="C132" i="8" a="1"/>
  <c r="C132" i="8" s="1"/>
  <c r="AC132" i="8" s="1"/>
  <c r="A132" i="8"/>
  <c r="Y132" i="8" s="1"/>
  <c r="V131" i="8" a="1"/>
  <c r="V131" i="8" s="1"/>
  <c r="Y131" i="8" s="1"/>
  <c r="U131" i="8" a="1"/>
  <c r="U131" i="8" s="1"/>
  <c r="T131" i="8" a="1"/>
  <c r="T131" i="8" s="1"/>
  <c r="S131" i="8" a="1"/>
  <c r="S131" i="8" s="1"/>
  <c r="R131" i="8"/>
  <c r="R131" i="8" a="1"/>
  <c r="Q131" i="8" a="1"/>
  <c r="Q131" i="8" s="1"/>
  <c r="P131" i="8" a="1"/>
  <c r="P131" i="8" s="1"/>
  <c r="O131" i="8" a="1"/>
  <c r="O131" i="8" s="1"/>
  <c r="N131" i="8" a="1"/>
  <c r="N131" i="8" s="1"/>
  <c r="M131" i="8" a="1"/>
  <c r="M131" i="8" s="1"/>
  <c r="L131" i="8" a="1"/>
  <c r="L131" i="8" s="1"/>
  <c r="K131" i="8" a="1"/>
  <c r="K131" i="8" s="1"/>
  <c r="J131" i="8"/>
  <c r="J131" i="8" a="1"/>
  <c r="I131" i="8" a="1"/>
  <c r="I131" i="8" s="1"/>
  <c r="H131" i="8" a="1"/>
  <c r="H131" i="8" s="1"/>
  <c r="G131" i="8" a="1"/>
  <c r="G131" i="8" s="1"/>
  <c r="F131" i="8" a="1"/>
  <c r="F131" i="8" s="1"/>
  <c r="E131" i="8" a="1"/>
  <c r="E131" i="8" s="1"/>
  <c r="D131" i="8" a="1"/>
  <c r="D131" i="8" s="1"/>
  <c r="C131" i="8" a="1"/>
  <c r="C131" i="8" s="1"/>
  <c r="AC131" i="8" s="1"/>
  <c r="A131" i="8"/>
  <c r="V130" i="8" a="1"/>
  <c r="V130" i="8" s="1"/>
  <c r="U130" i="8" a="1"/>
  <c r="U130" i="8" s="1"/>
  <c r="T130" i="8" a="1"/>
  <c r="T130" i="8" s="1"/>
  <c r="S130" i="8"/>
  <c r="S130" i="8" a="1"/>
  <c r="R130" i="8" a="1"/>
  <c r="R130" i="8" s="1"/>
  <c r="Q130" i="8"/>
  <c r="Q130" i="8" a="1"/>
  <c r="P130" i="8" a="1"/>
  <c r="P130" i="8" s="1"/>
  <c r="O130" i="8" a="1"/>
  <c r="O130" i="8" s="1"/>
  <c r="N130" i="8" a="1"/>
  <c r="N130" i="8" s="1"/>
  <c r="M130" i="8"/>
  <c r="M130" i="8" a="1"/>
  <c r="L130" i="8"/>
  <c r="L130" i="8" a="1"/>
  <c r="K130" i="8"/>
  <c r="K130" i="8" a="1"/>
  <c r="J130" i="8" a="1"/>
  <c r="J130" i="8" s="1"/>
  <c r="I130" i="8"/>
  <c r="I130" i="8" a="1"/>
  <c r="H130" i="8" a="1"/>
  <c r="H130" i="8" s="1"/>
  <c r="G130" i="8"/>
  <c r="G130" i="8" a="1"/>
  <c r="F130" i="8" a="1"/>
  <c r="F130" i="8" s="1"/>
  <c r="E130" i="8" a="1"/>
  <c r="E130" i="8" s="1"/>
  <c r="D130" i="8" a="1"/>
  <c r="D130" i="8" s="1"/>
  <c r="C130" i="8"/>
  <c r="AC130" i="8" s="1"/>
  <c r="C130" i="8" a="1"/>
  <c r="A130" i="8"/>
  <c r="Y130" i="8" s="1"/>
  <c r="V129" i="8" a="1"/>
  <c r="V129" i="8" s="1"/>
  <c r="U129" i="8" a="1"/>
  <c r="U129" i="8" s="1"/>
  <c r="T129" i="8" a="1"/>
  <c r="T129" i="8" s="1"/>
  <c r="S129" i="8"/>
  <c r="S129" i="8" a="1"/>
  <c r="R129" i="8" a="1"/>
  <c r="R129" i="8" s="1"/>
  <c r="Q129" i="8" a="1"/>
  <c r="Q129" i="8" s="1"/>
  <c r="P129" i="8" a="1"/>
  <c r="P129" i="8" s="1"/>
  <c r="O129" i="8" a="1"/>
  <c r="O129" i="8" s="1"/>
  <c r="N129" i="8" a="1"/>
  <c r="N129" i="8" s="1"/>
  <c r="M129" i="8" a="1"/>
  <c r="M129" i="8" s="1"/>
  <c r="L129" i="8" a="1"/>
  <c r="L129" i="8" s="1"/>
  <c r="K129" i="8" a="1"/>
  <c r="K129" i="8" s="1"/>
  <c r="J129" i="8" a="1"/>
  <c r="J129" i="8" s="1"/>
  <c r="I129" i="8" a="1"/>
  <c r="I129" i="8" s="1"/>
  <c r="H129" i="8" a="1"/>
  <c r="H129" i="8" s="1"/>
  <c r="G129" i="8" a="1"/>
  <c r="G129" i="8" s="1"/>
  <c r="F129" i="8" a="1"/>
  <c r="F129" i="8" s="1"/>
  <c r="E129" i="8" a="1"/>
  <c r="E129" i="8" s="1"/>
  <c r="D129" i="8" a="1"/>
  <c r="D129" i="8" s="1"/>
  <c r="C129" i="8" a="1"/>
  <c r="C129" i="8" s="1"/>
  <c r="AC129" i="8" s="1"/>
  <c r="A129" i="8"/>
  <c r="V128" i="8"/>
  <c r="V128" i="8" a="1"/>
  <c r="U128" i="8" a="1"/>
  <c r="U128" i="8" s="1"/>
  <c r="T128" i="8" a="1"/>
  <c r="T128" i="8" s="1"/>
  <c r="S128" i="8" a="1"/>
  <c r="S128" i="8" s="1"/>
  <c r="R128" i="8"/>
  <c r="R128" i="8" a="1"/>
  <c r="Q128" i="8" a="1"/>
  <c r="Q128" i="8" s="1"/>
  <c r="P128" i="8" a="1"/>
  <c r="P128" i="8" s="1"/>
  <c r="O128" i="8" a="1"/>
  <c r="O128" i="8" s="1"/>
  <c r="N128" i="8"/>
  <c r="N128" i="8" a="1"/>
  <c r="M128" i="8"/>
  <c r="M128" i="8" a="1"/>
  <c r="L128" i="8"/>
  <c r="L128" i="8" a="1"/>
  <c r="K128" i="8" a="1"/>
  <c r="K128" i="8" s="1"/>
  <c r="J128" i="8" a="1"/>
  <c r="J128" i="8" s="1"/>
  <c r="I128" i="8" a="1"/>
  <c r="I128" i="8" s="1"/>
  <c r="H128" i="8"/>
  <c r="H128" i="8" a="1"/>
  <c r="G128" i="8" a="1"/>
  <c r="G128" i="8" s="1"/>
  <c r="F128" i="8" a="1"/>
  <c r="F128" i="8" s="1"/>
  <c r="E128" i="8" a="1"/>
  <c r="E128" i="8" s="1"/>
  <c r="D128" i="8" a="1"/>
  <c r="D128" i="8" s="1"/>
  <c r="C128" i="8" a="1"/>
  <c r="C128" i="8" s="1"/>
  <c r="AC128" i="8" s="1"/>
  <c r="A128" i="8"/>
  <c r="V127" i="8" a="1"/>
  <c r="V127" i="8" s="1"/>
  <c r="U127" i="8" a="1"/>
  <c r="U127" i="8" s="1"/>
  <c r="T127" i="8" a="1"/>
  <c r="T127" i="8" s="1"/>
  <c r="S127" i="8" a="1"/>
  <c r="S127" i="8" s="1"/>
  <c r="R127" i="8" a="1"/>
  <c r="R127" i="8" s="1"/>
  <c r="Q127" i="8" a="1"/>
  <c r="Q127" i="8" s="1"/>
  <c r="P127" i="8"/>
  <c r="P127" i="8" a="1"/>
  <c r="O127" i="8"/>
  <c r="O127" i="8" a="1"/>
  <c r="N127" i="8" a="1"/>
  <c r="N127" i="8" s="1"/>
  <c r="M127" i="8" a="1"/>
  <c r="M127" i="8" s="1"/>
  <c r="L127" i="8"/>
  <c r="L127" i="8" a="1"/>
  <c r="K127" i="8" a="1"/>
  <c r="K127" i="8" s="1"/>
  <c r="J127" i="8" a="1"/>
  <c r="J127" i="8" s="1"/>
  <c r="I127" i="8" a="1"/>
  <c r="I127" i="8" s="1"/>
  <c r="H127" i="8" a="1"/>
  <c r="H127" i="8" s="1"/>
  <c r="G127" i="8" a="1"/>
  <c r="G127" i="8" s="1"/>
  <c r="F127" i="8" a="1"/>
  <c r="F127" i="8" s="1"/>
  <c r="E127" i="8"/>
  <c r="E127" i="8" a="1"/>
  <c r="D127" i="8" a="1"/>
  <c r="D127" i="8" s="1"/>
  <c r="C127" i="8" a="1"/>
  <c r="C127" i="8" s="1"/>
  <c r="AC127" i="8" s="1"/>
  <c r="A127" i="8"/>
  <c r="V126" i="8" a="1"/>
  <c r="V126" i="8" s="1"/>
  <c r="U126" i="8"/>
  <c r="U126" i="8" a="1"/>
  <c r="T126" i="8" a="1"/>
  <c r="T126" i="8" s="1"/>
  <c r="S126" i="8"/>
  <c r="S126" i="8" a="1"/>
  <c r="R126" i="8"/>
  <c r="R126" i="8" a="1"/>
  <c r="Q126" i="8"/>
  <c r="Q126" i="8" a="1"/>
  <c r="P126" i="8" a="1"/>
  <c r="P126" i="8" s="1"/>
  <c r="O126" i="8" a="1"/>
  <c r="O126" i="8" s="1"/>
  <c r="N126" i="8" a="1"/>
  <c r="N126" i="8" s="1"/>
  <c r="M126" i="8" a="1"/>
  <c r="M126" i="8" s="1"/>
  <c r="L126" i="8" a="1"/>
  <c r="L126" i="8" s="1"/>
  <c r="K126" i="8"/>
  <c r="K126" i="8" a="1"/>
  <c r="J126" i="8" a="1"/>
  <c r="J126" i="8" s="1"/>
  <c r="I126" i="8" a="1"/>
  <c r="I126" i="8" s="1"/>
  <c r="H126" i="8" a="1"/>
  <c r="H126" i="8" s="1"/>
  <c r="G126" i="8"/>
  <c r="G126" i="8" a="1"/>
  <c r="F126" i="8"/>
  <c r="F126" i="8" a="1"/>
  <c r="E126" i="8"/>
  <c r="E126" i="8" a="1"/>
  <c r="D126" i="8" a="1"/>
  <c r="D126" i="8" s="1"/>
  <c r="C126" i="8" a="1"/>
  <c r="C126" i="8" s="1"/>
  <c r="AC126" i="8" s="1"/>
  <c r="A126" i="8"/>
  <c r="V125" i="8" a="1"/>
  <c r="V125" i="8" s="1"/>
  <c r="U125" i="8" a="1"/>
  <c r="U125" i="8" s="1"/>
  <c r="T125" i="8" a="1"/>
  <c r="T125" i="8" s="1"/>
  <c r="S125" i="8" a="1"/>
  <c r="S125" i="8" s="1"/>
  <c r="R125" i="8" a="1"/>
  <c r="R125" i="8" s="1"/>
  <c r="Q125" i="8"/>
  <c r="Q125" i="8" a="1"/>
  <c r="P125" i="8" a="1"/>
  <c r="P125" i="8" s="1"/>
  <c r="O125" i="8" a="1"/>
  <c r="O125" i="8" s="1"/>
  <c r="N125" i="8" a="1"/>
  <c r="N125" i="8" s="1"/>
  <c r="M125" i="8" a="1"/>
  <c r="M125" i="8" s="1"/>
  <c r="L125" i="8" a="1"/>
  <c r="L125" i="8" s="1"/>
  <c r="K125" i="8" a="1"/>
  <c r="K125" i="8" s="1"/>
  <c r="J125" i="8" a="1"/>
  <c r="J125" i="8" s="1"/>
  <c r="I125" i="8" a="1"/>
  <c r="I125" i="8" s="1"/>
  <c r="H125" i="8" a="1"/>
  <c r="H125" i="8" s="1"/>
  <c r="G125" i="8" a="1"/>
  <c r="G125" i="8" s="1"/>
  <c r="F125" i="8" a="1"/>
  <c r="F125" i="8" s="1"/>
  <c r="E125" i="8" a="1"/>
  <c r="E125" i="8" s="1"/>
  <c r="D125" i="8" a="1"/>
  <c r="D125" i="8" s="1"/>
  <c r="C125" i="8" a="1"/>
  <c r="C125" i="8" s="1"/>
  <c r="AC125" i="8" s="1"/>
  <c r="A125" i="8"/>
  <c r="V124" i="8"/>
  <c r="V124" i="8" a="1"/>
  <c r="U124" i="8" a="1"/>
  <c r="U124" i="8" s="1"/>
  <c r="T124" i="8"/>
  <c r="T124" i="8" a="1"/>
  <c r="S124" i="8" a="1"/>
  <c r="S124" i="8" s="1"/>
  <c r="R124" i="8"/>
  <c r="R124" i="8" a="1"/>
  <c r="Q124" i="8" a="1"/>
  <c r="Q124" i="8" s="1"/>
  <c r="P124" i="8" a="1"/>
  <c r="P124" i="8" s="1"/>
  <c r="O124" i="8" a="1"/>
  <c r="O124" i="8" s="1"/>
  <c r="N124" i="8"/>
  <c r="N124" i="8" a="1"/>
  <c r="M124" i="8" a="1"/>
  <c r="M124" i="8" s="1"/>
  <c r="L124" i="8" a="1"/>
  <c r="L124" i="8" s="1"/>
  <c r="K124" i="8" a="1"/>
  <c r="K124" i="8" s="1"/>
  <c r="J124" i="8"/>
  <c r="J124" i="8" a="1"/>
  <c r="I124" i="8" a="1"/>
  <c r="I124" i="8" s="1"/>
  <c r="H124" i="8"/>
  <c r="H124" i="8" a="1"/>
  <c r="G124" i="8"/>
  <c r="G124" i="8" a="1"/>
  <c r="F124" i="8"/>
  <c r="F124" i="8" a="1"/>
  <c r="E124" i="8" a="1"/>
  <c r="E124" i="8" s="1"/>
  <c r="D124" i="8" a="1"/>
  <c r="D124" i="8" s="1"/>
  <c r="C124" i="8" a="1"/>
  <c r="C124" i="8" s="1"/>
  <c r="AC124" i="8" s="1"/>
  <c r="A124" i="8"/>
  <c r="Y124" i="8" s="1"/>
  <c r="V123" i="8"/>
  <c r="V123" i="8" a="1"/>
  <c r="U123" i="8"/>
  <c r="U123" i="8" a="1"/>
  <c r="T123" i="8" a="1"/>
  <c r="T123" i="8" s="1"/>
  <c r="S123" i="8" a="1"/>
  <c r="S123" i="8" s="1"/>
  <c r="R123" i="8"/>
  <c r="R123" i="8" a="1"/>
  <c r="Q123" i="8" a="1"/>
  <c r="Q123" i="8" s="1"/>
  <c r="P123" i="8" a="1"/>
  <c r="P123" i="8" s="1"/>
  <c r="O123" i="8"/>
  <c r="O123" i="8" a="1"/>
  <c r="N123" i="8"/>
  <c r="N123" i="8" a="1"/>
  <c r="M123" i="8" a="1"/>
  <c r="M123" i="8" s="1"/>
  <c r="L123" i="8" a="1"/>
  <c r="L123" i="8" s="1"/>
  <c r="K123" i="8" a="1"/>
  <c r="K123" i="8" s="1"/>
  <c r="J123" i="8" a="1"/>
  <c r="J123" i="8" s="1"/>
  <c r="I123" i="8"/>
  <c r="I123" i="8" a="1"/>
  <c r="H123" i="8" a="1"/>
  <c r="H123" i="8" s="1"/>
  <c r="G123" i="8" a="1"/>
  <c r="G123" i="8" s="1"/>
  <c r="F123" i="8" a="1"/>
  <c r="F123" i="8" s="1"/>
  <c r="E123" i="8" a="1"/>
  <c r="E123" i="8" s="1"/>
  <c r="D123" i="8" a="1"/>
  <c r="D123" i="8" s="1"/>
  <c r="C123" i="8"/>
  <c r="AC123" i="8" s="1"/>
  <c r="C123" i="8" a="1"/>
  <c r="A123" i="8"/>
  <c r="Y123" i="8" s="1"/>
  <c r="V122" i="8" a="1"/>
  <c r="V122" i="8" s="1"/>
  <c r="U122" i="8"/>
  <c r="U122" i="8" a="1"/>
  <c r="T122" i="8"/>
  <c r="T122" i="8" a="1"/>
  <c r="S122" i="8"/>
  <c r="S122" i="8" a="1"/>
  <c r="R122" i="8" a="1"/>
  <c r="R122" i="8" s="1"/>
  <c r="Q122" i="8" a="1"/>
  <c r="Q122" i="8" s="1"/>
  <c r="P122" i="8" a="1"/>
  <c r="P122" i="8" s="1"/>
  <c r="O122" i="8"/>
  <c r="O122" i="8" a="1"/>
  <c r="N122" i="8" a="1"/>
  <c r="N122" i="8" s="1"/>
  <c r="M122" i="8" a="1"/>
  <c r="M122" i="8" s="1"/>
  <c r="L122" i="8" a="1"/>
  <c r="L122" i="8" s="1"/>
  <c r="K122" i="8" a="1"/>
  <c r="K122" i="8" s="1"/>
  <c r="J122" i="8" a="1"/>
  <c r="J122" i="8" s="1"/>
  <c r="I122" i="8"/>
  <c r="I122" i="8" a="1"/>
  <c r="H122" i="8"/>
  <c r="H122" i="8" a="1"/>
  <c r="G122" i="8"/>
  <c r="G122" i="8" a="1"/>
  <c r="F122" i="8" a="1"/>
  <c r="F122" i="8" s="1"/>
  <c r="E122" i="8"/>
  <c r="E122" i="8" a="1"/>
  <c r="D122" i="8" a="1"/>
  <c r="D122" i="8" s="1"/>
  <c r="C122" i="8"/>
  <c r="AC122" i="8" s="1"/>
  <c r="C122" i="8" a="1"/>
  <c r="A122" i="8"/>
  <c r="V121" i="8" a="1"/>
  <c r="V121" i="8" s="1"/>
  <c r="U121" i="8" a="1"/>
  <c r="U121" i="8" s="1"/>
  <c r="T121" i="8"/>
  <c r="T121" i="8" a="1"/>
  <c r="S121" i="8" a="1"/>
  <c r="S121" i="8" s="1"/>
  <c r="R121" i="8" a="1"/>
  <c r="R121" i="8" s="1"/>
  <c r="Q121" i="8" a="1"/>
  <c r="Q121" i="8" s="1"/>
  <c r="P121" i="8" a="1"/>
  <c r="P121" i="8" s="1"/>
  <c r="O121" i="8"/>
  <c r="O121" i="8" a="1"/>
  <c r="N121" i="8" a="1"/>
  <c r="N121" i="8" s="1"/>
  <c r="M121" i="8" a="1"/>
  <c r="M121" i="8" s="1"/>
  <c r="L121" i="8"/>
  <c r="L121" i="8" a="1"/>
  <c r="K121" i="8"/>
  <c r="K121" i="8" a="1"/>
  <c r="J121" i="8" a="1"/>
  <c r="J121" i="8" s="1"/>
  <c r="I121" i="8" a="1"/>
  <c r="I121" i="8" s="1"/>
  <c r="H121" i="8" a="1"/>
  <c r="H121" i="8" s="1"/>
  <c r="G121" i="8" a="1"/>
  <c r="G121" i="8" s="1"/>
  <c r="F121" i="8"/>
  <c r="F121" i="8" a="1"/>
  <c r="E121" i="8" a="1"/>
  <c r="E121" i="8" s="1"/>
  <c r="D121" i="8"/>
  <c r="D121" i="8" a="1"/>
  <c r="C121" i="8" a="1"/>
  <c r="C121" i="8" s="1"/>
  <c r="AC121" i="8" s="1"/>
  <c r="A121" i="8"/>
  <c r="V120" i="8" a="1"/>
  <c r="V120" i="8" s="1"/>
  <c r="U120" i="8" a="1"/>
  <c r="U120" i="8" s="1"/>
  <c r="T120" i="8"/>
  <c r="T120" i="8" a="1"/>
  <c r="S120" i="8" a="1"/>
  <c r="S120" i="8" s="1"/>
  <c r="R120" i="8"/>
  <c r="R120" i="8" a="1"/>
  <c r="Q120" i="8" a="1"/>
  <c r="Q120" i="8" s="1"/>
  <c r="P120" i="8" a="1"/>
  <c r="P120" i="8" s="1"/>
  <c r="O120" i="8" a="1"/>
  <c r="O120" i="8" s="1"/>
  <c r="N120" i="8"/>
  <c r="N120" i="8" a="1"/>
  <c r="M120" i="8"/>
  <c r="M120" i="8" a="1"/>
  <c r="L120" i="8"/>
  <c r="L120" i="8" a="1"/>
  <c r="K120" i="8" a="1"/>
  <c r="K120" i="8" s="1"/>
  <c r="J120" i="8" a="1"/>
  <c r="J120" i="8" s="1"/>
  <c r="I120" i="8" a="1"/>
  <c r="I120" i="8" s="1"/>
  <c r="H120" i="8" a="1"/>
  <c r="H120" i="8" s="1"/>
  <c r="G120" i="8" a="1"/>
  <c r="G120" i="8" s="1"/>
  <c r="F120" i="8" a="1"/>
  <c r="F120" i="8" s="1"/>
  <c r="E120" i="8" a="1"/>
  <c r="E120" i="8" s="1"/>
  <c r="D120" i="8" a="1"/>
  <c r="D120" i="8" s="1"/>
  <c r="C120" i="8" a="1"/>
  <c r="C120" i="8" s="1"/>
  <c r="AC120" i="8" s="1"/>
  <c r="A120" i="8"/>
  <c r="V119" i="8" a="1"/>
  <c r="V119" i="8" s="1"/>
  <c r="U119" i="8" a="1"/>
  <c r="U119" i="8" s="1"/>
  <c r="T119" i="8" a="1"/>
  <c r="T119" i="8" s="1"/>
  <c r="S119" i="8" a="1"/>
  <c r="S119" i="8" s="1"/>
  <c r="R119" i="8" a="1"/>
  <c r="R119" i="8" s="1"/>
  <c r="Q119" i="8"/>
  <c r="Q119" i="8" a="1"/>
  <c r="P119" i="8"/>
  <c r="P119" i="8" a="1"/>
  <c r="O119" i="8"/>
  <c r="O119" i="8" a="1"/>
  <c r="N119" i="8" a="1"/>
  <c r="N119" i="8" s="1"/>
  <c r="M119" i="8" a="1"/>
  <c r="M119" i="8" s="1"/>
  <c r="L119" i="8"/>
  <c r="L119" i="8" a="1"/>
  <c r="K119" i="8"/>
  <c r="K119" i="8" a="1"/>
  <c r="J119" i="8" a="1"/>
  <c r="J119" i="8" s="1"/>
  <c r="I119" i="8" a="1"/>
  <c r="I119" i="8" s="1"/>
  <c r="H119" i="8"/>
  <c r="H119" i="8" a="1"/>
  <c r="G119" i="8"/>
  <c r="G119" i="8" a="1"/>
  <c r="F119" i="8" a="1"/>
  <c r="F119" i="8" s="1"/>
  <c r="E119" i="8" a="1"/>
  <c r="E119" i="8" s="1"/>
  <c r="D119" i="8" a="1"/>
  <c r="D119" i="8" s="1"/>
  <c r="C119" i="8"/>
  <c r="AC119" i="8" s="1"/>
  <c r="C119" i="8" a="1"/>
  <c r="A119" i="8"/>
  <c r="V118" i="8"/>
  <c r="V118" i="8" a="1"/>
  <c r="U118" i="8"/>
  <c r="U118" i="8" a="1"/>
  <c r="T118" i="8" a="1"/>
  <c r="T118" i="8" s="1"/>
  <c r="S118" i="8"/>
  <c r="S118" i="8" a="1"/>
  <c r="R118" i="8" a="1"/>
  <c r="R118" i="8" s="1"/>
  <c r="Q118" i="8" a="1"/>
  <c r="Q118" i="8" s="1"/>
  <c r="P118" i="8" a="1"/>
  <c r="P118" i="8" s="1"/>
  <c r="O118" i="8"/>
  <c r="O118" i="8" a="1"/>
  <c r="N118" i="8" a="1"/>
  <c r="N118" i="8" s="1"/>
  <c r="M118" i="8"/>
  <c r="M118" i="8" a="1"/>
  <c r="L118" i="8" a="1"/>
  <c r="L118" i="8" s="1"/>
  <c r="K118" i="8" a="1"/>
  <c r="K118" i="8" s="1"/>
  <c r="J118" i="8" a="1"/>
  <c r="J118" i="8" s="1"/>
  <c r="I118" i="8" a="1"/>
  <c r="I118" i="8" s="1"/>
  <c r="H118" i="8" a="1"/>
  <c r="H118" i="8" s="1"/>
  <c r="G118" i="8" a="1"/>
  <c r="G118" i="8" s="1"/>
  <c r="F118" i="8"/>
  <c r="F118" i="8" a="1"/>
  <c r="E118" i="8"/>
  <c r="E118" i="8" a="1"/>
  <c r="D118" i="8" a="1"/>
  <c r="D118" i="8" s="1"/>
  <c r="C118" i="8" a="1"/>
  <c r="C118" i="8" s="1"/>
  <c r="AC118" i="8" s="1"/>
  <c r="A118" i="8"/>
  <c r="V117" i="8"/>
  <c r="V117" i="8" a="1"/>
  <c r="U117" i="8" a="1"/>
  <c r="U117" i="8" s="1"/>
  <c r="T117" i="8" a="1"/>
  <c r="T117" i="8" s="1"/>
  <c r="S117" i="8" a="1"/>
  <c r="S117" i="8" s="1"/>
  <c r="R117" i="8"/>
  <c r="R117" i="8" a="1"/>
  <c r="Q117" i="8"/>
  <c r="Q117" i="8" a="1"/>
  <c r="P117" i="8"/>
  <c r="P117" i="8" a="1"/>
  <c r="O117" i="8" a="1"/>
  <c r="O117" i="8" s="1"/>
  <c r="N117" i="8" a="1"/>
  <c r="N117" i="8" s="1"/>
  <c r="M117" i="8"/>
  <c r="M117" i="8" a="1"/>
  <c r="L117" i="8"/>
  <c r="L117" i="8" a="1"/>
  <c r="K117" i="8" a="1"/>
  <c r="K117" i="8" s="1"/>
  <c r="J117" i="8" a="1"/>
  <c r="J117" i="8" s="1"/>
  <c r="I117" i="8" a="1"/>
  <c r="I117" i="8" s="1"/>
  <c r="H117" i="8"/>
  <c r="H117" i="8" a="1"/>
  <c r="G117" i="8" a="1"/>
  <c r="G117" i="8" s="1"/>
  <c r="F117" i="8" a="1"/>
  <c r="F117" i="8" s="1"/>
  <c r="E117" i="8" a="1"/>
  <c r="E117" i="8" s="1"/>
  <c r="D117" i="8" a="1"/>
  <c r="D117" i="8" s="1"/>
  <c r="C117" i="8" a="1"/>
  <c r="C117" i="8" s="1"/>
  <c r="AC117" i="8" s="1"/>
  <c r="A117" i="8"/>
  <c r="V116" i="8" a="1"/>
  <c r="V116" i="8" s="1"/>
  <c r="U116" i="8" a="1"/>
  <c r="U116" i="8" s="1"/>
  <c r="T116" i="8"/>
  <c r="T116" i="8" a="1"/>
  <c r="S116" i="8"/>
  <c r="S116" i="8" a="1"/>
  <c r="R116" i="8" a="1"/>
  <c r="R116" i="8" s="1"/>
  <c r="Q116" i="8" a="1"/>
  <c r="Q116" i="8" s="1"/>
  <c r="P116" i="8"/>
  <c r="P116" i="8" a="1"/>
  <c r="O116" i="8"/>
  <c r="O116" i="8" a="1"/>
  <c r="N116" i="8" a="1"/>
  <c r="N116" i="8" s="1"/>
  <c r="M116" i="8" a="1"/>
  <c r="M116" i="8" s="1"/>
  <c r="L116" i="8" a="1"/>
  <c r="L116" i="8" s="1"/>
  <c r="K116" i="8" a="1"/>
  <c r="K116" i="8" s="1"/>
  <c r="J116" i="8" a="1"/>
  <c r="J116" i="8" s="1"/>
  <c r="I116" i="8" a="1"/>
  <c r="I116" i="8" s="1"/>
  <c r="H116" i="8" a="1"/>
  <c r="H116" i="8" s="1"/>
  <c r="G116" i="8"/>
  <c r="G116" i="8" a="1"/>
  <c r="F116" i="8" a="1"/>
  <c r="F116" i="8" s="1"/>
  <c r="E116" i="8" a="1"/>
  <c r="E116" i="8" s="1"/>
  <c r="D116" i="8" a="1"/>
  <c r="D116" i="8" s="1"/>
  <c r="C116" i="8" a="1"/>
  <c r="C116" i="8" s="1"/>
  <c r="AC116" i="8" s="1"/>
  <c r="A116" i="8"/>
  <c r="Y116" i="8" s="1"/>
  <c r="V115" i="8"/>
  <c r="V115" i="8" a="1"/>
  <c r="U115" i="8" a="1"/>
  <c r="U115" i="8" s="1"/>
  <c r="T115" i="8" a="1"/>
  <c r="T115" i="8" s="1"/>
  <c r="S115" i="8"/>
  <c r="S115" i="8" a="1"/>
  <c r="R115" i="8"/>
  <c r="R115" i="8" a="1"/>
  <c r="Q115" i="8"/>
  <c r="Q115" i="8" a="1"/>
  <c r="P115" i="8" a="1"/>
  <c r="P115" i="8" s="1"/>
  <c r="O115" i="8" a="1"/>
  <c r="O115" i="8" s="1"/>
  <c r="N115" i="8" a="1"/>
  <c r="N115" i="8" s="1"/>
  <c r="M115" i="8"/>
  <c r="M115" i="8" a="1"/>
  <c r="L115" i="8" a="1"/>
  <c r="L115" i="8" s="1"/>
  <c r="K115" i="8" a="1"/>
  <c r="K115" i="8" s="1"/>
  <c r="J115" i="8" a="1"/>
  <c r="J115" i="8" s="1"/>
  <c r="I115" i="8" a="1"/>
  <c r="I115" i="8" s="1"/>
  <c r="H115" i="8" a="1"/>
  <c r="H115" i="8" s="1"/>
  <c r="G115" i="8"/>
  <c r="G115" i="8" a="1"/>
  <c r="F115" i="8"/>
  <c r="F115" i="8" a="1"/>
  <c r="E115" i="8"/>
  <c r="E115" i="8" a="1"/>
  <c r="D115" i="8" a="1"/>
  <c r="D115" i="8" s="1"/>
  <c r="C115" i="8" a="1"/>
  <c r="C115" i="8" s="1"/>
  <c r="AC115" i="8" s="1"/>
  <c r="A115" i="8"/>
  <c r="V114" i="8" a="1"/>
  <c r="V114" i="8" s="1"/>
  <c r="U114" i="8"/>
  <c r="U114" i="8" a="1"/>
  <c r="T114" i="8"/>
  <c r="T114" i="8" a="1"/>
  <c r="S114" i="8"/>
  <c r="S114" i="8" a="1"/>
  <c r="R114" i="8" a="1"/>
  <c r="R114" i="8" s="1"/>
  <c r="Q114" i="8" a="1"/>
  <c r="Q114" i="8" s="1"/>
  <c r="P114" i="8" a="1"/>
  <c r="P114" i="8" s="1"/>
  <c r="O114" i="8" a="1"/>
  <c r="O114" i="8" s="1"/>
  <c r="N114" i="8" a="1"/>
  <c r="N114" i="8" s="1"/>
  <c r="M114" i="8" a="1"/>
  <c r="M114" i="8" s="1"/>
  <c r="L114" i="8" a="1"/>
  <c r="L114" i="8" s="1"/>
  <c r="K114" i="8" a="1"/>
  <c r="K114" i="8" s="1"/>
  <c r="J114" i="8" a="1"/>
  <c r="J114" i="8" s="1"/>
  <c r="I114" i="8" a="1"/>
  <c r="I114" i="8" s="1"/>
  <c r="H114" i="8"/>
  <c r="H114" i="8" a="1"/>
  <c r="G114" i="8"/>
  <c r="G114" i="8" a="1"/>
  <c r="F114" i="8"/>
  <c r="F114" i="8" a="1"/>
  <c r="E114" i="8" a="1"/>
  <c r="E114" i="8" s="1"/>
  <c r="D114" i="8" a="1"/>
  <c r="D114" i="8" s="1"/>
  <c r="C114" i="8" a="1"/>
  <c r="C114" i="8" s="1"/>
  <c r="AC114" i="8" s="1"/>
  <c r="A114" i="8"/>
  <c r="Y114" i="8" s="1"/>
  <c r="V113" i="8" a="1"/>
  <c r="V113" i="8" s="1"/>
  <c r="U113" i="8" a="1"/>
  <c r="U113" i="8" s="1"/>
  <c r="T113" i="8" a="1"/>
  <c r="T113" i="8" s="1"/>
  <c r="S113" i="8" a="1"/>
  <c r="S113" i="8" s="1"/>
  <c r="R113" i="8"/>
  <c r="R113" i="8" a="1"/>
  <c r="Q113" i="8" a="1"/>
  <c r="Q113" i="8" s="1"/>
  <c r="P113" i="8" a="1"/>
  <c r="P113" i="8" s="1"/>
  <c r="O113" i="8" a="1"/>
  <c r="O113" i="8" s="1"/>
  <c r="N113" i="8" a="1"/>
  <c r="N113" i="8" s="1"/>
  <c r="M113" i="8" a="1"/>
  <c r="M113" i="8" s="1"/>
  <c r="L113" i="8" a="1"/>
  <c r="L113" i="8" s="1"/>
  <c r="K113" i="8" a="1"/>
  <c r="K113" i="8" s="1"/>
  <c r="J113" i="8"/>
  <c r="J113" i="8" a="1"/>
  <c r="I113" i="8" a="1"/>
  <c r="I113" i="8" s="1"/>
  <c r="H113" i="8" a="1"/>
  <c r="H113" i="8" s="1"/>
  <c r="G113" i="8"/>
  <c r="G113" i="8" a="1"/>
  <c r="F113" i="8"/>
  <c r="F113" i="8" a="1"/>
  <c r="E113" i="8" a="1"/>
  <c r="E113" i="8" s="1"/>
  <c r="D113" i="8" a="1"/>
  <c r="D113" i="8" s="1"/>
  <c r="C113" i="8" a="1"/>
  <c r="C113" i="8" s="1"/>
  <c r="AC113" i="8" s="1"/>
  <c r="A113" i="8"/>
  <c r="Y113" i="8" s="1"/>
  <c r="Y112" i="8"/>
  <c r="V112" i="8"/>
  <c r="V112" i="8" a="1"/>
  <c r="U112" i="8" a="1"/>
  <c r="U112" i="8" s="1"/>
  <c r="T112" i="8" a="1"/>
  <c r="T112" i="8" s="1"/>
  <c r="S112" i="8" a="1"/>
  <c r="S112" i="8" s="1"/>
  <c r="R112" i="8" a="1"/>
  <c r="R112" i="8" s="1"/>
  <c r="Q112" i="8" a="1"/>
  <c r="Q112" i="8" s="1"/>
  <c r="P112" i="8" a="1"/>
  <c r="P112" i="8" s="1"/>
  <c r="O112" i="8" a="1"/>
  <c r="O112" i="8" s="1"/>
  <c r="N112" i="8" a="1"/>
  <c r="N112" i="8" s="1"/>
  <c r="M112" i="8" a="1"/>
  <c r="M112" i="8" s="1"/>
  <c r="L112" i="8"/>
  <c r="L112" i="8" a="1"/>
  <c r="K112" i="8"/>
  <c r="K112" i="8" a="1"/>
  <c r="J112" i="8" a="1"/>
  <c r="J112" i="8" s="1"/>
  <c r="I112" i="8" a="1"/>
  <c r="I112" i="8" s="1"/>
  <c r="H112" i="8" a="1"/>
  <c r="H112" i="8" s="1"/>
  <c r="G112" i="8" a="1"/>
  <c r="G112" i="8" s="1"/>
  <c r="F112" i="8" a="1"/>
  <c r="F112" i="8" s="1"/>
  <c r="E112" i="8"/>
  <c r="E112" i="8" a="1"/>
  <c r="D112" i="8" a="1"/>
  <c r="D112" i="8" s="1"/>
  <c r="C112" i="8" a="1"/>
  <c r="C112" i="8" s="1"/>
  <c r="AC112" i="8" s="1"/>
  <c r="A112" i="8"/>
  <c r="V111" i="8" a="1"/>
  <c r="V111" i="8" s="1"/>
  <c r="U111" i="8" a="1"/>
  <c r="U111" i="8" s="1"/>
  <c r="T111" i="8"/>
  <c r="T111" i="8" a="1"/>
  <c r="S111" i="8"/>
  <c r="S111" i="8" a="1"/>
  <c r="R111" i="8" a="1"/>
  <c r="R111" i="8" s="1"/>
  <c r="Q111" i="8" a="1"/>
  <c r="Q111" i="8" s="1"/>
  <c r="P111" i="8" a="1"/>
  <c r="P111" i="8" s="1"/>
  <c r="O111" i="8"/>
  <c r="O111" i="8" a="1"/>
  <c r="N111" i="8" a="1"/>
  <c r="N111" i="8" s="1"/>
  <c r="M111" i="8" a="1"/>
  <c r="M111" i="8" s="1"/>
  <c r="L111" i="8" a="1"/>
  <c r="L111" i="8" s="1"/>
  <c r="K111" i="8"/>
  <c r="K111" i="8" a="1"/>
  <c r="J111" i="8" a="1"/>
  <c r="J111" i="8" s="1"/>
  <c r="I111" i="8" a="1"/>
  <c r="I111" i="8" s="1"/>
  <c r="H111" i="8"/>
  <c r="H111" i="8" a="1"/>
  <c r="G111" i="8" a="1"/>
  <c r="G111" i="8" s="1"/>
  <c r="F111" i="8" a="1"/>
  <c r="F111" i="8" s="1"/>
  <c r="E111" i="8"/>
  <c r="E111" i="8" a="1"/>
  <c r="D111" i="8"/>
  <c r="D111" i="8" a="1"/>
  <c r="C111" i="8" a="1"/>
  <c r="C111" i="8" s="1"/>
  <c r="AC111" i="8" s="1"/>
  <c r="A111" i="8"/>
  <c r="V110" i="8"/>
  <c r="V110" i="8" a="1"/>
  <c r="U110" i="8"/>
  <c r="U110" i="8" a="1"/>
  <c r="T110" i="8"/>
  <c r="T110" i="8" a="1"/>
  <c r="S110" i="8" a="1"/>
  <c r="S110" i="8" s="1"/>
  <c r="R110" i="8" a="1"/>
  <c r="R110" i="8" s="1"/>
  <c r="Q110" i="8" a="1"/>
  <c r="Q110" i="8" s="1"/>
  <c r="P110" i="8" a="1"/>
  <c r="P110" i="8" s="1"/>
  <c r="O110" i="8" a="1"/>
  <c r="O110" i="8" s="1"/>
  <c r="N110" i="8"/>
  <c r="N110" i="8" a="1"/>
  <c r="M110" i="8"/>
  <c r="M110" i="8" a="1"/>
  <c r="L110" i="8"/>
  <c r="L110" i="8" a="1"/>
  <c r="K110" i="8" a="1"/>
  <c r="K110" i="8" s="1"/>
  <c r="J110" i="8"/>
  <c r="J110" i="8" a="1"/>
  <c r="I110" i="8" a="1"/>
  <c r="I110" i="8" s="1"/>
  <c r="H110" i="8" a="1"/>
  <c r="H110" i="8" s="1"/>
  <c r="G110" i="8" a="1"/>
  <c r="G110" i="8" s="1"/>
  <c r="F110" i="8"/>
  <c r="F110" i="8" a="1"/>
  <c r="E110" i="8"/>
  <c r="E110" i="8" a="1"/>
  <c r="D110" i="8"/>
  <c r="D110" i="8" a="1"/>
  <c r="C110" i="8" a="1"/>
  <c r="C110" i="8" s="1"/>
  <c r="AC110" i="8" s="1"/>
  <c r="A110" i="8"/>
  <c r="Y109" i="8"/>
  <c r="V109" i="8" a="1"/>
  <c r="V109" i="8" s="1"/>
  <c r="U109" i="8" a="1"/>
  <c r="U109" i="8" s="1"/>
  <c r="T109" i="8" a="1"/>
  <c r="T109" i="8" s="1"/>
  <c r="S109" i="8" a="1"/>
  <c r="S109" i="8" s="1"/>
  <c r="R109" i="8" a="1"/>
  <c r="R109" i="8" s="1"/>
  <c r="Q109" i="8" a="1"/>
  <c r="Q109" i="8" s="1"/>
  <c r="P109" i="8"/>
  <c r="P109" i="8" a="1"/>
  <c r="O109" i="8" a="1"/>
  <c r="O109" i="8" s="1"/>
  <c r="N109" i="8" a="1"/>
  <c r="N109" i="8" s="1"/>
  <c r="M109" i="8" a="1"/>
  <c r="M109" i="8" s="1"/>
  <c r="L109" i="8" a="1"/>
  <c r="L109" i="8" s="1"/>
  <c r="K109" i="8" a="1"/>
  <c r="K109" i="8" s="1"/>
  <c r="J109" i="8" a="1"/>
  <c r="J109" i="8" s="1"/>
  <c r="I109" i="8" a="1"/>
  <c r="I109" i="8" s="1"/>
  <c r="H109" i="8" a="1"/>
  <c r="H109" i="8" s="1"/>
  <c r="G109" i="8" a="1"/>
  <c r="G109" i="8" s="1"/>
  <c r="F109" i="8" a="1"/>
  <c r="F109" i="8" s="1"/>
  <c r="E109" i="8" a="1"/>
  <c r="E109" i="8" s="1"/>
  <c r="D109" i="8" a="1"/>
  <c r="D109" i="8" s="1"/>
  <c r="C109" i="8" a="1"/>
  <c r="C109" i="8" s="1"/>
  <c r="AC109" i="8" s="1"/>
  <c r="AD109" i="8" s="1"/>
  <c r="A109" i="8"/>
  <c r="V108" i="8" a="1"/>
  <c r="V108" i="8" s="1"/>
  <c r="U108" i="8"/>
  <c r="U108" i="8" a="1"/>
  <c r="T108" i="8" a="1"/>
  <c r="T108" i="8" s="1"/>
  <c r="S108" i="8"/>
  <c r="S108" i="8" a="1"/>
  <c r="R108" i="8" a="1"/>
  <c r="R108" i="8" s="1"/>
  <c r="Q108" i="8" a="1"/>
  <c r="Q108" i="8" s="1"/>
  <c r="P108" i="8" a="1"/>
  <c r="P108" i="8" s="1"/>
  <c r="O108" i="8"/>
  <c r="O108" i="8" a="1"/>
  <c r="N108" i="8"/>
  <c r="N108" i="8" a="1"/>
  <c r="M108" i="8"/>
  <c r="M108" i="8" a="1"/>
  <c r="L108" i="8" a="1"/>
  <c r="L108" i="8" s="1"/>
  <c r="K108" i="8"/>
  <c r="K108" i="8" a="1"/>
  <c r="J108" i="8" a="1"/>
  <c r="J108" i="8" s="1"/>
  <c r="I108" i="8"/>
  <c r="I108" i="8" a="1"/>
  <c r="H108" i="8" a="1"/>
  <c r="H108" i="8" s="1"/>
  <c r="G108" i="8" a="1"/>
  <c r="G108" i="8" s="1"/>
  <c r="F108" i="8"/>
  <c r="F108" i="8" a="1"/>
  <c r="E108" i="8" a="1"/>
  <c r="E108" i="8" s="1"/>
  <c r="D108" i="8" a="1"/>
  <c r="D108" i="8" s="1"/>
  <c r="C108" i="8"/>
  <c r="AC108" i="8" s="1"/>
  <c r="C108" i="8" a="1"/>
  <c r="A108" i="8"/>
  <c r="V107" i="8" a="1"/>
  <c r="V107" i="8" s="1"/>
  <c r="U107" i="8"/>
  <c r="U107" i="8" a="1"/>
  <c r="T107" i="8" a="1"/>
  <c r="T107" i="8" s="1"/>
  <c r="S107" i="8" a="1"/>
  <c r="S107" i="8" s="1"/>
  <c r="R107" i="8"/>
  <c r="R107" i="8" a="1"/>
  <c r="Q107" i="8"/>
  <c r="Q107" i="8" a="1"/>
  <c r="P107" i="8"/>
  <c r="P107" i="8" a="1"/>
  <c r="O107" i="8" a="1"/>
  <c r="O107" i="8" s="1"/>
  <c r="N107" i="8" a="1"/>
  <c r="N107" i="8" s="1"/>
  <c r="M107" i="8"/>
  <c r="M107" i="8" a="1"/>
  <c r="L107" i="8" a="1"/>
  <c r="L107" i="8" s="1"/>
  <c r="K107" i="8" a="1"/>
  <c r="K107" i="8" s="1"/>
  <c r="J107" i="8"/>
  <c r="J107" i="8" a="1"/>
  <c r="I107" i="8"/>
  <c r="I107" i="8" a="1"/>
  <c r="H107" i="8"/>
  <c r="H107" i="8" a="1"/>
  <c r="G107" i="8" a="1"/>
  <c r="G107" i="8" s="1"/>
  <c r="F107" i="8" a="1"/>
  <c r="F107" i="8" s="1"/>
  <c r="E107" i="8"/>
  <c r="E107" i="8" a="1"/>
  <c r="D107" i="8" a="1"/>
  <c r="D107" i="8" s="1"/>
  <c r="C107" i="8" a="1"/>
  <c r="C107" i="8" s="1"/>
  <c r="A107" i="8"/>
  <c r="V106" i="8"/>
  <c r="V106" i="8" a="1"/>
  <c r="U106" i="8" a="1"/>
  <c r="U106" i="8" s="1"/>
  <c r="T106" i="8" a="1"/>
  <c r="T106" i="8" s="1"/>
  <c r="S106" i="8" a="1"/>
  <c r="S106" i="8" s="1"/>
  <c r="R106" i="8"/>
  <c r="R106" i="8" a="1"/>
  <c r="Q106" i="8" a="1"/>
  <c r="Q106" i="8" s="1"/>
  <c r="P106" i="8"/>
  <c r="P106" i="8" a="1"/>
  <c r="O106" i="8" a="1"/>
  <c r="O106" i="8" s="1"/>
  <c r="N106" i="8" a="1"/>
  <c r="N106" i="8" s="1"/>
  <c r="M106" i="8" a="1"/>
  <c r="M106" i="8" s="1"/>
  <c r="L106" i="8"/>
  <c r="L106" i="8" a="1"/>
  <c r="K106" i="8" a="1"/>
  <c r="K106" i="8" s="1"/>
  <c r="J106" i="8" a="1"/>
  <c r="J106" i="8" s="1"/>
  <c r="I106" i="8" a="1"/>
  <c r="I106" i="8" s="1"/>
  <c r="H106" i="8"/>
  <c r="H106" i="8" a="1"/>
  <c r="G106" i="8"/>
  <c r="G106" i="8" a="1"/>
  <c r="F106" i="8"/>
  <c r="F106" i="8" a="1"/>
  <c r="E106" i="8" a="1"/>
  <c r="E106" i="8" s="1"/>
  <c r="D106" i="8" a="1"/>
  <c r="D106" i="8" s="1"/>
  <c r="C106" i="8" a="1"/>
  <c r="C106" i="8" s="1"/>
  <c r="AC106" i="8" s="1"/>
  <c r="A106" i="8"/>
  <c r="Y106" i="8" s="1"/>
  <c r="V105" i="8"/>
  <c r="V105" i="8" a="1"/>
  <c r="U105" i="8"/>
  <c r="U105" i="8" a="1"/>
  <c r="T105" i="8" a="1"/>
  <c r="T105" i="8" s="1"/>
  <c r="S105" i="8" a="1"/>
  <c r="S105" i="8" s="1"/>
  <c r="R105" i="8"/>
  <c r="R105" i="8" a="1"/>
  <c r="Q105" i="8" a="1"/>
  <c r="Q105" i="8" s="1"/>
  <c r="P105" i="8" a="1"/>
  <c r="P105" i="8" s="1"/>
  <c r="O105" i="8"/>
  <c r="O105" i="8" a="1"/>
  <c r="N105" i="8"/>
  <c r="N105" i="8" a="1"/>
  <c r="M105" i="8"/>
  <c r="M105" i="8" a="1"/>
  <c r="L105" i="8" a="1"/>
  <c r="L105" i="8" s="1"/>
  <c r="K105" i="8" a="1"/>
  <c r="K105" i="8" s="1"/>
  <c r="J105" i="8"/>
  <c r="J105" i="8" a="1"/>
  <c r="I105" i="8" a="1"/>
  <c r="I105" i="8" s="1"/>
  <c r="H105" i="8" a="1"/>
  <c r="H105" i="8" s="1"/>
  <c r="G105" i="8"/>
  <c r="G105" i="8" a="1"/>
  <c r="F105" i="8"/>
  <c r="F105" i="8" a="1"/>
  <c r="E105" i="8"/>
  <c r="E105" i="8" a="1"/>
  <c r="D105" i="8" a="1"/>
  <c r="D105" i="8" s="1"/>
  <c r="C105" i="8" a="1"/>
  <c r="C105" i="8" s="1"/>
  <c r="AC105" i="8" s="1"/>
  <c r="A105" i="8"/>
  <c r="Y105" i="8" s="1"/>
  <c r="V104" i="8" a="1"/>
  <c r="V104" i="8" s="1"/>
  <c r="U104" i="8"/>
  <c r="U104" i="8" a="1"/>
  <c r="T104" i="8"/>
  <c r="T104" i="8" a="1"/>
  <c r="S104" i="8"/>
  <c r="S104" i="8" a="1"/>
  <c r="R104" i="8" a="1"/>
  <c r="R104" i="8" s="1"/>
  <c r="Q104" i="8"/>
  <c r="Q104" i="8" a="1"/>
  <c r="P104" i="8" a="1"/>
  <c r="P104" i="8" s="1"/>
  <c r="O104" i="8" a="1"/>
  <c r="O104" i="8" s="1"/>
  <c r="N104" i="8" a="1"/>
  <c r="N104" i="8" s="1"/>
  <c r="M104" i="8"/>
  <c r="M104" i="8" a="1"/>
  <c r="L104" i="8"/>
  <c r="L104" i="8" a="1"/>
  <c r="K104" i="8"/>
  <c r="K104" i="8" a="1"/>
  <c r="J104" i="8" a="1"/>
  <c r="J104" i="8" s="1"/>
  <c r="I104" i="8" a="1"/>
  <c r="I104" i="8" s="1"/>
  <c r="H104" i="8" a="1"/>
  <c r="H104" i="8" s="1"/>
  <c r="G104" i="8" a="1"/>
  <c r="G104" i="8" s="1"/>
  <c r="F104" i="8" a="1"/>
  <c r="F104" i="8" s="1"/>
  <c r="E104" i="8"/>
  <c r="E104" i="8" a="1"/>
  <c r="D104" i="8"/>
  <c r="D104" i="8" a="1"/>
  <c r="C104" i="8"/>
  <c r="AC104" i="8" s="1"/>
  <c r="C104" i="8" a="1"/>
  <c r="A104" i="8"/>
  <c r="Y104" i="8" s="1"/>
  <c r="V103" i="8"/>
  <c r="V103" i="8" a="1"/>
  <c r="U103" i="8" a="1"/>
  <c r="U103" i="8" s="1"/>
  <c r="T103" i="8" a="1"/>
  <c r="T103" i="8" s="1"/>
  <c r="S103" i="8"/>
  <c r="S103" i="8" a="1"/>
  <c r="R103" i="8" a="1"/>
  <c r="R103" i="8" s="1"/>
  <c r="Q103" i="8" a="1"/>
  <c r="Q103" i="8" s="1"/>
  <c r="P103" i="8"/>
  <c r="P103" i="8" a="1"/>
  <c r="O103" i="8"/>
  <c r="O103" i="8" a="1"/>
  <c r="N103" i="8"/>
  <c r="N103" i="8" a="1"/>
  <c r="M103" i="8" a="1"/>
  <c r="M103" i="8" s="1"/>
  <c r="L103" i="8" a="1"/>
  <c r="L103" i="8" s="1"/>
  <c r="K103" i="8"/>
  <c r="K103" i="8" a="1"/>
  <c r="J103" i="8" a="1"/>
  <c r="J103" i="8" s="1"/>
  <c r="I103" i="8" a="1"/>
  <c r="I103" i="8" s="1"/>
  <c r="H103" i="8"/>
  <c r="H103" i="8" a="1"/>
  <c r="G103" i="8"/>
  <c r="G103" i="8" a="1"/>
  <c r="F103" i="8" a="1"/>
  <c r="F103" i="8" s="1"/>
  <c r="E103" i="8" a="1"/>
  <c r="E103" i="8" s="1"/>
  <c r="D103" i="8" a="1"/>
  <c r="D103" i="8" s="1"/>
  <c r="C103" i="8"/>
  <c r="AC103" i="8" s="1"/>
  <c r="C103" i="8" a="1"/>
  <c r="A103" i="8"/>
  <c r="Y103" i="8" s="1"/>
  <c r="V102" i="8"/>
  <c r="V102" i="8" a="1"/>
  <c r="U102" i="8" a="1"/>
  <c r="U102" i="8" s="1"/>
  <c r="T102" i="8" a="1"/>
  <c r="T102" i="8" s="1"/>
  <c r="S102" i="8" a="1"/>
  <c r="S102" i="8" s="1"/>
  <c r="R102" i="8"/>
  <c r="R102" i="8" a="1"/>
  <c r="Q102" i="8" a="1"/>
  <c r="Q102" i="8" s="1"/>
  <c r="P102" i="8" a="1"/>
  <c r="P102" i="8" s="1"/>
  <c r="O102" i="8" a="1"/>
  <c r="O102" i="8" s="1"/>
  <c r="N102" i="8" a="1"/>
  <c r="N102" i="8" s="1"/>
  <c r="M102" i="8" a="1"/>
  <c r="M102" i="8" s="1"/>
  <c r="L102" i="8"/>
  <c r="L102" i="8" a="1"/>
  <c r="K102" i="8" a="1"/>
  <c r="K102" i="8" s="1"/>
  <c r="J102" i="8"/>
  <c r="J102" i="8" a="1"/>
  <c r="I102" i="8" a="1"/>
  <c r="I102" i="8" s="1"/>
  <c r="H102" i="8" a="1"/>
  <c r="H102" i="8" s="1"/>
  <c r="G102" i="8" a="1"/>
  <c r="G102" i="8" s="1"/>
  <c r="F102" i="8"/>
  <c r="F102" i="8" a="1"/>
  <c r="E102" i="8" a="1"/>
  <c r="E102" i="8" s="1"/>
  <c r="D102" i="8" a="1"/>
  <c r="D102" i="8" s="1"/>
  <c r="C102" i="8" a="1"/>
  <c r="C102" i="8" s="1"/>
  <c r="AC102" i="8" s="1"/>
  <c r="A102" i="8"/>
  <c r="V101" i="8" a="1"/>
  <c r="V101" i="8" s="1"/>
  <c r="U101" i="8"/>
  <c r="U101" i="8" a="1"/>
  <c r="T101" i="8"/>
  <c r="T101" i="8" a="1"/>
  <c r="S101" i="8"/>
  <c r="S101" i="8" a="1"/>
  <c r="R101" i="8" a="1"/>
  <c r="R101" i="8" s="1"/>
  <c r="Q101" i="8" a="1"/>
  <c r="Q101" i="8" s="1"/>
  <c r="P101" i="8" a="1"/>
  <c r="P101" i="8" s="1"/>
  <c r="O101" i="8" a="1"/>
  <c r="O101" i="8" s="1"/>
  <c r="N101" i="8" a="1"/>
  <c r="N101" i="8" s="1"/>
  <c r="M101" i="8"/>
  <c r="M101" i="8" a="1"/>
  <c r="L101" i="8"/>
  <c r="L101" i="8" a="1"/>
  <c r="K101" i="8" a="1"/>
  <c r="K101" i="8" s="1"/>
  <c r="J101" i="8"/>
  <c r="J101" i="8" a="1"/>
  <c r="I101" i="8"/>
  <c r="I101" i="8" a="1"/>
  <c r="H101" i="8"/>
  <c r="H101" i="8" a="1"/>
  <c r="G101" i="8" a="1"/>
  <c r="G101" i="8" s="1"/>
  <c r="F101" i="8"/>
  <c r="F101" i="8" a="1"/>
  <c r="E101" i="8"/>
  <c r="E101" i="8" a="1"/>
  <c r="D101" i="8"/>
  <c r="D101" i="8" a="1"/>
  <c r="C101" i="8" a="1"/>
  <c r="C101" i="8" s="1"/>
  <c r="AC101" i="8" s="1"/>
  <c r="A101" i="8"/>
  <c r="Y101" i="8" s="1"/>
  <c r="V100" i="8" a="1"/>
  <c r="V100" i="8" s="1"/>
  <c r="U100" i="8" a="1"/>
  <c r="U100" i="8" s="1"/>
  <c r="T100" i="8" a="1"/>
  <c r="T100" i="8" s="1"/>
  <c r="S100" i="8" a="1"/>
  <c r="S100" i="8" s="1"/>
  <c r="R100" i="8" a="1"/>
  <c r="R100" i="8" s="1"/>
  <c r="Q100" i="8" a="1"/>
  <c r="Q100" i="8" s="1"/>
  <c r="P100" i="8" a="1"/>
  <c r="P100" i="8" s="1"/>
  <c r="O100" i="8" a="1"/>
  <c r="O100" i="8" s="1"/>
  <c r="N100" i="8" a="1"/>
  <c r="N100" i="8" s="1"/>
  <c r="M100" i="8" a="1"/>
  <c r="M100" i="8" s="1"/>
  <c r="L100" i="8" a="1"/>
  <c r="L100" i="8" s="1"/>
  <c r="K100" i="8" a="1"/>
  <c r="K100" i="8" s="1"/>
  <c r="J100" i="8" a="1"/>
  <c r="J100" i="8" s="1"/>
  <c r="I100" i="8" a="1"/>
  <c r="I100" i="8" s="1"/>
  <c r="H100" i="8" a="1"/>
  <c r="H100" i="8" s="1"/>
  <c r="G100" i="8" a="1"/>
  <c r="G100" i="8" s="1"/>
  <c r="F100" i="8" a="1"/>
  <c r="F100" i="8" s="1"/>
  <c r="E100" i="8" a="1"/>
  <c r="E100" i="8" s="1"/>
  <c r="D100" i="8" a="1"/>
  <c r="D100" i="8" s="1"/>
  <c r="C100" i="8" a="1"/>
  <c r="C100" i="8" s="1"/>
  <c r="AC100" i="8" s="1"/>
  <c r="A100" i="8"/>
  <c r="V99" i="8" a="1"/>
  <c r="V99" i="8" s="1"/>
  <c r="U99" i="8" a="1"/>
  <c r="U99" i="8" s="1"/>
  <c r="T99" i="8" a="1"/>
  <c r="T99" i="8" s="1"/>
  <c r="S99" i="8"/>
  <c r="S99" i="8" a="1"/>
  <c r="R99" i="8" a="1"/>
  <c r="R99" i="8" s="1"/>
  <c r="Q99" i="8" a="1"/>
  <c r="Q99" i="8" s="1"/>
  <c r="P99" i="8" a="1"/>
  <c r="P99" i="8" s="1"/>
  <c r="O99" i="8"/>
  <c r="O99" i="8" a="1"/>
  <c r="N99" i="8" a="1"/>
  <c r="N99" i="8" s="1"/>
  <c r="M99" i="8" a="1"/>
  <c r="M99" i="8" s="1"/>
  <c r="L99" i="8" a="1"/>
  <c r="L99" i="8" s="1"/>
  <c r="K99" i="8"/>
  <c r="K99" i="8" a="1"/>
  <c r="J99" i="8" a="1"/>
  <c r="J99" i="8" s="1"/>
  <c r="I99" i="8" a="1"/>
  <c r="I99" i="8" s="1"/>
  <c r="H99" i="8"/>
  <c r="H99" i="8" a="1"/>
  <c r="G99" i="8"/>
  <c r="G99" i="8" a="1"/>
  <c r="F99" i="8"/>
  <c r="F99" i="8" a="1"/>
  <c r="E99" i="8" a="1"/>
  <c r="E99" i="8" s="1"/>
  <c r="D99" i="8" a="1"/>
  <c r="D99" i="8" s="1"/>
  <c r="C99" i="8" a="1"/>
  <c r="C99" i="8" s="1"/>
  <c r="AC99" i="8" s="1"/>
  <c r="A99" i="8"/>
  <c r="V98" i="8" a="1"/>
  <c r="V98" i="8" s="1"/>
  <c r="U98" i="8" a="1"/>
  <c r="U98" i="8" s="1"/>
  <c r="T98" i="8" a="1"/>
  <c r="T98" i="8" s="1"/>
  <c r="S98" i="8" a="1"/>
  <c r="S98" i="8" s="1"/>
  <c r="R98" i="8" a="1"/>
  <c r="R98" i="8" s="1"/>
  <c r="Q98" i="8" a="1"/>
  <c r="Q98" i="8" s="1"/>
  <c r="P98" i="8" a="1"/>
  <c r="P98" i="8" s="1"/>
  <c r="O98" i="8" a="1"/>
  <c r="O98" i="8" s="1"/>
  <c r="N98" i="8" a="1"/>
  <c r="N98" i="8" s="1"/>
  <c r="M98" i="8" a="1"/>
  <c r="M98" i="8" s="1"/>
  <c r="L98" i="8" a="1"/>
  <c r="L98" i="8" s="1"/>
  <c r="K98" i="8" a="1"/>
  <c r="K98" i="8" s="1"/>
  <c r="J98" i="8" a="1"/>
  <c r="J98" i="8" s="1"/>
  <c r="I98" i="8"/>
  <c r="I98" i="8" a="1"/>
  <c r="H98" i="8" a="1"/>
  <c r="H98" i="8" s="1"/>
  <c r="G98" i="8" a="1"/>
  <c r="G98" i="8" s="1"/>
  <c r="F98" i="8" a="1"/>
  <c r="F98" i="8" s="1"/>
  <c r="E98" i="8" a="1"/>
  <c r="E98" i="8" s="1"/>
  <c r="D98" i="8" a="1"/>
  <c r="D98" i="8" s="1"/>
  <c r="C98" i="8" a="1"/>
  <c r="C98" i="8" s="1"/>
  <c r="AC98" i="8" s="1"/>
  <c r="AD98" i="8" s="1"/>
  <c r="A98" i="8"/>
  <c r="V97" i="8"/>
  <c r="V97" i="8" a="1"/>
  <c r="U97" i="8" a="1"/>
  <c r="U97" i="8" s="1"/>
  <c r="T97" i="8" a="1"/>
  <c r="T97" i="8" s="1"/>
  <c r="S97" i="8" a="1"/>
  <c r="S97" i="8" s="1"/>
  <c r="R97" i="8"/>
  <c r="R97" i="8" a="1"/>
  <c r="Q97" i="8" a="1"/>
  <c r="Q97" i="8" s="1"/>
  <c r="P97" i="8" a="1"/>
  <c r="P97" i="8" s="1"/>
  <c r="O97" i="8" a="1"/>
  <c r="O97" i="8" s="1"/>
  <c r="N97" i="8"/>
  <c r="N97" i="8" a="1"/>
  <c r="M97" i="8" a="1"/>
  <c r="M97" i="8" s="1"/>
  <c r="L97" i="8" a="1"/>
  <c r="L97" i="8" s="1"/>
  <c r="K97" i="8" a="1"/>
  <c r="K97" i="8" s="1"/>
  <c r="J97" i="8"/>
  <c r="J97" i="8" a="1"/>
  <c r="I97" i="8" a="1"/>
  <c r="I97" i="8" s="1"/>
  <c r="H97" i="8" a="1"/>
  <c r="H97" i="8" s="1"/>
  <c r="G97" i="8" a="1"/>
  <c r="G97" i="8" s="1"/>
  <c r="F97" i="8"/>
  <c r="F97" i="8" a="1"/>
  <c r="E97" i="8" a="1"/>
  <c r="E97" i="8" s="1"/>
  <c r="D97" i="8" a="1"/>
  <c r="D97" i="8" s="1"/>
  <c r="C97" i="8" a="1"/>
  <c r="C97" i="8" s="1"/>
  <c r="AC97" i="8" s="1"/>
  <c r="A97" i="8"/>
  <c r="Y97" i="8" s="1"/>
  <c r="V96" i="8"/>
  <c r="V96" i="8" a="1"/>
  <c r="U96" i="8" a="1"/>
  <c r="U96" i="8" s="1"/>
  <c r="T96" i="8" a="1"/>
  <c r="T96" i="8" s="1"/>
  <c r="S96" i="8" a="1"/>
  <c r="S96" i="8" s="1"/>
  <c r="R96" i="8" a="1"/>
  <c r="R96" i="8" s="1"/>
  <c r="Q96" i="8" a="1"/>
  <c r="Q96" i="8" s="1"/>
  <c r="P96" i="8" a="1"/>
  <c r="P96" i="8" s="1"/>
  <c r="O96" i="8" a="1"/>
  <c r="O96" i="8" s="1"/>
  <c r="N96" i="8" a="1"/>
  <c r="N96" i="8" s="1"/>
  <c r="M96" i="8" a="1"/>
  <c r="M96" i="8" s="1"/>
  <c r="L96" i="8" a="1"/>
  <c r="L96" i="8" s="1"/>
  <c r="K96" i="8" a="1"/>
  <c r="K96" i="8" s="1"/>
  <c r="J96" i="8" a="1"/>
  <c r="J96" i="8" s="1"/>
  <c r="I96" i="8" a="1"/>
  <c r="I96" i="8" s="1"/>
  <c r="H96" i="8" a="1"/>
  <c r="H96" i="8" s="1"/>
  <c r="G96" i="8" a="1"/>
  <c r="G96" i="8" s="1"/>
  <c r="F96" i="8"/>
  <c r="F96" i="8" a="1"/>
  <c r="E96" i="8" a="1"/>
  <c r="E96" i="8" s="1"/>
  <c r="D96" i="8" a="1"/>
  <c r="D96" i="8" s="1"/>
  <c r="C96" i="8" a="1"/>
  <c r="C96" i="8" s="1"/>
  <c r="AC96" i="8" s="1"/>
  <c r="A96" i="8"/>
  <c r="Y96" i="8" s="1"/>
  <c r="V95" i="8"/>
  <c r="V95" i="8" a="1"/>
  <c r="U95" i="8"/>
  <c r="U95" i="8" a="1"/>
  <c r="T95" i="8"/>
  <c r="T95" i="8" a="1"/>
  <c r="S95" i="8" a="1"/>
  <c r="S95" i="8" s="1"/>
  <c r="R95" i="8"/>
  <c r="R95" i="8" a="1"/>
  <c r="Q95" i="8" a="1"/>
  <c r="Q95" i="8" s="1"/>
  <c r="P95" i="8" a="1"/>
  <c r="P95" i="8" s="1"/>
  <c r="O95" i="8" a="1"/>
  <c r="O95" i="8" s="1"/>
  <c r="N95" i="8"/>
  <c r="N95" i="8" a="1"/>
  <c r="M95" i="8"/>
  <c r="M95" i="8" a="1"/>
  <c r="L95" i="8"/>
  <c r="L95" i="8" a="1"/>
  <c r="K95" i="8" a="1"/>
  <c r="K95" i="8" s="1"/>
  <c r="J95" i="8" a="1"/>
  <c r="J95" i="8" s="1"/>
  <c r="I95" i="8"/>
  <c r="I95" i="8" a="1"/>
  <c r="H95" i="8" a="1"/>
  <c r="H95" i="8" s="1"/>
  <c r="G95" i="8" a="1"/>
  <c r="G95" i="8" s="1"/>
  <c r="F95" i="8"/>
  <c r="F95" i="8" a="1"/>
  <c r="E95" i="8"/>
  <c r="E95" i="8" a="1"/>
  <c r="D95" i="8"/>
  <c r="D95" i="8" a="1"/>
  <c r="C95" i="8" a="1"/>
  <c r="C95" i="8" s="1"/>
  <c r="AC95" i="8" s="1"/>
  <c r="AD95" i="8" s="1"/>
  <c r="A95" i="8"/>
  <c r="V94" i="8" a="1"/>
  <c r="V94" i="8" s="1"/>
  <c r="U94" i="8" a="1"/>
  <c r="U94" i="8" s="1"/>
  <c r="T94" i="8" a="1"/>
  <c r="T94" i="8" s="1"/>
  <c r="S94" i="8" a="1"/>
  <c r="S94" i="8" s="1"/>
  <c r="R94" i="8" a="1"/>
  <c r="R94" i="8" s="1"/>
  <c r="Q94" i="8" a="1"/>
  <c r="Q94" i="8" s="1"/>
  <c r="P94" i="8" a="1"/>
  <c r="P94" i="8" s="1"/>
  <c r="O94" i="8" a="1"/>
  <c r="O94" i="8" s="1"/>
  <c r="N94" i="8" a="1"/>
  <c r="N94" i="8" s="1"/>
  <c r="M94" i="8" a="1"/>
  <c r="M94" i="8" s="1"/>
  <c r="L94" i="8" a="1"/>
  <c r="L94" i="8" s="1"/>
  <c r="K94" i="8" a="1"/>
  <c r="K94" i="8" s="1"/>
  <c r="J94" i="8" a="1"/>
  <c r="J94" i="8" s="1"/>
  <c r="I94" i="8" a="1"/>
  <c r="I94" i="8" s="1"/>
  <c r="H94" i="8" a="1"/>
  <c r="H94" i="8" s="1"/>
  <c r="G94" i="8" a="1"/>
  <c r="G94" i="8" s="1"/>
  <c r="F94" i="8" a="1"/>
  <c r="F94" i="8" s="1"/>
  <c r="E94" i="8" a="1"/>
  <c r="E94" i="8" s="1"/>
  <c r="D94" i="8" a="1"/>
  <c r="D94" i="8" s="1"/>
  <c r="C94" i="8" a="1"/>
  <c r="C94" i="8" s="1"/>
  <c r="AC94" i="8" s="1"/>
  <c r="AD94" i="8" s="1"/>
  <c r="A94" i="8"/>
  <c r="V93" i="8"/>
  <c r="V93" i="8" a="1"/>
  <c r="U93" i="8"/>
  <c r="U93" i="8" a="1"/>
  <c r="T93" i="8"/>
  <c r="T93" i="8" a="1"/>
  <c r="S93" i="8"/>
  <c r="S93" i="8" a="1"/>
  <c r="R93" i="8"/>
  <c r="R93" i="8" a="1"/>
  <c r="Q93" i="8"/>
  <c r="Q93" i="8" a="1"/>
  <c r="P93" i="8"/>
  <c r="P93" i="8" a="1"/>
  <c r="O93" i="8"/>
  <c r="O93" i="8" a="1"/>
  <c r="N93" i="8"/>
  <c r="N93" i="8" a="1"/>
  <c r="M93" i="8"/>
  <c r="M93" i="8" a="1"/>
  <c r="L93" i="8"/>
  <c r="L93" i="8" a="1"/>
  <c r="K93" i="8"/>
  <c r="K93" i="8" a="1"/>
  <c r="J93" i="8"/>
  <c r="J93" i="8" a="1"/>
  <c r="I93" i="8"/>
  <c r="I93" i="8" a="1"/>
  <c r="H93" i="8"/>
  <c r="H93" i="8" a="1"/>
  <c r="G93" i="8"/>
  <c r="G93" i="8" a="1"/>
  <c r="F93" i="8"/>
  <c r="F93" i="8" a="1"/>
  <c r="E93" i="8"/>
  <c r="E93" i="8" a="1"/>
  <c r="D93" i="8"/>
  <c r="D93" i="8" a="1"/>
  <c r="C93" i="8"/>
  <c r="AC93" i="8" s="1"/>
  <c r="C93" i="8" a="1"/>
  <c r="A93" i="8"/>
  <c r="Y93" i="8" s="1"/>
  <c r="V92" i="8" a="1"/>
  <c r="V92" i="8" s="1"/>
  <c r="U92" i="8" a="1"/>
  <c r="U92" i="8" s="1"/>
  <c r="T92" i="8" a="1"/>
  <c r="T92" i="8" s="1"/>
  <c r="S92" i="8"/>
  <c r="S92" i="8" a="1"/>
  <c r="R92" i="8" a="1"/>
  <c r="R92" i="8" s="1"/>
  <c r="Q92" i="8" a="1"/>
  <c r="Q92" i="8" s="1"/>
  <c r="P92" i="8" a="1"/>
  <c r="P92" i="8" s="1"/>
  <c r="O92" i="8" a="1"/>
  <c r="O92" i="8" s="1"/>
  <c r="N92" i="8" a="1"/>
  <c r="N92" i="8" s="1"/>
  <c r="M92" i="8" a="1"/>
  <c r="M92" i="8" s="1"/>
  <c r="L92" i="8" a="1"/>
  <c r="L92" i="8" s="1"/>
  <c r="K92" i="8" a="1"/>
  <c r="K92" i="8" s="1"/>
  <c r="J92" i="8" a="1"/>
  <c r="J92" i="8" s="1"/>
  <c r="I92" i="8" a="1"/>
  <c r="I92" i="8" s="1"/>
  <c r="H92" i="8"/>
  <c r="H92" i="8" a="1"/>
  <c r="G92" i="8" a="1"/>
  <c r="G92" i="8" s="1"/>
  <c r="F92" i="8" a="1"/>
  <c r="F92" i="8" s="1"/>
  <c r="E92" i="8" a="1"/>
  <c r="E92" i="8" s="1"/>
  <c r="D92" i="8" a="1"/>
  <c r="D92" i="8" s="1"/>
  <c r="C92" i="8"/>
  <c r="AC92" i="8" s="1"/>
  <c r="C92" i="8" a="1"/>
  <c r="A92" i="8"/>
  <c r="V91" i="8"/>
  <c r="V91" i="8" a="1"/>
  <c r="U91" i="8"/>
  <c r="U91" i="8" a="1"/>
  <c r="T91" i="8"/>
  <c r="T91" i="8" a="1"/>
  <c r="S91" i="8"/>
  <c r="S91" i="8" a="1"/>
  <c r="R91" i="8"/>
  <c r="R91" i="8" a="1"/>
  <c r="Q91" i="8"/>
  <c r="Q91" i="8" a="1"/>
  <c r="P91" i="8"/>
  <c r="P91" i="8" a="1"/>
  <c r="O91" i="8" a="1"/>
  <c r="O91" i="8" s="1"/>
  <c r="N91" i="8"/>
  <c r="N91" i="8" a="1"/>
  <c r="M91" i="8"/>
  <c r="M91" i="8" a="1"/>
  <c r="L91" i="8"/>
  <c r="L91" i="8" a="1"/>
  <c r="K91" i="8" a="1"/>
  <c r="K91" i="8" s="1"/>
  <c r="J91" i="8"/>
  <c r="J91" i="8" a="1"/>
  <c r="I91" i="8"/>
  <c r="I91" i="8" a="1"/>
  <c r="H91" i="8"/>
  <c r="H91" i="8" a="1"/>
  <c r="G91" i="8" a="1"/>
  <c r="G91" i="8" s="1"/>
  <c r="F91" i="8"/>
  <c r="F91" i="8" a="1"/>
  <c r="E91" i="8"/>
  <c r="E91" i="8" a="1"/>
  <c r="D91" i="8"/>
  <c r="D91" i="8" a="1"/>
  <c r="C91" i="8" a="1"/>
  <c r="C91" i="8" s="1"/>
  <c r="AC91" i="8" s="1"/>
  <c r="A91" i="8"/>
  <c r="V90" i="8" a="1"/>
  <c r="V90" i="8" s="1"/>
  <c r="U90" i="8" a="1"/>
  <c r="U90" i="8" s="1"/>
  <c r="T90" i="8" a="1"/>
  <c r="T90" i="8" s="1"/>
  <c r="S90" i="8" a="1"/>
  <c r="S90" i="8" s="1"/>
  <c r="R90" i="8" a="1"/>
  <c r="R90" i="8" s="1"/>
  <c r="Q90" i="8" a="1"/>
  <c r="Q90" i="8" s="1"/>
  <c r="P90" i="8" a="1"/>
  <c r="P90" i="8" s="1"/>
  <c r="O90" i="8" a="1"/>
  <c r="O90" i="8" s="1"/>
  <c r="N90" i="8" a="1"/>
  <c r="N90" i="8" s="1"/>
  <c r="M90" i="8" a="1"/>
  <c r="M90" i="8" s="1"/>
  <c r="L90" i="8"/>
  <c r="L90" i="8" a="1"/>
  <c r="K90" i="8" a="1"/>
  <c r="K90" i="8" s="1"/>
  <c r="J90" i="8" a="1"/>
  <c r="J90" i="8" s="1"/>
  <c r="I90" i="8" a="1"/>
  <c r="I90" i="8" s="1"/>
  <c r="H90" i="8"/>
  <c r="H90" i="8" a="1"/>
  <c r="G90" i="8" a="1"/>
  <c r="G90" i="8" s="1"/>
  <c r="F90" i="8" a="1"/>
  <c r="F90" i="8" s="1"/>
  <c r="E90" i="8" a="1"/>
  <c r="E90" i="8" s="1"/>
  <c r="D90" i="8"/>
  <c r="D90" i="8" a="1"/>
  <c r="C90" i="8" a="1"/>
  <c r="C90" i="8" s="1"/>
  <c r="AC90" i="8" s="1"/>
  <c r="AD90" i="8" s="1"/>
  <c r="A90" i="8"/>
  <c r="V89" i="8" a="1"/>
  <c r="V89" i="8" s="1"/>
  <c r="U89" i="8" a="1"/>
  <c r="U89" i="8" s="1"/>
  <c r="T89" i="8" a="1"/>
  <c r="T89" i="8" s="1"/>
  <c r="S89" i="8" a="1"/>
  <c r="S89" i="8" s="1"/>
  <c r="R89" i="8" a="1"/>
  <c r="R89" i="8" s="1"/>
  <c r="Q89" i="8"/>
  <c r="Q89" i="8" a="1"/>
  <c r="P89" i="8" a="1"/>
  <c r="P89" i="8" s="1"/>
  <c r="O89" i="8" a="1"/>
  <c r="O89" i="8" s="1"/>
  <c r="N89" i="8" a="1"/>
  <c r="N89" i="8" s="1"/>
  <c r="M89" i="8"/>
  <c r="M89" i="8" a="1"/>
  <c r="L89" i="8" a="1"/>
  <c r="L89" i="8" s="1"/>
  <c r="K89" i="8" a="1"/>
  <c r="K89" i="8" s="1"/>
  <c r="J89" i="8" a="1"/>
  <c r="J89" i="8" s="1"/>
  <c r="I89" i="8"/>
  <c r="I89" i="8" a="1"/>
  <c r="H89" i="8" a="1"/>
  <c r="H89" i="8" s="1"/>
  <c r="G89" i="8" a="1"/>
  <c r="G89" i="8" s="1"/>
  <c r="F89" i="8" a="1"/>
  <c r="F89" i="8" s="1"/>
  <c r="E89" i="8" a="1"/>
  <c r="E89" i="8" s="1"/>
  <c r="D89" i="8" a="1"/>
  <c r="D89" i="8" s="1"/>
  <c r="C89" i="8" a="1"/>
  <c r="C89" i="8" s="1"/>
  <c r="AC89" i="8" s="1"/>
  <c r="A89" i="8"/>
  <c r="Y89" i="8" s="1"/>
  <c r="V88" i="8"/>
  <c r="V88" i="8" a="1"/>
  <c r="U88" i="8" a="1"/>
  <c r="U88" i="8" s="1"/>
  <c r="T88" i="8"/>
  <c r="T88" i="8" a="1"/>
  <c r="S88" i="8"/>
  <c r="S88" i="8" a="1"/>
  <c r="R88" i="8"/>
  <c r="R88" i="8" a="1"/>
  <c r="Q88" i="8" a="1"/>
  <c r="Q88" i="8" s="1"/>
  <c r="P88" i="8"/>
  <c r="P88" i="8" a="1"/>
  <c r="O88" i="8"/>
  <c r="O88" i="8" a="1"/>
  <c r="N88" i="8"/>
  <c r="N88" i="8" a="1"/>
  <c r="M88" i="8" a="1"/>
  <c r="M88" i="8" s="1"/>
  <c r="L88" i="8"/>
  <c r="L88" i="8" a="1"/>
  <c r="K88" i="8"/>
  <c r="K88" i="8" a="1"/>
  <c r="J88" i="8"/>
  <c r="J88" i="8" a="1"/>
  <c r="I88" i="8" a="1"/>
  <c r="I88" i="8" s="1"/>
  <c r="H88" i="8"/>
  <c r="H88" i="8" a="1"/>
  <c r="G88" i="8"/>
  <c r="G88" i="8" a="1"/>
  <c r="F88" i="8"/>
  <c r="F88" i="8" a="1"/>
  <c r="E88" i="8" a="1"/>
  <c r="E88" i="8" s="1"/>
  <c r="D88" i="8"/>
  <c r="D88" i="8" a="1"/>
  <c r="C88" i="8"/>
  <c r="AC88" i="8" s="1"/>
  <c r="C88" i="8" a="1"/>
  <c r="A88" i="8"/>
  <c r="Y88" i="8" s="1"/>
  <c r="V87" i="8"/>
  <c r="V87" i="8" a="1"/>
  <c r="U87" i="8" a="1"/>
  <c r="U87" i="8" s="1"/>
  <c r="T87" i="8" a="1"/>
  <c r="T87" i="8" s="1"/>
  <c r="S87" i="8" a="1"/>
  <c r="S87" i="8" s="1"/>
  <c r="R87" i="8"/>
  <c r="R87" i="8" a="1"/>
  <c r="Q87" i="8" a="1"/>
  <c r="Q87" i="8" s="1"/>
  <c r="P87" i="8" a="1"/>
  <c r="P87" i="8" s="1"/>
  <c r="O87" i="8" a="1"/>
  <c r="O87" i="8" s="1"/>
  <c r="N87" i="8" a="1"/>
  <c r="N87" i="8" s="1"/>
  <c r="M87" i="8" a="1"/>
  <c r="M87" i="8" s="1"/>
  <c r="L87" i="8" a="1"/>
  <c r="L87" i="8" s="1"/>
  <c r="K87" i="8" a="1"/>
  <c r="K87" i="8" s="1"/>
  <c r="J87" i="8"/>
  <c r="J87" i="8" a="1"/>
  <c r="I87" i="8" a="1"/>
  <c r="I87" i="8" s="1"/>
  <c r="H87" i="8" a="1"/>
  <c r="H87" i="8" s="1"/>
  <c r="G87" i="8" a="1"/>
  <c r="G87" i="8" s="1"/>
  <c r="F87" i="8" a="1"/>
  <c r="F87" i="8" s="1"/>
  <c r="E87" i="8" a="1"/>
  <c r="E87" i="8" s="1"/>
  <c r="D87" i="8" a="1"/>
  <c r="D87" i="8" s="1"/>
  <c r="C87" i="8" a="1"/>
  <c r="C87" i="8" s="1"/>
  <c r="AC87" i="8" s="1"/>
  <c r="A87" i="8"/>
  <c r="V86" i="8" a="1"/>
  <c r="V86" i="8" s="1"/>
  <c r="U86" i="8" a="1"/>
  <c r="U86" i="8" s="1"/>
  <c r="T86" i="8" a="1"/>
  <c r="T86" i="8" s="1"/>
  <c r="S86" i="8" a="1"/>
  <c r="S86" i="8" s="1"/>
  <c r="R86" i="8" a="1"/>
  <c r="R86" i="8" s="1"/>
  <c r="Q86" i="8"/>
  <c r="Q86" i="8" a="1"/>
  <c r="P86" i="8"/>
  <c r="P86" i="8" a="1"/>
  <c r="O86" i="8" a="1"/>
  <c r="O86" i="8" s="1"/>
  <c r="N86" i="8"/>
  <c r="N86" i="8" a="1"/>
  <c r="M86" i="8" a="1"/>
  <c r="M86" i="8" s="1"/>
  <c r="L86" i="8" a="1"/>
  <c r="L86" i="8" s="1"/>
  <c r="K86" i="8" a="1"/>
  <c r="K86" i="8" s="1"/>
  <c r="J86" i="8"/>
  <c r="J86" i="8" a="1"/>
  <c r="I86" i="8" a="1"/>
  <c r="I86" i="8" s="1"/>
  <c r="H86" i="8"/>
  <c r="H86" i="8" a="1"/>
  <c r="G86" i="8" a="1"/>
  <c r="G86" i="8" s="1"/>
  <c r="F86" i="8" a="1"/>
  <c r="F86" i="8" s="1"/>
  <c r="E86" i="8"/>
  <c r="E86" i="8" a="1"/>
  <c r="D86" i="8" a="1"/>
  <c r="D86" i="8" s="1"/>
  <c r="C86" i="8" a="1"/>
  <c r="C86" i="8" s="1"/>
  <c r="AC86" i="8" s="1"/>
  <c r="A86" i="8"/>
  <c r="Y86" i="8" s="1"/>
  <c r="V85" i="8" a="1"/>
  <c r="V85" i="8" s="1"/>
  <c r="U85" i="8" a="1"/>
  <c r="U85" i="8" s="1"/>
  <c r="T85" i="8" a="1"/>
  <c r="T85" i="8" s="1"/>
  <c r="S85" i="8" a="1"/>
  <c r="S85" i="8" s="1"/>
  <c r="R85" i="8" a="1"/>
  <c r="R85" i="8" s="1"/>
  <c r="Q85" i="8" a="1"/>
  <c r="Q85" i="8" s="1"/>
  <c r="P85" i="8" a="1"/>
  <c r="P85" i="8" s="1"/>
  <c r="O85" i="8" a="1"/>
  <c r="O85" i="8" s="1"/>
  <c r="N85" i="8" a="1"/>
  <c r="N85" i="8" s="1"/>
  <c r="M85" i="8" a="1"/>
  <c r="M85" i="8" s="1"/>
  <c r="L85" i="8" a="1"/>
  <c r="L85" i="8" s="1"/>
  <c r="K85" i="8" a="1"/>
  <c r="K85" i="8" s="1"/>
  <c r="J85" i="8" a="1"/>
  <c r="J85" i="8" s="1"/>
  <c r="I85" i="8" a="1"/>
  <c r="I85" i="8" s="1"/>
  <c r="H85" i="8" a="1"/>
  <c r="H85" i="8" s="1"/>
  <c r="G85" i="8"/>
  <c r="G85" i="8" a="1"/>
  <c r="F85" i="8" a="1"/>
  <c r="F85" i="8" s="1"/>
  <c r="E85" i="8" a="1"/>
  <c r="E85" i="8" s="1"/>
  <c r="D85" i="8" a="1"/>
  <c r="D85" i="8" s="1"/>
  <c r="C85" i="8" a="1"/>
  <c r="C85" i="8" s="1"/>
  <c r="AC85" i="8" s="1"/>
  <c r="A85" i="8"/>
  <c r="Y85" i="8" s="1"/>
  <c r="V84" i="8" a="1"/>
  <c r="V84" i="8" s="1"/>
  <c r="Y84" i="8" s="1"/>
  <c r="U84" i="8"/>
  <c r="U84" i="8" a="1"/>
  <c r="T84" i="8" a="1"/>
  <c r="T84" i="8" s="1"/>
  <c r="S84" i="8" a="1"/>
  <c r="S84" i="8" s="1"/>
  <c r="R84" i="8" a="1"/>
  <c r="R84" i="8" s="1"/>
  <c r="Q84" i="8"/>
  <c r="Q84" i="8" a="1"/>
  <c r="P84" i="8" a="1"/>
  <c r="P84" i="8" s="1"/>
  <c r="O84" i="8" a="1"/>
  <c r="O84" i="8" s="1"/>
  <c r="N84" i="8" a="1"/>
  <c r="N84" i="8" s="1"/>
  <c r="M84" i="8"/>
  <c r="M84" i="8" a="1"/>
  <c r="L84" i="8" a="1"/>
  <c r="L84" i="8" s="1"/>
  <c r="K84" i="8" a="1"/>
  <c r="K84" i="8" s="1"/>
  <c r="J84" i="8" a="1"/>
  <c r="J84" i="8" s="1"/>
  <c r="I84" i="8"/>
  <c r="I84" i="8" a="1"/>
  <c r="H84" i="8" a="1"/>
  <c r="H84" i="8" s="1"/>
  <c r="G84" i="8" a="1"/>
  <c r="G84" i="8" s="1"/>
  <c r="F84" i="8" a="1"/>
  <c r="F84" i="8" s="1"/>
  <c r="E84" i="8"/>
  <c r="E84" i="8" a="1"/>
  <c r="D84" i="8" a="1"/>
  <c r="D84" i="8" s="1"/>
  <c r="C84" i="8" a="1"/>
  <c r="C84" i="8" s="1"/>
  <c r="AC84" i="8" s="1"/>
  <c r="AD84" i="8" s="1"/>
  <c r="A84" i="8"/>
  <c r="V83" i="8" a="1"/>
  <c r="V83" i="8" s="1"/>
  <c r="U83" i="8" a="1"/>
  <c r="U83" i="8" s="1"/>
  <c r="T83" i="8" a="1"/>
  <c r="T83" i="8" s="1"/>
  <c r="S83" i="8" a="1"/>
  <c r="S83" i="8" s="1"/>
  <c r="R83" i="8" a="1"/>
  <c r="R83" i="8" s="1"/>
  <c r="Q83" i="8" a="1"/>
  <c r="Q83" i="8" s="1"/>
  <c r="P83" i="8" a="1"/>
  <c r="P83" i="8" s="1"/>
  <c r="O83" i="8" a="1"/>
  <c r="O83" i="8" s="1"/>
  <c r="N83" i="8" a="1"/>
  <c r="N83" i="8" s="1"/>
  <c r="M83" i="8" a="1"/>
  <c r="M83" i="8" s="1"/>
  <c r="L83" i="8" a="1"/>
  <c r="L83" i="8" s="1"/>
  <c r="K83" i="8" a="1"/>
  <c r="K83" i="8" s="1"/>
  <c r="J83" i="8" a="1"/>
  <c r="J83" i="8" s="1"/>
  <c r="I83" i="8" a="1"/>
  <c r="I83" i="8" s="1"/>
  <c r="H83" i="8"/>
  <c r="H83" i="8" a="1"/>
  <c r="G83" i="8" a="1"/>
  <c r="G83" i="8" s="1"/>
  <c r="F83" i="8" a="1"/>
  <c r="F83" i="8" s="1"/>
  <c r="E83" i="8" a="1"/>
  <c r="E83" i="8" s="1"/>
  <c r="D83" i="8" a="1"/>
  <c r="D83" i="8" s="1"/>
  <c r="C83" i="8" a="1"/>
  <c r="C83" i="8" s="1"/>
  <c r="AC83" i="8" s="1"/>
  <c r="A83" i="8"/>
  <c r="V82" i="8" a="1"/>
  <c r="V82" i="8" s="1"/>
  <c r="U82" i="8" a="1"/>
  <c r="U82" i="8" s="1"/>
  <c r="T82" i="8"/>
  <c r="T82" i="8" a="1"/>
  <c r="S82" i="8"/>
  <c r="S82" i="8" a="1"/>
  <c r="R82" i="8"/>
  <c r="R82" i="8" a="1"/>
  <c r="Q82" i="8" a="1"/>
  <c r="Q82" i="8" s="1"/>
  <c r="P82" i="8"/>
  <c r="P82" i="8" a="1"/>
  <c r="O82" i="8" a="1"/>
  <c r="O82" i="8" s="1"/>
  <c r="N82" i="8" a="1"/>
  <c r="N82" i="8" s="1"/>
  <c r="M82" i="8" a="1"/>
  <c r="M82" i="8" s="1"/>
  <c r="L82" i="8"/>
  <c r="L82" i="8" a="1"/>
  <c r="K82" i="8"/>
  <c r="K82" i="8" a="1"/>
  <c r="J82" i="8"/>
  <c r="J82" i="8" a="1"/>
  <c r="I82" i="8" a="1"/>
  <c r="I82" i="8" s="1"/>
  <c r="H82" i="8" a="1"/>
  <c r="H82" i="8" s="1"/>
  <c r="G82" i="8"/>
  <c r="G82" i="8" a="1"/>
  <c r="F82" i="8" a="1"/>
  <c r="F82" i="8" s="1"/>
  <c r="E82" i="8" a="1"/>
  <c r="E82" i="8" s="1"/>
  <c r="D82" i="8"/>
  <c r="D82" i="8" a="1"/>
  <c r="C82" i="8"/>
  <c r="AC82" i="8" s="1"/>
  <c r="C82" i="8" a="1"/>
  <c r="A82" i="8"/>
  <c r="V81" i="8" a="1"/>
  <c r="V81" i="8" s="1"/>
  <c r="U81" i="8" a="1"/>
  <c r="U81" i="8" s="1"/>
  <c r="T81" i="8" a="1"/>
  <c r="T81" i="8" s="1"/>
  <c r="S81" i="8" a="1"/>
  <c r="S81" i="8" s="1"/>
  <c r="R81" i="8" a="1"/>
  <c r="R81" i="8" s="1"/>
  <c r="Q81" i="8" a="1"/>
  <c r="Q81" i="8" s="1"/>
  <c r="P81" i="8" a="1"/>
  <c r="P81" i="8" s="1"/>
  <c r="O81" i="8" a="1"/>
  <c r="O81" i="8" s="1"/>
  <c r="N81" i="8" a="1"/>
  <c r="N81" i="8" s="1"/>
  <c r="M81" i="8" a="1"/>
  <c r="M81" i="8" s="1"/>
  <c r="L81" i="8" a="1"/>
  <c r="L81" i="8" s="1"/>
  <c r="K81" i="8" a="1"/>
  <c r="K81" i="8" s="1"/>
  <c r="J81" i="8" a="1"/>
  <c r="J81" i="8" s="1"/>
  <c r="I81" i="8"/>
  <c r="I81" i="8" a="1"/>
  <c r="H81" i="8" a="1"/>
  <c r="H81" i="8" s="1"/>
  <c r="G81" i="8" a="1"/>
  <c r="G81" i="8" s="1"/>
  <c r="F81" i="8" a="1"/>
  <c r="F81" i="8" s="1"/>
  <c r="E81" i="8" a="1"/>
  <c r="E81" i="8" s="1"/>
  <c r="D81" i="8" a="1"/>
  <c r="D81" i="8" s="1"/>
  <c r="C81" i="8" a="1"/>
  <c r="C81" i="8" s="1"/>
  <c r="AC81" i="8" s="1"/>
  <c r="A81" i="8"/>
  <c r="V80" i="8" a="1"/>
  <c r="V80" i="8" s="1"/>
  <c r="Y80" i="8" s="1"/>
  <c r="U80" i="8" a="1"/>
  <c r="U80" i="8" s="1"/>
  <c r="T80" i="8" a="1"/>
  <c r="T80" i="8" s="1"/>
  <c r="S80" i="8"/>
  <c r="S80" i="8" a="1"/>
  <c r="R80" i="8" a="1"/>
  <c r="R80" i="8" s="1"/>
  <c r="Q80" i="8" a="1"/>
  <c r="Q80" i="8" s="1"/>
  <c r="P80" i="8" a="1"/>
  <c r="P80" i="8" s="1"/>
  <c r="O80" i="8"/>
  <c r="O80" i="8" a="1"/>
  <c r="N80" i="8" a="1"/>
  <c r="N80" i="8" s="1"/>
  <c r="M80" i="8" a="1"/>
  <c r="M80" i="8" s="1"/>
  <c r="L80" i="8" a="1"/>
  <c r="L80" i="8" s="1"/>
  <c r="K80" i="8"/>
  <c r="K80" i="8" a="1"/>
  <c r="J80" i="8" a="1"/>
  <c r="J80" i="8" s="1"/>
  <c r="I80" i="8" a="1"/>
  <c r="I80" i="8" s="1"/>
  <c r="H80" i="8" a="1"/>
  <c r="H80" i="8" s="1"/>
  <c r="G80" i="8"/>
  <c r="G80" i="8" a="1"/>
  <c r="F80" i="8" a="1"/>
  <c r="F80" i="8" s="1"/>
  <c r="E80" i="8" a="1"/>
  <c r="E80" i="8" s="1"/>
  <c r="D80" i="8" a="1"/>
  <c r="D80" i="8" s="1"/>
  <c r="C80" i="8"/>
  <c r="AC80" i="8" s="1"/>
  <c r="C80" i="8" a="1"/>
  <c r="A80" i="8"/>
  <c r="V79" i="8"/>
  <c r="V79" i="8" a="1"/>
  <c r="U79" i="8" a="1"/>
  <c r="U79" i="8" s="1"/>
  <c r="T79" i="8" a="1"/>
  <c r="T79" i="8" s="1"/>
  <c r="S79" i="8" a="1"/>
  <c r="S79" i="8" s="1"/>
  <c r="R79" i="8"/>
  <c r="R79" i="8" a="1"/>
  <c r="Q79" i="8" a="1"/>
  <c r="Q79" i="8" s="1"/>
  <c r="P79" i="8" a="1"/>
  <c r="P79" i="8" s="1"/>
  <c r="O79" i="8" a="1"/>
  <c r="O79" i="8" s="1"/>
  <c r="N79" i="8" a="1"/>
  <c r="N79" i="8" s="1"/>
  <c r="M79" i="8"/>
  <c r="M79" i="8" a="1"/>
  <c r="L79" i="8" a="1"/>
  <c r="L79" i="8" s="1"/>
  <c r="K79" i="8" a="1"/>
  <c r="K79" i="8" s="1"/>
  <c r="J79" i="8" a="1"/>
  <c r="J79" i="8" s="1"/>
  <c r="I79" i="8" a="1"/>
  <c r="I79" i="8" s="1"/>
  <c r="H79" i="8" a="1"/>
  <c r="H79" i="8" s="1"/>
  <c r="G79" i="8" a="1"/>
  <c r="G79" i="8" s="1"/>
  <c r="F79" i="8"/>
  <c r="F79" i="8" a="1"/>
  <c r="E79" i="8" a="1"/>
  <c r="E79" i="8" s="1"/>
  <c r="D79" i="8" a="1"/>
  <c r="D79" i="8" s="1"/>
  <c r="C79" i="8" a="1"/>
  <c r="C79" i="8" s="1"/>
  <c r="AC79" i="8" s="1"/>
  <c r="A79" i="8"/>
  <c r="V78" i="8"/>
  <c r="V78" i="8" a="1"/>
  <c r="U78" i="8"/>
  <c r="U78" i="8" a="1"/>
  <c r="T78" i="8"/>
  <c r="T78" i="8" a="1"/>
  <c r="S78" i="8" a="1"/>
  <c r="S78" i="8" s="1"/>
  <c r="R78" i="8" a="1"/>
  <c r="R78" i="8" s="1"/>
  <c r="Q78" i="8" a="1"/>
  <c r="Q78" i="8" s="1"/>
  <c r="P78" i="8"/>
  <c r="P78" i="8" a="1"/>
  <c r="O78" i="8" a="1"/>
  <c r="O78" i="8" s="1"/>
  <c r="N78" i="8"/>
  <c r="N78" i="8" a="1"/>
  <c r="M78" i="8"/>
  <c r="M78" i="8" a="1"/>
  <c r="L78" i="8"/>
  <c r="L78" i="8" a="1"/>
  <c r="K78" i="8" a="1"/>
  <c r="K78" i="8" s="1"/>
  <c r="J78" i="8" a="1"/>
  <c r="J78" i="8" s="1"/>
  <c r="I78" i="8" a="1"/>
  <c r="I78" i="8" s="1"/>
  <c r="H78" i="8" a="1"/>
  <c r="H78" i="8" s="1"/>
  <c r="G78" i="8" a="1"/>
  <c r="G78" i="8" s="1"/>
  <c r="F78" i="8"/>
  <c r="F78" i="8" a="1"/>
  <c r="E78" i="8"/>
  <c r="E78" i="8" a="1"/>
  <c r="D78" i="8"/>
  <c r="D78" i="8" a="1"/>
  <c r="C78" i="8" a="1"/>
  <c r="C78" i="8" s="1"/>
  <c r="AC78" i="8" s="1"/>
  <c r="A78" i="8"/>
  <c r="V77" i="8" a="1"/>
  <c r="V77" i="8" s="1"/>
  <c r="U77" i="8" a="1"/>
  <c r="U77" i="8" s="1"/>
  <c r="T77" i="8" a="1"/>
  <c r="T77" i="8" s="1"/>
  <c r="S77" i="8" a="1"/>
  <c r="S77" i="8" s="1"/>
  <c r="R77" i="8" a="1"/>
  <c r="R77" i="8" s="1"/>
  <c r="Q77" i="8" a="1"/>
  <c r="Q77" i="8" s="1"/>
  <c r="P77" i="8" a="1"/>
  <c r="P77" i="8" s="1"/>
  <c r="O77" i="8"/>
  <c r="O77" i="8" a="1"/>
  <c r="N77" i="8"/>
  <c r="N77" i="8" a="1"/>
  <c r="M77" i="8" a="1"/>
  <c r="M77" i="8" s="1"/>
  <c r="L77" i="8" a="1"/>
  <c r="L77" i="8" s="1"/>
  <c r="K77" i="8" a="1"/>
  <c r="K77" i="8" s="1"/>
  <c r="J77" i="8"/>
  <c r="J77" i="8" a="1"/>
  <c r="I77" i="8" a="1"/>
  <c r="I77" i="8" s="1"/>
  <c r="H77" i="8" a="1"/>
  <c r="H77" i="8" s="1"/>
  <c r="G77" i="8" a="1"/>
  <c r="G77" i="8" s="1"/>
  <c r="F77" i="8" a="1"/>
  <c r="F77" i="8" s="1"/>
  <c r="E77" i="8" a="1"/>
  <c r="E77" i="8" s="1"/>
  <c r="D77" i="8" a="1"/>
  <c r="D77" i="8" s="1"/>
  <c r="C77" i="8"/>
  <c r="AC77" i="8" s="1"/>
  <c r="C77" i="8" a="1"/>
  <c r="A77" i="8"/>
  <c r="V76" i="8" a="1"/>
  <c r="V76" i="8" s="1"/>
  <c r="Y76" i="8" s="1"/>
  <c r="U76" i="8" a="1"/>
  <c r="U76" i="8" s="1"/>
  <c r="T76" i="8"/>
  <c r="T76" i="8" a="1"/>
  <c r="S76" i="8" a="1"/>
  <c r="S76" i="8" s="1"/>
  <c r="R76" i="8" a="1"/>
  <c r="R76" i="8" s="1"/>
  <c r="Q76" i="8" a="1"/>
  <c r="Q76" i="8" s="1"/>
  <c r="P76" i="8" a="1"/>
  <c r="P76" i="8" s="1"/>
  <c r="O76" i="8" a="1"/>
  <c r="O76" i="8" s="1"/>
  <c r="N76" i="8" a="1"/>
  <c r="N76" i="8" s="1"/>
  <c r="M76" i="8" a="1"/>
  <c r="M76" i="8" s="1"/>
  <c r="L76" i="8"/>
  <c r="L76" i="8" a="1"/>
  <c r="K76" i="8"/>
  <c r="K76" i="8" a="1"/>
  <c r="J76" i="8"/>
  <c r="J76" i="8" a="1"/>
  <c r="I76" i="8" a="1"/>
  <c r="I76" i="8" s="1"/>
  <c r="H76" i="8" a="1"/>
  <c r="H76" i="8" s="1"/>
  <c r="G76" i="8" a="1"/>
  <c r="G76" i="8" s="1"/>
  <c r="F76" i="8" a="1"/>
  <c r="F76" i="8" s="1"/>
  <c r="E76" i="8" a="1"/>
  <c r="E76" i="8" s="1"/>
  <c r="D76" i="8"/>
  <c r="D76" i="8" a="1"/>
  <c r="C76" i="8"/>
  <c r="AC76" i="8" s="1"/>
  <c r="AD76" i="8" s="1"/>
  <c r="C76" i="8" a="1"/>
  <c r="A76" i="8"/>
  <c r="V75" i="8"/>
  <c r="V75" i="8" a="1"/>
  <c r="U75" i="8"/>
  <c r="U75" i="8" a="1"/>
  <c r="T75" i="8" a="1"/>
  <c r="T75" i="8" s="1"/>
  <c r="S75" i="8" a="1"/>
  <c r="S75" i="8" s="1"/>
  <c r="R75" i="8"/>
  <c r="R75" i="8" a="1"/>
  <c r="Q75" i="8"/>
  <c r="Q75" i="8" a="1"/>
  <c r="P75" i="8" a="1"/>
  <c r="P75" i="8" s="1"/>
  <c r="O75" i="8" a="1"/>
  <c r="O75" i="8" s="1"/>
  <c r="N75" i="8"/>
  <c r="N75" i="8" a="1"/>
  <c r="M75" i="8"/>
  <c r="M75" i="8" a="1"/>
  <c r="L75" i="8" a="1"/>
  <c r="L75" i="8" s="1"/>
  <c r="K75" i="8" a="1"/>
  <c r="K75" i="8" s="1"/>
  <c r="J75" i="8"/>
  <c r="J75" i="8" a="1"/>
  <c r="I75" i="8"/>
  <c r="I75" i="8" a="1"/>
  <c r="H75" i="8" a="1"/>
  <c r="H75" i="8" s="1"/>
  <c r="G75" i="8" a="1"/>
  <c r="G75" i="8" s="1"/>
  <c r="F75" i="8"/>
  <c r="F75" i="8" a="1"/>
  <c r="E75" i="8"/>
  <c r="E75" i="8" a="1"/>
  <c r="D75" i="8" a="1"/>
  <c r="D75" i="8" s="1"/>
  <c r="C75" i="8" a="1"/>
  <c r="C75" i="8" s="1"/>
  <c r="AC75" i="8" s="1"/>
  <c r="A75" i="8"/>
  <c r="Y75" i="8" s="1"/>
  <c r="V74" i="8" a="1"/>
  <c r="V74" i="8" s="1"/>
  <c r="U74" i="8"/>
  <c r="U74" i="8" a="1"/>
  <c r="T74" i="8"/>
  <c r="T74" i="8" a="1"/>
  <c r="S74" i="8"/>
  <c r="S74" i="8" a="1"/>
  <c r="R74" i="8" a="1"/>
  <c r="R74" i="8" s="1"/>
  <c r="Q74" i="8" a="1"/>
  <c r="Q74" i="8" s="1"/>
  <c r="P74" i="8" a="1"/>
  <c r="P74" i="8" s="1"/>
  <c r="O74" i="8" a="1"/>
  <c r="O74" i="8" s="1"/>
  <c r="N74" i="8" a="1"/>
  <c r="N74" i="8" s="1"/>
  <c r="M74" i="8"/>
  <c r="M74" i="8" a="1"/>
  <c r="L74" i="8"/>
  <c r="L74" i="8" a="1"/>
  <c r="K74" i="8"/>
  <c r="K74" i="8" a="1"/>
  <c r="J74" i="8" a="1"/>
  <c r="J74" i="8" s="1"/>
  <c r="I74" i="8"/>
  <c r="I74" i="8" a="1"/>
  <c r="H74" i="8" a="1"/>
  <c r="H74" i="8" s="1"/>
  <c r="G74" i="8" a="1"/>
  <c r="G74" i="8" s="1"/>
  <c r="F74" i="8" a="1"/>
  <c r="F74" i="8" s="1"/>
  <c r="E74" i="8"/>
  <c r="E74" i="8" a="1"/>
  <c r="D74" i="8"/>
  <c r="D74" i="8" a="1"/>
  <c r="C74" i="8"/>
  <c r="AC74" i="8" s="1"/>
  <c r="C74" i="8" a="1"/>
  <c r="A74" i="8"/>
  <c r="V73" i="8" a="1"/>
  <c r="V73" i="8" s="1"/>
  <c r="U73" i="8" a="1"/>
  <c r="U73" i="8" s="1"/>
  <c r="T73" i="8" a="1"/>
  <c r="T73" i="8" s="1"/>
  <c r="S73" i="8" a="1"/>
  <c r="S73" i="8" s="1"/>
  <c r="R73" i="8" a="1"/>
  <c r="R73" i="8" s="1"/>
  <c r="Q73" i="8" a="1"/>
  <c r="Q73" i="8" s="1"/>
  <c r="P73" i="8" a="1"/>
  <c r="P73" i="8" s="1"/>
  <c r="O73" i="8"/>
  <c r="O73" i="8" a="1"/>
  <c r="N73" i="8" a="1"/>
  <c r="N73" i="8" s="1"/>
  <c r="M73" i="8" a="1"/>
  <c r="M73" i="8" s="1"/>
  <c r="L73" i="8" a="1"/>
  <c r="L73" i="8" s="1"/>
  <c r="K73" i="8" a="1"/>
  <c r="K73" i="8" s="1"/>
  <c r="J73" i="8"/>
  <c r="J73" i="8" a="1"/>
  <c r="I73" i="8" a="1"/>
  <c r="I73" i="8" s="1"/>
  <c r="H73" i="8" a="1"/>
  <c r="H73" i="8" s="1"/>
  <c r="G73" i="8" a="1"/>
  <c r="G73" i="8" s="1"/>
  <c r="F73" i="8" a="1"/>
  <c r="F73" i="8" s="1"/>
  <c r="E73" i="8" a="1"/>
  <c r="E73" i="8" s="1"/>
  <c r="D73" i="8" a="1"/>
  <c r="D73" i="8" s="1"/>
  <c r="C73" i="8" a="1"/>
  <c r="C73" i="8" s="1"/>
  <c r="A73" i="8"/>
  <c r="V72" i="8"/>
  <c r="V72" i="8" a="1"/>
  <c r="U72" i="8"/>
  <c r="U72" i="8" a="1"/>
  <c r="T72" i="8"/>
  <c r="T72" i="8" a="1"/>
  <c r="S72" i="8" a="1"/>
  <c r="S72" i="8" s="1"/>
  <c r="R72" i="8" a="1"/>
  <c r="R72" i="8" s="1"/>
  <c r="Q72" i="8" a="1"/>
  <c r="Q72" i="8" s="1"/>
  <c r="P72" i="8"/>
  <c r="P72" i="8" a="1"/>
  <c r="O72" i="8" a="1"/>
  <c r="O72" i="8" s="1"/>
  <c r="N72" i="8"/>
  <c r="N72" i="8" a="1"/>
  <c r="M72" i="8"/>
  <c r="M72" i="8" a="1"/>
  <c r="L72" i="8"/>
  <c r="L72" i="8" a="1"/>
  <c r="K72" i="8" a="1"/>
  <c r="K72" i="8" s="1"/>
  <c r="J72" i="8" a="1"/>
  <c r="J72" i="8" s="1"/>
  <c r="I72" i="8" a="1"/>
  <c r="I72" i="8" s="1"/>
  <c r="H72" i="8" a="1"/>
  <c r="H72" i="8" s="1"/>
  <c r="G72" i="8" a="1"/>
  <c r="G72" i="8" s="1"/>
  <c r="F72" i="8"/>
  <c r="F72" i="8" a="1"/>
  <c r="E72" i="8"/>
  <c r="E72" i="8" a="1"/>
  <c r="D72" i="8"/>
  <c r="D72" i="8" a="1"/>
  <c r="C72" i="8" a="1"/>
  <c r="C72" i="8" s="1"/>
  <c r="AC72" i="8" s="1"/>
  <c r="A72" i="8"/>
  <c r="V71" i="8" a="1"/>
  <c r="V71" i="8" s="1"/>
  <c r="U71" i="8" a="1"/>
  <c r="U71" i="8" s="1"/>
  <c r="T71" i="8"/>
  <c r="T71" i="8" a="1"/>
  <c r="S71" i="8"/>
  <c r="S71" i="8" a="1"/>
  <c r="R71" i="8" a="1"/>
  <c r="R71" i="8" s="1"/>
  <c r="Q71" i="8" a="1"/>
  <c r="Q71" i="8" s="1"/>
  <c r="P71" i="8"/>
  <c r="P71" i="8" a="1"/>
  <c r="O71" i="8"/>
  <c r="O71" i="8" a="1"/>
  <c r="N71" i="8" a="1"/>
  <c r="N71" i="8" s="1"/>
  <c r="M71" i="8" a="1"/>
  <c r="M71" i="8" s="1"/>
  <c r="L71" i="8"/>
  <c r="L71" i="8" a="1"/>
  <c r="K71" i="8"/>
  <c r="K71" i="8" a="1"/>
  <c r="J71" i="8" a="1"/>
  <c r="J71" i="8" s="1"/>
  <c r="I71" i="8" a="1"/>
  <c r="I71" i="8" s="1"/>
  <c r="H71" i="8"/>
  <c r="H71" i="8" a="1"/>
  <c r="G71" i="8"/>
  <c r="G71" i="8" a="1"/>
  <c r="F71" i="8" a="1"/>
  <c r="F71" i="8" s="1"/>
  <c r="E71" i="8" a="1"/>
  <c r="E71" i="8" s="1"/>
  <c r="D71" i="8"/>
  <c r="D71" i="8" a="1"/>
  <c r="C71" i="8"/>
  <c r="AC71" i="8" s="1"/>
  <c r="AD71" i="8" s="1"/>
  <c r="C71" i="8" a="1"/>
  <c r="A71" i="8"/>
  <c r="V70" i="8"/>
  <c r="V70" i="8" a="1"/>
  <c r="U70" i="8" a="1"/>
  <c r="U70" i="8" s="1"/>
  <c r="T70" i="8" a="1"/>
  <c r="T70" i="8" s="1"/>
  <c r="S70" i="8"/>
  <c r="S70" i="8" a="1"/>
  <c r="R70" i="8"/>
  <c r="R70" i="8" a="1"/>
  <c r="Q70" i="8"/>
  <c r="Q70" i="8" a="1"/>
  <c r="P70" i="8" a="1"/>
  <c r="P70" i="8" s="1"/>
  <c r="O70" i="8" a="1"/>
  <c r="O70" i="8" s="1"/>
  <c r="N70" i="8" a="1"/>
  <c r="N70" i="8" s="1"/>
  <c r="M70" i="8"/>
  <c r="M70" i="8" a="1"/>
  <c r="L70" i="8" a="1"/>
  <c r="L70" i="8" s="1"/>
  <c r="K70" i="8"/>
  <c r="K70" i="8" a="1"/>
  <c r="J70" i="8"/>
  <c r="J70" i="8" a="1"/>
  <c r="I70" i="8"/>
  <c r="I70" i="8" a="1"/>
  <c r="H70" i="8" a="1"/>
  <c r="H70" i="8" s="1"/>
  <c r="G70" i="8" a="1"/>
  <c r="G70" i="8" s="1"/>
  <c r="F70" i="8" a="1"/>
  <c r="F70" i="8" s="1"/>
  <c r="E70" i="8" a="1"/>
  <c r="E70" i="8" s="1"/>
  <c r="D70" i="8" a="1"/>
  <c r="D70" i="8" s="1"/>
  <c r="C70" i="8"/>
  <c r="AC70" i="8" s="1"/>
  <c r="C70" i="8" a="1"/>
  <c r="A70" i="8"/>
  <c r="V69" i="8" a="1"/>
  <c r="V69" i="8" s="1"/>
  <c r="U69" i="8"/>
  <c r="U69" i="8" a="1"/>
  <c r="T69" i="8"/>
  <c r="T69" i="8" a="1"/>
  <c r="S69" i="8" a="1"/>
  <c r="S69" i="8" s="1"/>
  <c r="R69" i="8" a="1"/>
  <c r="R69" i="8" s="1"/>
  <c r="Q69" i="8"/>
  <c r="Q69" i="8" a="1"/>
  <c r="P69" i="8"/>
  <c r="P69" i="8" a="1"/>
  <c r="O69" i="8" a="1"/>
  <c r="O69" i="8" s="1"/>
  <c r="N69" i="8" a="1"/>
  <c r="N69" i="8" s="1"/>
  <c r="M69" i="8"/>
  <c r="M69" i="8" a="1"/>
  <c r="L69" i="8"/>
  <c r="L69" i="8" a="1"/>
  <c r="K69" i="8" a="1"/>
  <c r="K69" i="8" s="1"/>
  <c r="J69" i="8" a="1"/>
  <c r="J69" i="8" s="1"/>
  <c r="I69" i="8"/>
  <c r="I69" i="8" a="1"/>
  <c r="H69" i="8"/>
  <c r="H69" i="8" a="1"/>
  <c r="G69" i="8" a="1"/>
  <c r="G69" i="8" s="1"/>
  <c r="F69" i="8" a="1"/>
  <c r="F69" i="8" s="1"/>
  <c r="E69" i="8"/>
  <c r="E69" i="8" a="1"/>
  <c r="D69" i="8"/>
  <c r="D69" i="8" a="1"/>
  <c r="C69" i="8" a="1"/>
  <c r="C69" i="8" s="1"/>
  <c r="AC69" i="8" s="1"/>
  <c r="A69" i="8"/>
  <c r="Y69" i="8" s="1"/>
  <c r="V68" i="8" a="1"/>
  <c r="V68" i="8" s="1"/>
  <c r="U68" i="8" a="1"/>
  <c r="U68" i="8" s="1"/>
  <c r="T68" i="8"/>
  <c r="T68" i="8" a="1"/>
  <c r="S68" i="8"/>
  <c r="S68" i="8" a="1"/>
  <c r="R68" i="8"/>
  <c r="R68" i="8" a="1"/>
  <c r="Q68" i="8" a="1"/>
  <c r="Q68" i="8" s="1"/>
  <c r="P68" i="8" a="1"/>
  <c r="P68" i="8" s="1"/>
  <c r="O68" i="8"/>
  <c r="O68" i="8" a="1"/>
  <c r="N68" i="8" a="1"/>
  <c r="N68" i="8" s="1"/>
  <c r="M68" i="8" a="1"/>
  <c r="M68" i="8" s="1"/>
  <c r="L68" i="8"/>
  <c r="L68" i="8" a="1"/>
  <c r="K68" i="8"/>
  <c r="K68" i="8" a="1"/>
  <c r="J68" i="8"/>
  <c r="J68" i="8" a="1"/>
  <c r="I68" i="8" a="1"/>
  <c r="I68" i="8" s="1"/>
  <c r="H68" i="8" a="1"/>
  <c r="H68" i="8" s="1"/>
  <c r="G68" i="8" a="1"/>
  <c r="G68" i="8" s="1"/>
  <c r="F68" i="8"/>
  <c r="F68" i="8" a="1"/>
  <c r="E68" i="8" a="1"/>
  <c r="E68" i="8" s="1"/>
  <c r="D68" i="8"/>
  <c r="D68" i="8" a="1"/>
  <c r="C68" i="8"/>
  <c r="AC68" i="8" s="1"/>
  <c r="C68" i="8" a="1"/>
  <c r="A68" i="8"/>
  <c r="V67" i="8"/>
  <c r="V67" i="8" a="1"/>
  <c r="U67" i="8"/>
  <c r="U67" i="8" a="1"/>
  <c r="T67" i="8" a="1"/>
  <c r="T67" i="8" s="1"/>
  <c r="S67" i="8" a="1"/>
  <c r="S67" i="8" s="1"/>
  <c r="R67" i="8"/>
  <c r="R67" i="8" a="1"/>
  <c r="Q67" i="8" a="1"/>
  <c r="Q67" i="8" s="1"/>
  <c r="P67" i="8" a="1"/>
  <c r="P67" i="8" s="1"/>
  <c r="O67" i="8" a="1"/>
  <c r="O67" i="8" s="1"/>
  <c r="N67" i="8"/>
  <c r="N67" i="8" a="1"/>
  <c r="M67" i="8"/>
  <c r="M67" i="8" a="1"/>
  <c r="L67" i="8" a="1"/>
  <c r="L67" i="8" s="1"/>
  <c r="K67" i="8" a="1"/>
  <c r="K67" i="8" s="1"/>
  <c r="J67" i="8"/>
  <c r="J67" i="8" a="1"/>
  <c r="I67" i="8"/>
  <c r="I67" i="8" a="1"/>
  <c r="H67" i="8" a="1"/>
  <c r="H67" i="8" s="1"/>
  <c r="G67" i="8" a="1"/>
  <c r="G67" i="8" s="1"/>
  <c r="F67" i="8" a="1"/>
  <c r="F67" i="8" s="1"/>
  <c r="E67" i="8"/>
  <c r="E67" i="8" a="1"/>
  <c r="D67" i="8" a="1"/>
  <c r="D67" i="8" s="1"/>
  <c r="C67" i="8" a="1"/>
  <c r="C67" i="8" s="1"/>
  <c r="AC67" i="8" s="1"/>
  <c r="A67" i="8"/>
  <c r="Y67" i="8" s="1"/>
  <c r="Y66" i="8"/>
  <c r="V66" i="8" a="1"/>
  <c r="V66" i="8" s="1"/>
  <c r="U66" i="8" a="1"/>
  <c r="U66" i="8" s="1"/>
  <c r="T66" i="8" a="1"/>
  <c r="T66" i="8" s="1"/>
  <c r="S66" i="8" a="1"/>
  <c r="S66" i="8" s="1"/>
  <c r="R66" i="8" a="1"/>
  <c r="R66" i="8" s="1"/>
  <c r="Q66" i="8" a="1"/>
  <c r="Q66" i="8" s="1"/>
  <c r="P66" i="8"/>
  <c r="P66" i="8" a="1"/>
  <c r="O66" i="8"/>
  <c r="O66" i="8" a="1"/>
  <c r="N66" i="8" a="1"/>
  <c r="N66" i="8" s="1"/>
  <c r="M66" i="8"/>
  <c r="M66" i="8" a="1"/>
  <c r="L66" i="8" a="1"/>
  <c r="L66" i="8" s="1"/>
  <c r="K66" i="8" a="1"/>
  <c r="K66" i="8" s="1"/>
  <c r="J66" i="8" a="1"/>
  <c r="J66" i="8" s="1"/>
  <c r="I66" i="8"/>
  <c r="I66" i="8" a="1"/>
  <c r="H66" i="8" a="1"/>
  <c r="H66" i="8" s="1"/>
  <c r="G66" i="8"/>
  <c r="G66" i="8" a="1"/>
  <c r="F66" i="8" a="1"/>
  <c r="F66" i="8" s="1"/>
  <c r="E66" i="8" a="1"/>
  <c r="E66" i="8" s="1"/>
  <c r="D66" i="8"/>
  <c r="D66" i="8" a="1"/>
  <c r="C66" i="8" a="1"/>
  <c r="C66" i="8" s="1"/>
  <c r="AC66" i="8" s="1"/>
  <c r="AD66" i="8" s="1"/>
  <c r="AE66" i="8" s="1"/>
  <c r="A66" i="8"/>
  <c r="V65" i="8"/>
  <c r="V65" i="8" a="1"/>
  <c r="U65" i="8" a="1"/>
  <c r="U65" i="8" s="1"/>
  <c r="T65" i="8" a="1"/>
  <c r="T65" i="8" s="1"/>
  <c r="S65" i="8" a="1"/>
  <c r="S65" i="8" s="1"/>
  <c r="R65" i="8" a="1"/>
  <c r="R65" i="8" s="1"/>
  <c r="Q65" i="8" a="1"/>
  <c r="Q65" i="8" s="1"/>
  <c r="P65" i="8" a="1"/>
  <c r="P65" i="8" s="1"/>
  <c r="O65" i="8" a="1"/>
  <c r="O65" i="8" s="1"/>
  <c r="N65" i="8"/>
  <c r="N65" i="8" a="1"/>
  <c r="M65" i="8" a="1"/>
  <c r="M65" i="8" s="1"/>
  <c r="L65" i="8" a="1"/>
  <c r="L65" i="8" s="1"/>
  <c r="K65" i="8" a="1"/>
  <c r="K65" i="8" s="1"/>
  <c r="J65" i="8" a="1"/>
  <c r="J65" i="8" s="1"/>
  <c r="I65" i="8" a="1"/>
  <c r="I65" i="8" s="1"/>
  <c r="H65" i="8" a="1"/>
  <c r="H65" i="8" s="1"/>
  <c r="G65" i="8" a="1"/>
  <c r="G65" i="8" s="1"/>
  <c r="F65" i="8"/>
  <c r="F65" i="8" a="1"/>
  <c r="E65" i="8" a="1"/>
  <c r="E65" i="8" s="1"/>
  <c r="D65" i="8" a="1"/>
  <c r="D65" i="8" s="1"/>
  <c r="C65" i="8"/>
  <c r="AC65" i="8" s="1"/>
  <c r="C65" i="8" a="1"/>
  <c r="A65" i="8"/>
  <c r="V64" i="8" a="1"/>
  <c r="V64" i="8" s="1"/>
  <c r="U64" i="8" a="1"/>
  <c r="U64" i="8" s="1"/>
  <c r="T64" i="8"/>
  <c r="T64" i="8" a="1"/>
  <c r="S64" i="8" a="1"/>
  <c r="S64" i="8" s="1"/>
  <c r="R64" i="8"/>
  <c r="R64" i="8" a="1"/>
  <c r="Q64" i="8" a="1"/>
  <c r="Q64" i="8" s="1"/>
  <c r="P64" i="8"/>
  <c r="P64" i="8" a="1"/>
  <c r="O64" i="8" a="1"/>
  <c r="O64" i="8" s="1"/>
  <c r="N64" i="8" a="1"/>
  <c r="N64" i="8" s="1"/>
  <c r="M64" i="8"/>
  <c r="M64" i="8" a="1"/>
  <c r="L64" i="8" a="1"/>
  <c r="L64" i="8" s="1"/>
  <c r="K64" i="8" a="1"/>
  <c r="K64" i="8" s="1"/>
  <c r="J64" i="8"/>
  <c r="J64" i="8" a="1"/>
  <c r="I64" i="8"/>
  <c r="I64" i="8" a="1"/>
  <c r="H64" i="8" a="1"/>
  <c r="H64" i="8" s="1"/>
  <c r="G64" i="8" a="1"/>
  <c r="G64" i="8" s="1"/>
  <c r="F64" i="8" a="1"/>
  <c r="F64" i="8" s="1"/>
  <c r="E64" i="8" a="1"/>
  <c r="E64" i="8" s="1"/>
  <c r="D64" i="8"/>
  <c r="D64" i="8" a="1"/>
  <c r="C64" i="8" a="1"/>
  <c r="C64" i="8" s="1"/>
  <c r="AC64" i="8" s="1"/>
  <c r="A64" i="8"/>
  <c r="V63" i="8" a="1"/>
  <c r="V63" i="8" s="1"/>
  <c r="U63" i="8" a="1"/>
  <c r="U63" i="8" s="1"/>
  <c r="T63" i="8"/>
  <c r="T63" i="8" a="1"/>
  <c r="S63" i="8" a="1"/>
  <c r="S63" i="8" s="1"/>
  <c r="R63" i="8" a="1"/>
  <c r="R63" i="8" s="1"/>
  <c r="Q63" i="8" a="1"/>
  <c r="Q63" i="8" s="1"/>
  <c r="P63" i="8" a="1"/>
  <c r="P63" i="8" s="1"/>
  <c r="O63" i="8" a="1"/>
  <c r="O63" i="8" s="1"/>
  <c r="N63" i="8" a="1"/>
  <c r="N63" i="8" s="1"/>
  <c r="M63" i="8"/>
  <c r="M63" i="8" a="1"/>
  <c r="L63" i="8"/>
  <c r="L63" i="8" a="1"/>
  <c r="K63" i="8"/>
  <c r="K63" i="8" a="1"/>
  <c r="J63" i="8" a="1"/>
  <c r="J63" i="8" s="1"/>
  <c r="I63" i="8" a="1"/>
  <c r="I63" i="8" s="1"/>
  <c r="H63" i="8"/>
  <c r="H63" i="8" a="1"/>
  <c r="G63" i="8" a="1"/>
  <c r="G63" i="8" s="1"/>
  <c r="F63" i="8" a="1"/>
  <c r="F63" i="8" s="1"/>
  <c r="E63" i="8" a="1"/>
  <c r="E63" i="8" s="1"/>
  <c r="D63" i="8" a="1"/>
  <c r="D63" i="8" s="1"/>
  <c r="C63" i="8" a="1"/>
  <c r="C63" i="8" s="1"/>
  <c r="AC63" i="8" s="1"/>
  <c r="AD63" i="8" s="1"/>
  <c r="AE63" i="8" s="1"/>
  <c r="A63" i="8"/>
  <c r="Y63" i="8" s="1"/>
  <c r="V62" i="8" a="1"/>
  <c r="V62" i="8" s="1"/>
  <c r="U62" i="8" a="1"/>
  <c r="U62" i="8" s="1"/>
  <c r="T62" i="8" a="1"/>
  <c r="T62" i="8" s="1"/>
  <c r="S62" i="8" a="1"/>
  <c r="S62" i="8" s="1"/>
  <c r="R62" i="8" a="1"/>
  <c r="R62" i="8" s="1"/>
  <c r="Q62" i="8"/>
  <c r="Q62" i="8" a="1"/>
  <c r="P62" i="8" a="1"/>
  <c r="P62" i="8" s="1"/>
  <c r="O62" i="8" a="1"/>
  <c r="O62" i="8" s="1"/>
  <c r="N62" i="8" a="1"/>
  <c r="N62" i="8" s="1"/>
  <c r="M62" i="8"/>
  <c r="M62" i="8" a="1"/>
  <c r="L62" i="8" a="1"/>
  <c r="L62" i="8" s="1"/>
  <c r="K62" i="8"/>
  <c r="K62" i="8" a="1"/>
  <c r="J62" i="8" a="1"/>
  <c r="J62" i="8" s="1"/>
  <c r="I62" i="8" a="1"/>
  <c r="I62" i="8" s="1"/>
  <c r="H62" i="8" a="1"/>
  <c r="H62" i="8" s="1"/>
  <c r="G62" i="8"/>
  <c r="G62" i="8" a="1"/>
  <c r="F62" i="8" a="1"/>
  <c r="F62" i="8" s="1"/>
  <c r="E62" i="8" a="1"/>
  <c r="E62" i="8" s="1"/>
  <c r="D62" i="8" a="1"/>
  <c r="D62" i="8" s="1"/>
  <c r="C62" i="8"/>
  <c r="AC62" i="8" s="1"/>
  <c r="C62" i="8" a="1"/>
  <c r="A62" i="8"/>
  <c r="V61" i="8" a="1"/>
  <c r="V61" i="8" s="1"/>
  <c r="U61" i="8"/>
  <c r="U61" i="8" a="1"/>
  <c r="T61" i="8" a="1"/>
  <c r="T61" i="8" s="1"/>
  <c r="S61" i="8" a="1"/>
  <c r="S61" i="8" s="1"/>
  <c r="R61" i="8"/>
  <c r="R61" i="8" a="1"/>
  <c r="Q61" i="8"/>
  <c r="Q61" i="8" a="1"/>
  <c r="P61" i="8" a="1"/>
  <c r="P61" i="8" s="1"/>
  <c r="O61" i="8" a="1"/>
  <c r="O61" i="8" s="1"/>
  <c r="N61" i="8"/>
  <c r="N61" i="8" a="1"/>
  <c r="M61" i="8"/>
  <c r="M61" i="8" a="1"/>
  <c r="L61" i="8"/>
  <c r="L61" i="8" a="1"/>
  <c r="K61" i="8" a="1"/>
  <c r="K61" i="8" s="1"/>
  <c r="J61" i="8" a="1"/>
  <c r="J61" i="8" s="1"/>
  <c r="I61" i="8" a="1"/>
  <c r="I61" i="8" s="1"/>
  <c r="H61" i="8" a="1"/>
  <c r="H61" i="8" s="1"/>
  <c r="G61" i="8" a="1"/>
  <c r="G61" i="8" s="1"/>
  <c r="F61" i="8" a="1"/>
  <c r="F61" i="8" s="1"/>
  <c r="E61" i="8"/>
  <c r="E61" i="8" a="1"/>
  <c r="D61" i="8" a="1"/>
  <c r="D61" i="8" s="1"/>
  <c r="C61" i="8" a="1"/>
  <c r="C61" i="8" s="1"/>
  <c r="AC61" i="8" s="1"/>
  <c r="A61" i="8"/>
  <c r="V60" i="8" a="1"/>
  <c r="V60" i="8" s="1"/>
  <c r="U60" i="8" a="1"/>
  <c r="U60" i="8" s="1"/>
  <c r="T60" i="8" a="1"/>
  <c r="T60" i="8" s="1"/>
  <c r="S60" i="8" a="1"/>
  <c r="S60" i="8" s="1"/>
  <c r="R60" i="8" a="1"/>
  <c r="R60" i="8" s="1"/>
  <c r="Q60" i="8" a="1"/>
  <c r="Q60" i="8" s="1"/>
  <c r="P60" i="8"/>
  <c r="P60" i="8" a="1"/>
  <c r="O60" i="8" a="1"/>
  <c r="O60" i="8" s="1"/>
  <c r="N60" i="8" a="1"/>
  <c r="N60" i="8" s="1"/>
  <c r="M60" i="8" a="1"/>
  <c r="M60" i="8" s="1"/>
  <c r="L60" i="8"/>
  <c r="L60" i="8" a="1"/>
  <c r="K60" i="8"/>
  <c r="K60" i="8" a="1"/>
  <c r="J60" i="8" a="1"/>
  <c r="J60" i="8" s="1"/>
  <c r="I60" i="8" a="1"/>
  <c r="I60" i="8" s="1"/>
  <c r="H60" i="8"/>
  <c r="H60" i="8" a="1"/>
  <c r="G60" i="8" a="1"/>
  <c r="G60" i="8" s="1"/>
  <c r="F60" i="8" a="1"/>
  <c r="F60" i="8" s="1"/>
  <c r="E60" i="8" a="1"/>
  <c r="E60" i="8" s="1"/>
  <c r="D60" i="8" a="1"/>
  <c r="D60" i="8" s="1"/>
  <c r="C60" i="8" a="1"/>
  <c r="C60" i="8" s="1"/>
  <c r="AC60" i="8" s="1"/>
  <c r="A60" i="8"/>
  <c r="V59" i="8" a="1"/>
  <c r="V59" i="8" s="1"/>
  <c r="U59" i="8" a="1"/>
  <c r="U59" i="8" s="1"/>
  <c r="T59" i="8" a="1"/>
  <c r="T59" i="8" s="1"/>
  <c r="S59" i="8" a="1"/>
  <c r="S59" i="8" s="1"/>
  <c r="R59" i="8" a="1"/>
  <c r="R59" i="8" s="1"/>
  <c r="Q59" i="8" a="1"/>
  <c r="Q59" i="8" s="1"/>
  <c r="P59" i="8" a="1"/>
  <c r="P59" i="8" s="1"/>
  <c r="O59" i="8" a="1"/>
  <c r="O59" i="8" s="1"/>
  <c r="N59" i="8" a="1"/>
  <c r="N59" i="8" s="1"/>
  <c r="M59" i="8" a="1"/>
  <c r="M59" i="8" s="1"/>
  <c r="L59" i="8" a="1"/>
  <c r="L59" i="8" s="1"/>
  <c r="K59" i="8" a="1"/>
  <c r="K59" i="8" s="1"/>
  <c r="J59" i="8"/>
  <c r="J59" i="8" a="1"/>
  <c r="I59" i="8" a="1"/>
  <c r="I59" i="8" s="1"/>
  <c r="H59" i="8" a="1"/>
  <c r="H59" i="8" s="1"/>
  <c r="G59" i="8" a="1"/>
  <c r="G59" i="8" s="1"/>
  <c r="F59" i="8" a="1"/>
  <c r="F59" i="8" s="1"/>
  <c r="E59" i="8" a="1"/>
  <c r="E59" i="8" s="1"/>
  <c r="D59" i="8" a="1"/>
  <c r="D59" i="8" s="1"/>
  <c r="C59" i="8"/>
  <c r="AC59" i="8" s="1"/>
  <c r="C59" i="8" a="1"/>
  <c r="A59" i="8"/>
  <c r="V58" i="8" a="1"/>
  <c r="V58" i="8" s="1"/>
  <c r="U58" i="8" a="1"/>
  <c r="U58" i="8" s="1"/>
  <c r="T58" i="8" a="1"/>
  <c r="T58" i="8" s="1"/>
  <c r="S58" i="8" a="1"/>
  <c r="S58" i="8" s="1"/>
  <c r="R58" i="8" a="1"/>
  <c r="R58" i="8" s="1"/>
  <c r="Q58" i="8"/>
  <c r="Q58" i="8" a="1"/>
  <c r="P58" i="8"/>
  <c r="P58" i="8" a="1"/>
  <c r="O58" i="8"/>
  <c r="O58" i="8" a="1"/>
  <c r="N58" i="8" a="1"/>
  <c r="N58" i="8" s="1"/>
  <c r="M58" i="8" a="1"/>
  <c r="M58" i="8" s="1"/>
  <c r="L58" i="8" a="1"/>
  <c r="L58" i="8" s="1"/>
  <c r="K58" i="8" a="1"/>
  <c r="K58" i="8" s="1"/>
  <c r="J58" i="8" a="1"/>
  <c r="J58" i="8" s="1"/>
  <c r="I58" i="8"/>
  <c r="I58" i="8" a="1"/>
  <c r="H58" i="8" a="1"/>
  <c r="H58" i="8" s="1"/>
  <c r="G58" i="8"/>
  <c r="G58" i="8" a="1"/>
  <c r="F58" i="8" a="1"/>
  <c r="F58" i="8" s="1"/>
  <c r="E58" i="8" a="1"/>
  <c r="E58" i="8" s="1"/>
  <c r="D58" i="8"/>
  <c r="D58" i="8" a="1"/>
  <c r="C58" i="8" a="1"/>
  <c r="C58" i="8" s="1"/>
  <c r="AC58" i="8" s="1"/>
  <c r="A58" i="8"/>
  <c r="Y58" i="8" s="1"/>
  <c r="V57" i="8"/>
  <c r="V57" i="8" a="1"/>
  <c r="U57" i="8" a="1"/>
  <c r="U57" i="8" s="1"/>
  <c r="T57" i="8" a="1"/>
  <c r="T57" i="8" s="1"/>
  <c r="S57" i="8"/>
  <c r="S57" i="8" a="1"/>
  <c r="R57" i="8" a="1"/>
  <c r="R57" i="8" s="1"/>
  <c r="Q57" i="8" a="1"/>
  <c r="Q57" i="8" s="1"/>
  <c r="P57" i="8"/>
  <c r="P57" i="8" a="1"/>
  <c r="O57" i="8"/>
  <c r="O57" i="8" a="1"/>
  <c r="N57" i="8" a="1"/>
  <c r="N57" i="8" s="1"/>
  <c r="M57" i="8" a="1"/>
  <c r="M57" i="8" s="1"/>
  <c r="L57" i="8" a="1"/>
  <c r="L57" i="8" s="1"/>
  <c r="K57" i="8" a="1"/>
  <c r="K57" i="8" s="1"/>
  <c r="J57" i="8" a="1"/>
  <c r="J57" i="8" s="1"/>
  <c r="I57" i="8" a="1"/>
  <c r="I57" i="8" s="1"/>
  <c r="H57" i="8" a="1"/>
  <c r="H57" i="8" s="1"/>
  <c r="G57" i="8" a="1"/>
  <c r="G57" i="8" s="1"/>
  <c r="F57" i="8" a="1"/>
  <c r="F57" i="8" s="1"/>
  <c r="E57" i="8" a="1"/>
  <c r="E57" i="8" s="1"/>
  <c r="D57" i="8" a="1"/>
  <c r="D57" i="8" s="1"/>
  <c r="C57" i="8"/>
  <c r="AC57" i="8" s="1"/>
  <c r="C57" i="8" a="1"/>
  <c r="A57" i="8"/>
  <c r="V56" i="8"/>
  <c r="V56" i="8" a="1"/>
  <c r="U56" i="8" a="1"/>
  <c r="U56" i="8" s="1"/>
  <c r="T56" i="8" a="1"/>
  <c r="T56" i="8" s="1"/>
  <c r="S56" i="8" a="1"/>
  <c r="S56" i="8" s="1"/>
  <c r="R56" i="8"/>
  <c r="R56" i="8" a="1"/>
  <c r="Q56" i="8"/>
  <c r="Q56" i="8" a="1"/>
  <c r="P56" i="8" a="1"/>
  <c r="P56" i="8" s="1"/>
  <c r="O56" i="8" a="1"/>
  <c r="O56" i="8" s="1"/>
  <c r="N56" i="8"/>
  <c r="N56" i="8" a="1"/>
  <c r="M56" i="8" a="1"/>
  <c r="M56" i="8" s="1"/>
  <c r="L56" i="8" a="1"/>
  <c r="L56" i="8" s="1"/>
  <c r="K56" i="8" a="1"/>
  <c r="K56" i="8" s="1"/>
  <c r="J56" i="8" a="1"/>
  <c r="J56" i="8" s="1"/>
  <c r="I56" i="8" a="1"/>
  <c r="I56" i="8" s="1"/>
  <c r="H56" i="8" a="1"/>
  <c r="H56" i="8" s="1"/>
  <c r="G56" i="8" a="1"/>
  <c r="G56" i="8" s="1"/>
  <c r="F56" i="8" a="1"/>
  <c r="F56" i="8" s="1"/>
  <c r="E56" i="8" a="1"/>
  <c r="E56" i="8" s="1"/>
  <c r="D56" i="8" a="1"/>
  <c r="D56" i="8" s="1"/>
  <c r="C56" i="8" a="1"/>
  <c r="C56" i="8" s="1"/>
  <c r="AC56" i="8" s="1"/>
  <c r="A56" i="8"/>
  <c r="V55" i="8" a="1"/>
  <c r="V55" i="8" s="1"/>
  <c r="U55" i="8" a="1"/>
  <c r="U55" i="8" s="1"/>
  <c r="T55" i="8"/>
  <c r="T55" i="8" a="1"/>
  <c r="S55" i="8"/>
  <c r="S55" i="8" a="1"/>
  <c r="R55" i="8" a="1"/>
  <c r="R55" i="8" s="1"/>
  <c r="Q55" i="8" a="1"/>
  <c r="Q55" i="8" s="1"/>
  <c r="P55" i="8" a="1"/>
  <c r="P55" i="8" s="1"/>
  <c r="O55" i="8" a="1"/>
  <c r="O55" i="8" s="1"/>
  <c r="N55" i="8" a="1"/>
  <c r="N55" i="8" s="1"/>
  <c r="M55" i="8"/>
  <c r="M55" i="8" a="1"/>
  <c r="L55" i="8" a="1"/>
  <c r="L55" i="8" s="1"/>
  <c r="K55" i="8"/>
  <c r="K55" i="8" a="1"/>
  <c r="J55" i="8" a="1"/>
  <c r="J55" i="8" s="1"/>
  <c r="I55" i="8" a="1"/>
  <c r="I55" i="8" s="1"/>
  <c r="H55" i="8" a="1"/>
  <c r="H55" i="8" s="1"/>
  <c r="G55" i="8" a="1"/>
  <c r="G55" i="8" s="1"/>
  <c r="F55" i="8" a="1"/>
  <c r="F55" i="8" s="1"/>
  <c r="E55" i="8" a="1"/>
  <c r="E55" i="8" s="1"/>
  <c r="D55" i="8" a="1"/>
  <c r="D55" i="8" s="1"/>
  <c r="C55" i="8"/>
  <c r="AC55" i="8" s="1"/>
  <c r="C55" i="8" a="1"/>
  <c r="A55" i="8"/>
  <c r="V54" i="8" a="1"/>
  <c r="V54" i="8" s="1"/>
  <c r="U54" i="8"/>
  <c r="U54" i="8" a="1"/>
  <c r="T54" i="8"/>
  <c r="T54" i="8" a="1"/>
  <c r="S54" i="8" a="1"/>
  <c r="S54" i="8" s="1"/>
  <c r="R54" i="8" a="1"/>
  <c r="R54" i="8" s="1"/>
  <c r="Q54" i="8" a="1"/>
  <c r="Q54" i="8" s="1"/>
  <c r="P54" i="8" a="1"/>
  <c r="P54" i="8" s="1"/>
  <c r="O54" i="8" a="1"/>
  <c r="O54" i="8" s="1"/>
  <c r="N54" i="8" a="1"/>
  <c r="N54" i="8" s="1"/>
  <c r="M54" i="8"/>
  <c r="M54" i="8" a="1"/>
  <c r="L54" i="8"/>
  <c r="L54" i="8" a="1"/>
  <c r="K54" i="8" a="1"/>
  <c r="K54" i="8" s="1"/>
  <c r="J54" i="8"/>
  <c r="J54" i="8" a="1"/>
  <c r="I54" i="8" a="1"/>
  <c r="I54" i="8" s="1"/>
  <c r="H54" i="8" a="1"/>
  <c r="H54" i="8" s="1"/>
  <c r="G54" i="8" a="1"/>
  <c r="G54" i="8" s="1"/>
  <c r="F54" i="8" a="1"/>
  <c r="F54" i="8" s="1"/>
  <c r="E54" i="8"/>
  <c r="E54" i="8" a="1"/>
  <c r="D54" i="8" a="1"/>
  <c r="D54" i="8" s="1"/>
  <c r="C54" i="8" a="1"/>
  <c r="C54" i="8" s="1"/>
  <c r="AC54" i="8" s="1"/>
  <c r="AD54" i="8" s="1"/>
  <c r="A54" i="8"/>
  <c r="V53" i="8" a="1"/>
  <c r="V53" i="8" s="1"/>
  <c r="U53" i="8" a="1"/>
  <c r="U53" i="8" s="1"/>
  <c r="T53" i="8"/>
  <c r="T53" i="8" a="1"/>
  <c r="S53" i="8" a="1"/>
  <c r="S53" i="8" s="1"/>
  <c r="R53" i="8" a="1"/>
  <c r="R53" i="8" s="1"/>
  <c r="Q53" i="8" a="1"/>
  <c r="Q53" i="8" s="1"/>
  <c r="P53" i="8"/>
  <c r="P53" i="8" a="1"/>
  <c r="O53" i="8"/>
  <c r="O53" i="8" a="1"/>
  <c r="N53" i="8" a="1"/>
  <c r="N53" i="8" s="1"/>
  <c r="M53" i="8" a="1"/>
  <c r="M53" i="8" s="1"/>
  <c r="L53" i="8"/>
  <c r="L53" i="8" a="1"/>
  <c r="K53" i="8" a="1"/>
  <c r="K53" i="8" s="1"/>
  <c r="J53" i="8" a="1"/>
  <c r="J53" i="8" s="1"/>
  <c r="I53" i="8" a="1"/>
  <c r="I53" i="8" s="1"/>
  <c r="H53" i="8"/>
  <c r="H53" i="8" a="1"/>
  <c r="G53" i="8" a="1"/>
  <c r="G53" i="8" s="1"/>
  <c r="F53" i="8"/>
  <c r="F53" i="8" a="1"/>
  <c r="E53" i="8" a="1"/>
  <c r="E53" i="8" s="1"/>
  <c r="D53" i="8" a="1"/>
  <c r="D53" i="8" s="1"/>
  <c r="C53" i="8"/>
  <c r="AC53" i="8" s="1"/>
  <c r="C53" i="8" a="1"/>
  <c r="A53" i="8"/>
  <c r="V52" i="8"/>
  <c r="V52" i="8" a="1"/>
  <c r="U52" i="8" a="1"/>
  <c r="U52" i="8" s="1"/>
  <c r="T52" i="8" a="1"/>
  <c r="T52" i="8" s="1"/>
  <c r="S52" i="8" a="1"/>
  <c r="S52" i="8" s="1"/>
  <c r="R52" i="8"/>
  <c r="R52" i="8" a="1"/>
  <c r="Q52" i="8" a="1"/>
  <c r="Q52" i="8" s="1"/>
  <c r="P52" i="8" a="1"/>
  <c r="P52" i="8" s="1"/>
  <c r="O52" i="8" a="1"/>
  <c r="O52" i="8" s="1"/>
  <c r="N52" i="8" a="1"/>
  <c r="N52" i="8" s="1"/>
  <c r="M52" i="8"/>
  <c r="M52" i="8" a="1"/>
  <c r="L52" i="8" a="1"/>
  <c r="L52" i="8" s="1"/>
  <c r="K52" i="8"/>
  <c r="K52" i="8" a="1"/>
  <c r="J52" i="8"/>
  <c r="J52" i="8" a="1"/>
  <c r="I52" i="8" a="1"/>
  <c r="I52" i="8" s="1"/>
  <c r="H52" i="8" a="1"/>
  <c r="H52" i="8" s="1"/>
  <c r="G52" i="8" a="1"/>
  <c r="G52" i="8" s="1"/>
  <c r="F52" i="8" a="1"/>
  <c r="F52" i="8" s="1"/>
  <c r="E52" i="8" a="1"/>
  <c r="E52" i="8" s="1"/>
  <c r="D52" i="8" a="1"/>
  <c r="D52" i="8" s="1"/>
  <c r="C52" i="8"/>
  <c r="AC52" i="8" s="1"/>
  <c r="C52" i="8" a="1"/>
  <c r="A52" i="8"/>
  <c r="V51" i="8" a="1"/>
  <c r="V51" i="8" s="1"/>
  <c r="U51" i="8"/>
  <c r="U51" i="8" a="1"/>
  <c r="T51" i="8" a="1"/>
  <c r="T51" i="8" s="1"/>
  <c r="S51" i="8" a="1"/>
  <c r="S51" i="8" s="1"/>
  <c r="R51" i="8" a="1"/>
  <c r="R51" i="8" s="1"/>
  <c r="Q51" i="8"/>
  <c r="Q51" i="8" a="1"/>
  <c r="P51" i="8" a="1"/>
  <c r="P51" i="8" s="1"/>
  <c r="O51" i="8" a="1"/>
  <c r="O51" i="8" s="1"/>
  <c r="N51" i="8" a="1"/>
  <c r="N51" i="8" s="1"/>
  <c r="M51" i="8"/>
  <c r="M51" i="8" a="1"/>
  <c r="L51" i="8" a="1"/>
  <c r="L51" i="8" s="1"/>
  <c r="K51" i="8" a="1"/>
  <c r="K51" i="8" s="1"/>
  <c r="J51" i="8" a="1"/>
  <c r="J51" i="8" s="1"/>
  <c r="I51" i="8" a="1"/>
  <c r="I51" i="8" s="1"/>
  <c r="H51" i="8" a="1"/>
  <c r="H51" i="8" s="1"/>
  <c r="G51" i="8"/>
  <c r="G51" i="8" a="1"/>
  <c r="F51" i="8" a="1"/>
  <c r="F51" i="8" s="1"/>
  <c r="E51" i="8" a="1"/>
  <c r="E51" i="8" s="1"/>
  <c r="D51" i="8" a="1"/>
  <c r="D51" i="8" s="1"/>
  <c r="C51" i="8" a="1"/>
  <c r="C51" i="8" s="1"/>
  <c r="AC51" i="8" s="1"/>
  <c r="A51" i="8"/>
  <c r="Y51" i="8" s="1"/>
  <c r="V50" i="8" a="1"/>
  <c r="V50" i="8" s="1"/>
  <c r="U50" i="8" a="1"/>
  <c r="U50" i="8" s="1"/>
  <c r="T50" i="8" a="1"/>
  <c r="T50" i="8" s="1"/>
  <c r="S50" i="8"/>
  <c r="S50" i="8" a="1"/>
  <c r="R50" i="8"/>
  <c r="R50" i="8" a="1"/>
  <c r="Q50" i="8" a="1"/>
  <c r="Q50" i="8" s="1"/>
  <c r="P50" i="8"/>
  <c r="P50" i="8" a="1"/>
  <c r="O50" i="8" a="1"/>
  <c r="O50" i="8" s="1"/>
  <c r="N50" i="8" a="1"/>
  <c r="N50" i="8" s="1"/>
  <c r="M50" i="8" a="1"/>
  <c r="M50" i="8" s="1"/>
  <c r="L50" i="8" a="1"/>
  <c r="L50" i="8" s="1"/>
  <c r="K50" i="8"/>
  <c r="K50" i="8" a="1"/>
  <c r="J50" i="8"/>
  <c r="J50" i="8" a="1"/>
  <c r="I50" i="8" a="1"/>
  <c r="I50" i="8" s="1"/>
  <c r="H50" i="8" a="1"/>
  <c r="H50" i="8" s="1"/>
  <c r="G50" i="8"/>
  <c r="G50" i="8" a="1"/>
  <c r="F50" i="8" a="1"/>
  <c r="F50" i="8" s="1"/>
  <c r="E50" i="8" a="1"/>
  <c r="E50" i="8" s="1"/>
  <c r="D50" i="8"/>
  <c r="D50" i="8" a="1"/>
  <c r="C50" i="8"/>
  <c r="AC50" i="8" s="1"/>
  <c r="C50" i="8" a="1"/>
  <c r="A50" i="8"/>
  <c r="V49" i="8" a="1"/>
  <c r="V49" i="8" s="1"/>
  <c r="U49" i="8" a="1"/>
  <c r="U49" i="8" s="1"/>
  <c r="T49" i="8"/>
  <c r="T49" i="8" a="1"/>
  <c r="S49" i="8" a="1"/>
  <c r="S49" i="8" s="1"/>
  <c r="R49" i="8" a="1"/>
  <c r="R49" i="8" s="1"/>
  <c r="Q49" i="8" a="1"/>
  <c r="Q49" i="8" s="1"/>
  <c r="P49" i="8" a="1"/>
  <c r="P49" i="8" s="1"/>
  <c r="O49" i="8" a="1"/>
  <c r="O49" i="8" s="1"/>
  <c r="N49" i="8" a="1"/>
  <c r="N49" i="8" s="1"/>
  <c r="M49" i="8" a="1"/>
  <c r="M49" i="8" s="1"/>
  <c r="L49" i="8" a="1"/>
  <c r="L49" i="8" s="1"/>
  <c r="K49" i="8" a="1"/>
  <c r="K49" i="8" s="1"/>
  <c r="J49" i="8"/>
  <c r="J49" i="8" a="1"/>
  <c r="I49" i="8" a="1"/>
  <c r="I49" i="8" s="1"/>
  <c r="H49" i="8" a="1"/>
  <c r="H49" i="8" s="1"/>
  <c r="G49" i="8" a="1"/>
  <c r="G49" i="8" s="1"/>
  <c r="F49" i="8"/>
  <c r="F49" i="8" a="1"/>
  <c r="E49" i="8" a="1"/>
  <c r="E49" i="8" s="1"/>
  <c r="D49" i="8" a="1"/>
  <c r="D49" i="8" s="1"/>
  <c r="C49" i="8" a="1"/>
  <c r="C49" i="8" s="1"/>
  <c r="AC49" i="8" s="1"/>
  <c r="A49" i="8"/>
  <c r="V48" i="8" a="1"/>
  <c r="V48" i="8" s="1"/>
  <c r="U48" i="8" a="1"/>
  <c r="U48" i="8" s="1"/>
  <c r="T48" i="8"/>
  <c r="T48" i="8" a="1"/>
  <c r="S48" i="8"/>
  <c r="S48" i="8" a="1"/>
  <c r="R48" i="8" a="1"/>
  <c r="R48" i="8" s="1"/>
  <c r="Q48" i="8" a="1"/>
  <c r="Q48" i="8" s="1"/>
  <c r="P48" i="8" a="1"/>
  <c r="P48" i="8" s="1"/>
  <c r="O48" i="8" a="1"/>
  <c r="O48" i="8" s="1"/>
  <c r="N48" i="8" a="1"/>
  <c r="N48" i="8" s="1"/>
  <c r="M48" i="8" a="1"/>
  <c r="M48" i="8" s="1"/>
  <c r="L48" i="8"/>
  <c r="L48" i="8" a="1"/>
  <c r="K48" i="8" a="1"/>
  <c r="K48" i="8" s="1"/>
  <c r="J48" i="8" a="1"/>
  <c r="J48" i="8" s="1"/>
  <c r="I48" i="8" a="1"/>
  <c r="I48" i="8" s="1"/>
  <c r="H48" i="8" a="1"/>
  <c r="H48" i="8" s="1"/>
  <c r="G48" i="8"/>
  <c r="G48" i="8" a="1"/>
  <c r="F48" i="8" a="1"/>
  <c r="F48" i="8" s="1"/>
  <c r="E48" i="8"/>
  <c r="E48" i="8" a="1"/>
  <c r="D48" i="8"/>
  <c r="D48" i="8" a="1"/>
  <c r="C48" i="8" a="1"/>
  <c r="C48" i="8" s="1"/>
  <c r="AC48" i="8" s="1"/>
  <c r="A48" i="8"/>
  <c r="V47" i="8"/>
  <c r="V47" i="8" a="1"/>
  <c r="U47" i="8" a="1"/>
  <c r="U47" i="8" s="1"/>
  <c r="T47" i="8" a="1"/>
  <c r="T47" i="8" s="1"/>
  <c r="S47" i="8"/>
  <c r="S47" i="8" a="1"/>
  <c r="R47" i="8" a="1"/>
  <c r="R47" i="8" s="1"/>
  <c r="Q47" i="8" a="1"/>
  <c r="Q47" i="8" s="1"/>
  <c r="P47" i="8" a="1"/>
  <c r="P47" i="8" s="1"/>
  <c r="O47" i="8" a="1"/>
  <c r="O47" i="8" s="1"/>
  <c r="N47" i="8" a="1"/>
  <c r="N47" i="8" s="1"/>
  <c r="M47" i="8"/>
  <c r="M47" i="8" a="1"/>
  <c r="L47" i="8" a="1"/>
  <c r="L47" i="8" s="1"/>
  <c r="K47" i="8"/>
  <c r="K47" i="8" a="1"/>
  <c r="J47" i="8" a="1"/>
  <c r="J47" i="8" s="1"/>
  <c r="I47" i="8" a="1"/>
  <c r="I47" i="8" s="1"/>
  <c r="H47" i="8" a="1"/>
  <c r="H47" i="8" s="1"/>
  <c r="G47" i="8" a="1"/>
  <c r="G47" i="8" s="1"/>
  <c r="F47" i="8" a="1"/>
  <c r="F47" i="8" s="1"/>
  <c r="E47" i="8" a="1"/>
  <c r="E47" i="8" s="1"/>
  <c r="D47" i="8" a="1"/>
  <c r="D47" i="8" s="1"/>
  <c r="C47" i="8"/>
  <c r="AC47" i="8" s="1"/>
  <c r="C47" i="8" a="1"/>
  <c r="A47" i="8"/>
  <c r="V46" i="8" a="1"/>
  <c r="V46" i="8" s="1"/>
  <c r="U46" i="8"/>
  <c r="U46" i="8" a="1"/>
  <c r="T46" i="8" a="1"/>
  <c r="T46" i="8" s="1"/>
  <c r="S46" i="8" a="1"/>
  <c r="S46" i="8" s="1"/>
  <c r="R46" i="8"/>
  <c r="R46" i="8" a="1"/>
  <c r="Q46" i="8"/>
  <c r="Q46" i="8" a="1"/>
  <c r="P46" i="8" a="1"/>
  <c r="P46" i="8" s="1"/>
  <c r="O46" i="8" a="1"/>
  <c r="O46" i="8" s="1"/>
  <c r="N46" i="8" a="1"/>
  <c r="N46" i="8" s="1"/>
  <c r="M46" i="8" a="1"/>
  <c r="M46" i="8" s="1"/>
  <c r="L46" i="8"/>
  <c r="L46" i="8" a="1"/>
  <c r="K46" i="8" a="1"/>
  <c r="K46" i="8" s="1"/>
  <c r="J46" i="8" a="1"/>
  <c r="J46" i="8" s="1"/>
  <c r="I46" i="8"/>
  <c r="I46" i="8" a="1"/>
  <c r="H46" i="8" a="1"/>
  <c r="H46" i="8" s="1"/>
  <c r="G46" i="8" a="1"/>
  <c r="G46" i="8" s="1"/>
  <c r="F46" i="8" a="1"/>
  <c r="F46" i="8" s="1"/>
  <c r="E46" i="8" a="1"/>
  <c r="E46" i="8" s="1"/>
  <c r="D46" i="8" a="1"/>
  <c r="D46" i="8" s="1"/>
  <c r="C46" i="8" a="1"/>
  <c r="C46" i="8" s="1"/>
  <c r="AC46" i="8" s="1"/>
  <c r="AD46" i="8" s="1"/>
  <c r="A46" i="8"/>
  <c r="V45" i="8" a="1"/>
  <c r="V45" i="8" s="1"/>
  <c r="U45" i="8" a="1"/>
  <c r="U45" i="8" s="1"/>
  <c r="T45" i="8" a="1"/>
  <c r="T45" i="8" s="1"/>
  <c r="S45" i="8" a="1"/>
  <c r="S45" i="8" s="1"/>
  <c r="R45" i="8" a="1"/>
  <c r="R45" i="8" s="1"/>
  <c r="Q45" i="8" a="1"/>
  <c r="Q45" i="8" s="1"/>
  <c r="P45" i="8" a="1"/>
  <c r="P45" i="8" s="1"/>
  <c r="O45" i="8"/>
  <c r="O45" i="8" a="1"/>
  <c r="N45" i="8" a="1"/>
  <c r="N45" i="8" s="1"/>
  <c r="M45" i="8" a="1"/>
  <c r="M45" i="8" s="1"/>
  <c r="L45" i="8" a="1"/>
  <c r="L45" i="8" s="1"/>
  <c r="K45" i="8" a="1"/>
  <c r="K45" i="8" s="1"/>
  <c r="J45" i="8" a="1"/>
  <c r="J45" i="8" s="1"/>
  <c r="I45" i="8" a="1"/>
  <c r="I45" i="8" s="1"/>
  <c r="H45" i="8" a="1"/>
  <c r="H45" i="8" s="1"/>
  <c r="G45" i="8"/>
  <c r="G45" i="8" a="1"/>
  <c r="F45" i="8" a="1"/>
  <c r="F45" i="8" s="1"/>
  <c r="E45" i="8" a="1"/>
  <c r="E45" i="8" s="1"/>
  <c r="D45" i="8" a="1"/>
  <c r="D45" i="8" s="1"/>
  <c r="C45" i="8"/>
  <c r="AC45" i="8" s="1"/>
  <c r="C45" i="8" a="1"/>
  <c r="A45" i="8"/>
  <c r="V44" i="8"/>
  <c r="V44" i="8" a="1"/>
  <c r="U44" i="8"/>
  <c r="U44" i="8" a="1"/>
  <c r="T44" i="8"/>
  <c r="T44" i="8" a="1"/>
  <c r="S44" i="8" a="1"/>
  <c r="S44" i="8" s="1"/>
  <c r="R44" i="8" a="1"/>
  <c r="R44" i="8" s="1"/>
  <c r="Q44" i="8" a="1"/>
  <c r="Q44" i="8" s="1"/>
  <c r="P44" i="8" a="1"/>
  <c r="P44" i="8" s="1"/>
  <c r="O44" i="8" a="1"/>
  <c r="O44" i="8" s="1"/>
  <c r="N44" i="8"/>
  <c r="N44" i="8" a="1"/>
  <c r="M44" i="8"/>
  <c r="M44" i="8" a="1"/>
  <c r="L44" i="8"/>
  <c r="L44" i="8" a="1"/>
  <c r="K44" i="8" a="1"/>
  <c r="K44" i="8" s="1"/>
  <c r="J44" i="8"/>
  <c r="J44" i="8" a="1"/>
  <c r="I44" i="8" a="1"/>
  <c r="I44" i="8" s="1"/>
  <c r="H44" i="8" a="1"/>
  <c r="H44" i="8" s="1"/>
  <c r="G44" i="8" a="1"/>
  <c r="G44" i="8" s="1"/>
  <c r="F44" i="8" a="1"/>
  <c r="F44" i="8" s="1"/>
  <c r="E44" i="8"/>
  <c r="E44" i="8" a="1"/>
  <c r="D44" i="8" a="1"/>
  <c r="D44" i="8" s="1"/>
  <c r="C44" i="8" a="1"/>
  <c r="C44" i="8" s="1"/>
  <c r="AC44" i="8" s="1"/>
  <c r="A44" i="8"/>
  <c r="V43" i="8" a="1"/>
  <c r="V43" i="8" s="1"/>
  <c r="U43" i="8" a="1"/>
  <c r="U43" i="8" s="1"/>
  <c r="T43" i="8"/>
  <c r="T43" i="8" a="1"/>
  <c r="S43" i="8" a="1"/>
  <c r="S43" i="8" s="1"/>
  <c r="R43" i="8" a="1"/>
  <c r="R43" i="8" s="1"/>
  <c r="Q43" i="8" a="1"/>
  <c r="Q43" i="8" s="1"/>
  <c r="P43" i="8" a="1"/>
  <c r="P43" i="8" s="1"/>
  <c r="O43" i="8" a="1"/>
  <c r="O43" i="8" s="1"/>
  <c r="N43" i="8" a="1"/>
  <c r="N43" i="8" s="1"/>
  <c r="M43" i="8" a="1"/>
  <c r="M43" i="8" s="1"/>
  <c r="L43" i="8"/>
  <c r="L43" i="8" a="1"/>
  <c r="K43" i="8" a="1"/>
  <c r="K43" i="8" s="1"/>
  <c r="J43" i="8" a="1"/>
  <c r="J43" i="8" s="1"/>
  <c r="I43" i="8" a="1"/>
  <c r="I43" i="8" s="1"/>
  <c r="H43" i="8" a="1"/>
  <c r="H43" i="8" s="1"/>
  <c r="G43" i="8" a="1"/>
  <c r="G43" i="8" s="1"/>
  <c r="F43" i="8" a="1"/>
  <c r="F43" i="8" s="1"/>
  <c r="E43" i="8" a="1"/>
  <c r="E43" i="8" s="1"/>
  <c r="D43" i="8"/>
  <c r="D43" i="8" a="1"/>
  <c r="C43" i="8" a="1"/>
  <c r="C43" i="8" s="1"/>
  <c r="AC43" i="8" s="1"/>
  <c r="A43" i="8"/>
  <c r="V42" i="8"/>
  <c r="Y42" i="8" s="1"/>
  <c r="V42" i="8" a="1"/>
  <c r="U42" i="8"/>
  <c r="U42" i="8" a="1"/>
  <c r="T42" i="8" a="1"/>
  <c r="T42" i="8" s="1"/>
  <c r="S42" i="8" a="1"/>
  <c r="S42" i="8" s="1"/>
  <c r="R42" i="8" a="1"/>
  <c r="R42" i="8" s="1"/>
  <c r="Q42" i="8"/>
  <c r="Q42" i="8" a="1"/>
  <c r="P42" i="8" a="1"/>
  <c r="P42" i="8" s="1"/>
  <c r="O42" i="8"/>
  <c r="O42" i="8" a="1"/>
  <c r="N42" i="8"/>
  <c r="N42" i="8" a="1"/>
  <c r="M42" i="8"/>
  <c r="M42" i="8" a="1"/>
  <c r="L42" i="8" a="1"/>
  <c r="L42" i="8" s="1"/>
  <c r="K42" i="8" a="1"/>
  <c r="K42" i="8" s="1"/>
  <c r="J42" i="8" a="1"/>
  <c r="J42" i="8" s="1"/>
  <c r="I42" i="8" a="1"/>
  <c r="I42" i="8" s="1"/>
  <c r="H42" i="8" a="1"/>
  <c r="H42" i="8" s="1"/>
  <c r="G42" i="8"/>
  <c r="G42" i="8" a="1"/>
  <c r="F42" i="8"/>
  <c r="F42" i="8" a="1"/>
  <c r="E42" i="8" a="1"/>
  <c r="E42" i="8" s="1"/>
  <c r="D42" i="8" a="1"/>
  <c r="D42" i="8" s="1"/>
  <c r="C42" i="8"/>
  <c r="AC42" i="8" s="1"/>
  <c r="AD42" i="8" s="1"/>
  <c r="C42" i="8" a="1"/>
  <c r="A42" i="8"/>
  <c r="V41" i="8" a="1"/>
  <c r="V41" i="8" s="1"/>
  <c r="U41" i="8"/>
  <c r="U41" i="8" a="1"/>
  <c r="T41" i="8" a="1"/>
  <c r="T41" i="8" s="1"/>
  <c r="S41" i="8" a="1"/>
  <c r="S41" i="8" s="1"/>
  <c r="R41" i="8" a="1"/>
  <c r="R41" i="8" s="1"/>
  <c r="Q41" i="8"/>
  <c r="Q41" i="8" a="1"/>
  <c r="P41" i="8" a="1"/>
  <c r="P41" i="8" s="1"/>
  <c r="O41" i="8" a="1"/>
  <c r="O41" i="8" s="1"/>
  <c r="N41" i="8" a="1"/>
  <c r="N41" i="8" s="1"/>
  <c r="M41" i="8"/>
  <c r="M41" i="8" a="1"/>
  <c r="L41" i="8" a="1"/>
  <c r="L41" i="8" s="1"/>
  <c r="K41" i="8" a="1"/>
  <c r="K41" i="8" s="1"/>
  <c r="J41" i="8" a="1"/>
  <c r="J41" i="8" s="1"/>
  <c r="I41" i="8" a="1"/>
  <c r="I41" i="8" s="1"/>
  <c r="H41" i="8" a="1"/>
  <c r="H41" i="8" s="1"/>
  <c r="G41" i="8" a="1"/>
  <c r="G41" i="8" s="1"/>
  <c r="F41" i="8" a="1"/>
  <c r="F41" i="8" s="1"/>
  <c r="E41" i="8"/>
  <c r="E41" i="8" a="1"/>
  <c r="D41" i="8" a="1"/>
  <c r="D41" i="8" s="1"/>
  <c r="C41" i="8" a="1"/>
  <c r="C41" i="8" s="1"/>
  <c r="AC41" i="8" s="1"/>
  <c r="A41" i="8"/>
  <c r="Y41" i="8" s="1"/>
  <c r="V40" i="8"/>
  <c r="V40" i="8" a="1"/>
  <c r="U40" i="8" a="1"/>
  <c r="U40" i="8" s="1"/>
  <c r="T40" i="8" a="1"/>
  <c r="T40" i="8" s="1"/>
  <c r="S40" i="8" a="1"/>
  <c r="S40" i="8" s="1"/>
  <c r="R40" i="8" a="1"/>
  <c r="R40" i="8" s="1"/>
  <c r="Q40" i="8" a="1"/>
  <c r="Q40" i="8" s="1"/>
  <c r="P40" i="8"/>
  <c r="P40" i="8" a="1"/>
  <c r="O40" i="8"/>
  <c r="O40" i="8" a="1"/>
  <c r="N40" i="8"/>
  <c r="N40" i="8" a="1"/>
  <c r="M40" i="8" a="1"/>
  <c r="M40" i="8" s="1"/>
  <c r="L40" i="8" a="1"/>
  <c r="L40" i="8" s="1"/>
  <c r="K40" i="8" a="1"/>
  <c r="K40" i="8" s="1"/>
  <c r="J40" i="8" a="1"/>
  <c r="J40" i="8" s="1"/>
  <c r="I40" i="8" a="1"/>
  <c r="I40" i="8" s="1"/>
  <c r="H40" i="8"/>
  <c r="H40" i="8" a="1"/>
  <c r="G40" i="8"/>
  <c r="G40" i="8" a="1"/>
  <c r="F40" i="8"/>
  <c r="F40" i="8" a="1"/>
  <c r="E40" i="8" a="1"/>
  <c r="E40" i="8" s="1"/>
  <c r="D40" i="8" a="1"/>
  <c r="D40" i="8" s="1"/>
  <c r="C40" i="8" a="1"/>
  <c r="C40" i="8" s="1"/>
  <c r="AC40" i="8" s="1"/>
  <c r="A40" i="8"/>
  <c r="Y40" i="8" s="1"/>
  <c r="V39" i="8"/>
  <c r="V39" i="8" a="1"/>
  <c r="U39" i="8" a="1"/>
  <c r="U39" i="8" s="1"/>
  <c r="T39" i="8" a="1"/>
  <c r="T39" i="8" s="1"/>
  <c r="S39" i="8" a="1"/>
  <c r="S39" i="8" s="1"/>
  <c r="R39" i="8" a="1"/>
  <c r="R39" i="8" s="1"/>
  <c r="Q39" i="8" a="1"/>
  <c r="Q39" i="8" s="1"/>
  <c r="P39" i="8" a="1"/>
  <c r="P39" i="8" s="1"/>
  <c r="O39" i="8" a="1"/>
  <c r="O39" i="8" s="1"/>
  <c r="N39" i="8"/>
  <c r="N39" i="8" a="1"/>
  <c r="M39" i="8" a="1"/>
  <c r="M39" i="8" s="1"/>
  <c r="L39" i="8" a="1"/>
  <c r="L39" i="8" s="1"/>
  <c r="K39" i="8" a="1"/>
  <c r="K39" i="8" s="1"/>
  <c r="J39" i="8" a="1"/>
  <c r="J39" i="8" s="1"/>
  <c r="I39" i="8" a="1"/>
  <c r="I39" i="8" s="1"/>
  <c r="H39" i="8" a="1"/>
  <c r="H39" i="8" s="1"/>
  <c r="G39" i="8" a="1"/>
  <c r="G39" i="8" s="1"/>
  <c r="F39" i="8"/>
  <c r="F39" i="8" a="1"/>
  <c r="E39" i="8" a="1"/>
  <c r="E39" i="8" s="1"/>
  <c r="D39" i="8" a="1"/>
  <c r="D39" i="8" s="1"/>
  <c r="C39" i="8" a="1"/>
  <c r="C39" i="8" s="1"/>
  <c r="AC39" i="8" s="1"/>
  <c r="A39" i="8"/>
  <c r="Y39" i="8" s="1"/>
  <c r="V38" i="8" a="1"/>
  <c r="V38" i="8" s="1"/>
  <c r="U38" i="8" a="1"/>
  <c r="U38" i="8" s="1"/>
  <c r="T38" i="8" a="1"/>
  <c r="T38" i="8" s="1"/>
  <c r="S38" i="8" a="1"/>
  <c r="S38" i="8" s="1"/>
  <c r="R38" i="8" a="1"/>
  <c r="R38" i="8" s="1"/>
  <c r="Q38" i="8"/>
  <c r="Q38" i="8" a="1"/>
  <c r="P38" i="8"/>
  <c r="P38" i="8" a="1"/>
  <c r="O38" i="8"/>
  <c r="O38" i="8" a="1"/>
  <c r="N38" i="8" a="1"/>
  <c r="N38" i="8" s="1"/>
  <c r="M38" i="8" a="1"/>
  <c r="M38" i="8" s="1"/>
  <c r="L38" i="8" a="1"/>
  <c r="L38" i="8" s="1"/>
  <c r="K38" i="8" a="1"/>
  <c r="K38" i="8" s="1"/>
  <c r="J38" i="8" a="1"/>
  <c r="J38" i="8" s="1"/>
  <c r="I38" i="8"/>
  <c r="I38" i="8" a="1"/>
  <c r="H38" i="8"/>
  <c r="H38" i="8" a="1"/>
  <c r="G38" i="8"/>
  <c r="G38" i="8" a="1"/>
  <c r="F38" i="8" a="1"/>
  <c r="F38" i="8" s="1"/>
  <c r="E38" i="8" a="1"/>
  <c r="E38" i="8" s="1"/>
  <c r="D38" i="8" a="1"/>
  <c r="D38" i="8" s="1"/>
  <c r="C38" i="8" a="1"/>
  <c r="C38" i="8" s="1"/>
  <c r="A38" i="8"/>
  <c r="V37" i="8" a="1"/>
  <c r="V37" i="8" s="1"/>
  <c r="U37" i="8" a="1"/>
  <c r="U37" i="8" s="1"/>
  <c r="T37" i="8" a="1"/>
  <c r="T37" i="8" s="1"/>
  <c r="S37" i="8" a="1"/>
  <c r="S37" i="8" s="1"/>
  <c r="R37" i="8" a="1"/>
  <c r="R37" i="8" s="1"/>
  <c r="Q37" i="8" a="1"/>
  <c r="Q37" i="8" s="1"/>
  <c r="P37" i="8" a="1"/>
  <c r="P37" i="8" s="1"/>
  <c r="O37" i="8"/>
  <c r="O37" i="8" a="1"/>
  <c r="N37" i="8" a="1"/>
  <c r="N37" i="8" s="1"/>
  <c r="M37" i="8" a="1"/>
  <c r="M37" i="8" s="1"/>
  <c r="L37" i="8" a="1"/>
  <c r="L37" i="8" s="1"/>
  <c r="K37" i="8" a="1"/>
  <c r="K37" i="8" s="1"/>
  <c r="J37" i="8" a="1"/>
  <c r="J37" i="8" s="1"/>
  <c r="I37" i="8" a="1"/>
  <c r="I37" i="8" s="1"/>
  <c r="H37" i="8" a="1"/>
  <c r="H37" i="8" s="1"/>
  <c r="G37" i="8"/>
  <c r="G37" i="8" a="1"/>
  <c r="F37" i="8" a="1"/>
  <c r="F37" i="8" s="1"/>
  <c r="E37" i="8" a="1"/>
  <c r="E37" i="8" s="1"/>
  <c r="D37" i="8" a="1"/>
  <c r="D37" i="8" s="1"/>
  <c r="C37" i="8" a="1"/>
  <c r="C37" i="8" s="1"/>
  <c r="AC37" i="8" s="1"/>
  <c r="A37" i="8"/>
  <c r="V36" i="8"/>
  <c r="V36" i="8" a="1"/>
  <c r="U36" i="8"/>
  <c r="U36" i="8" a="1"/>
  <c r="T36" i="8"/>
  <c r="T36" i="8" a="1"/>
  <c r="S36" i="8" a="1"/>
  <c r="S36" i="8" s="1"/>
  <c r="R36" i="8" a="1"/>
  <c r="R36" i="8" s="1"/>
  <c r="Q36" i="8" a="1"/>
  <c r="Q36" i="8" s="1"/>
  <c r="P36" i="8" a="1"/>
  <c r="P36" i="8" s="1"/>
  <c r="O36" i="8" a="1"/>
  <c r="O36" i="8" s="1"/>
  <c r="N36" i="8"/>
  <c r="N36" i="8" a="1"/>
  <c r="M36" i="8"/>
  <c r="M36" i="8" a="1"/>
  <c r="L36" i="8"/>
  <c r="L36" i="8" a="1"/>
  <c r="K36" i="8" a="1"/>
  <c r="K36" i="8" s="1"/>
  <c r="J36" i="8" a="1"/>
  <c r="J36" i="8" s="1"/>
  <c r="I36" i="8" a="1"/>
  <c r="I36" i="8" s="1"/>
  <c r="H36" i="8" a="1"/>
  <c r="H36" i="8" s="1"/>
  <c r="G36" i="8" a="1"/>
  <c r="G36" i="8" s="1"/>
  <c r="F36" i="8"/>
  <c r="F36" i="8" a="1"/>
  <c r="E36" i="8"/>
  <c r="E36" i="8" a="1"/>
  <c r="D36" i="8"/>
  <c r="D36" i="8" a="1"/>
  <c r="C36" i="8" a="1"/>
  <c r="C36" i="8" s="1"/>
  <c r="AC36" i="8" s="1"/>
  <c r="A36" i="8"/>
  <c r="Y36" i="8" s="1"/>
  <c r="V35" i="8" a="1"/>
  <c r="V35" i="8" s="1"/>
  <c r="U35" i="8" a="1"/>
  <c r="U35" i="8" s="1"/>
  <c r="T35" i="8"/>
  <c r="T35" i="8" a="1"/>
  <c r="S35" i="8" a="1"/>
  <c r="S35" i="8" s="1"/>
  <c r="R35" i="8" a="1"/>
  <c r="R35" i="8" s="1"/>
  <c r="Q35" i="8" a="1"/>
  <c r="Q35" i="8" s="1"/>
  <c r="P35" i="8" a="1"/>
  <c r="P35" i="8" s="1"/>
  <c r="O35" i="8" a="1"/>
  <c r="O35" i="8" s="1"/>
  <c r="N35" i="8" a="1"/>
  <c r="N35" i="8" s="1"/>
  <c r="M35" i="8" a="1"/>
  <c r="M35" i="8" s="1"/>
  <c r="L35" i="8"/>
  <c r="L35" i="8" a="1"/>
  <c r="K35" i="8" a="1"/>
  <c r="K35" i="8" s="1"/>
  <c r="J35" i="8" a="1"/>
  <c r="J35" i="8" s="1"/>
  <c r="I35" i="8" a="1"/>
  <c r="I35" i="8" s="1"/>
  <c r="H35" i="8" a="1"/>
  <c r="H35" i="8" s="1"/>
  <c r="G35" i="8" a="1"/>
  <c r="G35" i="8" s="1"/>
  <c r="F35" i="8" a="1"/>
  <c r="F35" i="8" s="1"/>
  <c r="E35" i="8" a="1"/>
  <c r="E35" i="8" s="1"/>
  <c r="D35" i="8"/>
  <c r="D35" i="8" a="1"/>
  <c r="C35" i="8" a="1"/>
  <c r="C35" i="8" s="1"/>
  <c r="AC35" i="8" s="1"/>
  <c r="A35" i="8"/>
  <c r="V34" i="8"/>
  <c r="V34" i="8" a="1"/>
  <c r="U34" i="8" a="1"/>
  <c r="U34" i="8" s="1"/>
  <c r="T34" i="8" a="1"/>
  <c r="T34" i="8" s="1"/>
  <c r="S34" i="8"/>
  <c r="S34" i="8" a="1"/>
  <c r="R34" i="8"/>
  <c r="R34" i="8" a="1"/>
  <c r="Q34" i="8" a="1"/>
  <c r="Q34" i="8" s="1"/>
  <c r="P34" i="8" a="1"/>
  <c r="P34" i="8" s="1"/>
  <c r="O34" i="8"/>
  <c r="O34" i="8" a="1"/>
  <c r="N34" i="8"/>
  <c r="N34" i="8" a="1"/>
  <c r="M34" i="8"/>
  <c r="M34" i="8" a="1"/>
  <c r="L34" i="8" a="1"/>
  <c r="L34" i="8" s="1"/>
  <c r="K34" i="8"/>
  <c r="K34" i="8" a="1"/>
  <c r="J34" i="8" a="1"/>
  <c r="J34" i="8" s="1"/>
  <c r="I34" i="8" a="1"/>
  <c r="I34" i="8" s="1"/>
  <c r="H34" i="8" a="1"/>
  <c r="H34" i="8" s="1"/>
  <c r="G34" i="8" a="1"/>
  <c r="G34" i="8" s="1"/>
  <c r="F34" i="8"/>
  <c r="F34" i="8" a="1"/>
  <c r="E34" i="8" a="1"/>
  <c r="E34" i="8" s="1"/>
  <c r="D34" i="8" a="1"/>
  <c r="D34" i="8" s="1"/>
  <c r="C34" i="8" a="1"/>
  <c r="C34" i="8" s="1"/>
  <c r="AC34" i="8" s="1"/>
  <c r="A34" i="8"/>
  <c r="V33" i="8" a="1"/>
  <c r="V33" i="8" s="1"/>
  <c r="U33" i="8" a="1"/>
  <c r="U33" i="8" s="1"/>
  <c r="T33" i="8" a="1"/>
  <c r="T33" i="8" s="1"/>
  <c r="S33" i="8" a="1"/>
  <c r="S33" i="8" s="1"/>
  <c r="R33" i="8" a="1"/>
  <c r="R33" i="8" s="1"/>
  <c r="Q33" i="8"/>
  <c r="Q33" i="8" a="1"/>
  <c r="P33" i="8" a="1"/>
  <c r="P33" i="8" s="1"/>
  <c r="O33" i="8" a="1"/>
  <c r="O33" i="8" s="1"/>
  <c r="N33" i="8" a="1"/>
  <c r="N33" i="8" s="1"/>
  <c r="M33" i="8"/>
  <c r="M33" i="8" a="1"/>
  <c r="L33" i="8"/>
  <c r="L33" i="8" a="1"/>
  <c r="K33" i="8" a="1"/>
  <c r="K33" i="8" s="1"/>
  <c r="J33" i="8" a="1"/>
  <c r="J33" i="8" s="1"/>
  <c r="I33" i="8"/>
  <c r="I33" i="8" a="1"/>
  <c r="H33" i="8" a="1"/>
  <c r="H33" i="8" s="1"/>
  <c r="G33" i="8" a="1"/>
  <c r="G33" i="8" s="1"/>
  <c r="F33" i="8" a="1"/>
  <c r="F33" i="8" s="1"/>
  <c r="E33" i="8" a="1"/>
  <c r="E33" i="8" s="1"/>
  <c r="D33" i="8" a="1"/>
  <c r="D33" i="8" s="1"/>
  <c r="C33" i="8"/>
  <c r="AC33" i="8" s="1"/>
  <c r="C33" i="8" a="1"/>
  <c r="A33" i="8"/>
  <c r="V32" i="8" a="1"/>
  <c r="V32" i="8" s="1"/>
  <c r="U32" i="8" a="1"/>
  <c r="U32" i="8" s="1"/>
  <c r="T32" i="8" a="1"/>
  <c r="T32" i="8" s="1"/>
  <c r="S32" i="8"/>
  <c r="S32" i="8" a="1"/>
  <c r="R32" i="8"/>
  <c r="R32" i="8" a="1"/>
  <c r="Q32" i="8" a="1"/>
  <c r="Q32" i="8" s="1"/>
  <c r="P32" i="8" a="1"/>
  <c r="P32" i="8" s="1"/>
  <c r="O32" i="8"/>
  <c r="O32" i="8" a="1"/>
  <c r="N32" i="8" a="1"/>
  <c r="N32" i="8" s="1"/>
  <c r="M32" i="8" a="1"/>
  <c r="M32" i="8" s="1"/>
  <c r="L32" i="8"/>
  <c r="L32" i="8" a="1"/>
  <c r="K32" i="8" a="1"/>
  <c r="K32" i="8" s="1"/>
  <c r="J32" i="8" a="1"/>
  <c r="J32" i="8" s="1"/>
  <c r="I32" i="8" a="1"/>
  <c r="I32" i="8" s="1"/>
  <c r="H32" i="8" a="1"/>
  <c r="H32" i="8" s="1"/>
  <c r="G32" i="8" a="1"/>
  <c r="G32" i="8" s="1"/>
  <c r="F32" i="8"/>
  <c r="F32" i="8" a="1"/>
  <c r="E32" i="8" a="1"/>
  <c r="E32" i="8" s="1"/>
  <c r="D32" i="8"/>
  <c r="D32" i="8" a="1"/>
  <c r="C32" i="8"/>
  <c r="AC32" i="8" s="1"/>
  <c r="C32" i="8" a="1"/>
  <c r="A32" i="8"/>
  <c r="V31" i="8"/>
  <c r="V31" i="8" a="1"/>
  <c r="U31" i="8" a="1"/>
  <c r="U31" i="8" s="1"/>
  <c r="T31" i="8" a="1"/>
  <c r="T31" i="8" s="1"/>
  <c r="S31" i="8" a="1"/>
  <c r="S31" i="8" s="1"/>
  <c r="R31" i="8"/>
  <c r="R31" i="8" a="1"/>
  <c r="Q31" i="8"/>
  <c r="Q31" i="8" a="1"/>
  <c r="P31" i="8" a="1"/>
  <c r="P31" i="8" s="1"/>
  <c r="O31" i="8" a="1"/>
  <c r="O31" i="8" s="1"/>
  <c r="N31" i="8" a="1"/>
  <c r="N31" i="8" s="1"/>
  <c r="M31" i="8" a="1"/>
  <c r="M31" i="8" s="1"/>
  <c r="L31" i="8" a="1"/>
  <c r="L31" i="8" s="1"/>
  <c r="K31" i="8" a="1"/>
  <c r="K31" i="8" s="1"/>
  <c r="J31" i="8" a="1"/>
  <c r="J31" i="8" s="1"/>
  <c r="I31" i="8" a="1"/>
  <c r="I31" i="8" s="1"/>
  <c r="H31" i="8" a="1"/>
  <c r="H31" i="8" s="1"/>
  <c r="G31" i="8" a="1"/>
  <c r="G31" i="8" s="1"/>
  <c r="F31" i="8"/>
  <c r="F31" i="8" a="1"/>
  <c r="E31" i="8" a="1"/>
  <c r="E31" i="8" s="1"/>
  <c r="D31" i="8" a="1"/>
  <c r="D31" i="8" s="1"/>
  <c r="C31" i="8" a="1"/>
  <c r="C31" i="8" s="1"/>
  <c r="AC31" i="8" s="1"/>
  <c r="A31" i="8"/>
  <c r="V30" i="8" a="1"/>
  <c r="V30" i="8" s="1"/>
  <c r="U30" i="8" a="1"/>
  <c r="U30" i="8" s="1"/>
  <c r="T30" i="8"/>
  <c r="T30" i="8" a="1"/>
  <c r="S30" i="8" a="1"/>
  <c r="S30" i="8" s="1"/>
  <c r="R30" i="8" a="1"/>
  <c r="R30" i="8" s="1"/>
  <c r="Q30" i="8" a="1"/>
  <c r="Q30" i="8" s="1"/>
  <c r="P30" i="8"/>
  <c r="P30" i="8" a="1"/>
  <c r="O30" i="8"/>
  <c r="O30" i="8" a="1"/>
  <c r="N30" i="8" a="1"/>
  <c r="N30" i="8" s="1"/>
  <c r="M30" i="8" a="1"/>
  <c r="M30" i="8" s="1"/>
  <c r="L30" i="8" a="1"/>
  <c r="L30" i="8" s="1"/>
  <c r="K30" i="8" a="1"/>
  <c r="K30" i="8" s="1"/>
  <c r="J30" i="8" a="1"/>
  <c r="J30" i="8" s="1"/>
  <c r="I30" i="8"/>
  <c r="I30" i="8" a="1"/>
  <c r="H30" i="8" a="1"/>
  <c r="H30" i="8" s="1"/>
  <c r="G30" i="8" a="1"/>
  <c r="G30" i="8" s="1"/>
  <c r="F30" i="8" a="1"/>
  <c r="F30" i="8" s="1"/>
  <c r="E30" i="8" a="1"/>
  <c r="E30" i="8" s="1"/>
  <c r="D30" i="8" a="1"/>
  <c r="D30" i="8" s="1"/>
  <c r="C30" i="8" a="1"/>
  <c r="C30" i="8" s="1"/>
  <c r="AC30" i="8" s="1"/>
  <c r="A30" i="8"/>
  <c r="Y30" i="8" s="1"/>
  <c r="V29" i="8" a="1"/>
  <c r="V29" i="8" s="1"/>
  <c r="U29" i="8"/>
  <c r="U29" i="8" a="1"/>
  <c r="T29" i="8" a="1"/>
  <c r="T29" i="8" s="1"/>
  <c r="S29" i="8" a="1"/>
  <c r="S29" i="8" s="1"/>
  <c r="R29" i="8" a="1"/>
  <c r="R29" i="8" s="1"/>
  <c r="Q29" i="8" a="1"/>
  <c r="Q29" i="8" s="1"/>
  <c r="P29" i="8" a="1"/>
  <c r="P29" i="8" s="1"/>
  <c r="O29" i="8"/>
  <c r="O29" i="8" a="1"/>
  <c r="N29" i="8" a="1"/>
  <c r="N29" i="8" s="1"/>
  <c r="M29" i="8" a="1"/>
  <c r="M29" i="8" s="1"/>
  <c r="L29" i="8" a="1"/>
  <c r="L29" i="8" s="1"/>
  <c r="K29" i="8" a="1"/>
  <c r="K29" i="8" s="1"/>
  <c r="J29" i="8" a="1"/>
  <c r="J29" i="8" s="1"/>
  <c r="I29" i="8" a="1"/>
  <c r="I29" i="8" s="1"/>
  <c r="H29" i="8" a="1"/>
  <c r="H29" i="8" s="1"/>
  <c r="G29" i="8"/>
  <c r="G29" i="8" a="1"/>
  <c r="F29" i="8" a="1"/>
  <c r="F29" i="8" s="1"/>
  <c r="E29" i="8" a="1"/>
  <c r="E29" i="8" s="1"/>
  <c r="D29" i="8" a="1"/>
  <c r="D29" i="8" s="1"/>
  <c r="C29" i="8" a="1"/>
  <c r="C29" i="8" s="1"/>
  <c r="AC29" i="8" s="1"/>
  <c r="A29" i="8"/>
  <c r="V28" i="8" a="1"/>
  <c r="V28" i="8" s="1"/>
  <c r="U28" i="8" a="1"/>
  <c r="U28" i="8" s="1"/>
  <c r="T28" i="8" a="1"/>
  <c r="T28" i="8" s="1"/>
  <c r="S28" i="8" a="1"/>
  <c r="S28" i="8" s="1"/>
  <c r="R28" i="8"/>
  <c r="R28" i="8" a="1"/>
  <c r="Q28" i="8"/>
  <c r="Q28" i="8" a="1"/>
  <c r="P28" i="8"/>
  <c r="P28" i="8" a="1"/>
  <c r="O28" i="8" a="1"/>
  <c r="O28" i="8" s="1"/>
  <c r="N28" i="8" a="1"/>
  <c r="N28" i="8" s="1"/>
  <c r="M28" i="8" a="1"/>
  <c r="M28" i="8" s="1"/>
  <c r="L28" i="8" a="1"/>
  <c r="L28" i="8" s="1"/>
  <c r="K28" i="8" a="1"/>
  <c r="K28" i="8" s="1"/>
  <c r="J28" i="8" a="1"/>
  <c r="J28" i="8" s="1"/>
  <c r="I28" i="8" a="1"/>
  <c r="I28" i="8" s="1"/>
  <c r="H28" i="8" a="1"/>
  <c r="H28" i="8" s="1"/>
  <c r="G28" i="8" a="1"/>
  <c r="G28" i="8" s="1"/>
  <c r="F28" i="8"/>
  <c r="F28" i="8" a="1"/>
  <c r="E28" i="8"/>
  <c r="E28" i="8" a="1"/>
  <c r="D28" i="8" a="1"/>
  <c r="D28" i="8" s="1"/>
  <c r="C28" i="8" a="1"/>
  <c r="C28" i="8" s="1"/>
  <c r="AC28" i="8" s="1"/>
  <c r="A28" i="8"/>
  <c r="V27" i="8" a="1"/>
  <c r="V27" i="8" s="1"/>
  <c r="U27" i="8" a="1"/>
  <c r="U27" i="8" s="1"/>
  <c r="T27" i="8" a="1"/>
  <c r="T27" i="8" s="1"/>
  <c r="S27" i="8" a="1"/>
  <c r="S27" i="8" s="1"/>
  <c r="R27" i="8" a="1"/>
  <c r="R27" i="8" s="1"/>
  <c r="Q27" i="8" a="1"/>
  <c r="Q27" i="8" s="1"/>
  <c r="P27" i="8" a="1"/>
  <c r="P27" i="8" s="1"/>
  <c r="O27" i="8" a="1"/>
  <c r="O27" i="8" s="1"/>
  <c r="N27" i="8"/>
  <c r="N27" i="8" a="1"/>
  <c r="M27" i="8" a="1"/>
  <c r="M27" i="8" s="1"/>
  <c r="L27" i="8" a="1"/>
  <c r="L27" i="8" s="1"/>
  <c r="K27" i="8" a="1"/>
  <c r="K27" i="8" s="1"/>
  <c r="J27" i="8" a="1"/>
  <c r="J27" i="8" s="1"/>
  <c r="I27" i="8" a="1"/>
  <c r="I27" i="8" s="1"/>
  <c r="H27" i="8"/>
  <c r="H27" i="8" a="1"/>
  <c r="G27" i="8" a="1"/>
  <c r="G27" i="8" s="1"/>
  <c r="F27" i="8" a="1"/>
  <c r="F27" i="8" s="1"/>
  <c r="E27" i="8" a="1"/>
  <c r="E27" i="8" s="1"/>
  <c r="D27" i="8"/>
  <c r="D27" i="8" a="1"/>
  <c r="C27" i="8" a="1"/>
  <c r="C27" i="8" s="1"/>
  <c r="AC27" i="8" s="1"/>
  <c r="A27" i="8"/>
  <c r="V26" i="8" a="1"/>
  <c r="V26" i="8" s="1"/>
  <c r="U26" i="8" a="1"/>
  <c r="U26" i="8" s="1"/>
  <c r="T26" i="8" a="1"/>
  <c r="T26" i="8" s="1"/>
  <c r="S26" i="8"/>
  <c r="S26" i="8" a="1"/>
  <c r="R26" i="8" a="1"/>
  <c r="R26" i="8" s="1"/>
  <c r="Q26" i="8" a="1"/>
  <c r="Q26" i="8" s="1"/>
  <c r="P26" i="8" a="1"/>
  <c r="P26" i="8" s="1"/>
  <c r="O26" i="8" a="1"/>
  <c r="O26" i="8" s="1"/>
  <c r="N26" i="8"/>
  <c r="N26" i="8" a="1"/>
  <c r="M26" i="8" a="1"/>
  <c r="M26" i="8" s="1"/>
  <c r="L26" i="8" a="1"/>
  <c r="L26" i="8" s="1"/>
  <c r="K26" i="8" a="1"/>
  <c r="K26" i="8" s="1"/>
  <c r="J26" i="8" a="1"/>
  <c r="J26" i="8" s="1"/>
  <c r="I26" i="8"/>
  <c r="I26" i="8" a="1"/>
  <c r="H26" i="8" a="1"/>
  <c r="H26" i="8" s="1"/>
  <c r="G26" i="8" a="1"/>
  <c r="G26" i="8" s="1"/>
  <c r="F26" i="8" a="1"/>
  <c r="F26" i="8" s="1"/>
  <c r="E26" i="8" a="1"/>
  <c r="E26" i="8" s="1"/>
  <c r="D26" i="8" a="1"/>
  <c r="D26" i="8" s="1"/>
  <c r="C26" i="8" a="1"/>
  <c r="C26" i="8" s="1"/>
  <c r="AC26" i="8" s="1"/>
  <c r="A26" i="8"/>
  <c r="V25" i="8" a="1"/>
  <c r="V25" i="8" s="1"/>
  <c r="Y25" i="8" s="1"/>
  <c r="U25" i="8" a="1"/>
  <c r="U25" i="8" s="1"/>
  <c r="T25" i="8" a="1"/>
  <c r="T25" i="8" s="1"/>
  <c r="S25" i="8" a="1"/>
  <c r="S25" i="8" s="1"/>
  <c r="R25" i="8" a="1"/>
  <c r="R25" i="8" s="1"/>
  <c r="Q25" i="8" a="1"/>
  <c r="Q25" i="8" s="1"/>
  <c r="P25" i="8" a="1"/>
  <c r="P25" i="8" s="1"/>
  <c r="O25" i="8" a="1"/>
  <c r="O25" i="8" s="1"/>
  <c r="N25" i="8" a="1"/>
  <c r="N25" i="8" s="1"/>
  <c r="M25" i="8"/>
  <c r="M25" i="8" a="1"/>
  <c r="L25" i="8" a="1"/>
  <c r="L25" i="8" s="1"/>
  <c r="K25" i="8" a="1"/>
  <c r="K25" i="8" s="1"/>
  <c r="J25" i="8" a="1"/>
  <c r="J25" i="8" s="1"/>
  <c r="I25" i="8"/>
  <c r="I25" i="8" a="1"/>
  <c r="H25" i="8"/>
  <c r="H25" i="8" a="1"/>
  <c r="G25" i="8" a="1"/>
  <c r="G25" i="8" s="1"/>
  <c r="F25" i="8" a="1"/>
  <c r="F25" i="8" s="1"/>
  <c r="E25" i="8"/>
  <c r="E25" i="8" a="1"/>
  <c r="D25" i="8" a="1"/>
  <c r="D25" i="8" s="1"/>
  <c r="C25" i="8" a="1"/>
  <c r="C25" i="8" s="1"/>
  <c r="AC25" i="8" s="1"/>
  <c r="A25" i="8"/>
  <c r="V24" i="8" a="1"/>
  <c r="V24" i="8" s="1"/>
  <c r="U24" i="8" a="1"/>
  <c r="U24" i="8" s="1"/>
  <c r="T24" i="8"/>
  <c r="T24" i="8" a="1"/>
  <c r="S24" i="8"/>
  <c r="S24" i="8" a="1"/>
  <c r="R24" i="8"/>
  <c r="R24" i="8" a="1"/>
  <c r="Q24" i="8" a="1"/>
  <c r="Q24" i="8" s="1"/>
  <c r="P24" i="8" a="1"/>
  <c r="P24" i="8" s="1"/>
  <c r="O24" i="8"/>
  <c r="O24" i="8" a="1"/>
  <c r="N24" i="8" a="1"/>
  <c r="N24" i="8" s="1"/>
  <c r="M24" i="8" a="1"/>
  <c r="M24" i="8" s="1"/>
  <c r="L24" i="8"/>
  <c r="L24" i="8" a="1"/>
  <c r="K24" i="8" a="1"/>
  <c r="K24" i="8" s="1"/>
  <c r="J24" i="8" a="1"/>
  <c r="J24" i="8" s="1"/>
  <c r="I24" i="8" a="1"/>
  <c r="I24" i="8" s="1"/>
  <c r="H24" i="8" a="1"/>
  <c r="H24" i="8" s="1"/>
  <c r="G24" i="8" a="1"/>
  <c r="G24" i="8" s="1"/>
  <c r="F24" i="8"/>
  <c r="F24" i="8" a="1"/>
  <c r="E24" i="8" a="1"/>
  <c r="E24" i="8" s="1"/>
  <c r="D24" i="8"/>
  <c r="D24" i="8" a="1"/>
  <c r="C24" i="8"/>
  <c r="AC24" i="8" s="1"/>
  <c r="C24" i="8" a="1"/>
  <c r="A24" i="8"/>
  <c r="V23" i="8"/>
  <c r="V23" i="8" a="1"/>
  <c r="U23" i="8" a="1"/>
  <c r="U23" i="8" s="1"/>
  <c r="T23" i="8"/>
  <c r="T23" i="8" a="1"/>
  <c r="S23" i="8" a="1"/>
  <c r="S23" i="8" s="1"/>
  <c r="R23" i="8" a="1"/>
  <c r="R23" i="8" s="1"/>
  <c r="Q23" i="8" a="1"/>
  <c r="Q23" i="8" s="1"/>
  <c r="P23" i="8" a="1"/>
  <c r="P23" i="8" s="1"/>
  <c r="O23" i="8" a="1"/>
  <c r="O23" i="8" s="1"/>
  <c r="N23" i="8" a="1"/>
  <c r="N23" i="8" s="1"/>
  <c r="M23" i="8" a="1"/>
  <c r="M23" i="8" s="1"/>
  <c r="L23" i="8" a="1"/>
  <c r="L23" i="8" s="1"/>
  <c r="K23" i="8" a="1"/>
  <c r="K23" i="8" s="1"/>
  <c r="J23" i="8" a="1"/>
  <c r="J23" i="8" s="1"/>
  <c r="I23" i="8" a="1"/>
  <c r="I23" i="8" s="1"/>
  <c r="H23" i="8"/>
  <c r="H23" i="8" a="1"/>
  <c r="G23" i="8" a="1"/>
  <c r="G23" i="8" s="1"/>
  <c r="F23" i="8" a="1"/>
  <c r="F23" i="8" s="1"/>
  <c r="E23" i="8" a="1"/>
  <c r="E23" i="8" s="1"/>
  <c r="D23" i="8"/>
  <c r="D23" i="8" a="1"/>
  <c r="C23" i="8" a="1"/>
  <c r="C23" i="8" s="1"/>
  <c r="AC23" i="8" s="1"/>
  <c r="A23" i="8"/>
  <c r="Y23" i="8" s="1"/>
  <c r="V22" i="8"/>
  <c r="V22" i="8" a="1"/>
  <c r="U22" i="8"/>
  <c r="U22" i="8" a="1"/>
  <c r="T22" i="8" a="1"/>
  <c r="T22" i="8" s="1"/>
  <c r="S22" i="8" a="1"/>
  <c r="S22" i="8" s="1"/>
  <c r="R22" i="8" a="1"/>
  <c r="R22" i="8" s="1"/>
  <c r="Q22" i="8" a="1"/>
  <c r="Q22" i="8" s="1"/>
  <c r="P22" i="8" a="1"/>
  <c r="P22" i="8" s="1"/>
  <c r="O22" i="8" a="1"/>
  <c r="O22" i="8" s="1"/>
  <c r="N22" i="8"/>
  <c r="N22" i="8" a="1"/>
  <c r="M22" i="8"/>
  <c r="M22" i="8" a="1"/>
  <c r="L22" i="8" a="1"/>
  <c r="L22" i="8" s="1"/>
  <c r="K22" i="8"/>
  <c r="K22" i="8" a="1"/>
  <c r="J22" i="8" a="1"/>
  <c r="J22" i="8" s="1"/>
  <c r="I22" i="8" a="1"/>
  <c r="I22" i="8" s="1"/>
  <c r="H22" i="8" a="1"/>
  <c r="H22" i="8" s="1"/>
  <c r="G22" i="8"/>
  <c r="G22" i="8" a="1"/>
  <c r="F22" i="8" a="1"/>
  <c r="F22" i="8" s="1"/>
  <c r="E22" i="8"/>
  <c r="E22" i="8" a="1"/>
  <c r="D22" i="8" a="1"/>
  <c r="D22" i="8" s="1"/>
  <c r="C22" i="8" a="1"/>
  <c r="C22" i="8" s="1"/>
  <c r="A22" i="8"/>
  <c r="Y22" i="8" s="1"/>
  <c r="V21" i="8" a="1"/>
  <c r="V21" i="8" s="1"/>
  <c r="U21" i="8" a="1"/>
  <c r="U21" i="8" s="1"/>
  <c r="T21" i="8" a="1"/>
  <c r="T21" i="8" s="1"/>
  <c r="S21" i="8" a="1"/>
  <c r="S21" i="8" s="1"/>
  <c r="R21" i="8" a="1"/>
  <c r="R21" i="8" s="1"/>
  <c r="Q21" i="8"/>
  <c r="Q21" i="8" a="1"/>
  <c r="P21" i="8" a="1"/>
  <c r="P21" i="8" s="1"/>
  <c r="O21" i="8" a="1"/>
  <c r="O21" i="8" s="1"/>
  <c r="N21" i="8" a="1"/>
  <c r="N21" i="8" s="1"/>
  <c r="M21" i="8" a="1"/>
  <c r="M21" i="8" s="1"/>
  <c r="L21" i="8" a="1"/>
  <c r="L21" i="8" s="1"/>
  <c r="K21" i="8" a="1"/>
  <c r="K21" i="8" s="1"/>
  <c r="J21" i="8" a="1"/>
  <c r="J21" i="8" s="1"/>
  <c r="I21" i="8" a="1"/>
  <c r="I21" i="8" s="1"/>
  <c r="H21" i="8" a="1"/>
  <c r="H21" i="8" s="1"/>
  <c r="G21" i="8" a="1"/>
  <c r="G21" i="8" s="1"/>
  <c r="F21" i="8" a="1"/>
  <c r="F21" i="8" s="1"/>
  <c r="E21" i="8" a="1"/>
  <c r="E21" i="8" s="1"/>
  <c r="D21" i="8" a="1"/>
  <c r="D21" i="8" s="1"/>
  <c r="C21" i="8" a="1"/>
  <c r="C21" i="8" s="1"/>
  <c r="AC21" i="8" s="1"/>
  <c r="A21" i="8"/>
  <c r="V20" i="8" a="1"/>
  <c r="V20" i="8" s="1"/>
  <c r="U20" i="8" a="1"/>
  <c r="U20" i="8" s="1"/>
  <c r="T20" i="8"/>
  <c r="T20" i="8" a="1"/>
  <c r="S20" i="8" a="1"/>
  <c r="S20" i="8" s="1"/>
  <c r="R20" i="8"/>
  <c r="R20" i="8" a="1"/>
  <c r="Q20" i="8" a="1"/>
  <c r="Q20" i="8" s="1"/>
  <c r="P20" i="8" a="1"/>
  <c r="P20" i="8" s="1"/>
  <c r="O20" i="8"/>
  <c r="O20" i="8" a="1"/>
  <c r="N20" i="8" a="1"/>
  <c r="N20" i="8" s="1"/>
  <c r="M20" i="8" a="1"/>
  <c r="M20" i="8" s="1"/>
  <c r="L20" i="8"/>
  <c r="L20" i="8" a="1"/>
  <c r="K20" i="8"/>
  <c r="K20" i="8" a="1"/>
  <c r="J20" i="8" a="1"/>
  <c r="J20" i="8" s="1"/>
  <c r="I20" i="8" a="1"/>
  <c r="I20" i="8" s="1"/>
  <c r="H20" i="8" a="1"/>
  <c r="H20" i="8" s="1"/>
  <c r="G20" i="8" a="1"/>
  <c r="G20" i="8" s="1"/>
  <c r="F20" i="8"/>
  <c r="F20" i="8" a="1"/>
  <c r="E20" i="8" a="1"/>
  <c r="E20" i="8" s="1"/>
  <c r="D20" i="8"/>
  <c r="D20" i="8" a="1"/>
  <c r="C20" i="8"/>
  <c r="AC20" i="8" s="1"/>
  <c r="AD20" i="8" s="1"/>
  <c r="C20" i="8" a="1"/>
  <c r="A20" i="8"/>
  <c r="Y20" i="8" s="1"/>
  <c r="V19" i="8"/>
  <c r="V19" i="8" a="1"/>
  <c r="U19" i="8" a="1"/>
  <c r="U19" i="8" s="1"/>
  <c r="T19" i="8"/>
  <c r="T19" i="8" a="1"/>
  <c r="S19" i="8" a="1"/>
  <c r="S19" i="8" s="1"/>
  <c r="R19" i="8" a="1"/>
  <c r="R19" i="8" s="1"/>
  <c r="Q19" i="8" a="1"/>
  <c r="Q19" i="8" s="1"/>
  <c r="P19" i="8" a="1"/>
  <c r="P19" i="8" s="1"/>
  <c r="O19" i="8" a="1"/>
  <c r="O19" i="8" s="1"/>
  <c r="N19" i="8"/>
  <c r="N19" i="8" a="1"/>
  <c r="M19" i="8" a="1"/>
  <c r="M19" i="8" s="1"/>
  <c r="L19" i="8" a="1"/>
  <c r="L19" i="8" s="1"/>
  <c r="K19" i="8" a="1"/>
  <c r="K19" i="8" s="1"/>
  <c r="J19" i="8"/>
  <c r="J19" i="8" a="1"/>
  <c r="I19" i="8" a="1"/>
  <c r="I19" i="8" s="1"/>
  <c r="H19" i="8" a="1"/>
  <c r="H19" i="8" s="1"/>
  <c r="G19" i="8" a="1"/>
  <c r="G19" i="8" s="1"/>
  <c r="F19" i="8"/>
  <c r="F19" i="8" a="1"/>
  <c r="E19" i="8" a="1"/>
  <c r="E19" i="8" s="1"/>
  <c r="D19" i="8" a="1"/>
  <c r="D19" i="8" s="1"/>
  <c r="C19" i="8" a="1"/>
  <c r="C19" i="8" s="1"/>
  <c r="AC19" i="8" s="1"/>
  <c r="A19" i="8"/>
  <c r="Y19" i="8" s="1"/>
  <c r="V18" i="8" a="1"/>
  <c r="V18" i="8" s="1"/>
  <c r="U18" i="8" a="1"/>
  <c r="U18" i="8" s="1"/>
  <c r="T18" i="8" a="1"/>
  <c r="T18" i="8" s="1"/>
  <c r="S18" i="8"/>
  <c r="S18" i="8" a="1"/>
  <c r="R18" i="8" a="1"/>
  <c r="R18" i="8" s="1"/>
  <c r="Q18" i="8"/>
  <c r="Q18" i="8" a="1"/>
  <c r="P18" i="8"/>
  <c r="P18" i="8" a="1"/>
  <c r="O18" i="8"/>
  <c r="O18" i="8" a="1"/>
  <c r="N18" i="8" a="1"/>
  <c r="N18" i="8" s="1"/>
  <c r="M18" i="8" a="1"/>
  <c r="M18" i="8" s="1"/>
  <c r="L18" i="8" a="1"/>
  <c r="L18" i="8" s="1"/>
  <c r="K18" i="8" a="1"/>
  <c r="K18" i="8" s="1"/>
  <c r="J18" i="8" a="1"/>
  <c r="J18" i="8" s="1"/>
  <c r="I18" i="8" a="1"/>
  <c r="I18" i="8" s="1"/>
  <c r="H18" i="8"/>
  <c r="H18" i="8" a="1"/>
  <c r="G18" i="8"/>
  <c r="G18" i="8" a="1"/>
  <c r="F18" i="8" a="1"/>
  <c r="F18" i="8" s="1"/>
  <c r="E18" i="8"/>
  <c r="E18" i="8" a="1"/>
  <c r="D18" i="8" a="1"/>
  <c r="D18" i="8" s="1"/>
  <c r="C18" i="8" a="1"/>
  <c r="C18" i="8" s="1"/>
  <c r="AC18" i="8" s="1"/>
  <c r="A18" i="8"/>
  <c r="V17" i="8" a="1"/>
  <c r="V17" i="8" s="1"/>
  <c r="U17" i="8" a="1"/>
  <c r="U17" i="8" s="1"/>
  <c r="T17" i="8" a="1"/>
  <c r="T17" i="8" s="1"/>
  <c r="S17" i="8"/>
  <c r="S17" i="8" a="1"/>
  <c r="R17" i="8" a="1"/>
  <c r="R17" i="8" s="1"/>
  <c r="Q17" i="8" a="1"/>
  <c r="Q17" i="8" s="1"/>
  <c r="P17" i="8" a="1"/>
  <c r="P17" i="8" s="1"/>
  <c r="O17" i="8" a="1"/>
  <c r="O17" i="8" s="1"/>
  <c r="N17" i="8" a="1"/>
  <c r="N17" i="8" s="1"/>
  <c r="M17" i="8" a="1"/>
  <c r="M17" i="8" s="1"/>
  <c r="L17" i="8" a="1"/>
  <c r="L17" i="8" s="1"/>
  <c r="K17" i="8"/>
  <c r="K17" i="8" a="1"/>
  <c r="J17" i="8" a="1"/>
  <c r="J17" i="8" s="1"/>
  <c r="I17" i="8" a="1"/>
  <c r="I17" i="8" s="1"/>
  <c r="H17" i="8" a="1"/>
  <c r="H17" i="8" s="1"/>
  <c r="G17" i="8" a="1"/>
  <c r="G17" i="8" s="1"/>
  <c r="F17" i="8" a="1"/>
  <c r="F17" i="8" s="1"/>
  <c r="E17" i="8" a="1"/>
  <c r="E17" i="8" s="1"/>
  <c r="D17" i="8" a="1"/>
  <c r="D17" i="8" s="1"/>
  <c r="C17" i="8"/>
  <c r="AC17" i="8" s="1"/>
  <c r="C17" i="8" a="1"/>
  <c r="A17" i="8"/>
  <c r="V16" i="8" a="1"/>
  <c r="V16" i="8" s="1"/>
  <c r="U16" i="8" a="1"/>
  <c r="U16" i="8" s="1"/>
  <c r="T16" i="8" a="1"/>
  <c r="T16" i="8" s="1"/>
  <c r="S16" i="8" a="1"/>
  <c r="S16" i="8" s="1"/>
  <c r="R16" i="8" a="1"/>
  <c r="R16" i="8" s="1"/>
  <c r="Q16" i="8"/>
  <c r="Q16" i="8" a="1"/>
  <c r="P16" i="8"/>
  <c r="P16" i="8" a="1"/>
  <c r="O16" i="8" a="1"/>
  <c r="O16" i="8" s="1"/>
  <c r="N16" i="8" a="1"/>
  <c r="N16" i="8" s="1"/>
  <c r="M16" i="8" a="1"/>
  <c r="M16" i="8" s="1"/>
  <c r="L16" i="8" a="1"/>
  <c r="L16" i="8" s="1"/>
  <c r="K16" i="8" a="1"/>
  <c r="K16" i="8" s="1"/>
  <c r="J16" i="8"/>
  <c r="J16" i="8" a="1"/>
  <c r="I16" i="8" a="1"/>
  <c r="I16" i="8" s="1"/>
  <c r="H16" i="8"/>
  <c r="H16" i="8" a="1"/>
  <c r="G16" i="8" a="1"/>
  <c r="G16" i="8" s="1"/>
  <c r="F16" i="8" a="1"/>
  <c r="F16" i="8" s="1"/>
  <c r="E16" i="8" a="1"/>
  <c r="E16" i="8" s="1"/>
  <c r="D16" i="8" a="1"/>
  <c r="D16" i="8" s="1"/>
  <c r="C16" i="8" a="1"/>
  <c r="C16" i="8" s="1"/>
  <c r="AC16" i="8" s="1"/>
  <c r="A16" i="8"/>
  <c r="V15" i="8" a="1"/>
  <c r="V15" i="8" s="1"/>
  <c r="U15" i="8" a="1"/>
  <c r="U15" i="8" s="1"/>
  <c r="T15" i="8" a="1"/>
  <c r="T15" i="8" s="1"/>
  <c r="S15" i="8" a="1"/>
  <c r="S15" i="8" s="1"/>
  <c r="R15" i="8" a="1"/>
  <c r="R15" i="8" s="1"/>
  <c r="Q15" i="8" a="1"/>
  <c r="Q15" i="8" s="1"/>
  <c r="P15" i="8" a="1"/>
  <c r="P15" i="8" s="1"/>
  <c r="O15" i="8" a="1"/>
  <c r="O15" i="8" s="1"/>
  <c r="N15" i="8" a="1"/>
  <c r="N15" i="8" s="1"/>
  <c r="M15" i="8" a="1"/>
  <c r="M15" i="8" s="1"/>
  <c r="L15" i="8"/>
  <c r="L15" i="8" a="1"/>
  <c r="K15" i="8" a="1"/>
  <c r="K15" i="8" s="1"/>
  <c r="J15" i="8" a="1"/>
  <c r="J15" i="8" s="1"/>
  <c r="I15" i="8" a="1"/>
  <c r="I15" i="8" s="1"/>
  <c r="H15" i="8"/>
  <c r="H15" i="8" a="1"/>
  <c r="G15" i="8" a="1"/>
  <c r="G15" i="8" s="1"/>
  <c r="F15" i="8" a="1"/>
  <c r="F15" i="8" s="1"/>
  <c r="E15" i="8" a="1"/>
  <c r="E15" i="8" s="1"/>
  <c r="D15" i="8"/>
  <c r="D15" i="8" a="1"/>
  <c r="C15" i="8" a="1"/>
  <c r="C15" i="8" s="1"/>
  <c r="AC15" i="8" s="1"/>
  <c r="A15" i="8"/>
  <c r="V14" i="8" a="1"/>
  <c r="V14" i="8" s="1"/>
  <c r="U14" i="8" a="1"/>
  <c r="U14" i="8" s="1"/>
  <c r="T14" i="8" a="1"/>
  <c r="T14" i="8" s="1"/>
  <c r="S14" i="8"/>
  <c r="S14" i="8" a="1"/>
  <c r="R14" i="8" a="1"/>
  <c r="R14" i="8" s="1"/>
  <c r="Q14" i="8"/>
  <c r="Q14" i="8" a="1"/>
  <c r="P14" i="8" a="1"/>
  <c r="P14" i="8" s="1"/>
  <c r="O14" i="8" a="1"/>
  <c r="O14" i="8" s="1"/>
  <c r="N14" i="8"/>
  <c r="N14" i="8" a="1"/>
  <c r="M14" i="8" a="1"/>
  <c r="M14" i="8" s="1"/>
  <c r="L14" i="8" a="1"/>
  <c r="L14" i="8" s="1"/>
  <c r="K14" i="8"/>
  <c r="K14" i="8" a="1"/>
  <c r="J14" i="8"/>
  <c r="J14" i="8" a="1"/>
  <c r="I14" i="8" a="1"/>
  <c r="I14" i="8" s="1"/>
  <c r="H14" i="8" a="1"/>
  <c r="H14" i="8" s="1"/>
  <c r="G14" i="8" a="1"/>
  <c r="G14" i="8" s="1"/>
  <c r="F14" i="8" a="1"/>
  <c r="F14" i="8" s="1"/>
  <c r="E14" i="8"/>
  <c r="E14" i="8" a="1"/>
  <c r="D14" i="8" a="1"/>
  <c r="D14" i="8" s="1"/>
  <c r="C14" i="8"/>
  <c r="AC14" i="8" s="1"/>
  <c r="C14" i="8" a="1"/>
  <c r="A14" i="8"/>
  <c r="V13" i="8" a="1"/>
  <c r="V13" i="8" s="1"/>
  <c r="U13" i="8"/>
  <c r="U13" i="8" a="1"/>
  <c r="T13" i="8" a="1"/>
  <c r="T13" i="8" s="1"/>
  <c r="S13" i="8" a="1"/>
  <c r="S13" i="8" s="1"/>
  <c r="R13" i="8" a="1"/>
  <c r="R13" i="8" s="1"/>
  <c r="Q13" i="8" a="1"/>
  <c r="Q13" i="8" s="1"/>
  <c r="P13" i="8" a="1"/>
  <c r="P13" i="8" s="1"/>
  <c r="O13" i="8" a="1"/>
  <c r="O13" i="8" s="1"/>
  <c r="N13" i="8" a="1"/>
  <c r="N13" i="8" s="1"/>
  <c r="M13" i="8" a="1"/>
  <c r="M13" i="8" s="1"/>
  <c r="L13" i="8" a="1"/>
  <c r="L13" i="8" s="1"/>
  <c r="K13" i="8" a="1"/>
  <c r="K13" i="8" s="1"/>
  <c r="J13" i="8" a="1"/>
  <c r="J13" i="8" s="1"/>
  <c r="I13" i="8" a="1"/>
  <c r="I13" i="8" s="1"/>
  <c r="H13" i="8" a="1"/>
  <c r="H13" i="8" s="1"/>
  <c r="G13" i="8" a="1"/>
  <c r="G13" i="8" s="1"/>
  <c r="F13" i="8" a="1"/>
  <c r="F13" i="8" s="1"/>
  <c r="E13" i="8"/>
  <c r="E13" i="8" a="1"/>
  <c r="D13" i="8" a="1"/>
  <c r="D13" i="8" s="1"/>
  <c r="C13" i="8" a="1"/>
  <c r="C13" i="8" s="1"/>
  <c r="AC13" i="8" s="1"/>
  <c r="A13" i="8"/>
  <c r="V12" i="8" a="1"/>
  <c r="V12" i="8" s="1"/>
  <c r="U12" i="8" a="1"/>
  <c r="U12" i="8" s="1"/>
  <c r="T12" i="8" a="1"/>
  <c r="T12" i="8" s="1"/>
  <c r="S12" i="8" a="1"/>
  <c r="S12" i="8" s="1"/>
  <c r="R12" i="8" a="1"/>
  <c r="R12" i="8" s="1"/>
  <c r="Q12" i="8" a="1"/>
  <c r="Q12" i="8" s="1"/>
  <c r="P12" i="8"/>
  <c r="P12" i="8" a="1"/>
  <c r="O12" i="8"/>
  <c r="O12" i="8" a="1"/>
  <c r="N12" i="8"/>
  <c r="N12" i="8" a="1"/>
  <c r="M12" i="8" a="1"/>
  <c r="M12" i="8" s="1"/>
  <c r="L12" i="8" a="1"/>
  <c r="L12" i="8" s="1"/>
  <c r="K12" i="8" a="1"/>
  <c r="K12" i="8" s="1"/>
  <c r="J12" i="8" a="1"/>
  <c r="J12" i="8" s="1"/>
  <c r="I12" i="8" a="1"/>
  <c r="I12" i="8" s="1"/>
  <c r="H12" i="8" a="1"/>
  <c r="H12" i="8" s="1"/>
  <c r="G12" i="8"/>
  <c r="G12" i="8" a="1"/>
  <c r="F12" i="8"/>
  <c r="F12" i="8" a="1"/>
  <c r="E12" i="8" a="1"/>
  <c r="E12" i="8" s="1"/>
  <c r="D12" i="8" a="1"/>
  <c r="D12" i="8" s="1"/>
  <c r="C12" i="8" a="1"/>
  <c r="C12" i="8" s="1"/>
  <c r="AC12" i="8" s="1"/>
  <c r="B12" i="8"/>
  <c r="B13" i="8" s="1"/>
  <c r="B14" i="8" s="1"/>
  <c r="B15" i="8" s="1"/>
  <c r="B16" i="8" s="1"/>
  <c r="B17" i="8" s="1"/>
  <c r="B18" i="8" s="1"/>
  <c r="B19" i="8" s="1"/>
  <c r="B20" i="8" s="1"/>
  <c r="B21" i="8" s="1"/>
  <c r="B22" i="8" s="1"/>
  <c r="B23" i="8" s="1"/>
  <c r="B24" i="8" s="1"/>
  <c r="B25" i="8" s="1"/>
  <c r="B26" i="8" s="1"/>
  <c r="B27" i="8" s="1"/>
  <c r="B28" i="8" s="1"/>
  <c r="B29" i="8" s="1"/>
  <c r="B30" i="8" s="1"/>
  <c r="B31" i="8" s="1"/>
  <c r="B32" i="8" s="1"/>
  <c r="B33" i="8" s="1"/>
  <c r="B34" i="8" s="1"/>
  <c r="B35" i="8" s="1"/>
  <c r="B36" i="8" s="1"/>
  <c r="B37" i="8" s="1"/>
  <c r="B38" i="8" s="1"/>
  <c r="B39" i="8" s="1"/>
  <c r="B40" i="8" s="1"/>
  <c r="B41" i="8" s="1"/>
  <c r="B42" i="8" s="1"/>
  <c r="B43" i="8" s="1"/>
  <c r="B44" i="8" s="1"/>
  <c r="B45" i="8" s="1"/>
  <c r="B46" i="8" s="1"/>
  <c r="B47" i="8" s="1"/>
  <c r="B48" i="8" s="1"/>
  <c r="B49" i="8" s="1"/>
  <c r="B50" i="8" s="1"/>
  <c r="B51" i="8" s="1"/>
  <c r="B52" i="8" s="1"/>
  <c r="B53" i="8" s="1"/>
  <c r="B54" i="8" s="1"/>
  <c r="B55" i="8" s="1"/>
  <c r="B56" i="8" s="1"/>
  <c r="B57" i="8" s="1"/>
  <c r="B58" i="8" s="1"/>
  <c r="B59" i="8" s="1"/>
  <c r="B60" i="8" s="1"/>
  <c r="B61" i="8" s="1"/>
  <c r="B62" i="8" s="1"/>
  <c r="B63" i="8" s="1"/>
  <c r="B64" i="8" s="1"/>
  <c r="B65" i="8" s="1"/>
  <c r="B66" i="8" s="1"/>
  <c r="B67" i="8" s="1"/>
  <c r="B68" i="8" s="1"/>
  <c r="B69" i="8" s="1"/>
  <c r="B70" i="8" s="1"/>
  <c r="B71" i="8" s="1"/>
  <c r="B72" i="8" s="1"/>
  <c r="B73" i="8" s="1"/>
  <c r="B74" i="8" s="1"/>
  <c r="B75" i="8" s="1"/>
  <c r="B76" i="8" s="1"/>
  <c r="B77" i="8" s="1"/>
  <c r="B78" i="8" s="1"/>
  <c r="B79" i="8" s="1"/>
  <c r="B80" i="8" s="1"/>
  <c r="B81" i="8" s="1"/>
  <c r="B82" i="8" s="1"/>
  <c r="B83" i="8" s="1"/>
  <c r="B84" i="8" s="1"/>
  <c r="B85" i="8" s="1"/>
  <c r="B86" i="8" s="1"/>
  <c r="B87" i="8" s="1"/>
  <c r="B88" i="8" s="1"/>
  <c r="B89" i="8" s="1"/>
  <c r="B90" i="8" s="1"/>
  <c r="B91" i="8" s="1"/>
  <c r="B92" i="8" s="1"/>
  <c r="B93" i="8" s="1"/>
  <c r="B94" i="8" s="1"/>
  <c r="B95" i="8" s="1"/>
  <c r="B96" i="8" s="1"/>
  <c r="B97" i="8" s="1"/>
  <c r="B98" i="8" s="1"/>
  <c r="B99" i="8" s="1"/>
  <c r="B100" i="8" s="1"/>
  <c r="B101" i="8" s="1"/>
  <c r="B102" i="8" s="1"/>
  <c r="B103" i="8" s="1"/>
  <c r="B104" i="8" s="1"/>
  <c r="B105" i="8" s="1"/>
  <c r="B106" i="8" s="1"/>
  <c r="B107" i="8" s="1"/>
  <c r="B108" i="8" s="1"/>
  <c r="B109" i="8" s="1"/>
  <c r="B110" i="8" s="1"/>
  <c r="B111" i="8" s="1"/>
  <c r="B112" i="8" s="1"/>
  <c r="B113" i="8" s="1"/>
  <c r="B114" i="8" s="1"/>
  <c r="B115" i="8" s="1"/>
  <c r="B116" i="8" s="1"/>
  <c r="B117" i="8" s="1"/>
  <c r="B118" i="8" s="1"/>
  <c r="B119" i="8" s="1"/>
  <c r="B120" i="8" s="1"/>
  <c r="B121" i="8" s="1"/>
  <c r="B122" i="8" s="1"/>
  <c r="B123" i="8" s="1"/>
  <c r="B124" i="8" s="1"/>
  <c r="B125" i="8" s="1"/>
  <c r="B126" i="8" s="1"/>
  <c r="B127" i="8" s="1"/>
  <c r="B128" i="8" s="1"/>
  <c r="B129" i="8" s="1"/>
  <c r="B130" i="8" s="1"/>
  <c r="B131" i="8" s="1"/>
  <c r="B132" i="8" s="1"/>
  <c r="B133" i="8" s="1"/>
  <c r="B134" i="8" s="1"/>
  <c r="A12" i="8"/>
  <c r="Y12" i="8" s="1"/>
  <c r="V11" i="8" a="1"/>
  <c r="V11" i="8" s="1"/>
  <c r="U11" i="8" a="1"/>
  <c r="U11" i="8" s="1"/>
  <c r="T11" i="8" a="1"/>
  <c r="T11" i="8" s="1"/>
  <c r="S11" i="8" a="1"/>
  <c r="S11" i="8" s="1"/>
  <c r="R11" i="8" a="1"/>
  <c r="R11" i="8" s="1"/>
  <c r="Q11" i="8" a="1"/>
  <c r="Q11" i="8" s="1"/>
  <c r="P11" i="8" a="1"/>
  <c r="P11" i="8" s="1"/>
  <c r="O11" i="8" a="1"/>
  <c r="O11" i="8" s="1"/>
  <c r="N11" i="8" a="1"/>
  <c r="N11" i="8" s="1"/>
  <c r="M11" i="8" a="1"/>
  <c r="M11" i="8" s="1"/>
  <c r="L11" i="8" a="1"/>
  <c r="L11" i="8" s="1"/>
  <c r="K11" i="8" a="1"/>
  <c r="K11" i="8" s="1"/>
  <c r="J11" i="8" a="1"/>
  <c r="J11" i="8" s="1"/>
  <c r="I11" i="8" a="1"/>
  <c r="I11" i="8" s="1"/>
  <c r="H11" i="8" a="1"/>
  <c r="H11" i="8" s="1"/>
  <c r="G11" i="8" a="1"/>
  <c r="G11" i="8" s="1"/>
  <c r="F11" i="8"/>
  <c r="F11" i="8" a="1"/>
  <c r="E11" i="8" a="1"/>
  <c r="E11" i="8" s="1"/>
  <c r="D11" i="8" a="1"/>
  <c r="D11" i="8" s="1"/>
  <c r="C11" i="8" a="1"/>
  <c r="C11" i="8" s="1"/>
  <c r="AC11" i="8" s="1"/>
  <c r="B11" i="8"/>
  <c r="A11" i="8"/>
  <c r="V10" i="8" a="1"/>
  <c r="V10" i="8" s="1"/>
  <c r="U10" i="8"/>
  <c r="U10" i="8" a="1"/>
  <c r="T10" i="8"/>
  <c r="T10" i="8" a="1"/>
  <c r="S10" i="8"/>
  <c r="S10" i="8" a="1"/>
  <c r="R10" i="8" a="1"/>
  <c r="R10" i="8" s="1"/>
  <c r="Q10" i="8" a="1"/>
  <c r="Q10" i="8" s="1"/>
  <c r="P10" i="8" a="1"/>
  <c r="P10" i="8" s="1"/>
  <c r="O10" i="8" a="1"/>
  <c r="O10" i="8" s="1"/>
  <c r="N10" i="8" a="1"/>
  <c r="N10" i="8" s="1"/>
  <c r="M10" i="8" a="1"/>
  <c r="M10" i="8" s="1"/>
  <c r="L10" i="8"/>
  <c r="L10" i="8" a="1"/>
  <c r="K10" i="8"/>
  <c r="K10" i="8" a="1"/>
  <c r="J10" i="8" a="1"/>
  <c r="J10" i="8" s="1"/>
  <c r="I10" i="8"/>
  <c r="I10" i="8" a="1"/>
  <c r="H10" i="8" a="1"/>
  <c r="H10" i="8" s="1"/>
  <c r="G10" i="8" a="1"/>
  <c r="G10" i="8" s="1"/>
  <c r="F10" i="8" a="1"/>
  <c r="F10" i="8" s="1"/>
  <c r="E10" i="8"/>
  <c r="E10" i="8" a="1"/>
  <c r="D10" i="8" a="1"/>
  <c r="D10" i="8" s="1"/>
  <c r="C10" i="8"/>
  <c r="C10" i="8" a="1"/>
  <c r="A10" i="8"/>
  <c r="A9" i="8"/>
  <c r="J134" i="2" a="1"/>
  <c r="J134" i="2" s="1"/>
  <c r="R134" i="2" a="1"/>
  <c r="R134" i="2" s="1"/>
  <c r="U133" i="2" a="1"/>
  <c r="U133" i="2" s="1"/>
  <c r="J132" i="2" a="1"/>
  <c r="J132" i="2" s="1"/>
  <c r="R132" i="2" a="1"/>
  <c r="R132" i="2" s="1"/>
  <c r="C130" i="2" a="1"/>
  <c r="C130" i="2" s="1"/>
  <c r="AC130" i="2" s="1"/>
  <c r="E129" i="2" a="1"/>
  <c r="E129" i="2" s="1"/>
  <c r="I128" i="2" a="1"/>
  <c r="I128" i="2" s="1"/>
  <c r="D128" i="2" a="1"/>
  <c r="D128" i="2" s="1"/>
  <c r="G126" i="2" a="1"/>
  <c r="G126" i="2" s="1"/>
  <c r="S124" i="2" a="1"/>
  <c r="S124" i="2" s="1"/>
  <c r="D124" i="2" a="1"/>
  <c r="D124" i="2" s="1"/>
  <c r="I120" i="2" a="1"/>
  <c r="I120" i="2" s="1"/>
  <c r="O119" i="2" a="1"/>
  <c r="O119" i="2" s="1"/>
  <c r="E118" i="2" a="1"/>
  <c r="E118" i="2" s="1"/>
  <c r="F117" i="2" a="1"/>
  <c r="F117" i="2" s="1"/>
  <c r="L116" i="2" a="1"/>
  <c r="L116" i="2" s="1"/>
  <c r="C116" i="2" a="1"/>
  <c r="C116" i="2" s="1"/>
  <c r="AC116" i="2" s="1"/>
  <c r="D114" i="2" a="1"/>
  <c r="D114" i="2" s="1"/>
  <c r="E108" i="2" a="1"/>
  <c r="E108" i="2" s="1"/>
  <c r="M107" i="2" a="1"/>
  <c r="M107" i="2" s="1"/>
  <c r="D104" i="2" a="1"/>
  <c r="D104" i="2" s="1"/>
  <c r="C103" i="2" a="1"/>
  <c r="C103" i="2" s="1"/>
  <c r="AC103" i="2" s="1"/>
  <c r="V100" i="2" a="1"/>
  <c r="V100" i="2" s="1"/>
  <c r="D100" i="2" a="1"/>
  <c r="D100" i="2" s="1"/>
  <c r="F98" i="2" a="1"/>
  <c r="F98" i="2" s="1"/>
  <c r="P96" i="2" a="1"/>
  <c r="P96" i="2" s="1"/>
  <c r="D90" i="2" a="1"/>
  <c r="D90" i="2" s="1"/>
  <c r="C89" i="2" a="1"/>
  <c r="C89" i="2" s="1"/>
  <c r="AC89" i="2" s="1"/>
  <c r="F84" i="2" a="1"/>
  <c r="F84" i="2" s="1"/>
  <c r="C83" i="2" a="1"/>
  <c r="C83" i="2" s="1"/>
  <c r="AC83" i="2" s="1"/>
  <c r="D80" i="2" a="1"/>
  <c r="D80" i="2" s="1"/>
  <c r="E74" i="2" a="1"/>
  <c r="E74" i="2" s="1"/>
  <c r="C72" i="2" a="1"/>
  <c r="C72" i="2" s="1"/>
  <c r="AC72" i="2" s="1"/>
  <c r="C71" i="2" a="1"/>
  <c r="C71" i="2" s="1"/>
  <c r="AC71" i="2" s="1"/>
  <c r="C70" i="2" a="1"/>
  <c r="C70" i="2" s="1"/>
  <c r="AC70" i="2" s="1"/>
  <c r="F68" i="2" a="1"/>
  <c r="F68" i="2" s="1"/>
  <c r="D64" i="2" a="1"/>
  <c r="D64" i="2" s="1"/>
  <c r="D60" i="2" a="1"/>
  <c r="D60" i="2" s="1"/>
  <c r="E58" i="2" a="1"/>
  <c r="E58" i="2" s="1"/>
  <c r="F52" i="2" a="1"/>
  <c r="F52" i="2" s="1"/>
  <c r="D48" i="2" a="1"/>
  <c r="D48" i="2" s="1"/>
  <c r="C44" i="2" a="1"/>
  <c r="C44" i="2" s="1"/>
  <c r="AC44" i="2" s="1"/>
  <c r="E42" i="2" a="1"/>
  <c r="E42" i="2" s="1"/>
  <c r="D38" i="2" a="1"/>
  <c r="D38" i="2" s="1"/>
  <c r="F36" i="2" a="1"/>
  <c r="F36" i="2" s="1"/>
  <c r="D32" i="2" a="1"/>
  <c r="D32" i="2" s="1"/>
  <c r="C28" i="2" a="1"/>
  <c r="C28" i="2" s="1"/>
  <c r="AC28" i="2" s="1"/>
  <c r="E26" i="2" a="1"/>
  <c r="E26" i="2" s="1"/>
  <c r="D22" i="2" a="1"/>
  <c r="D22" i="2" s="1"/>
  <c r="F20" i="2" a="1"/>
  <c r="F20" i="2" s="1"/>
  <c r="D16" i="2" a="1"/>
  <c r="D16" i="2" s="1"/>
  <c r="C12" i="2" a="1"/>
  <c r="C12" i="2" s="1"/>
  <c r="AC12" i="2" s="1"/>
  <c r="D10" i="2" a="1"/>
  <c r="D10" i="2" s="1"/>
  <c r="P123" i="2" a="1"/>
  <c r="P123" i="2" s="1"/>
  <c r="F113" i="2" a="1"/>
  <c r="F113" i="2" s="1"/>
  <c r="Q92" i="2" a="1"/>
  <c r="Q92" i="2" s="1"/>
  <c r="E12" i="2" a="1"/>
  <c r="E12" i="2" s="1"/>
  <c r="F12" i="2" a="1"/>
  <c r="F12" i="2" s="1"/>
  <c r="D14" i="2" a="1"/>
  <c r="D14" i="2" s="1"/>
  <c r="E14" i="2" a="1"/>
  <c r="E14" i="2" s="1"/>
  <c r="F14" i="2" a="1"/>
  <c r="F14" i="2" s="1"/>
  <c r="D18" i="2" a="1"/>
  <c r="D18" i="2" s="1"/>
  <c r="E18" i="2" a="1"/>
  <c r="E18" i="2" s="1"/>
  <c r="F18" i="2" a="1"/>
  <c r="F18" i="2" s="1"/>
  <c r="D20" i="2" a="1"/>
  <c r="D20" i="2" s="1"/>
  <c r="E20" i="2" a="1"/>
  <c r="E20" i="2" s="1"/>
  <c r="F22" i="2" a="1"/>
  <c r="F22" i="2" s="1"/>
  <c r="D24" i="2" a="1"/>
  <c r="D24" i="2" s="1"/>
  <c r="E24" i="2" a="1"/>
  <c r="E24" i="2" s="1"/>
  <c r="F24" i="2" a="1"/>
  <c r="F24" i="2" s="1"/>
  <c r="D26" i="2" a="1"/>
  <c r="D26" i="2" s="1"/>
  <c r="E28" i="2" a="1"/>
  <c r="E28" i="2" s="1"/>
  <c r="F28" i="2" a="1"/>
  <c r="F28" i="2" s="1"/>
  <c r="D30" i="2" a="1"/>
  <c r="D30" i="2" s="1"/>
  <c r="E30" i="2" a="1"/>
  <c r="E30" i="2" s="1"/>
  <c r="F30" i="2" a="1"/>
  <c r="F30" i="2" s="1"/>
  <c r="D34" i="2" a="1"/>
  <c r="D34" i="2" s="1"/>
  <c r="E34" i="2" a="1"/>
  <c r="E34" i="2" s="1"/>
  <c r="F34" i="2" a="1"/>
  <c r="F34" i="2" s="1"/>
  <c r="D36" i="2" a="1"/>
  <c r="D36" i="2" s="1"/>
  <c r="E36" i="2" a="1"/>
  <c r="E36" i="2" s="1"/>
  <c r="F38" i="2" a="1"/>
  <c r="F38" i="2" s="1"/>
  <c r="D40" i="2" a="1"/>
  <c r="D40" i="2" s="1"/>
  <c r="E40" i="2" a="1"/>
  <c r="E40" i="2" s="1"/>
  <c r="F40" i="2" a="1"/>
  <c r="F40" i="2" s="1"/>
  <c r="D42" i="2" a="1"/>
  <c r="D42" i="2" s="1"/>
  <c r="E44" i="2" a="1"/>
  <c r="E44" i="2" s="1"/>
  <c r="F44" i="2" a="1"/>
  <c r="F44" i="2" s="1"/>
  <c r="D46" i="2" a="1"/>
  <c r="D46" i="2" s="1"/>
  <c r="E46" i="2" a="1"/>
  <c r="E46" i="2" s="1"/>
  <c r="F46" i="2" a="1"/>
  <c r="F46" i="2" s="1"/>
  <c r="D50" i="2" a="1"/>
  <c r="D50" i="2" s="1"/>
  <c r="E50" i="2" a="1"/>
  <c r="E50" i="2" s="1"/>
  <c r="F50" i="2" a="1"/>
  <c r="F50" i="2" s="1"/>
  <c r="D52" i="2" a="1"/>
  <c r="D52" i="2" s="1"/>
  <c r="E52" i="2" a="1"/>
  <c r="E52" i="2" s="1"/>
  <c r="F54" i="2" a="1"/>
  <c r="F54" i="2" s="1"/>
  <c r="D56" i="2" a="1"/>
  <c r="D56" i="2" s="1"/>
  <c r="E56" i="2" a="1"/>
  <c r="E56" i="2" s="1"/>
  <c r="F56" i="2" a="1"/>
  <c r="F56" i="2" s="1"/>
  <c r="D58" i="2" a="1"/>
  <c r="D58" i="2" s="1"/>
  <c r="E60" i="2" a="1"/>
  <c r="E60" i="2" s="1"/>
  <c r="F60" i="2" a="1"/>
  <c r="F60" i="2" s="1"/>
  <c r="D62" i="2" a="1"/>
  <c r="D62" i="2" s="1"/>
  <c r="E62" i="2" a="1"/>
  <c r="E62" i="2" s="1"/>
  <c r="F62" i="2" a="1"/>
  <c r="F62" i="2" s="1"/>
  <c r="D66" i="2" a="1"/>
  <c r="D66" i="2" s="1"/>
  <c r="E66" i="2" a="1"/>
  <c r="E66" i="2" s="1"/>
  <c r="F66" i="2" a="1"/>
  <c r="F66" i="2" s="1"/>
  <c r="D68" i="2" a="1"/>
  <c r="D68" i="2" s="1"/>
  <c r="E68" i="2" a="1"/>
  <c r="E68" i="2" s="1"/>
  <c r="F70" i="2" a="1"/>
  <c r="F70" i="2" s="1"/>
  <c r="D72" i="2" a="1"/>
  <c r="D72" i="2" s="1"/>
  <c r="E72" i="2" a="1"/>
  <c r="E72" i="2" s="1"/>
  <c r="F72" i="2" a="1"/>
  <c r="F72" i="2" s="1"/>
  <c r="D74" i="2" a="1"/>
  <c r="D74" i="2" s="1"/>
  <c r="E76" i="2" a="1"/>
  <c r="E76" i="2" s="1"/>
  <c r="F76" i="2" a="1"/>
  <c r="F76" i="2" s="1"/>
  <c r="D78" i="2" a="1"/>
  <c r="D78" i="2" s="1"/>
  <c r="E78" i="2" a="1"/>
  <c r="E78" i="2" s="1"/>
  <c r="F78" i="2" a="1"/>
  <c r="F78" i="2" s="1"/>
  <c r="D82" i="2" a="1"/>
  <c r="D82" i="2" s="1"/>
  <c r="E82" i="2" a="1"/>
  <c r="E82" i="2" s="1"/>
  <c r="F82" i="2" a="1"/>
  <c r="F82" i="2" s="1"/>
  <c r="D84" i="2" a="1"/>
  <c r="D84" i="2" s="1"/>
  <c r="E84" i="2" a="1"/>
  <c r="E84" i="2" s="1"/>
  <c r="F86" i="2" a="1"/>
  <c r="F86" i="2" s="1"/>
  <c r="D88" i="2" a="1"/>
  <c r="D88" i="2" s="1"/>
  <c r="E88" i="2" a="1"/>
  <c r="E88" i="2" s="1"/>
  <c r="F88" i="2" a="1"/>
  <c r="F88" i="2" s="1"/>
  <c r="D92" i="2" a="1"/>
  <c r="D92" i="2" s="1"/>
  <c r="E92" i="2" a="1"/>
  <c r="E92" i="2" s="1"/>
  <c r="F92" i="2" a="1"/>
  <c r="F92" i="2" s="1"/>
  <c r="D94" i="2" a="1"/>
  <c r="D94" i="2" s="1"/>
  <c r="E94" i="2" a="1"/>
  <c r="E94" i="2" s="1"/>
  <c r="E96" i="2" a="1"/>
  <c r="E96" i="2" s="1"/>
  <c r="F96" i="2" a="1"/>
  <c r="F96" i="2" s="1"/>
  <c r="D98" i="2" a="1"/>
  <c r="D98" i="2" s="1"/>
  <c r="E98" i="2" a="1"/>
  <c r="E98" i="2" s="1"/>
  <c r="F100" i="2" a="1"/>
  <c r="F100" i="2" s="1"/>
  <c r="D102" i="2" a="1"/>
  <c r="D102" i="2" s="1"/>
  <c r="E102" i="2" a="1"/>
  <c r="E102" i="2" s="1"/>
  <c r="F102" i="2" a="1"/>
  <c r="F102" i="2" s="1"/>
  <c r="D106" i="2" a="1"/>
  <c r="D106" i="2" s="1"/>
  <c r="E106" i="2" a="1"/>
  <c r="E106" i="2" s="1"/>
  <c r="F106" i="2" a="1"/>
  <c r="F106" i="2" s="1"/>
  <c r="D108" i="2" a="1"/>
  <c r="D108" i="2" s="1"/>
  <c r="E110" i="2" a="1"/>
  <c r="E110" i="2" s="1"/>
  <c r="F110" i="2" a="1"/>
  <c r="F110" i="2" s="1"/>
  <c r="D112" i="2" a="1"/>
  <c r="D112" i="2" s="1"/>
  <c r="E112" i="2" a="1"/>
  <c r="E112" i="2" s="1"/>
  <c r="F112" i="2" a="1"/>
  <c r="F112" i="2" s="1"/>
  <c r="D116" i="2" a="1"/>
  <c r="D116" i="2" s="1"/>
  <c r="E116" i="2" a="1"/>
  <c r="E116" i="2" s="1"/>
  <c r="F116" i="2" a="1"/>
  <c r="F116" i="2" s="1"/>
  <c r="D118" i="2" a="1"/>
  <c r="D118" i="2" s="1"/>
  <c r="E120" i="2" a="1"/>
  <c r="E120" i="2" s="1"/>
  <c r="F120" i="2" a="1"/>
  <c r="F120" i="2" s="1"/>
  <c r="D122" i="2" a="1"/>
  <c r="D122" i="2" s="1"/>
  <c r="E122" i="2" a="1"/>
  <c r="E122" i="2" s="1"/>
  <c r="F122" i="2" a="1"/>
  <c r="F122" i="2" s="1"/>
  <c r="D126" i="2" a="1"/>
  <c r="D126" i="2" s="1"/>
  <c r="E126" i="2" a="1"/>
  <c r="E126" i="2" s="1"/>
  <c r="F126" i="2" a="1"/>
  <c r="F126" i="2" s="1"/>
  <c r="E127" i="2" a="1"/>
  <c r="E127" i="2" s="1"/>
  <c r="D130" i="2" a="1"/>
  <c r="D130" i="2" s="1"/>
  <c r="E130" i="2" a="1"/>
  <c r="E130" i="2" s="1"/>
  <c r="F130" i="2" a="1"/>
  <c r="F130" i="2" s="1"/>
  <c r="F131" i="2" a="1"/>
  <c r="F131" i="2" s="1"/>
  <c r="D134" i="2" a="1"/>
  <c r="D134" i="2" s="1"/>
  <c r="E134" i="2" a="1"/>
  <c r="E134" i="2" s="1"/>
  <c r="F134" i="2" a="1"/>
  <c r="F134" i="2" s="1"/>
  <c r="C16" i="2" a="1"/>
  <c r="C16" i="2" s="1"/>
  <c r="AC16" i="2" s="1"/>
  <c r="AD16" i="2" s="1"/>
  <c r="C18" i="2" a="1"/>
  <c r="C18" i="2" s="1"/>
  <c r="AC18" i="2" s="1"/>
  <c r="C20" i="2" a="1"/>
  <c r="C20" i="2" s="1"/>
  <c r="AC20" i="2" s="1"/>
  <c r="AD20" i="2" s="1"/>
  <c r="AE20" i="2" s="1"/>
  <c r="C22" i="2" a="1"/>
  <c r="C22" i="2" s="1"/>
  <c r="AC22" i="2" s="1"/>
  <c r="C24" i="2" a="1"/>
  <c r="C24" i="2" s="1"/>
  <c r="AC24" i="2" s="1"/>
  <c r="C32" i="2" a="1"/>
  <c r="C32" i="2" s="1"/>
  <c r="AC32" i="2" s="1"/>
  <c r="C34" i="2" a="1"/>
  <c r="C34" i="2" s="1"/>
  <c r="AC34" i="2" s="1"/>
  <c r="C36" i="2" a="1"/>
  <c r="C36" i="2" s="1"/>
  <c r="AC36" i="2" s="1"/>
  <c r="C38" i="2" a="1"/>
  <c r="C38" i="2" s="1"/>
  <c r="AC38" i="2" s="1"/>
  <c r="C40" i="2" a="1"/>
  <c r="C40" i="2" s="1"/>
  <c r="AC40" i="2" s="1"/>
  <c r="C48" i="2" a="1"/>
  <c r="C48" i="2" s="1"/>
  <c r="AC48" i="2" s="1"/>
  <c r="C50" i="2" a="1"/>
  <c r="C50" i="2" s="1"/>
  <c r="AC50" i="2" s="1"/>
  <c r="C52" i="2" a="1"/>
  <c r="C52" i="2" s="1"/>
  <c r="AC52" i="2" s="1"/>
  <c r="C54" i="2" a="1"/>
  <c r="C54" i="2" s="1"/>
  <c r="AC54" i="2" s="1"/>
  <c r="C56" i="2" a="1"/>
  <c r="C56" i="2" s="1"/>
  <c r="AC56" i="2" s="1"/>
  <c r="C62" i="2" a="1"/>
  <c r="C62" i="2" s="1"/>
  <c r="AC62" i="2" s="1"/>
  <c r="C64" i="2" a="1"/>
  <c r="C64" i="2" s="1"/>
  <c r="AC64" i="2" s="1"/>
  <c r="C66" i="2" a="1"/>
  <c r="C66" i="2" s="1"/>
  <c r="AC66" i="2" s="1"/>
  <c r="AD66" i="2" s="1"/>
  <c r="C68" i="2" a="1"/>
  <c r="C68" i="2" s="1"/>
  <c r="AC68" i="2" s="1"/>
  <c r="C74" i="2" a="1"/>
  <c r="C74" i="2" s="1"/>
  <c r="AC74" i="2" s="1"/>
  <c r="C76" i="2" a="1"/>
  <c r="C76" i="2" s="1"/>
  <c r="AC76" i="2" s="1"/>
  <c r="C78" i="2" a="1"/>
  <c r="C78" i="2" s="1"/>
  <c r="AC78" i="2" s="1"/>
  <c r="AD78" i="2" s="1"/>
  <c r="C80" i="2" a="1"/>
  <c r="C80" i="2" s="1"/>
  <c r="AC80" i="2" s="1"/>
  <c r="AD80" i="2" s="1"/>
  <c r="C82" i="2" a="1"/>
  <c r="C82" i="2" s="1"/>
  <c r="AC82" i="2" s="1"/>
  <c r="AD82" i="2" s="1"/>
  <c r="C88" i="2" a="1"/>
  <c r="C88" i="2" s="1"/>
  <c r="AC88" i="2" s="1"/>
  <c r="AD88" i="2" s="1"/>
  <c r="C90" i="2" a="1"/>
  <c r="C90" i="2" s="1"/>
  <c r="AC90" i="2" s="1"/>
  <c r="AD90" i="2" s="1"/>
  <c r="C92" i="2" a="1"/>
  <c r="C92" i="2" s="1"/>
  <c r="AC92" i="2" s="1"/>
  <c r="AD92" i="2" s="1"/>
  <c r="C94" i="2" a="1"/>
  <c r="C94" i="2" s="1"/>
  <c r="AC94" i="2" s="1"/>
  <c r="AD94" i="2" s="1"/>
  <c r="C96" i="2" a="1"/>
  <c r="C96" i="2" s="1"/>
  <c r="AC96" i="2" s="1"/>
  <c r="C104" i="2" a="1"/>
  <c r="C104" i="2" s="1"/>
  <c r="AC104" i="2" s="1"/>
  <c r="C106" i="2" a="1"/>
  <c r="C106" i="2" s="1"/>
  <c r="AC106" i="2" s="1"/>
  <c r="C108" i="2" a="1"/>
  <c r="C108" i="2" s="1"/>
  <c r="AC108" i="2" s="1"/>
  <c r="C110" i="2" a="1"/>
  <c r="C110" i="2" s="1"/>
  <c r="AC110" i="2" s="1"/>
  <c r="C112" i="2" a="1"/>
  <c r="C112" i="2" s="1"/>
  <c r="AC112" i="2" s="1"/>
  <c r="C120" i="2" a="1"/>
  <c r="C120" i="2" s="1"/>
  <c r="AC120" i="2" s="1"/>
  <c r="C122" i="2" a="1"/>
  <c r="C122" i="2" s="1"/>
  <c r="AC122" i="2" s="1"/>
  <c r="C124" i="2" a="1"/>
  <c r="C124" i="2" s="1"/>
  <c r="AC124" i="2" s="1"/>
  <c r="C126" i="2" a="1"/>
  <c r="C126" i="2" s="1"/>
  <c r="AC126" i="2" s="1"/>
  <c r="C134" i="2" a="1"/>
  <c r="C134" i="2" s="1"/>
  <c r="AC134" i="2" s="1"/>
  <c r="C10" i="2" a="1"/>
  <c r="C10" i="2" s="1"/>
  <c r="AC10" i="2" s="1"/>
  <c r="X22" i="8" l="1"/>
  <c r="Z22" i="8" s="1"/>
  <c r="AC22" i="8"/>
  <c r="Y14" i="8"/>
  <c r="AD68" i="2"/>
  <c r="AD48" i="2"/>
  <c r="AD40" i="2"/>
  <c r="AE40" i="2"/>
  <c r="AF40" i="2" s="1"/>
  <c r="AG40" i="2" s="1"/>
  <c r="AE18" i="2"/>
  <c r="AD18" i="2"/>
  <c r="AF18" i="2" s="1"/>
  <c r="AE13" i="8"/>
  <c r="AD13" i="8"/>
  <c r="Y18" i="8"/>
  <c r="AD65" i="8"/>
  <c r="AE65" i="8" s="1"/>
  <c r="AF65" i="8" s="1"/>
  <c r="Y68" i="8"/>
  <c r="Y99" i="8"/>
  <c r="Y108" i="8"/>
  <c r="AD10" i="2"/>
  <c r="AD62" i="2"/>
  <c r="AE62" i="2" s="1"/>
  <c r="Y59" i="8"/>
  <c r="AD101" i="8"/>
  <c r="AD64" i="2"/>
  <c r="AD24" i="8"/>
  <c r="AE24" i="8" s="1"/>
  <c r="X10" i="8"/>
  <c r="AC10" i="8"/>
  <c r="AE14" i="8"/>
  <c r="AD14" i="8"/>
  <c r="X73" i="8"/>
  <c r="AC73" i="8"/>
  <c r="AD85" i="8"/>
  <c r="AE85" i="8" s="1"/>
  <c r="AD96" i="8"/>
  <c r="AE96" i="8" s="1"/>
  <c r="X38" i="8"/>
  <c r="AC38" i="8"/>
  <c r="AD38" i="8" s="1"/>
  <c r="AD56" i="2"/>
  <c r="AE56" i="2" s="1"/>
  <c r="AF56" i="2" s="1"/>
  <c r="AD32" i="2"/>
  <c r="AD23" i="8"/>
  <c r="AE23" i="8" s="1"/>
  <c r="AE36" i="8"/>
  <c r="AD36" i="8"/>
  <c r="AE78" i="8"/>
  <c r="AD78" i="8"/>
  <c r="AD87" i="8"/>
  <c r="AE87" i="8" s="1"/>
  <c r="AF87" i="8" s="1"/>
  <c r="Y12" i="9"/>
  <c r="AD38" i="2"/>
  <c r="Y16" i="8"/>
  <c r="AD52" i="2"/>
  <c r="AE52" i="2" s="1"/>
  <c r="AF52" i="2" s="1"/>
  <c r="Y11" i="8"/>
  <c r="AE19" i="8"/>
  <c r="AD19" i="8"/>
  <c r="AD21" i="8"/>
  <c r="AE21" i="8" s="1"/>
  <c r="AD56" i="8"/>
  <c r="AE56" i="8" s="1"/>
  <c r="AE100" i="8"/>
  <c r="AD100" i="8"/>
  <c r="X128" i="8"/>
  <c r="Z128" i="8" s="1"/>
  <c r="AD34" i="2"/>
  <c r="AE34" i="2" s="1"/>
  <c r="AD74" i="2"/>
  <c r="AD50" i="2"/>
  <c r="AE50" i="2"/>
  <c r="AD22" i="2"/>
  <c r="AD72" i="2"/>
  <c r="Y15" i="8"/>
  <c r="AE81" i="8"/>
  <c r="AD81" i="8"/>
  <c r="AE11" i="8"/>
  <c r="AD11" i="8"/>
  <c r="AF11" i="8" s="1"/>
  <c r="AG11" i="8" s="1"/>
  <c r="AE15" i="8"/>
  <c r="AD15" i="8"/>
  <c r="AD17" i="8"/>
  <c r="AE17" i="8"/>
  <c r="Y43" i="8"/>
  <c r="AD67" i="8"/>
  <c r="Y110" i="8"/>
  <c r="Y127" i="8"/>
  <c r="Y29" i="9"/>
  <c r="AD68" i="8"/>
  <c r="AE68" i="8"/>
  <c r="Y14" i="9"/>
  <c r="Y22" i="9"/>
  <c r="AD93" i="9"/>
  <c r="AE93" i="9" s="1"/>
  <c r="Y44" i="8"/>
  <c r="Y60" i="8"/>
  <c r="AD61" i="8"/>
  <c r="AE61" i="8" s="1"/>
  <c r="Y73" i="8"/>
  <c r="AD83" i="8"/>
  <c r="AE83" i="8" s="1"/>
  <c r="X107" i="8"/>
  <c r="Z107" i="8" s="1"/>
  <c r="AC107" i="8"/>
  <c r="AD74" i="8"/>
  <c r="AE74" i="8" s="1"/>
  <c r="AD79" i="8"/>
  <c r="AE79" i="8" s="1"/>
  <c r="AF79" i="8" s="1"/>
  <c r="AD41" i="9"/>
  <c r="AE41" i="9"/>
  <c r="X46" i="9"/>
  <c r="AC46" i="9"/>
  <c r="X57" i="9"/>
  <c r="AC57" i="9"/>
  <c r="AD30" i="8"/>
  <c r="Y45" i="8"/>
  <c r="Y49" i="8"/>
  <c r="Y53" i="8"/>
  <c r="Y92" i="8"/>
  <c r="Y111" i="8"/>
  <c r="AD121" i="8"/>
  <c r="AD133" i="8"/>
  <c r="Y33" i="8"/>
  <c r="AD69" i="8"/>
  <c r="AD93" i="8"/>
  <c r="Y94" i="8"/>
  <c r="Y115" i="8"/>
  <c r="AE131" i="8"/>
  <c r="AD131" i="8"/>
  <c r="AF131" i="8" s="1"/>
  <c r="Y19" i="9"/>
  <c r="AD21" i="9"/>
  <c r="Y23" i="9"/>
  <c r="Y25" i="9"/>
  <c r="AD71" i="9"/>
  <c r="AE71" i="9" s="1"/>
  <c r="AD77" i="9"/>
  <c r="Y37" i="8"/>
  <c r="Y48" i="8"/>
  <c r="Y56" i="8"/>
  <c r="Y72" i="8"/>
  <c r="AD75" i="8"/>
  <c r="AE75" i="8" s="1"/>
  <c r="AF75" i="8" s="1"/>
  <c r="AE77" i="8"/>
  <c r="AD77" i="8"/>
  <c r="Y78" i="8"/>
  <c r="AE80" i="8"/>
  <c r="AD80" i="8"/>
  <c r="AD115" i="8"/>
  <c r="AE115" i="8" s="1"/>
  <c r="AD117" i="8"/>
  <c r="Y126" i="8"/>
  <c r="AE23" i="9"/>
  <c r="AD23" i="9"/>
  <c r="Y30" i="9"/>
  <c r="Y91" i="9"/>
  <c r="Y94" i="9"/>
  <c r="AD33" i="9"/>
  <c r="Y38" i="9"/>
  <c r="Y48" i="9"/>
  <c r="AD49" i="9"/>
  <c r="Y59" i="9"/>
  <c r="AD78" i="9"/>
  <c r="AD107" i="11"/>
  <c r="AE107" i="11" s="1"/>
  <c r="Y90" i="11"/>
  <c r="AC35" i="12"/>
  <c r="X35" i="12"/>
  <c r="AD83" i="9"/>
  <c r="AD94" i="9"/>
  <c r="AD95" i="9"/>
  <c r="AE95" i="9" s="1"/>
  <c r="Y97" i="9"/>
  <c r="Y96" i="9"/>
  <c r="AD97" i="9"/>
  <c r="AE97" i="9" s="1"/>
  <c r="AF97" i="9" s="1"/>
  <c r="Y106" i="9"/>
  <c r="AD100" i="11"/>
  <c r="AE100" i="11" s="1"/>
  <c r="AD44" i="12"/>
  <c r="AE44" i="12" s="1"/>
  <c r="Y35" i="9"/>
  <c r="Y62" i="9"/>
  <c r="Y69" i="9"/>
  <c r="Y80" i="9"/>
  <c r="Y81" i="9"/>
  <c r="Y84" i="9"/>
  <c r="Y101" i="9"/>
  <c r="AD82" i="12"/>
  <c r="AE82" i="12" s="1"/>
  <c r="Y61" i="9"/>
  <c r="Y68" i="9"/>
  <c r="AD72" i="9"/>
  <c r="AD76" i="9"/>
  <c r="AD81" i="9"/>
  <c r="AE81" i="9" s="1"/>
  <c r="AD84" i="9"/>
  <c r="AD85" i="9"/>
  <c r="AE85" i="9" s="1"/>
  <c r="AD101" i="9"/>
  <c r="AE101" i="9"/>
  <c r="Y42" i="12"/>
  <c r="AD75" i="9"/>
  <c r="Y82" i="9"/>
  <c r="AD99" i="9"/>
  <c r="AE99" i="9" s="1"/>
  <c r="AF99" i="9" s="1"/>
  <c r="Y42" i="9"/>
  <c r="AD51" i="9"/>
  <c r="Y60" i="9"/>
  <c r="AD91" i="9"/>
  <c r="AE91" i="9" s="1"/>
  <c r="AD74" i="12"/>
  <c r="AE74" i="12" s="1"/>
  <c r="AF74" i="12" s="1"/>
  <c r="AD87" i="12"/>
  <c r="AE87" i="12" s="1"/>
  <c r="X109" i="12"/>
  <c r="Y113" i="12"/>
  <c r="Y110" i="9"/>
  <c r="Y112" i="9"/>
  <c r="Y113" i="9"/>
  <c r="AD121" i="9"/>
  <c r="Y12" i="11"/>
  <c r="AD16" i="11"/>
  <c r="AE16" i="11"/>
  <c r="AD24" i="11"/>
  <c r="AE24" i="11" s="1"/>
  <c r="AF24" i="11" s="1"/>
  <c r="X50" i="11"/>
  <c r="AC50" i="11"/>
  <c r="AD50" i="11" s="1"/>
  <c r="X58" i="11"/>
  <c r="Z58" i="11" s="1"/>
  <c r="AC58" i="11"/>
  <c r="AD70" i="11"/>
  <c r="AE70" i="11" s="1"/>
  <c r="Y85" i="11"/>
  <c r="Y109" i="11"/>
  <c r="Y31" i="12"/>
  <c r="AD36" i="12"/>
  <c r="AE38" i="12"/>
  <c r="AF38" i="12" s="1"/>
  <c r="AD38" i="12"/>
  <c r="AD39" i="12"/>
  <c r="AD40" i="12"/>
  <c r="X42" i="12"/>
  <c r="AA42" i="12" s="1"/>
  <c r="AD46" i="12"/>
  <c r="Y62" i="12"/>
  <c r="X62" i="12"/>
  <c r="AD70" i="12"/>
  <c r="Y80" i="12"/>
  <c r="X92" i="12"/>
  <c r="AC92" i="12"/>
  <c r="Y102" i="12"/>
  <c r="Y10" i="11"/>
  <c r="X25" i="11"/>
  <c r="Y80" i="11"/>
  <c r="X81" i="11"/>
  <c r="AC81" i="11"/>
  <c r="Y84" i="11"/>
  <c r="AD117" i="11"/>
  <c r="Y10" i="12"/>
  <c r="AD42" i="12"/>
  <c r="AE42" i="12" s="1"/>
  <c r="AE69" i="12"/>
  <c r="AD69" i="12"/>
  <c r="Y133" i="9"/>
  <c r="AE10" i="11"/>
  <c r="AD10" i="11"/>
  <c r="X14" i="11"/>
  <c r="AD18" i="11"/>
  <c r="AE18" i="11" s="1"/>
  <c r="X22" i="11"/>
  <c r="AD26" i="11"/>
  <c r="AE26" i="11" s="1"/>
  <c r="AF26" i="11" s="1"/>
  <c r="X39" i="11"/>
  <c r="AC39" i="11"/>
  <c r="Y42" i="11"/>
  <c r="X44" i="11"/>
  <c r="Y67" i="11"/>
  <c r="AE80" i="11"/>
  <c r="AD80" i="11"/>
  <c r="Y96" i="11"/>
  <c r="Y122" i="11"/>
  <c r="X134" i="11"/>
  <c r="AC134" i="11"/>
  <c r="Y55" i="12"/>
  <c r="AD58" i="12"/>
  <c r="AD63" i="12"/>
  <c r="AE63" i="12" s="1"/>
  <c r="AF63" i="12" s="1"/>
  <c r="AD79" i="12"/>
  <c r="AE79" i="12" s="1"/>
  <c r="AF79" i="12" s="1"/>
  <c r="Y56" i="10"/>
  <c r="Y115" i="9"/>
  <c r="AD12" i="11"/>
  <c r="AE12" i="11" s="1"/>
  <c r="X15" i="11"/>
  <c r="AC15" i="11"/>
  <c r="X23" i="11"/>
  <c r="AC23" i="11"/>
  <c r="AE46" i="11"/>
  <c r="AF46" i="11" s="1"/>
  <c r="AD46" i="11"/>
  <c r="Y54" i="11"/>
  <c r="Y62" i="11"/>
  <c r="AD96" i="11"/>
  <c r="AE96" i="11"/>
  <c r="AE115" i="11"/>
  <c r="AD115" i="11"/>
  <c r="AD131" i="11"/>
  <c r="AE131" i="11" s="1"/>
  <c r="AE81" i="12"/>
  <c r="AF81" i="12" s="1"/>
  <c r="AG81" i="12" s="1"/>
  <c r="AD81" i="12"/>
  <c r="Y114" i="9"/>
  <c r="Y122" i="9"/>
  <c r="AD20" i="11"/>
  <c r="AE20" i="11"/>
  <c r="Y32" i="11"/>
  <c r="Y43" i="11"/>
  <c r="AE54" i="11"/>
  <c r="AD54" i="11"/>
  <c r="AD62" i="11"/>
  <c r="AE62" i="11" s="1"/>
  <c r="Y89" i="11"/>
  <c r="Y118" i="11"/>
  <c r="Y22" i="12"/>
  <c r="Y23" i="12"/>
  <c r="Y24" i="12"/>
  <c r="AD26" i="12"/>
  <c r="Y52" i="12"/>
  <c r="AD65" i="12"/>
  <c r="AD66" i="12"/>
  <c r="AD78" i="12"/>
  <c r="AE78" i="12" s="1"/>
  <c r="Y16" i="10"/>
  <c r="AD115" i="9"/>
  <c r="AE115" i="9" s="1"/>
  <c r="AF115" i="9" s="1"/>
  <c r="AD131" i="9"/>
  <c r="AE131" i="9"/>
  <c r="X13" i="11"/>
  <c r="X21" i="11"/>
  <c r="AE28" i="11"/>
  <c r="AF28" i="11" s="1"/>
  <c r="AD28" i="11"/>
  <c r="Y29" i="11"/>
  <c r="AD32" i="11"/>
  <c r="AE32" i="11"/>
  <c r="AF32" i="11" s="1"/>
  <c r="X57" i="11"/>
  <c r="Y77" i="11"/>
  <c r="Y93" i="11"/>
  <c r="AD94" i="11"/>
  <c r="AE94" i="11" s="1"/>
  <c r="AD98" i="11"/>
  <c r="AE98" i="11" s="1"/>
  <c r="X106" i="11"/>
  <c r="AC106" i="11"/>
  <c r="Y16" i="12"/>
  <c r="Y51" i="12"/>
  <c r="AD72" i="12"/>
  <c r="X24" i="10"/>
  <c r="AC24" i="10"/>
  <c r="Y120" i="9"/>
  <c r="AD14" i="11"/>
  <c r="AE14" i="11" s="1"/>
  <c r="AF14" i="11" s="1"/>
  <c r="Y19" i="11"/>
  <c r="AD22" i="11"/>
  <c r="AE22" i="11" s="1"/>
  <c r="AF22" i="11" s="1"/>
  <c r="Y27" i="11"/>
  <c r="Y44" i="11"/>
  <c r="Y82" i="11"/>
  <c r="AD88" i="11"/>
  <c r="AD93" i="11"/>
  <c r="AE93" i="11" s="1"/>
  <c r="AF93" i="11" s="1"/>
  <c r="Y105" i="11"/>
  <c r="Y108" i="11"/>
  <c r="Y121" i="11"/>
  <c r="AD17" i="12"/>
  <c r="AD20" i="12"/>
  <c r="AE20" i="12" s="1"/>
  <c r="AD30" i="12"/>
  <c r="AD32" i="12"/>
  <c r="Y33" i="12"/>
  <c r="Y34" i="12"/>
  <c r="AD47" i="12"/>
  <c r="AD51" i="12"/>
  <c r="AD53" i="12"/>
  <c r="Y61" i="12"/>
  <c r="AD71" i="12"/>
  <c r="X75" i="12"/>
  <c r="AD77" i="12"/>
  <c r="Y84" i="12"/>
  <c r="Y87" i="12"/>
  <c r="Y88" i="12"/>
  <c r="AD115" i="12"/>
  <c r="AE115" i="12" s="1"/>
  <c r="AD119" i="12"/>
  <c r="AE119" i="12" s="1"/>
  <c r="AD57" i="10"/>
  <c r="Y112" i="12"/>
  <c r="Y114" i="12"/>
  <c r="Y123" i="12"/>
  <c r="AE133" i="12"/>
  <c r="AF133" i="12" s="1"/>
  <c r="AD133" i="12"/>
  <c r="AD17" i="10"/>
  <c r="AE17" i="10"/>
  <c r="X19" i="10"/>
  <c r="AC19" i="10"/>
  <c r="Y51" i="10"/>
  <c r="X92" i="10"/>
  <c r="AC92" i="10"/>
  <c r="Y92" i="12"/>
  <c r="X93" i="12"/>
  <c r="AC93" i="12"/>
  <c r="AD93" i="12" s="1"/>
  <c r="AD125" i="12"/>
  <c r="Y130" i="12"/>
  <c r="Y98" i="10"/>
  <c r="Y112" i="10"/>
  <c r="AD115" i="10"/>
  <c r="AD107" i="12"/>
  <c r="AE107" i="12" s="1"/>
  <c r="AF107" i="12" s="1"/>
  <c r="Y52" i="10"/>
  <c r="AD113" i="12"/>
  <c r="AE113" i="12" s="1"/>
  <c r="AF113" i="12" s="1"/>
  <c r="AD27" i="10"/>
  <c r="Y31" i="10"/>
  <c r="AD33" i="10"/>
  <c r="Y118" i="12"/>
  <c r="AD131" i="12"/>
  <c r="Y11" i="10"/>
  <c r="Y97" i="10"/>
  <c r="AD95" i="12"/>
  <c r="Y132" i="12"/>
  <c r="Y35" i="10"/>
  <c r="AD37" i="10"/>
  <c r="AE37" i="10" s="1"/>
  <c r="AD47" i="10"/>
  <c r="AD53" i="10"/>
  <c r="Y129" i="12"/>
  <c r="Y20" i="10"/>
  <c r="AD49" i="10"/>
  <c r="AE49" i="10" s="1"/>
  <c r="AF49" i="10" s="1"/>
  <c r="AD65" i="10"/>
  <c r="AE65" i="10" s="1"/>
  <c r="AF65" i="10" s="1"/>
  <c r="AD73" i="10"/>
  <c r="Y116" i="10"/>
  <c r="X119" i="10"/>
  <c r="AC119" i="10"/>
  <c r="AD59" i="10"/>
  <c r="Y110" i="10"/>
  <c r="Y124" i="10"/>
  <c r="AD129" i="10"/>
  <c r="X67" i="10"/>
  <c r="AC67" i="10"/>
  <c r="AD67" i="10" s="1"/>
  <c r="Y86" i="10"/>
  <c r="AD89" i="10"/>
  <c r="Y99" i="10"/>
  <c r="AD71" i="10"/>
  <c r="Y76" i="10"/>
  <c r="Y90" i="10"/>
  <c r="Y92" i="10"/>
  <c r="Y95" i="10"/>
  <c r="Y127" i="10"/>
  <c r="Y64" i="10"/>
  <c r="Y100" i="10"/>
  <c r="Y109" i="10"/>
  <c r="AD27" i="12"/>
  <c r="AD14" i="12"/>
  <c r="AE71" i="12"/>
  <c r="AF71" i="12" s="1"/>
  <c r="AE101" i="12"/>
  <c r="AF101" i="12" s="1"/>
  <c r="AD11" i="12"/>
  <c r="AD16" i="12"/>
  <c r="AE30" i="12"/>
  <c r="AE34" i="12"/>
  <c r="AF34" i="12" s="1"/>
  <c r="AE59" i="12"/>
  <c r="AE72" i="12"/>
  <c r="AE80" i="12"/>
  <c r="AE129" i="12"/>
  <c r="AF129" i="12" s="1"/>
  <c r="AE12" i="12"/>
  <c r="AF12" i="12" s="1"/>
  <c r="AD12" i="12"/>
  <c r="AE22" i="12"/>
  <c r="AF22" i="12"/>
  <c r="AE35" i="12"/>
  <c r="AF35" i="12" s="1"/>
  <c r="AD35" i="12"/>
  <c r="AD68" i="12"/>
  <c r="AD110" i="12"/>
  <c r="AD18" i="12"/>
  <c r="AD31" i="12"/>
  <c r="AE31" i="12" s="1"/>
  <c r="AE77" i="12"/>
  <c r="AD13" i="12"/>
  <c r="AE39" i="12"/>
  <c r="AD49" i="12"/>
  <c r="AE49" i="12" s="1"/>
  <c r="AF49" i="12" s="1"/>
  <c r="AD50" i="12"/>
  <c r="AD67" i="12"/>
  <c r="AE67" i="12" s="1"/>
  <c r="AD75" i="12"/>
  <c r="AE95" i="12"/>
  <c r="AF95" i="12" s="1"/>
  <c r="AD105" i="12"/>
  <c r="AD15" i="12"/>
  <c r="AD23" i="12"/>
  <c r="AE36" i="12"/>
  <c r="AD37" i="12"/>
  <c r="AF39" i="12"/>
  <c r="AE50" i="12"/>
  <c r="AD62" i="12"/>
  <c r="AF65" i="12"/>
  <c r="AG65" i="12"/>
  <c r="AE65" i="12"/>
  <c r="AE75" i="12"/>
  <c r="AD91" i="12"/>
  <c r="AE105" i="12"/>
  <c r="AF105" i="12" s="1"/>
  <c r="AE10" i="12"/>
  <c r="AD10" i="12"/>
  <c r="AE15" i="12"/>
  <c r="AD33" i="12"/>
  <c r="AD52" i="12"/>
  <c r="AE52" i="12"/>
  <c r="AD57" i="12"/>
  <c r="AE57" i="12" s="1"/>
  <c r="AE17" i="12"/>
  <c r="AE21" i="12"/>
  <c r="AE26" i="12"/>
  <c r="AF26" i="12" s="1"/>
  <c r="AE28" i="12"/>
  <c r="AF28" i="12" s="1"/>
  <c r="AD29" i="12"/>
  <c r="AE33" i="12"/>
  <c r="AE40" i="12"/>
  <c r="AE53" i="12"/>
  <c r="AD55" i="12"/>
  <c r="AD61" i="12"/>
  <c r="AE64" i="12"/>
  <c r="AD92" i="12"/>
  <c r="AE131" i="12"/>
  <c r="AF131" i="12" s="1"/>
  <c r="AE24" i="12"/>
  <c r="AD76" i="12"/>
  <c r="AE76" i="12" s="1"/>
  <c r="AD85" i="12"/>
  <c r="AD126" i="12"/>
  <c r="AD128" i="12"/>
  <c r="AE128" i="12" s="1"/>
  <c r="AD130" i="12"/>
  <c r="AE120" i="12"/>
  <c r="AF120" i="12" s="1"/>
  <c r="AD120" i="12"/>
  <c r="AD45" i="12"/>
  <c r="AD60" i="12"/>
  <c r="AE97" i="12"/>
  <c r="AD97" i="12"/>
  <c r="AE19" i="12"/>
  <c r="AD25" i="12"/>
  <c r="AD41" i="12"/>
  <c r="AD43" i="12"/>
  <c r="AE46" i="12"/>
  <c r="AE47" i="12"/>
  <c r="AE48" i="12"/>
  <c r="AF48" i="12" s="1"/>
  <c r="AE51" i="12"/>
  <c r="AF51" i="12" s="1"/>
  <c r="AD54" i="12"/>
  <c r="AE56" i="12"/>
  <c r="AE58" i="12"/>
  <c r="AE66" i="12"/>
  <c r="AE70" i="12"/>
  <c r="AF70" i="12" s="1"/>
  <c r="AG70" i="12" s="1"/>
  <c r="AD73" i="12"/>
  <c r="AF77" i="12"/>
  <c r="AD83" i="12"/>
  <c r="AD104" i="12"/>
  <c r="AE104" i="12" s="1"/>
  <c r="AF104" i="12" s="1"/>
  <c r="AD112" i="12"/>
  <c r="AD111" i="12"/>
  <c r="AD123" i="12"/>
  <c r="AD98" i="12"/>
  <c r="AD103" i="12"/>
  <c r="AF72" i="12"/>
  <c r="AD90" i="12"/>
  <c r="AE103" i="12"/>
  <c r="AD96" i="12"/>
  <c r="AF69" i="12"/>
  <c r="AE108" i="12"/>
  <c r="AD108" i="12"/>
  <c r="AE121" i="12"/>
  <c r="AD88" i="12"/>
  <c r="AD116" i="12"/>
  <c r="AD124" i="12"/>
  <c r="AD127" i="12"/>
  <c r="AD94" i="12"/>
  <c r="AD102" i="12"/>
  <c r="AD106" i="12"/>
  <c r="AD132" i="12"/>
  <c r="AD84" i="12"/>
  <c r="AD86" i="12"/>
  <c r="AD89" i="12"/>
  <c r="AE99" i="12"/>
  <c r="AD100" i="12"/>
  <c r="AD109" i="12"/>
  <c r="AD114" i="12"/>
  <c r="AD117" i="12"/>
  <c r="AD122" i="12"/>
  <c r="AE125" i="12"/>
  <c r="AE118" i="12"/>
  <c r="AD118" i="12"/>
  <c r="AE134" i="12"/>
  <c r="AF134" i="12" s="1"/>
  <c r="AD134" i="12"/>
  <c r="AE21" i="11"/>
  <c r="AD11" i="11"/>
  <c r="AD27" i="11"/>
  <c r="AE27" i="11"/>
  <c r="AE52" i="11"/>
  <c r="AD52" i="11"/>
  <c r="AD68" i="11"/>
  <c r="AD33" i="11"/>
  <c r="AE114" i="11"/>
  <c r="AD114" i="11"/>
  <c r="AD17" i="11"/>
  <c r="AD72" i="11"/>
  <c r="AF72" i="11" s="1"/>
  <c r="AD97" i="11"/>
  <c r="AD23" i="11"/>
  <c r="AD36" i="11"/>
  <c r="AF54" i="11"/>
  <c r="AE72" i="11"/>
  <c r="AD13" i="11"/>
  <c r="AF13" i="11" s="1"/>
  <c r="AF20" i="11"/>
  <c r="AD44" i="11"/>
  <c r="AD60" i="11"/>
  <c r="AD74" i="11"/>
  <c r="AE76" i="11"/>
  <c r="AF10" i="11"/>
  <c r="AE13" i="11"/>
  <c r="AD19" i="11"/>
  <c r="AD34" i="11"/>
  <c r="AD35" i="11"/>
  <c r="AE35" i="11" s="1"/>
  <c r="AE50" i="11"/>
  <c r="AF50" i="11" s="1"/>
  <c r="AE66" i="11"/>
  <c r="AD40" i="11"/>
  <c r="AD56" i="11"/>
  <c r="AE90" i="11"/>
  <c r="AD29" i="11"/>
  <c r="AE112" i="11"/>
  <c r="AD112" i="11"/>
  <c r="AE23" i="11"/>
  <c r="AD42" i="11"/>
  <c r="AD58" i="11"/>
  <c r="AF16" i="11"/>
  <c r="AE19" i="11"/>
  <c r="AF19" i="11" s="1"/>
  <c r="AD25" i="11"/>
  <c r="AE25" i="11" s="1"/>
  <c r="AE34" i="11"/>
  <c r="AD48" i="11"/>
  <c r="AD64" i="11"/>
  <c r="AD91" i="11"/>
  <c r="AD103" i="11"/>
  <c r="AE103" i="11" s="1"/>
  <c r="AD119" i="11"/>
  <c r="AD15" i="11"/>
  <c r="AG16" i="11"/>
  <c r="AF21" i="11"/>
  <c r="AG21" i="11" s="1"/>
  <c r="AD30" i="11"/>
  <c r="AE48" i="11"/>
  <c r="AE64" i="11"/>
  <c r="AG66" i="11"/>
  <c r="AF66" i="11"/>
  <c r="AD31" i="11"/>
  <c r="AE31" i="11" s="1"/>
  <c r="AD89" i="11"/>
  <c r="AE89" i="11" s="1"/>
  <c r="AF96" i="11"/>
  <c r="AF115" i="11"/>
  <c r="AD132" i="11"/>
  <c r="AD38" i="11"/>
  <c r="AG46" i="11"/>
  <c r="AG54" i="11"/>
  <c r="AH54" i="11" s="1"/>
  <c r="AD78" i="11"/>
  <c r="AF80" i="11"/>
  <c r="AG80" i="11" s="1"/>
  <c r="AD81" i="11"/>
  <c r="AE82" i="11"/>
  <c r="AE83" i="11"/>
  <c r="AD83" i="11"/>
  <c r="AD84" i="11"/>
  <c r="AD85" i="11"/>
  <c r="AD87" i="11"/>
  <c r="AE87" i="11" s="1"/>
  <c r="AF109" i="11"/>
  <c r="AE109" i="11"/>
  <c r="AE111" i="11"/>
  <c r="AD111" i="11"/>
  <c r="AD102" i="11"/>
  <c r="AE102" i="11" s="1"/>
  <c r="AF102" i="11" s="1"/>
  <c r="AD108" i="11"/>
  <c r="AE117" i="11"/>
  <c r="AF117" i="11" s="1"/>
  <c r="AD37" i="11"/>
  <c r="AD39" i="11"/>
  <c r="AD41" i="11"/>
  <c r="AD43" i="11"/>
  <c r="AD45" i="11"/>
  <c r="AD47" i="11"/>
  <c r="AD49" i="11"/>
  <c r="AD51" i="11"/>
  <c r="AD53" i="11"/>
  <c r="AD55" i="11"/>
  <c r="AD57" i="11"/>
  <c r="AD59" i="11"/>
  <c r="AD61" i="11"/>
  <c r="AD63" i="11"/>
  <c r="AD65" i="11"/>
  <c r="AD67" i="11"/>
  <c r="AD69" i="11"/>
  <c r="AD71" i="11"/>
  <c r="AD73" i="11"/>
  <c r="AD75" i="11"/>
  <c r="AD77" i="11"/>
  <c r="AD86" i="11"/>
  <c r="AE92" i="11"/>
  <c r="AE99" i="11"/>
  <c r="AF99" i="11" s="1"/>
  <c r="AD105" i="11"/>
  <c r="AD79" i="11"/>
  <c r="AE79" i="11" s="1"/>
  <c r="AD110" i="11"/>
  <c r="AE133" i="11"/>
  <c r="AD116" i="11"/>
  <c r="AE116" i="11" s="1"/>
  <c r="AE88" i="11"/>
  <c r="AD95" i="11"/>
  <c r="AE95" i="11" s="1"/>
  <c r="AE124" i="11"/>
  <c r="AD124" i="11"/>
  <c r="AD126" i="11"/>
  <c r="AD127" i="11"/>
  <c r="AD128" i="11"/>
  <c r="AF88" i="11"/>
  <c r="AD101" i="11"/>
  <c r="AE121" i="11"/>
  <c r="AD123" i="11"/>
  <c r="AD125" i="11"/>
  <c r="AD130" i="11"/>
  <c r="AD118" i="11"/>
  <c r="AD134" i="11"/>
  <c r="AE134" i="11" s="1"/>
  <c r="AE104" i="11"/>
  <c r="AF104" i="11" s="1"/>
  <c r="AD104" i="11"/>
  <c r="AD113" i="11"/>
  <c r="AD120" i="11"/>
  <c r="AD129" i="11"/>
  <c r="AD106" i="11"/>
  <c r="AD122" i="11"/>
  <c r="AE122" i="11" s="1"/>
  <c r="AE129" i="11"/>
  <c r="AE77" i="10"/>
  <c r="AE15" i="10"/>
  <c r="AF15" i="10" s="1"/>
  <c r="AD25" i="10"/>
  <c r="AE57" i="10"/>
  <c r="AD19" i="10"/>
  <c r="AD45" i="10"/>
  <c r="AE45" i="10" s="1"/>
  <c r="AD23" i="10"/>
  <c r="AD44" i="10"/>
  <c r="AD54" i="10"/>
  <c r="AE89" i="10"/>
  <c r="AF89" i="10" s="1"/>
  <c r="AG89" i="10" s="1"/>
  <c r="AD13" i="10"/>
  <c r="AE51" i="10"/>
  <c r="AE23" i="10"/>
  <c r="AF37" i="10"/>
  <c r="AF39" i="10"/>
  <c r="AE43" i="10"/>
  <c r="AD50" i="10"/>
  <c r="AE50" i="10" s="1"/>
  <c r="AE74" i="10"/>
  <c r="AF74" i="10" s="1"/>
  <c r="AD74" i="10"/>
  <c r="AD84" i="10"/>
  <c r="AD114" i="10"/>
  <c r="AE114" i="10" s="1"/>
  <c r="AE11" i="10"/>
  <c r="AF17" i="10"/>
  <c r="AD21" i="10"/>
  <c r="AE27" i="10"/>
  <c r="AF27" i="10" s="1"/>
  <c r="AE29" i="10"/>
  <c r="AF29" i="10" s="1"/>
  <c r="AG29" i="10" s="1"/>
  <c r="AE31" i="10"/>
  <c r="AE33" i="10"/>
  <c r="AE35" i="10"/>
  <c r="AE47" i="10"/>
  <c r="AD60" i="10"/>
  <c r="AE84" i="10"/>
  <c r="AE40" i="10"/>
  <c r="AD46" i="10"/>
  <c r="AE46" i="10" s="1"/>
  <c r="AF46" i="10" s="1"/>
  <c r="AD48" i="10"/>
  <c r="AE69" i="10"/>
  <c r="AF69" i="10" s="1"/>
  <c r="AD94" i="10"/>
  <c r="AD40" i="10"/>
  <c r="AE58" i="10"/>
  <c r="AD58" i="10"/>
  <c r="AE61" i="10"/>
  <c r="AG61" i="10" s="1"/>
  <c r="AH61" i="10" s="1"/>
  <c r="AD10" i="10"/>
  <c r="AD12" i="10"/>
  <c r="AD14" i="10"/>
  <c r="AE14" i="10" s="1"/>
  <c r="AD16" i="10"/>
  <c r="AD18" i="10"/>
  <c r="AD20" i="10"/>
  <c r="AD22" i="10"/>
  <c r="AD24" i="10"/>
  <c r="AD26" i="10"/>
  <c r="AD28" i="10"/>
  <c r="AD30" i="10"/>
  <c r="AD32" i="10"/>
  <c r="AD34" i="10"/>
  <c r="AD36" i="10"/>
  <c r="AD38" i="10"/>
  <c r="AD41" i="10"/>
  <c r="AD52" i="10"/>
  <c r="AE55" i="10"/>
  <c r="AF61" i="10"/>
  <c r="AI61" i="10" s="1"/>
  <c r="AE67" i="10"/>
  <c r="AD83" i="10"/>
  <c r="AE12" i="10"/>
  <c r="AF12" i="10" s="1"/>
  <c r="AE18" i="10"/>
  <c r="AE24" i="10"/>
  <c r="AF24" i="10" s="1"/>
  <c r="AD62" i="10"/>
  <c r="AE64" i="10"/>
  <c r="AD64" i="10"/>
  <c r="AD78" i="10"/>
  <c r="AE78" i="10" s="1"/>
  <c r="AD42" i="10"/>
  <c r="AE56" i="10"/>
  <c r="AF56" i="10" s="1"/>
  <c r="AD56" i="10"/>
  <c r="AE59" i="10"/>
  <c r="AE71" i="10"/>
  <c r="AF75" i="10"/>
  <c r="AE75" i="10"/>
  <c r="AE66" i="10"/>
  <c r="AD66" i="10"/>
  <c r="AD72" i="10"/>
  <c r="AD63" i="10"/>
  <c r="AD87" i="10"/>
  <c r="AE68" i="10"/>
  <c r="AG68" i="10" s="1"/>
  <c r="AD68" i="10"/>
  <c r="AF68" i="10" s="1"/>
  <c r="AD76" i="10"/>
  <c r="AE70" i="10"/>
  <c r="AF70" i="10" s="1"/>
  <c r="AD70" i="10"/>
  <c r="AE73" i="10"/>
  <c r="AE101" i="10"/>
  <c r="AD82" i="10"/>
  <c r="AE82" i="10" s="1"/>
  <c r="AD81" i="10"/>
  <c r="AD92" i="10"/>
  <c r="AD106" i="10"/>
  <c r="AE106" i="10" s="1"/>
  <c r="AE115" i="10"/>
  <c r="AD80" i="10"/>
  <c r="AD117" i="10"/>
  <c r="AD79" i="10"/>
  <c r="AE85" i="10"/>
  <c r="AD93" i="10"/>
  <c r="AE95" i="10"/>
  <c r="AD111" i="10"/>
  <c r="AD119" i="10"/>
  <c r="AD103" i="10"/>
  <c r="AD86" i="10"/>
  <c r="AD88" i="10"/>
  <c r="AD90" i="10"/>
  <c r="AD97" i="10"/>
  <c r="AD107" i="10"/>
  <c r="AD108" i="10"/>
  <c r="AE121" i="10"/>
  <c r="AE88" i="10"/>
  <c r="AD91" i="10"/>
  <c r="AD99" i="10"/>
  <c r="AD109" i="10"/>
  <c r="AE109" i="10" s="1"/>
  <c r="AD125" i="10"/>
  <c r="AE125" i="10" s="1"/>
  <c r="AE127" i="10"/>
  <c r="AE129" i="10"/>
  <c r="AD96" i="10"/>
  <c r="AD98" i="10"/>
  <c r="AD100" i="10"/>
  <c r="AD104" i="10"/>
  <c r="AD105" i="10"/>
  <c r="AD112" i="10"/>
  <c r="AD113" i="10"/>
  <c r="AD123" i="10"/>
  <c r="AE123" i="10" s="1"/>
  <c r="AD131" i="10"/>
  <c r="AE133" i="10"/>
  <c r="AD102" i="10"/>
  <c r="AD110" i="10"/>
  <c r="AD133" i="10"/>
  <c r="AD116" i="10"/>
  <c r="AD118" i="10"/>
  <c r="AD120" i="10"/>
  <c r="AD122" i="10"/>
  <c r="AD124" i="10"/>
  <c r="AD126" i="10"/>
  <c r="AD128" i="10"/>
  <c r="AD130" i="10"/>
  <c r="AD132" i="10"/>
  <c r="AD134" i="10"/>
  <c r="AD37" i="9"/>
  <c r="AE40" i="9"/>
  <c r="AF40" i="9" s="1"/>
  <c r="AD40" i="9"/>
  <c r="AD46" i="9"/>
  <c r="AE46" i="9" s="1"/>
  <c r="AD66" i="9"/>
  <c r="AE66" i="9" s="1"/>
  <c r="AD17" i="9"/>
  <c r="AD42" i="9"/>
  <c r="AD60" i="9"/>
  <c r="AE60" i="9" s="1"/>
  <c r="AD69" i="9"/>
  <c r="AD132" i="9"/>
  <c r="AD50" i="9"/>
  <c r="AF56" i="9"/>
  <c r="AD56" i="9"/>
  <c r="AE56" i="9" s="1"/>
  <c r="AD80" i="9"/>
  <c r="AD61" i="9"/>
  <c r="AD112" i="9"/>
  <c r="AD27" i="9"/>
  <c r="AE27" i="9" s="1"/>
  <c r="AD55" i="9"/>
  <c r="AE11" i="9"/>
  <c r="AF23" i="9"/>
  <c r="AD25" i="9"/>
  <c r="AE51" i="9"/>
  <c r="AD57" i="9"/>
  <c r="AE67" i="9"/>
  <c r="AE77" i="9"/>
  <c r="AF77" i="9" s="1"/>
  <c r="AD90" i="9"/>
  <c r="AD114" i="9"/>
  <c r="AE114" i="9" s="1"/>
  <c r="AF21" i="9"/>
  <c r="AE21" i="9"/>
  <c r="AG41" i="9"/>
  <c r="AF41" i="9"/>
  <c r="AF51" i="9"/>
  <c r="AE19" i="9"/>
  <c r="AD19" i="9"/>
  <c r="AD32" i="9"/>
  <c r="AE32" i="9" s="1"/>
  <c r="AE62" i="9"/>
  <c r="AF62" i="9" s="1"/>
  <c r="AD62" i="9"/>
  <c r="AD70" i="9"/>
  <c r="AE92" i="9"/>
  <c r="AF92" i="9" s="1"/>
  <c r="AD103" i="9"/>
  <c r="AD28" i="9"/>
  <c r="AE29" i="9"/>
  <c r="AD29" i="9"/>
  <c r="AE33" i="9"/>
  <c r="AD43" i="9"/>
  <c r="AD48" i="9"/>
  <c r="AD53" i="9"/>
  <c r="AD58" i="9"/>
  <c r="AE83" i="9"/>
  <c r="AF83" i="9" s="1"/>
  <c r="AD96" i="9"/>
  <c r="AF101" i="9"/>
  <c r="AD15" i="9"/>
  <c r="AD44" i="9"/>
  <c r="AD64" i="9"/>
  <c r="AD13" i="9"/>
  <c r="AD26" i="9"/>
  <c r="AD30" i="9"/>
  <c r="AD34" i="9"/>
  <c r="AD35" i="9"/>
  <c r="AD39" i="9"/>
  <c r="AD45" i="9"/>
  <c r="AE49" i="9"/>
  <c r="AD59" i="9"/>
  <c r="AE59" i="9" s="1"/>
  <c r="AG67" i="9"/>
  <c r="AF67" i="9"/>
  <c r="AD68" i="9"/>
  <c r="AE78" i="9"/>
  <c r="AD119" i="9"/>
  <c r="AE119" i="9" s="1"/>
  <c r="AF119" i="9" s="1"/>
  <c r="AF131" i="9"/>
  <c r="AG131" i="9" s="1"/>
  <c r="AD82" i="9"/>
  <c r="AE82" i="9" s="1"/>
  <c r="AD36" i="9"/>
  <c r="AD52" i="9"/>
  <c r="AD65" i="9"/>
  <c r="AE86" i="9"/>
  <c r="AD73" i="9"/>
  <c r="AE73" i="9" s="1"/>
  <c r="AD10" i="9"/>
  <c r="AD12" i="9"/>
  <c r="AD14" i="9"/>
  <c r="AD16" i="9"/>
  <c r="AD18" i="9"/>
  <c r="AD20" i="9"/>
  <c r="AD22" i="9"/>
  <c r="AD24" i="9"/>
  <c r="AD31" i="9"/>
  <c r="AE38" i="9"/>
  <c r="AF38" i="9" s="1"/>
  <c r="AD38" i="9"/>
  <c r="AD47" i="9"/>
  <c r="AD54" i="9"/>
  <c r="AD63" i="9"/>
  <c r="AD74" i="9"/>
  <c r="AE75" i="9"/>
  <c r="AD86" i="9"/>
  <c r="AD88" i="9"/>
  <c r="AE89" i="9"/>
  <c r="AF107" i="9"/>
  <c r="AG107" i="9" s="1"/>
  <c r="AF109" i="9"/>
  <c r="AE109" i="9"/>
  <c r="AD111" i="9"/>
  <c r="AD108" i="9"/>
  <c r="AF117" i="9"/>
  <c r="AG117" i="9" s="1"/>
  <c r="AE117" i="9"/>
  <c r="AE72" i="9"/>
  <c r="AE76" i="9"/>
  <c r="AE79" i="9"/>
  <c r="AE84" i="9"/>
  <c r="AE87" i="9"/>
  <c r="AE94" i="9"/>
  <c r="AD100" i="9"/>
  <c r="AD105" i="9"/>
  <c r="AF87" i="9"/>
  <c r="AD110" i="9"/>
  <c r="AE110" i="9" s="1"/>
  <c r="AE133" i="9"/>
  <c r="AE116" i="9"/>
  <c r="AF116" i="9" s="1"/>
  <c r="AD116" i="9"/>
  <c r="AD124" i="9"/>
  <c r="AD126" i="9"/>
  <c r="AD127" i="9"/>
  <c r="AE128" i="9"/>
  <c r="AF128" i="9" s="1"/>
  <c r="AD128" i="9"/>
  <c r="AF94" i="9"/>
  <c r="AD98" i="9"/>
  <c r="AE121" i="9"/>
  <c r="AD123" i="9"/>
  <c r="AD125" i="9"/>
  <c r="AD130" i="9"/>
  <c r="AE130" i="9" s="1"/>
  <c r="AD102" i="9"/>
  <c r="AE118" i="9"/>
  <c r="AF118" i="9" s="1"/>
  <c r="AD118" i="9"/>
  <c r="AD134" i="9"/>
  <c r="AD104" i="9"/>
  <c r="AD113" i="9"/>
  <c r="AD120" i="9"/>
  <c r="AE120" i="9" s="1"/>
  <c r="AF120" i="9" s="1"/>
  <c r="AD129" i="9"/>
  <c r="AE129" i="9" s="1"/>
  <c r="AD106" i="9"/>
  <c r="AE106" i="9" s="1"/>
  <c r="AF106" i="9" s="1"/>
  <c r="AD122" i="9"/>
  <c r="AD10" i="8"/>
  <c r="AF36" i="8"/>
  <c r="AE20" i="8"/>
  <c r="AD32" i="8"/>
  <c r="AF17" i="8"/>
  <c r="AD60" i="8"/>
  <c r="AE60" i="8" s="1"/>
  <c r="AD16" i="8"/>
  <c r="AF23" i="8"/>
  <c r="AD28" i="8"/>
  <c r="AD48" i="8"/>
  <c r="AE48" i="8" s="1"/>
  <c r="AD64" i="8"/>
  <c r="AG75" i="8"/>
  <c r="AD82" i="8"/>
  <c r="AD92" i="8"/>
  <c r="AE46" i="8"/>
  <c r="AF46" i="8" s="1"/>
  <c r="AD58" i="8"/>
  <c r="AE58" i="8" s="1"/>
  <c r="AD86" i="8"/>
  <c r="AD114" i="8"/>
  <c r="AF13" i="8"/>
  <c r="AG13" i="8" s="1"/>
  <c r="AE50" i="8"/>
  <c r="AD34" i="8"/>
  <c r="AE34" i="8" s="1"/>
  <c r="AF77" i="8"/>
  <c r="AD18" i="8"/>
  <c r="AE18" i="8" s="1"/>
  <c r="AF18" i="8" s="1"/>
  <c r="AF24" i="8"/>
  <c r="AE30" i="8"/>
  <c r="AD40" i="8"/>
  <c r="AE40" i="8" s="1"/>
  <c r="AE92" i="8"/>
  <c r="AD22" i="8"/>
  <c r="AE22" i="8" s="1"/>
  <c r="AD112" i="8"/>
  <c r="AD12" i="8"/>
  <c r="AF19" i="8"/>
  <c r="AE38" i="8"/>
  <c r="AD50" i="8"/>
  <c r="AF63" i="8"/>
  <c r="AE93" i="8"/>
  <c r="AF14" i="8"/>
  <c r="AF42" i="8"/>
  <c r="AE42" i="8"/>
  <c r="AE54" i="8"/>
  <c r="AD62" i="8"/>
  <c r="AE76" i="8"/>
  <c r="AF81" i="8"/>
  <c r="AF100" i="8"/>
  <c r="AD103" i="8"/>
  <c r="AD119" i="8"/>
  <c r="AF20" i="8"/>
  <c r="AG20" i="8" s="1"/>
  <c r="AE84" i="8"/>
  <c r="AF115" i="8"/>
  <c r="AD132" i="8"/>
  <c r="AE132" i="8" s="1"/>
  <c r="AD25" i="8"/>
  <c r="AD26" i="8"/>
  <c r="AD44" i="8"/>
  <c r="AD52" i="8"/>
  <c r="AE72" i="8"/>
  <c r="AD72" i="8"/>
  <c r="AD91" i="8"/>
  <c r="AF80" i="8"/>
  <c r="AG80" i="8" s="1"/>
  <c r="AE109" i="8"/>
  <c r="AF109" i="8" s="1"/>
  <c r="AD111" i="8"/>
  <c r="AD108" i="8"/>
  <c r="AE117" i="8"/>
  <c r="AD27" i="8"/>
  <c r="AD29" i="8"/>
  <c r="AD31" i="8"/>
  <c r="AD33" i="8"/>
  <c r="AD35" i="8"/>
  <c r="AD37" i="8"/>
  <c r="AD39" i="8"/>
  <c r="AD41" i="8"/>
  <c r="AD43" i="8"/>
  <c r="AD45" i="8"/>
  <c r="AD47" i="8"/>
  <c r="AD49" i="8"/>
  <c r="AD51" i="8"/>
  <c r="AD53" i="8"/>
  <c r="AD55" i="8"/>
  <c r="AD57" i="8"/>
  <c r="AD59" i="8"/>
  <c r="AF68" i="8"/>
  <c r="AG68" i="8" s="1"/>
  <c r="AH68" i="8" s="1"/>
  <c r="AD70" i="8"/>
  <c r="AE71" i="8"/>
  <c r="AF78" i="8"/>
  <c r="AE94" i="8"/>
  <c r="AD97" i="8"/>
  <c r="AE98" i="8"/>
  <c r="AD102" i="8"/>
  <c r="AD105" i="8"/>
  <c r="AF66" i="8"/>
  <c r="AF84" i="8"/>
  <c r="AE90" i="8"/>
  <c r="AD110" i="8"/>
  <c r="AE110" i="8" s="1"/>
  <c r="AE133" i="8"/>
  <c r="AD116" i="8"/>
  <c r="AE116" i="8" s="1"/>
  <c r="AD88" i="8"/>
  <c r="AD89" i="8"/>
  <c r="AD99" i="8"/>
  <c r="AE99" i="8" s="1"/>
  <c r="AE124" i="8"/>
  <c r="AD124" i="8"/>
  <c r="AD126" i="8"/>
  <c r="AD127" i="8"/>
  <c r="AD128" i="8"/>
  <c r="AE95" i="8"/>
  <c r="AE101" i="8"/>
  <c r="AF101" i="8" s="1"/>
  <c r="AE121" i="8"/>
  <c r="AD123" i="8"/>
  <c r="AD125" i="8"/>
  <c r="AD130" i="8"/>
  <c r="AD118" i="8"/>
  <c r="AE134" i="8"/>
  <c r="AD134" i="8"/>
  <c r="AD104" i="8"/>
  <c r="AE104" i="8" s="1"/>
  <c r="AD113" i="8"/>
  <c r="AD120" i="8"/>
  <c r="AD129" i="8"/>
  <c r="AD106" i="8"/>
  <c r="AD122" i="8"/>
  <c r="AD116" i="2"/>
  <c r="AE116" i="2" s="1"/>
  <c r="AD122" i="2"/>
  <c r="AE122" i="2"/>
  <c r="AD108" i="2"/>
  <c r="AF62" i="2"/>
  <c r="AD126" i="2"/>
  <c r="AE126" i="2"/>
  <c r="AF126" i="2"/>
  <c r="AE128" i="2"/>
  <c r="AD106" i="2"/>
  <c r="AE106" i="2"/>
  <c r="AE78" i="2"/>
  <c r="AF78" i="2"/>
  <c r="AD112" i="2"/>
  <c r="AE112" i="2" s="1"/>
  <c r="AD134" i="2"/>
  <c r="AD104" i="2"/>
  <c r="AE104" i="2"/>
  <c r="AE94" i="2"/>
  <c r="AD130" i="2"/>
  <c r="AE130" i="2" s="1"/>
  <c r="AD124" i="2"/>
  <c r="AE92" i="2"/>
  <c r="AD24" i="2"/>
  <c r="AE82" i="2"/>
  <c r="AF82" i="2"/>
  <c r="AE88" i="2"/>
  <c r="AF88" i="2" s="1"/>
  <c r="AF20" i="2"/>
  <c r="AE71" i="2"/>
  <c r="AE74" i="2"/>
  <c r="AE72" i="2"/>
  <c r="AE68" i="2"/>
  <c r="AE66" i="2"/>
  <c r="AD36" i="2"/>
  <c r="AE36" i="2" s="1"/>
  <c r="AD39" i="2"/>
  <c r="AF50" i="2"/>
  <c r="AA24" i="10"/>
  <c r="Z24" i="10"/>
  <c r="Z19" i="10"/>
  <c r="X16" i="10"/>
  <c r="X14" i="10"/>
  <c r="X26" i="10"/>
  <c r="X10" i="10"/>
  <c r="X13" i="10"/>
  <c r="Y12" i="10"/>
  <c r="X15" i="10"/>
  <c r="X20" i="10"/>
  <c r="Y17" i="10"/>
  <c r="X22" i="10"/>
  <c r="X34" i="10"/>
  <c r="X41" i="10"/>
  <c r="X47" i="10"/>
  <c r="X21" i="10"/>
  <c r="X12" i="10"/>
  <c r="Y18" i="10"/>
  <c r="X23" i="10"/>
  <c r="Y25" i="10"/>
  <c r="X45" i="10"/>
  <c r="X17" i="10"/>
  <c r="Y19" i="10"/>
  <c r="AA19" i="10" s="1"/>
  <c r="Y27" i="10"/>
  <c r="X31" i="10"/>
  <c r="X38" i="10"/>
  <c r="X40" i="10"/>
  <c r="X52" i="10"/>
  <c r="X65" i="10"/>
  <c r="X11" i="10"/>
  <c r="X18" i="10"/>
  <c r="Y34" i="10"/>
  <c r="X35" i="10"/>
  <c r="X37" i="10"/>
  <c r="X54" i="10"/>
  <c r="X28" i="10"/>
  <c r="X29" i="10"/>
  <c r="X32" i="10"/>
  <c r="Y21" i="10"/>
  <c r="X25" i="10"/>
  <c r="X27" i="10"/>
  <c r="X30" i="10"/>
  <c r="Y30" i="10"/>
  <c r="Y33" i="10"/>
  <c r="X46" i="10"/>
  <c r="Y15" i="10"/>
  <c r="Y29" i="10"/>
  <c r="X33" i="10"/>
  <c r="X39" i="10"/>
  <c r="Y13" i="10"/>
  <c r="Y22" i="10"/>
  <c r="X36" i="10"/>
  <c r="X48" i="10"/>
  <c r="Y43" i="10"/>
  <c r="X58" i="10"/>
  <c r="X60" i="10"/>
  <c r="X42" i="10"/>
  <c r="X51" i="10"/>
  <c r="X53" i="10"/>
  <c r="X55" i="10"/>
  <c r="X57" i="10"/>
  <c r="Y44" i="10"/>
  <c r="X49" i="10"/>
  <c r="X59" i="10"/>
  <c r="AA67" i="10"/>
  <c r="X43" i="10"/>
  <c r="X50" i="10"/>
  <c r="X64" i="10"/>
  <c r="X44" i="10"/>
  <c r="X66" i="10"/>
  <c r="X75" i="10"/>
  <c r="Y38" i="10"/>
  <c r="Y47" i="10"/>
  <c r="X71" i="10"/>
  <c r="Y41" i="10"/>
  <c r="Y62" i="10"/>
  <c r="Y74" i="10"/>
  <c r="X61" i="10"/>
  <c r="X93" i="10"/>
  <c r="X56" i="10"/>
  <c r="Y63" i="10"/>
  <c r="X68" i="10"/>
  <c r="Y70" i="10"/>
  <c r="X73" i="10"/>
  <c r="X74" i="10"/>
  <c r="X77" i="10"/>
  <c r="X62" i="10"/>
  <c r="X69" i="10"/>
  <c r="Y58" i="10"/>
  <c r="X63" i="10"/>
  <c r="Y71" i="10"/>
  <c r="X76" i="10"/>
  <c r="Y66" i="10"/>
  <c r="X70" i="10"/>
  <c r="X87" i="10"/>
  <c r="Y60" i="10"/>
  <c r="X72" i="10"/>
  <c r="Y75" i="10"/>
  <c r="X85" i="10"/>
  <c r="Z92" i="10"/>
  <c r="X78" i="10"/>
  <c r="Y80" i="10"/>
  <c r="X89" i="10"/>
  <c r="X90" i="10"/>
  <c r="X79" i="10"/>
  <c r="X82" i="10"/>
  <c r="X84" i="10"/>
  <c r="Y94" i="10"/>
  <c r="X83" i="10"/>
  <c r="X94" i="10"/>
  <c r="Y77" i="10"/>
  <c r="X80" i="10"/>
  <c r="X88" i="10"/>
  <c r="X91" i="10"/>
  <c r="X81" i="10"/>
  <c r="X86" i="10"/>
  <c r="X97" i="10"/>
  <c r="X104" i="10"/>
  <c r="Y91" i="10"/>
  <c r="X99" i="10"/>
  <c r="Y83" i="10"/>
  <c r="X95" i="10"/>
  <c r="X96" i="10"/>
  <c r="X98" i="10"/>
  <c r="Y87" i="10"/>
  <c r="X105" i="10"/>
  <c r="X120" i="10"/>
  <c r="X100" i="10"/>
  <c r="X111" i="10"/>
  <c r="X113" i="10"/>
  <c r="X116" i="10"/>
  <c r="X101" i="10"/>
  <c r="Y103" i="10"/>
  <c r="X108" i="10"/>
  <c r="X102" i="10"/>
  <c r="Y105" i="10"/>
  <c r="Y104" i="10"/>
  <c r="Y106" i="10"/>
  <c r="X107" i="10"/>
  <c r="X109" i="10"/>
  <c r="X110" i="10"/>
  <c r="Y111" i="10"/>
  <c r="X114" i="10"/>
  <c r="X103" i="10"/>
  <c r="X106" i="10"/>
  <c r="X115" i="10"/>
  <c r="X112" i="10"/>
  <c r="Y113" i="10"/>
  <c r="Y108" i="10"/>
  <c r="X121" i="10"/>
  <c r="X118" i="10"/>
  <c r="Y115" i="10"/>
  <c r="Y118" i="10"/>
  <c r="Z119" i="10"/>
  <c r="X123" i="10"/>
  <c r="X117" i="10"/>
  <c r="Y119" i="10"/>
  <c r="AA119" i="10" s="1"/>
  <c r="X122" i="10"/>
  <c r="X127" i="10"/>
  <c r="X128" i="10"/>
  <c r="X131" i="10"/>
  <c r="X124" i="10"/>
  <c r="X129" i="10"/>
  <c r="X134" i="10"/>
  <c r="Y121" i="10"/>
  <c r="X132" i="10"/>
  <c r="X125" i="10"/>
  <c r="Y130" i="10"/>
  <c r="X133" i="10"/>
  <c r="X126" i="10"/>
  <c r="Y131" i="10"/>
  <c r="Y125" i="10"/>
  <c r="Y133" i="10"/>
  <c r="X130" i="10"/>
  <c r="Y128" i="10"/>
  <c r="X23" i="12"/>
  <c r="X10" i="12"/>
  <c r="X28" i="12"/>
  <c r="Y12" i="12"/>
  <c r="X19" i="12"/>
  <c r="Y20" i="12"/>
  <c r="X22" i="12"/>
  <c r="X26" i="12"/>
  <c r="X21" i="12"/>
  <c r="Y11" i="12"/>
  <c r="X12" i="12"/>
  <c r="X15" i="12"/>
  <c r="X16" i="12"/>
  <c r="X17" i="12"/>
  <c r="X13" i="12"/>
  <c r="X11" i="12"/>
  <c r="X14" i="12"/>
  <c r="X20" i="12"/>
  <c r="X24" i="12"/>
  <c r="Y17" i="12"/>
  <c r="X29" i="12"/>
  <c r="X33" i="12"/>
  <c r="X36" i="12"/>
  <c r="X46" i="12"/>
  <c r="X88" i="12"/>
  <c r="X18" i="12"/>
  <c r="X27" i="12"/>
  <c r="X30" i="12"/>
  <c r="AA53" i="12"/>
  <c r="Z53" i="12"/>
  <c r="Z42" i="12"/>
  <c r="X41" i="12"/>
  <c r="Y30" i="12"/>
  <c r="X32" i="12"/>
  <c r="Y25" i="12"/>
  <c r="X25" i="12"/>
  <c r="X37" i="12"/>
  <c r="X40" i="12"/>
  <c r="X47" i="12"/>
  <c r="Y18" i="12"/>
  <c r="Y21" i="12"/>
  <c r="Y29" i="12"/>
  <c r="X34" i="12"/>
  <c r="X38" i="12"/>
  <c r="X44" i="12"/>
  <c r="X50" i="12"/>
  <c r="X31" i="12"/>
  <c r="X43" i="12"/>
  <c r="Y45" i="12"/>
  <c r="X45" i="12"/>
  <c r="X52" i="12"/>
  <c r="AA62" i="12"/>
  <c r="Z62" i="12"/>
  <c r="X65" i="12"/>
  <c r="Y40" i="12"/>
  <c r="X51" i="12"/>
  <c r="X61" i="12"/>
  <c r="X70" i="12"/>
  <c r="Y35" i="12"/>
  <c r="AA35" i="12" s="1"/>
  <c r="X39" i="12"/>
  <c r="X48" i="12"/>
  <c r="Y44" i="12"/>
  <c r="X59" i="12"/>
  <c r="Y36" i="12"/>
  <c r="Y43" i="12"/>
  <c r="X58" i="12"/>
  <c r="X54" i="12"/>
  <c r="X56" i="12"/>
  <c r="X57" i="12"/>
  <c r="Z75" i="12"/>
  <c r="X77" i="12"/>
  <c r="Y49" i="12"/>
  <c r="X49" i="12"/>
  <c r="Y54" i="12"/>
  <c r="X55" i="12"/>
  <c r="X64" i="12"/>
  <c r="X67" i="12"/>
  <c r="X74" i="12"/>
  <c r="X63" i="12"/>
  <c r="X69" i="12"/>
  <c r="X81" i="12"/>
  <c r="Y57" i="12"/>
  <c r="X60" i="12"/>
  <c r="Y58" i="12"/>
  <c r="X76" i="12"/>
  <c r="X66" i="12"/>
  <c r="Y64" i="12"/>
  <c r="Y75" i="12"/>
  <c r="AA75" i="12" s="1"/>
  <c r="X78" i="12"/>
  <c r="X68" i="12"/>
  <c r="Y70" i="12"/>
  <c r="Y71" i="12"/>
  <c r="Y60" i="12"/>
  <c r="X71" i="12"/>
  <c r="X72" i="12"/>
  <c r="X73" i="12"/>
  <c r="AA92" i="12"/>
  <c r="Z92" i="12"/>
  <c r="Z93" i="12"/>
  <c r="Y66" i="12"/>
  <c r="X98" i="12"/>
  <c r="X100" i="12"/>
  <c r="X103" i="12"/>
  <c r="X84" i="12"/>
  <c r="X80" i="12"/>
  <c r="X87" i="12"/>
  <c r="X82" i="12"/>
  <c r="X79" i="12"/>
  <c r="X95" i="12"/>
  <c r="X96" i="12"/>
  <c r="X101" i="12"/>
  <c r="X94" i="12"/>
  <c r="Y76" i="12"/>
  <c r="Y81" i="12"/>
  <c r="X83" i="12"/>
  <c r="X86" i="12"/>
  <c r="Y90" i="12"/>
  <c r="Y99" i="12"/>
  <c r="Y85" i="12"/>
  <c r="X89" i="12"/>
  <c r="X90" i="12"/>
  <c r="Y97" i="12"/>
  <c r="X99" i="12"/>
  <c r="Y104" i="12"/>
  <c r="Y86" i="12"/>
  <c r="X91" i="12"/>
  <c r="Y93" i="12"/>
  <c r="AA93" i="12" s="1"/>
  <c r="X85" i="12"/>
  <c r="X102" i="12"/>
  <c r="X97" i="12"/>
  <c r="Y105" i="12"/>
  <c r="Y83" i="12"/>
  <c r="Y89" i="12"/>
  <c r="Y95" i="12"/>
  <c r="Y98" i="12"/>
  <c r="X105" i="12"/>
  <c r="X106" i="12"/>
  <c r="Y108" i="12"/>
  <c r="Y103" i="12"/>
  <c r="X111" i="12"/>
  <c r="X113" i="12"/>
  <c r="X125" i="12"/>
  <c r="X107" i="12"/>
  <c r="X108" i="12"/>
  <c r="X115" i="12"/>
  <c r="Y106" i="12"/>
  <c r="X112" i="12"/>
  <c r="X116" i="12"/>
  <c r="Y116" i="12"/>
  <c r="X104" i="12"/>
  <c r="X110" i="12"/>
  <c r="X124" i="12"/>
  <c r="Y110" i="12"/>
  <c r="X114" i="12"/>
  <c r="Y109" i="12"/>
  <c r="AA109" i="12" s="1"/>
  <c r="X118" i="12"/>
  <c r="Y111" i="12"/>
  <c r="X117" i="12"/>
  <c r="X119" i="12"/>
  <c r="Y119" i="12"/>
  <c r="X121" i="12"/>
  <c r="Y124" i="12"/>
  <c r="X126" i="12"/>
  <c r="X128" i="12"/>
  <c r="Y117" i="12"/>
  <c r="X120" i="12"/>
  <c r="X123" i="12"/>
  <c r="X122" i="12"/>
  <c r="X129" i="12"/>
  <c r="X127" i="12"/>
  <c r="X131" i="12"/>
  <c r="X132" i="12"/>
  <c r="X133" i="12"/>
  <c r="X130" i="12"/>
  <c r="Y121" i="12"/>
  <c r="Y125" i="12"/>
  <c r="Y127" i="12"/>
  <c r="Y134" i="12"/>
  <c r="X134" i="12"/>
  <c r="Y131" i="12"/>
  <c r="Z25" i="11"/>
  <c r="Y11" i="11"/>
  <c r="AA21" i="11"/>
  <c r="Z21" i="11"/>
  <c r="X10" i="11"/>
  <c r="X11" i="11"/>
  <c r="AA13" i="11"/>
  <c r="Z13" i="11"/>
  <c r="Z22" i="11"/>
  <c r="Y41" i="11"/>
  <c r="Y14" i="11"/>
  <c r="AA14" i="11" s="1"/>
  <c r="X17" i="11"/>
  <c r="Y22" i="11"/>
  <c r="AA22" i="11" s="1"/>
  <c r="Y25" i="11"/>
  <c r="AA25" i="11" s="1"/>
  <c r="X41" i="11"/>
  <c r="X16" i="11"/>
  <c r="X32" i="11"/>
  <c r="Y15" i="11"/>
  <c r="AA15" i="11" s="1"/>
  <c r="X18" i="11"/>
  <c r="Y23" i="11"/>
  <c r="AA23" i="11" s="1"/>
  <c r="X27" i="11"/>
  <c r="X30" i="11"/>
  <c r="X34" i="11"/>
  <c r="X40" i="11"/>
  <c r="X19" i="11"/>
  <c r="X29" i="11"/>
  <c r="X12" i="11"/>
  <c r="Y17" i="11"/>
  <c r="X20" i="11"/>
  <c r="X24" i="11"/>
  <c r="X26" i="11"/>
  <c r="X51" i="11"/>
  <c r="X130" i="11"/>
  <c r="X28" i="11"/>
  <c r="AA44" i="11"/>
  <c r="X131" i="11"/>
  <c r="X33" i="11"/>
  <c r="X42" i="11"/>
  <c r="X110" i="11"/>
  <c r="Y20" i="11"/>
  <c r="Y26" i="11"/>
  <c r="Y30" i="11"/>
  <c r="X35" i="11"/>
  <c r="Z39" i="11"/>
  <c r="X45" i="11"/>
  <c r="Y47" i="11"/>
  <c r="Y31" i="11"/>
  <c r="X36" i="11"/>
  <c r="Y38" i="11"/>
  <c r="X43" i="11"/>
  <c r="X46" i="11"/>
  <c r="X59" i="11"/>
  <c r="X37" i="11"/>
  <c r="X31" i="11"/>
  <c r="Y37" i="11"/>
  <c r="Y39" i="11"/>
  <c r="AA39" i="11" s="1"/>
  <c r="X62" i="11"/>
  <c r="Y34" i="11"/>
  <c r="X38" i="11"/>
  <c r="AA57" i="11"/>
  <c r="Z57" i="11"/>
  <c r="Y45" i="11"/>
  <c r="Y48" i="11"/>
  <c r="X54" i="11"/>
  <c r="X55" i="11"/>
  <c r="X56" i="11"/>
  <c r="Y46" i="11"/>
  <c r="X47" i="11"/>
  <c r="Z50" i="11"/>
  <c r="X52" i="11"/>
  <c r="X60" i="11"/>
  <c r="X66" i="11"/>
  <c r="Y50" i="11"/>
  <c r="AA50" i="11" s="1"/>
  <c r="X53" i="11"/>
  <c r="Y58" i="11"/>
  <c r="AA58" i="11" s="1"/>
  <c r="X61" i="11"/>
  <c r="Y65" i="11"/>
  <c r="X65" i="11"/>
  <c r="X48" i="11"/>
  <c r="X64" i="11"/>
  <c r="X69" i="11"/>
  <c r="Y52" i="11"/>
  <c r="Y60" i="11"/>
  <c r="Y68" i="11"/>
  <c r="Y49" i="11"/>
  <c r="X49" i="11"/>
  <c r="Y53" i="11"/>
  <c r="Y61" i="11"/>
  <c r="X63" i="11"/>
  <c r="X68" i="11"/>
  <c r="X71" i="11"/>
  <c r="X82" i="11"/>
  <c r="Y55" i="11"/>
  <c r="X67" i="11"/>
  <c r="X72" i="11"/>
  <c r="X80" i="11"/>
  <c r="X88" i="11"/>
  <c r="X75" i="11"/>
  <c r="AA81" i="11"/>
  <c r="X91" i="11"/>
  <c r="Y66" i="11"/>
  <c r="X70" i="11"/>
  <c r="X73" i="11"/>
  <c r="X74" i="11"/>
  <c r="Y69" i="11"/>
  <c r="Y71" i="11"/>
  <c r="Y72" i="11"/>
  <c r="X76" i="11"/>
  <c r="X90" i="11"/>
  <c r="X92" i="11"/>
  <c r="X94" i="11"/>
  <c r="X77" i="11"/>
  <c r="Y79" i="11"/>
  <c r="Z81" i="11"/>
  <c r="X83" i="11"/>
  <c r="X85" i="11"/>
  <c r="Y87" i="11"/>
  <c r="X78" i="11"/>
  <c r="X84" i="11"/>
  <c r="X86" i="11"/>
  <c r="X104" i="11"/>
  <c r="X87" i="11"/>
  <c r="X95" i="11"/>
  <c r="Y75" i="11"/>
  <c r="X79" i="11"/>
  <c r="Y81" i="11"/>
  <c r="Y88" i="11"/>
  <c r="X89" i="11"/>
  <c r="X93" i="11"/>
  <c r="Y76" i="11"/>
  <c r="Y83" i="11"/>
  <c r="Y94" i="11"/>
  <c r="X99" i="11"/>
  <c r="X103" i="11"/>
  <c r="Y97" i="11"/>
  <c r="Y98" i="11"/>
  <c r="X98" i="11"/>
  <c r="X105" i="11"/>
  <c r="AA106" i="11"/>
  <c r="X107" i="11"/>
  <c r="X97" i="11"/>
  <c r="X101" i="11"/>
  <c r="X102" i="11"/>
  <c r="Y95" i="11"/>
  <c r="Y92" i="11"/>
  <c r="X96" i="11"/>
  <c r="Y104" i="11"/>
  <c r="X100" i="11"/>
  <c r="Y101" i="11"/>
  <c r="X112" i="11"/>
  <c r="X111" i="11"/>
  <c r="X108" i="11"/>
  <c r="Y106" i="11"/>
  <c r="X109" i="11"/>
  <c r="X113" i="11"/>
  <c r="X117" i="11"/>
  <c r="X120" i="11"/>
  <c r="X118" i="11"/>
  <c r="Y120" i="11"/>
  <c r="X119" i="11"/>
  <c r="X122" i="11"/>
  <c r="Y111" i="11"/>
  <c r="X114" i="11"/>
  <c r="X116" i="11"/>
  <c r="Y112" i="11"/>
  <c r="X115" i="11"/>
  <c r="Y117" i="11"/>
  <c r="X121" i="11"/>
  <c r="Y113" i="11"/>
  <c r="X124" i="11"/>
  <c r="Z134" i="11"/>
  <c r="X127" i="11"/>
  <c r="Y119" i="11"/>
  <c r="X123" i="11"/>
  <c r="Y124" i="11"/>
  <c r="AA133" i="11"/>
  <c r="X126" i="11"/>
  <c r="X128" i="11"/>
  <c r="X125" i="11"/>
  <c r="Y126" i="11"/>
  <c r="X129" i="11"/>
  <c r="Y134" i="11"/>
  <c r="AA134" i="11" s="1"/>
  <c r="Y128" i="11"/>
  <c r="X132" i="11"/>
  <c r="Y131" i="11"/>
  <c r="X31" i="9"/>
  <c r="Y21" i="9"/>
  <c r="X27" i="9"/>
  <c r="X29" i="9"/>
  <c r="Z29" i="9" s="1"/>
  <c r="Y31" i="9"/>
  <c r="Y13" i="9"/>
  <c r="X21" i="9"/>
  <c r="Z21" i="9" s="1"/>
  <c r="X11" i="9"/>
  <c r="Z11" i="9" s="1"/>
  <c r="X13" i="9"/>
  <c r="Z13" i="9" s="1"/>
  <c r="X19" i="9"/>
  <c r="Z19" i="9" s="1"/>
  <c r="X23" i="9"/>
  <c r="Z23" i="9" s="1"/>
  <c r="X33" i="9"/>
  <c r="X16" i="9"/>
  <c r="Z16" i="9" s="1"/>
  <c r="X36" i="9"/>
  <c r="Z36" i="9" s="1"/>
  <c r="X15" i="9"/>
  <c r="X30" i="9"/>
  <c r="Y15" i="9"/>
  <c r="X25" i="9"/>
  <c r="Z25" i="9" s="1"/>
  <c r="X28" i="9"/>
  <c r="Z28" i="9" s="1"/>
  <c r="X39" i="9"/>
  <c r="X12" i="9"/>
  <c r="X17" i="9"/>
  <c r="Z17" i="9" s="1"/>
  <c r="X20" i="9"/>
  <c r="Z20" i="9" s="1"/>
  <c r="X24" i="9"/>
  <c r="Z24" i="9" s="1"/>
  <c r="X34" i="9"/>
  <c r="Z34" i="9" s="1"/>
  <c r="X10" i="9"/>
  <c r="X18" i="9"/>
  <c r="Z18" i="9" s="1"/>
  <c r="X26" i="9"/>
  <c r="Z26" i="9" s="1"/>
  <c r="Y36" i="9"/>
  <c r="X37" i="9"/>
  <c r="Z37" i="9" s="1"/>
  <c r="Y45" i="9"/>
  <c r="X40" i="9"/>
  <c r="Z40" i="9" s="1"/>
  <c r="X48" i="9"/>
  <c r="Y40" i="9"/>
  <c r="X32" i="9"/>
  <c r="Z32" i="9" s="1"/>
  <c r="Y44" i="9"/>
  <c r="Y37" i="9"/>
  <c r="X14" i="9"/>
  <c r="X22" i="9"/>
  <c r="Z22" i="9" s="1"/>
  <c r="Y33" i="9"/>
  <c r="X35" i="9"/>
  <c r="X41" i="9"/>
  <c r="Z41" i="9" s="1"/>
  <c r="X43" i="9"/>
  <c r="Z43" i="9" s="1"/>
  <c r="Y50" i="9"/>
  <c r="Y34" i="9"/>
  <c r="X38" i="9"/>
  <c r="X47" i="9"/>
  <c r="Z47" i="9" s="1"/>
  <c r="X42" i="9"/>
  <c r="Z42" i="9" s="1"/>
  <c r="Y43" i="9"/>
  <c r="Y49" i="9"/>
  <c r="X49" i="9"/>
  <c r="Z49" i="9" s="1"/>
  <c r="X50" i="9"/>
  <c r="Z50" i="9" s="1"/>
  <c r="X56" i="9"/>
  <c r="X65" i="9"/>
  <c r="Z65" i="9" s="1"/>
  <c r="X52" i="9"/>
  <c r="Y41" i="9"/>
  <c r="X44" i="9"/>
  <c r="Z44" i="9" s="1"/>
  <c r="Z64" i="9"/>
  <c r="X45" i="9"/>
  <c r="Z45" i="9" s="1"/>
  <c r="X51" i="9"/>
  <c r="X53" i="9"/>
  <c r="Z53" i="9" s="1"/>
  <c r="Y54" i="9"/>
  <c r="X68" i="9"/>
  <c r="Z68" i="9" s="1"/>
  <c r="Y70" i="9"/>
  <c r="X72" i="9"/>
  <c r="Y53" i="9"/>
  <c r="Y57" i="9"/>
  <c r="X62" i="9"/>
  <c r="Z62" i="9" s="1"/>
  <c r="X63" i="9"/>
  <c r="X54" i="9"/>
  <c r="Z54" i="9" s="1"/>
  <c r="Y67" i="9"/>
  <c r="X70" i="9"/>
  <c r="Z70" i="9" s="1"/>
  <c r="Y58" i="9"/>
  <c r="X60" i="9"/>
  <c r="Z60" i="9" s="1"/>
  <c r="Y65" i="9"/>
  <c r="X67" i="9"/>
  <c r="Z67" i="9" s="1"/>
  <c r="X80" i="9"/>
  <c r="Z80" i="9" s="1"/>
  <c r="X61" i="9"/>
  <c r="Z61" i="9" s="1"/>
  <c r="X69" i="9"/>
  <c r="Z69" i="9" s="1"/>
  <c r="X71" i="9"/>
  <c r="Z71" i="9" s="1"/>
  <c r="X73" i="9"/>
  <c r="Z73" i="9" s="1"/>
  <c r="X55" i="9"/>
  <c r="Z55" i="9" s="1"/>
  <c r="X58" i="9"/>
  <c r="Z58" i="9" s="1"/>
  <c r="X59" i="9"/>
  <c r="Z59" i="9" s="1"/>
  <c r="Y71" i="9"/>
  <c r="Y74" i="9"/>
  <c r="X81" i="9"/>
  <c r="X91" i="9"/>
  <c r="Z91" i="9" s="1"/>
  <c r="Y75" i="9"/>
  <c r="X77" i="9"/>
  <c r="Z77" i="9" s="1"/>
  <c r="X79" i="9"/>
  <c r="X86" i="9"/>
  <c r="Y86" i="9"/>
  <c r="X66" i="9"/>
  <c r="Y73" i="9"/>
  <c r="X75" i="9"/>
  <c r="Z75" i="9" s="1"/>
  <c r="Y76" i="9"/>
  <c r="X82" i="9"/>
  <c r="Z82" i="9" s="1"/>
  <c r="X74" i="9"/>
  <c r="Z74" i="9" s="1"/>
  <c r="X76" i="9"/>
  <c r="Z76" i="9" s="1"/>
  <c r="X85" i="9"/>
  <c r="Z85" i="9" s="1"/>
  <c r="X96" i="9"/>
  <c r="Z96" i="9" s="1"/>
  <c r="X78" i="9"/>
  <c r="Z78" i="9" s="1"/>
  <c r="X84" i="9"/>
  <c r="Z84" i="9" s="1"/>
  <c r="Y83" i="9"/>
  <c r="Y87" i="9"/>
  <c r="X83" i="9"/>
  <c r="Z83" i="9" s="1"/>
  <c r="X87" i="9"/>
  <c r="Z87" i="9" s="1"/>
  <c r="X90" i="9"/>
  <c r="Z90" i="9" s="1"/>
  <c r="X92" i="9"/>
  <c r="Z92" i="9" s="1"/>
  <c r="X97" i="9"/>
  <c r="Z97" i="9" s="1"/>
  <c r="X98" i="9"/>
  <c r="Z98" i="9" s="1"/>
  <c r="Y89" i="9"/>
  <c r="X95" i="9"/>
  <c r="X101" i="9"/>
  <c r="Z101" i="9" s="1"/>
  <c r="X89" i="9"/>
  <c r="Z89" i="9" s="1"/>
  <c r="X107" i="9"/>
  <c r="Z107" i="9" s="1"/>
  <c r="X117" i="9"/>
  <c r="Z117" i="9" s="1"/>
  <c r="X88" i="9"/>
  <c r="Z88" i="9" s="1"/>
  <c r="X93" i="9"/>
  <c r="Z93" i="9" s="1"/>
  <c r="X103" i="9"/>
  <c r="Z103" i="9" s="1"/>
  <c r="X111" i="9"/>
  <c r="X94" i="9"/>
  <c r="Z94" i="9" s="1"/>
  <c r="X100" i="9"/>
  <c r="Z100" i="9" s="1"/>
  <c r="Y104" i="9"/>
  <c r="X115" i="9"/>
  <c r="Z115" i="9" s="1"/>
  <c r="X99" i="9"/>
  <c r="Z99" i="9" s="1"/>
  <c r="X110" i="9"/>
  <c r="X125" i="9"/>
  <c r="Z125" i="9" s="1"/>
  <c r="Y99" i="9"/>
  <c r="X104" i="9"/>
  <c r="Z104" i="9" s="1"/>
  <c r="X112" i="9"/>
  <c r="X114" i="9"/>
  <c r="Z114" i="9" s="1"/>
  <c r="X120" i="9"/>
  <c r="Z120" i="9" s="1"/>
  <c r="Y98" i="9"/>
  <c r="X102" i="9"/>
  <c r="Z102" i="9" s="1"/>
  <c r="Y103" i="9"/>
  <c r="Y108" i="9"/>
  <c r="Y102" i="9"/>
  <c r="X124" i="9"/>
  <c r="X106" i="9"/>
  <c r="Z106" i="9" s="1"/>
  <c r="X108" i="9"/>
  <c r="Z108" i="9" s="1"/>
  <c r="X109" i="9"/>
  <c r="X113" i="9"/>
  <c r="Z113" i="9" s="1"/>
  <c r="X116" i="9"/>
  <c r="X105" i="9"/>
  <c r="X118" i="9"/>
  <c r="Z118" i="9" s="1"/>
  <c r="Y119" i="9"/>
  <c r="X119" i="9"/>
  <c r="Z119" i="9" s="1"/>
  <c r="X123" i="9"/>
  <c r="Z123" i="9" s="1"/>
  <c r="Y121" i="9"/>
  <c r="Y125" i="9"/>
  <c r="X126" i="9"/>
  <c r="Z126" i="9" s="1"/>
  <c r="X129" i="9"/>
  <c r="Z129" i="9" s="1"/>
  <c r="X132" i="9"/>
  <c r="Z132" i="9" s="1"/>
  <c r="X133" i="9"/>
  <c r="Z133" i="9" s="1"/>
  <c r="X127" i="9"/>
  <c r="X128" i="9"/>
  <c r="Z128" i="9" s="1"/>
  <c r="X131" i="9"/>
  <c r="Y130" i="9"/>
  <c r="X134" i="9"/>
  <c r="Z134" i="9" s="1"/>
  <c r="X122" i="9"/>
  <c r="Z122" i="9" s="1"/>
  <c r="X121" i="9"/>
  <c r="Z121" i="9" s="1"/>
  <c r="Y128" i="9"/>
  <c r="Y129" i="9"/>
  <c r="X130" i="9"/>
  <c r="Z130" i="9" s="1"/>
  <c r="X20" i="8"/>
  <c r="X33" i="8"/>
  <c r="X15" i="8"/>
  <c r="X16" i="8"/>
  <c r="X19" i="8"/>
  <c r="Z19" i="8" s="1"/>
  <c r="X21" i="8"/>
  <c r="Y21" i="8"/>
  <c r="Y24" i="8"/>
  <c r="X34" i="8"/>
  <c r="X26" i="8"/>
  <c r="X30" i="8"/>
  <c r="X14" i="8"/>
  <c r="X18" i="8"/>
  <c r="Y32" i="8"/>
  <c r="Y17" i="8"/>
  <c r="X23" i="8"/>
  <c r="X11" i="8"/>
  <c r="X12" i="8"/>
  <c r="Z12" i="8" s="1"/>
  <c r="X13" i="8"/>
  <c r="Z13" i="8" s="1"/>
  <c r="Y13" i="8"/>
  <c r="Y27" i="8"/>
  <c r="X28" i="8"/>
  <c r="Z28" i="8" s="1"/>
  <c r="Y29" i="8"/>
  <c r="Z10" i="8"/>
  <c r="Y10" i="8"/>
  <c r="X25" i="8"/>
  <c r="Z25" i="8" s="1"/>
  <c r="X17" i="8"/>
  <c r="Z17" i="8" s="1"/>
  <c r="X27" i="8"/>
  <c r="X31" i="8"/>
  <c r="Z31" i="8" s="1"/>
  <c r="X44" i="8"/>
  <c r="X51" i="8"/>
  <c r="Z51" i="8" s="1"/>
  <c r="Y55" i="8"/>
  <c r="Y28" i="8"/>
  <c r="X29" i="8"/>
  <c r="Y34" i="8"/>
  <c r="X42" i="8"/>
  <c r="X49" i="8"/>
  <c r="Y26" i="8"/>
  <c r="Y31" i="8"/>
  <c r="Y35" i="8"/>
  <c r="X39" i="8"/>
  <c r="X24" i="8"/>
  <c r="Z24" i="8" s="1"/>
  <c r="X32" i="8"/>
  <c r="X35" i="8"/>
  <c r="X36" i="8"/>
  <c r="Y50" i="8"/>
  <c r="X43" i="8"/>
  <c r="X53" i="8"/>
  <c r="Z53" i="8" s="1"/>
  <c r="Y38" i="8"/>
  <c r="X41" i="8"/>
  <c r="X48" i="8"/>
  <c r="X37" i="8"/>
  <c r="X45" i="8"/>
  <c r="X47" i="8"/>
  <c r="X52" i="8"/>
  <c r="X55" i="8"/>
  <c r="X58" i="8"/>
  <c r="Z58" i="8" s="1"/>
  <c r="Y52" i="8"/>
  <c r="X64" i="8"/>
  <c r="Y47" i="8"/>
  <c r="X50" i="8"/>
  <c r="X57" i="8"/>
  <c r="Y57" i="8"/>
  <c r="X60" i="8"/>
  <c r="Z60" i="8" s="1"/>
  <c r="X61" i="8"/>
  <c r="X40" i="8"/>
  <c r="X56" i="8"/>
  <c r="Z56" i="8" s="1"/>
  <c r="Y62" i="8"/>
  <c r="X63" i="8"/>
  <c r="Z63" i="8" s="1"/>
  <c r="X46" i="8"/>
  <c r="X54" i="8"/>
  <c r="X59" i="8"/>
  <c r="X62" i="8"/>
  <c r="Z62" i="8" s="1"/>
  <c r="Y46" i="8"/>
  <c r="Y54" i="8"/>
  <c r="Y64" i="8"/>
  <c r="X74" i="8"/>
  <c r="Z74" i="8" s="1"/>
  <c r="X75" i="8"/>
  <c r="Z75" i="8" s="1"/>
  <c r="Y65" i="8"/>
  <c r="X66" i="8"/>
  <c r="Z66" i="8" s="1"/>
  <c r="Y70" i="8"/>
  <c r="X76" i="8"/>
  <c r="Y77" i="8"/>
  <c r="X65" i="8"/>
  <c r="Z65" i="8" s="1"/>
  <c r="X69" i="8"/>
  <c r="Z69" i="8" s="1"/>
  <c r="X78" i="8"/>
  <c r="X68" i="8"/>
  <c r="Y74" i="8"/>
  <c r="X77" i="8"/>
  <c r="Z77" i="8" s="1"/>
  <c r="X79" i="8"/>
  <c r="Y61" i="8"/>
  <c r="X67" i="8"/>
  <c r="Y71" i="8"/>
  <c r="X72" i="8"/>
  <c r="X86" i="8"/>
  <c r="Z86" i="8" s="1"/>
  <c r="X94" i="8"/>
  <c r="Z94" i="8" s="1"/>
  <c r="X70" i="8"/>
  <c r="Z70" i="8" s="1"/>
  <c r="Y81" i="8"/>
  <c r="Y87" i="8"/>
  <c r="X93" i="8"/>
  <c r="Z93" i="8" s="1"/>
  <c r="X71" i="8"/>
  <c r="Z71" i="8" s="1"/>
  <c r="Y83" i="8"/>
  <c r="X81" i="8"/>
  <c r="Z81" i="8" s="1"/>
  <c r="Y79" i="8"/>
  <c r="X80" i="8"/>
  <c r="Y82" i="8"/>
  <c r="X83" i="8"/>
  <c r="X87" i="8"/>
  <c r="X89" i="8"/>
  <c r="X82" i="8"/>
  <c r="Z82" i="8" s="1"/>
  <c r="X85" i="8"/>
  <c r="Z85" i="8" s="1"/>
  <c r="X90" i="8"/>
  <c r="X84" i="8"/>
  <c r="X95" i="8"/>
  <c r="X88" i="8"/>
  <c r="Y90" i="8"/>
  <c r="Y98" i="8"/>
  <c r="X99" i="8"/>
  <c r="Y100" i="8"/>
  <c r="X98" i="8"/>
  <c r="X100" i="8"/>
  <c r="X109" i="8"/>
  <c r="X114" i="8"/>
  <c r="Z114" i="8" s="1"/>
  <c r="Y91" i="8"/>
  <c r="X92" i="8"/>
  <c r="Z92" i="8" s="1"/>
  <c r="Y95" i="8"/>
  <c r="X96" i="8"/>
  <c r="Z96" i="8" s="1"/>
  <c r="X106" i="8"/>
  <c r="X91" i="8"/>
  <c r="Z91" i="8" s="1"/>
  <c r="X97" i="8"/>
  <c r="X105" i="8"/>
  <c r="X110" i="8"/>
  <c r="X102" i="8"/>
  <c r="X111" i="8"/>
  <c r="Z111" i="8" s="1"/>
  <c r="X116" i="8"/>
  <c r="X101" i="8"/>
  <c r="Z101" i="8" s="1"/>
  <c r="X115" i="8"/>
  <c r="Z115" i="8" s="1"/>
  <c r="X108" i="8"/>
  <c r="Z108" i="8" s="1"/>
  <c r="Y102" i="8"/>
  <c r="X104" i="8"/>
  <c r="Z104" i="8" s="1"/>
  <c r="X103" i="8"/>
  <c r="Y107" i="8"/>
  <c r="X113" i="8"/>
  <c r="X112" i="8"/>
  <c r="X125" i="8"/>
  <c r="Y117" i="8"/>
  <c r="Y118" i="8"/>
  <c r="X119" i="8"/>
  <c r="X120" i="8"/>
  <c r="X118" i="8"/>
  <c r="Y122" i="8"/>
  <c r="X124" i="8"/>
  <c r="X117" i="8"/>
  <c r="Z117" i="8" s="1"/>
  <c r="X122" i="8"/>
  <c r="Z122" i="8" s="1"/>
  <c r="X130" i="8"/>
  <c r="Y119" i="8"/>
  <c r="X126" i="8"/>
  <c r="Y120" i="8"/>
  <c r="Y128" i="8"/>
  <c r="X132" i="8"/>
  <c r="X123" i="8"/>
  <c r="Z123" i="8" s="1"/>
  <c r="X127" i="8"/>
  <c r="Y121" i="8"/>
  <c r="Y125" i="8"/>
  <c r="Y129" i="8"/>
  <c r="X131" i="8"/>
  <c r="Y134" i="8"/>
  <c r="X133" i="8"/>
  <c r="X121" i="8"/>
  <c r="Z121" i="8" s="1"/>
  <c r="X129" i="8"/>
  <c r="X134" i="8"/>
  <c r="C132" i="2" a="1"/>
  <c r="C132" i="2" s="1"/>
  <c r="AC132" i="2" s="1"/>
  <c r="C118" i="2" a="1"/>
  <c r="C118" i="2" s="1"/>
  <c r="AC118" i="2" s="1"/>
  <c r="C102" i="2" a="1"/>
  <c r="C102" i="2" s="1"/>
  <c r="AC102" i="2" s="1"/>
  <c r="AD102" i="2" s="1"/>
  <c r="C86" i="2" a="1"/>
  <c r="C86" i="2" s="1"/>
  <c r="AC86" i="2" s="1"/>
  <c r="C60" i="2" a="1"/>
  <c r="C60" i="2" s="1"/>
  <c r="AC60" i="2" s="1"/>
  <c r="C46" i="2" a="1"/>
  <c r="C46" i="2" s="1"/>
  <c r="AC46" i="2" s="1"/>
  <c r="C30" i="2" a="1"/>
  <c r="C30" i="2" s="1"/>
  <c r="AC30" i="2" s="1"/>
  <c r="AD30" i="2" s="1"/>
  <c r="C14" i="2" a="1"/>
  <c r="C14" i="2" s="1"/>
  <c r="AC14" i="2" s="1"/>
  <c r="F132" i="2" a="1"/>
  <c r="F132" i="2" s="1"/>
  <c r="F128" i="2" a="1"/>
  <c r="F128" i="2" s="1"/>
  <c r="F124" i="2" a="1"/>
  <c r="F124" i="2" s="1"/>
  <c r="D120" i="2" a="1"/>
  <c r="D120" i="2" s="1"/>
  <c r="AD120" i="2" s="1"/>
  <c r="F114" i="2" a="1"/>
  <c r="F114" i="2" s="1"/>
  <c r="D110" i="2" a="1"/>
  <c r="D110" i="2" s="1"/>
  <c r="AD110" i="2" s="1"/>
  <c r="F104" i="2" a="1"/>
  <c r="F104" i="2" s="1"/>
  <c r="E100" i="2" a="1"/>
  <c r="E100" i="2" s="1"/>
  <c r="D96" i="2" a="1"/>
  <c r="D96" i="2" s="1"/>
  <c r="AD96" i="2" s="1"/>
  <c r="AE96" i="2" s="1"/>
  <c r="F90" i="2" a="1"/>
  <c r="F90" i="2" s="1"/>
  <c r="E86" i="2" a="1"/>
  <c r="E86" i="2" s="1"/>
  <c r="F80" i="2" a="1"/>
  <c r="F80" i="2" s="1"/>
  <c r="D76" i="2" a="1"/>
  <c r="D76" i="2" s="1"/>
  <c r="AD76" i="2" s="1"/>
  <c r="E70" i="2" a="1"/>
  <c r="E70" i="2" s="1"/>
  <c r="F64" i="2" a="1"/>
  <c r="F64" i="2" s="1"/>
  <c r="E54" i="2" a="1"/>
  <c r="E54" i="2" s="1"/>
  <c r="F48" i="2" a="1"/>
  <c r="F48" i="2" s="1"/>
  <c r="D44" i="2" a="1"/>
  <c r="D44" i="2" s="1"/>
  <c r="AD44" i="2" s="1"/>
  <c r="E38" i="2" a="1"/>
  <c r="E38" i="2" s="1"/>
  <c r="AE38" i="2" s="1"/>
  <c r="F32" i="2" a="1"/>
  <c r="F32" i="2" s="1"/>
  <c r="D28" i="2" a="1"/>
  <c r="D28" i="2" s="1"/>
  <c r="AD28" i="2" s="1"/>
  <c r="E22" i="2" a="1"/>
  <c r="E22" i="2" s="1"/>
  <c r="AE22" i="2" s="1"/>
  <c r="F16" i="2" a="1"/>
  <c r="F16" i="2" s="1"/>
  <c r="K10" i="2" a="1"/>
  <c r="K10" i="2" s="1"/>
  <c r="J118" i="2" a="1"/>
  <c r="J118" i="2" s="1"/>
  <c r="Q130" i="2" a="1"/>
  <c r="Q130" i="2" s="1"/>
  <c r="F133" i="2" a="1"/>
  <c r="F133" i="2" s="1"/>
  <c r="G124" i="2" a="1"/>
  <c r="G124" i="2" s="1"/>
  <c r="C100" i="2" a="1"/>
  <c r="C100" i="2" s="1"/>
  <c r="AC100" i="2" s="1"/>
  <c r="AD100" i="2" s="1"/>
  <c r="C84" i="2" a="1"/>
  <c r="C84" i="2" s="1"/>
  <c r="AC84" i="2" s="1"/>
  <c r="AD84" i="2" s="1"/>
  <c r="C58" i="2" a="1"/>
  <c r="C58" i="2" s="1"/>
  <c r="AC58" i="2" s="1"/>
  <c r="E132" i="2" a="1"/>
  <c r="E132" i="2" s="1"/>
  <c r="E128" i="2" a="1"/>
  <c r="E128" i="2" s="1"/>
  <c r="E124" i="2" a="1"/>
  <c r="E124" i="2" s="1"/>
  <c r="F118" i="2" a="1"/>
  <c r="F118" i="2" s="1"/>
  <c r="E114" i="2" a="1"/>
  <c r="E114" i="2" s="1"/>
  <c r="F108" i="2" a="1"/>
  <c r="F108" i="2" s="1"/>
  <c r="E104" i="2" a="1"/>
  <c r="E104" i="2" s="1"/>
  <c r="F94" i="2" a="1"/>
  <c r="F94" i="2" s="1"/>
  <c r="AF94" i="2" s="1"/>
  <c r="E90" i="2" a="1"/>
  <c r="E90" i="2" s="1"/>
  <c r="AE90" i="2" s="1"/>
  <c r="D86" i="2" a="1"/>
  <c r="D86" i="2" s="1"/>
  <c r="E80" i="2" a="1"/>
  <c r="E80" i="2" s="1"/>
  <c r="AE80" i="2" s="1"/>
  <c r="F74" i="2" a="1"/>
  <c r="F74" i="2" s="1"/>
  <c r="D70" i="2" a="1"/>
  <c r="D70" i="2" s="1"/>
  <c r="AD70" i="2" s="1"/>
  <c r="AE70" i="2" s="1"/>
  <c r="E64" i="2" a="1"/>
  <c r="E64" i="2" s="1"/>
  <c r="F58" i="2" a="1"/>
  <c r="F58" i="2" s="1"/>
  <c r="D54" i="2" a="1"/>
  <c r="D54" i="2" s="1"/>
  <c r="AD54" i="2" s="1"/>
  <c r="AE54" i="2" s="1"/>
  <c r="E48" i="2" a="1"/>
  <c r="E48" i="2" s="1"/>
  <c r="F42" i="2" a="1"/>
  <c r="F42" i="2" s="1"/>
  <c r="E32" i="2" a="1"/>
  <c r="E32" i="2" s="1"/>
  <c r="AE32" i="2" s="1"/>
  <c r="F26" i="2" a="1"/>
  <c r="F26" i="2" s="1"/>
  <c r="E16" i="2" a="1"/>
  <c r="E16" i="2" s="1"/>
  <c r="AE16" i="2" s="1"/>
  <c r="AF16" i="2" s="1"/>
  <c r="F10" i="2" a="1"/>
  <c r="F10" i="2" s="1"/>
  <c r="C128" i="2" a="1"/>
  <c r="C128" i="2" s="1"/>
  <c r="AC128" i="2" s="1"/>
  <c r="AD128" i="2" s="1"/>
  <c r="C114" i="2" a="1"/>
  <c r="C114" i="2" s="1"/>
  <c r="AC114" i="2" s="1"/>
  <c r="C98" i="2" a="1"/>
  <c r="C98" i="2" s="1"/>
  <c r="AC98" i="2" s="1"/>
  <c r="C42" i="2" a="1"/>
  <c r="C42" i="2" s="1"/>
  <c r="AC42" i="2" s="1"/>
  <c r="C26" i="2" a="1"/>
  <c r="C26" i="2" s="1"/>
  <c r="AC26" i="2" s="1"/>
  <c r="D132" i="2" a="1"/>
  <c r="D132" i="2" s="1"/>
  <c r="K11" i="2" a="1"/>
  <c r="K11" i="2" s="1"/>
  <c r="Q11" i="2" a="1"/>
  <c r="Q11" i="2" s="1"/>
  <c r="D11" i="2" a="1"/>
  <c r="D11" i="2" s="1"/>
  <c r="R11" i="2" a="1"/>
  <c r="R11" i="2" s="1"/>
  <c r="E11" i="2" a="1"/>
  <c r="E11" i="2" s="1"/>
  <c r="L11" i="2" a="1"/>
  <c r="L11" i="2" s="1"/>
  <c r="S11" i="2" a="1"/>
  <c r="S11" i="2" s="1"/>
  <c r="F11" i="2" a="1"/>
  <c r="F11" i="2" s="1"/>
  <c r="M11" i="2" a="1"/>
  <c r="M11" i="2" s="1"/>
  <c r="T11" i="2" a="1"/>
  <c r="T11" i="2" s="1"/>
  <c r="H11" i="2" a="1"/>
  <c r="H11" i="2" s="1"/>
  <c r="O11" i="2" a="1"/>
  <c r="O11" i="2" s="1"/>
  <c r="V11" i="2" a="1"/>
  <c r="V11" i="2" s="1"/>
  <c r="I11" i="2" a="1"/>
  <c r="I11" i="2" s="1"/>
  <c r="P11" i="2" a="1"/>
  <c r="P11" i="2" s="1"/>
  <c r="G11" i="2" a="1"/>
  <c r="G11" i="2" s="1"/>
  <c r="N11" i="2" a="1"/>
  <c r="N11" i="2" s="1"/>
  <c r="J11" i="2" a="1"/>
  <c r="J11" i="2" s="1"/>
  <c r="U11" i="2" a="1"/>
  <c r="U11" i="2" s="1"/>
  <c r="C11" i="2" a="1"/>
  <c r="C11" i="2" s="1"/>
  <c r="AC11" i="2" s="1"/>
  <c r="G14" i="2" a="1"/>
  <c r="G14" i="2" s="1"/>
  <c r="O14" i="2" a="1"/>
  <c r="O14" i="2" s="1"/>
  <c r="V14" i="2" a="1"/>
  <c r="V14" i="2" s="1"/>
  <c r="H14" i="2" a="1"/>
  <c r="H14" i="2" s="1"/>
  <c r="P14" i="2" a="1"/>
  <c r="P14" i="2" s="1"/>
  <c r="I14" i="2" a="1"/>
  <c r="I14" i="2" s="1"/>
  <c r="Q14" i="2" a="1"/>
  <c r="Q14" i="2" s="1"/>
  <c r="J14" i="2" a="1"/>
  <c r="J14" i="2" s="1"/>
  <c r="R14" i="2" a="1"/>
  <c r="R14" i="2" s="1"/>
  <c r="L14" i="2" a="1"/>
  <c r="L14" i="2" s="1"/>
  <c r="S14" i="2" a="1"/>
  <c r="S14" i="2" s="1"/>
  <c r="M14" i="2" a="1"/>
  <c r="M14" i="2" s="1"/>
  <c r="T14" i="2" a="1"/>
  <c r="T14" i="2" s="1"/>
  <c r="U14" i="2" a="1"/>
  <c r="U14" i="2" s="1"/>
  <c r="K14" i="2" a="1"/>
  <c r="K14" i="2" s="1"/>
  <c r="N14" i="2" a="1"/>
  <c r="N14" i="2" s="1"/>
  <c r="G19" i="2" a="1"/>
  <c r="G19" i="2" s="1"/>
  <c r="O19" i="2" a="1"/>
  <c r="O19" i="2" s="1"/>
  <c r="V19" i="2" a="1"/>
  <c r="V19" i="2" s="1"/>
  <c r="H19" i="2" a="1"/>
  <c r="H19" i="2" s="1"/>
  <c r="P19" i="2" a="1"/>
  <c r="P19" i="2" s="1"/>
  <c r="I19" i="2" a="1"/>
  <c r="I19" i="2" s="1"/>
  <c r="Q19" i="2" a="1"/>
  <c r="Q19" i="2" s="1"/>
  <c r="J19" i="2" a="1"/>
  <c r="J19" i="2" s="1"/>
  <c r="R19" i="2" a="1"/>
  <c r="R19" i="2" s="1"/>
  <c r="D19" i="2" a="1"/>
  <c r="D19" i="2" s="1"/>
  <c r="E19" i="2" a="1"/>
  <c r="E19" i="2" s="1"/>
  <c r="M19" i="2" a="1"/>
  <c r="M19" i="2" s="1"/>
  <c r="T19" i="2" a="1"/>
  <c r="T19" i="2" s="1"/>
  <c r="F19" i="2" a="1"/>
  <c r="F19" i="2" s="1"/>
  <c r="K19" i="2" a="1"/>
  <c r="K19" i="2" s="1"/>
  <c r="L19" i="2" a="1"/>
  <c r="L19" i="2" s="1"/>
  <c r="S19" i="2" a="1"/>
  <c r="S19" i="2" s="1"/>
  <c r="N19" i="2" a="1"/>
  <c r="N19" i="2" s="1"/>
  <c r="U19" i="2" a="1"/>
  <c r="U19" i="2" s="1"/>
  <c r="C19" i="2" a="1"/>
  <c r="C19" i="2" s="1"/>
  <c r="AC19" i="2" s="1"/>
  <c r="AD19" i="2" s="1"/>
  <c r="G21" i="2" a="1"/>
  <c r="G21" i="2" s="1"/>
  <c r="N21" i="2" a="1"/>
  <c r="N21" i="2" s="1"/>
  <c r="U21" i="2" a="1"/>
  <c r="U21" i="2" s="1"/>
  <c r="H21" i="2" a="1"/>
  <c r="H21" i="2" s="1"/>
  <c r="O21" i="2" a="1"/>
  <c r="O21" i="2" s="1"/>
  <c r="V21" i="2" a="1"/>
  <c r="V21" i="2" s="1"/>
  <c r="I21" i="2" a="1"/>
  <c r="I21" i="2" s="1"/>
  <c r="P21" i="2" a="1"/>
  <c r="P21" i="2" s="1"/>
  <c r="J21" i="2" a="1"/>
  <c r="J21" i="2" s="1"/>
  <c r="Q21" i="2" a="1"/>
  <c r="Q21" i="2" s="1"/>
  <c r="E21" i="2" a="1"/>
  <c r="E21" i="2" s="1"/>
  <c r="M21" i="2" a="1"/>
  <c r="M21" i="2" s="1"/>
  <c r="S21" i="2" a="1"/>
  <c r="S21" i="2" s="1"/>
  <c r="T21" i="2" a="1"/>
  <c r="T21" i="2" s="1"/>
  <c r="D21" i="2" a="1"/>
  <c r="D21" i="2" s="1"/>
  <c r="F21" i="2" a="1"/>
  <c r="F21" i="2" s="1"/>
  <c r="L21" i="2" a="1"/>
  <c r="L21" i="2" s="1"/>
  <c r="K21" i="2" a="1"/>
  <c r="K21" i="2" s="1"/>
  <c r="R21" i="2" a="1"/>
  <c r="R21" i="2" s="1"/>
  <c r="F23" i="2" a="1"/>
  <c r="F23" i="2" s="1"/>
  <c r="N23" i="2" a="1"/>
  <c r="N23" i="2" s="1"/>
  <c r="V23" i="2" a="1"/>
  <c r="V23" i="2" s="1"/>
  <c r="G23" i="2" a="1"/>
  <c r="G23" i="2" s="1"/>
  <c r="O23" i="2" a="1"/>
  <c r="O23" i="2" s="1"/>
  <c r="H23" i="2" a="1"/>
  <c r="H23" i="2" s="1"/>
  <c r="P23" i="2" a="1"/>
  <c r="P23" i="2" s="1"/>
  <c r="I23" i="2" a="1"/>
  <c r="I23" i="2" s="1"/>
  <c r="Q23" i="2" a="1"/>
  <c r="Q23" i="2" s="1"/>
  <c r="D23" i="2" a="1"/>
  <c r="D23" i="2" s="1"/>
  <c r="L23" i="2" a="1"/>
  <c r="L23" i="2" s="1"/>
  <c r="T23" i="2" a="1"/>
  <c r="T23" i="2" s="1"/>
  <c r="R23" i="2" a="1"/>
  <c r="R23" i="2" s="1"/>
  <c r="S23" i="2" a="1"/>
  <c r="S23" i="2" s="1"/>
  <c r="U23" i="2" a="1"/>
  <c r="U23" i="2" s="1"/>
  <c r="J23" i="2" a="1"/>
  <c r="J23" i="2" s="1"/>
  <c r="E23" i="2" a="1"/>
  <c r="E23" i="2" s="1"/>
  <c r="K23" i="2" a="1"/>
  <c r="K23" i="2" s="1"/>
  <c r="M23" i="2" a="1"/>
  <c r="M23" i="2" s="1"/>
  <c r="C23" i="2" a="1"/>
  <c r="C23" i="2" s="1"/>
  <c r="AC23" i="2" s="1"/>
  <c r="G25" i="2" a="1"/>
  <c r="G25" i="2" s="1"/>
  <c r="O25" i="2" a="1"/>
  <c r="O25" i="2" s="1"/>
  <c r="H25" i="2" a="1"/>
  <c r="H25" i="2" s="1"/>
  <c r="P25" i="2" a="1"/>
  <c r="P25" i="2" s="1"/>
  <c r="I25" i="2" a="1"/>
  <c r="I25" i="2" s="1"/>
  <c r="Q25" i="2" a="1"/>
  <c r="Q25" i="2" s="1"/>
  <c r="J25" i="2" a="1"/>
  <c r="J25" i="2" s="1"/>
  <c r="R25" i="2" a="1"/>
  <c r="R25" i="2" s="1"/>
  <c r="E25" i="2" a="1"/>
  <c r="E25" i="2" s="1"/>
  <c r="M25" i="2" a="1"/>
  <c r="M25" i="2" s="1"/>
  <c r="U25" i="2" a="1"/>
  <c r="U25" i="2" s="1"/>
  <c r="L25" i="2" a="1"/>
  <c r="L25" i="2" s="1"/>
  <c r="N25" i="2" a="1"/>
  <c r="N25" i="2" s="1"/>
  <c r="S25" i="2" a="1"/>
  <c r="S25" i="2" s="1"/>
  <c r="T25" i="2" a="1"/>
  <c r="T25" i="2" s="1"/>
  <c r="D25" i="2" a="1"/>
  <c r="D25" i="2" s="1"/>
  <c r="F25" i="2" a="1"/>
  <c r="F25" i="2" s="1"/>
  <c r="K25" i="2" a="1"/>
  <c r="K25" i="2" s="1"/>
  <c r="V25" i="2" a="1"/>
  <c r="V25" i="2" s="1"/>
  <c r="Y25" i="2" s="1"/>
  <c r="C25" i="2" a="1"/>
  <c r="C25" i="2" s="1"/>
  <c r="AC25" i="2" s="1"/>
  <c r="AD25" i="2" s="1"/>
  <c r="I27" i="2" a="1"/>
  <c r="I27" i="2" s="1"/>
  <c r="P27" i="2" a="1"/>
  <c r="P27" i="2" s="1"/>
  <c r="J27" i="2" a="1"/>
  <c r="J27" i="2" s="1"/>
  <c r="Q27" i="2" a="1"/>
  <c r="Q27" i="2" s="1"/>
  <c r="K27" i="2" a="1"/>
  <c r="K27" i="2" s="1"/>
  <c r="R27" i="2" a="1"/>
  <c r="R27" i="2" s="1"/>
  <c r="D27" i="2" a="1"/>
  <c r="D27" i="2" s="1"/>
  <c r="S27" i="2" a="1"/>
  <c r="S27" i="2" s="1"/>
  <c r="G27" i="2" a="1"/>
  <c r="G27" i="2" s="1"/>
  <c r="N27" i="2" a="1"/>
  <c r="N27" i="2" s="1"/>
  <c r="V27" i="2" a="1"/>
  <c r="V27" i="2" s="1"/>
  <c r="H27" i="2" a="1"/>
  <c r="H27" i="2" s="1"/>
  <c r="L27" i="2" a="1"/>
  <c r="L27" i="2" s="1"/>
  <c r="M27" i="2" a="1"/>
  <c r="M27" i="2" s="1"/>
  <c r="O27" i="2" a="1"/>
  <c r="O27" i="2" s="1"/>
  <c r="U27" i="2" a="1"/>
  <c r="U27" i="2" s="1"/>
  <c r="E27" i="2" a="1"/>
  <c r="E27" i="2" s="1"/>
  <c r="F27" i="2" a="1"/>
  <c r="F27" i="2" s="1"/>
  <c r="T27" i="2" a="1"/>
  <c r="T27" i="2" s="1"/>
  <c r="C27" i="2" a="1"/>
  <c r="C27" i="2" s="1"/>
  <c r="AC27" i="2" s="1"/>
  <c r="I29" i="2" a="1"/>
  <c r="I29" i="2" s="1"/>
  <c r="Q29" i="2" a="1"/>
  <c r="Q29" i="2" s="1"/>
  <c r="J29" i="2" a="1"/>
  <c r="J29" i="2" s="1"/>
  <c r="R29" i="2" a="1"/>
  <c r="R29" i="2" s="1"/>
  <c r="K29" i="2" a="1"/>
  <c r="K29" i="2" s="1"/>
  <c r="S29" i="2" a="1"/>
  <c r="S29" i="2" s="1"/>
  <c r="D29" i="2" a="1"/>
  <c r="D29" i="2" s="1"/>
  <c r="L29" i="2" a="1"/>
  <c r="L29" i="2" s="1"/>
  <c r="T29" i="2" a="1"/>
  <c r="T29" i="2" s="1"/>
  <c r="G29" i="2" a="1"/>
  <c r="G29" i="2" s="1"/>
  <c r="O29" i="2" a="1"/>
  <c r="O29" i="2" s="1"/>
  <c r="F29" i="2" a="1"/>
  <c r="F29" i="2" s="1"/>
  <c r="H29" i="2" a="1"/>
  <c r="H29" i="2" s="1"/>
  <c r="M29" i="2" a="1"/>
  <c r="M29" i="2" s="1"/>
  <c r="N29" i="2" a="1"/>
  <c r="N29" i="2" s="1"/>
  <c r="U29" i="2" a="1"/>
  <c r="U29" i="2" s="1"/>
  <c r="E29" i="2" a="1"/>
  <c r="E29" i="2" s="1"/>
  <c r="P29" i="2" a="1"/>
  <c r="P29" i="2" s="1"/>
  <c r="V29" i="2" a="1"/>
  <c r="V29" i="2" s="1"/>
  <c r="Y29" i="2" s="1"/>
  <c r="J31" i="2" a="1"/>
  <c r="J31" i="2" s="1"/>
  <c r="R31" i="2" a="1"/>
  <c r="R31" i="2" s="1"/>
  <c r="K31" i="2" a="1"/>
  <c r="K31" i="2" s="1"/>
  <c r="S31" i="2" a="1"/>
  <c r="S31" i="2" s="1"/>
  <c r="D31" i="2" a="1"/>
  <c r="D31" i="2" s="1"/>
  <c r="L31" i="2" a="1"/>
  <c r="L31" i="2" s="1"/>
  <c r="T31" i="2" a="1"/>
  <c r="T31" i="2" s="1"/>
  <c r="E31" i="2" a="1"/>
  <c r="E31" i="2" s="1"/>
  <c r="M31" i="2" a="1"/>
  <c r="M31" i="2" s="1"/>
  <c r="U31" i="2" a="1"/>
  <c r="U31" i="2" s="1"/>
  <c r="H31" i="2" a="1"/>
  <c r="H31" i="2" s="1"/>
  <c r="P31" i="2" a="1"/>
  <c r="P31" i="2" s="1"/>
  <c r="F31" i="2" a="1"/>
  <c r="F31" i="2" s="1"/>
  <c r="G31" i="2" a="1"/>
  <c r="G31" i="2" s="1"/>
  <c r="I31" i="2" a="1"/>
  <c r="I31" i="2" s="1"/>
  <c r="N31" i="2" a="1"/>
  <c r="N31" i="2" s="1"/>
  <c r="Q31" i="2" a="1"/>
  <c r="Q31" i="2" s="1"/>
  <c r="O31" i="2" a="1"/>
  <c r="O31" i="2" s="1"/>
  <c r="V31" i="2" a="1"/>
  <c r="V31" i="2" s="1"/>
  <c r="C31" i="2" a="1"/>
  <c r="C31" i="2" s="1"/>
  <c r="AC31" i="2" s="1"/>
  <c r="I33" i="2" a="1"/>
  <c r="I33" i="2" s="1"/>
  <c r="P33" i="2" a="1"/>
  <c r="P33" i="2" s="1"/>
  <c r="J33" i="2" a="1"/>
  <c r="J33" i="2" s="1"/>
  <c r="Q33" i="2" a="1"/>
  <c r="Q33" i="2" s="1"/>
  <c r="K33" i="2" a="1"/>
  <c r="K33" i="2" s="1"/>
  <c r="R33" i="2" a="1"/>
  <c r="R33" i="2" s="1"/>
  <c r="D33" i="2" a="1"/>
  <c r="D33" i="2" s="1"/>
  <c r="L33" i="2" a="1"/>
  <c r="L33" i="2" s="1"/>
  <c r="S33" i="2" a="1"/>
  <c r="S33" i="2" s="1"/>
  <c r="G33" i="2" a="1"/>
  <c r="G33" i="2" s="1"/>
  <c r="O33" i="2" a="1"/>
  <c r="O33" i="2" s="1"/>
  <c r="V33" i="2" a="1"/>
  <c r="V33" i="2" s="1"/>
  <c r="Y33" i="2" s="1"/>
  <c r="E33" i="2" a="1"/>
  <c r="E33" i="2" s="1"/>
  <c r="F33" i="2" a="1"/>
  <c r="F33" i="2" s="1"/>
  <c r="H33" i="2" a="1"/>
  <c r="H33" i="2" s="1"/>
  <c r="M33" i="2" a="1"/>
  <c r="M33" i="2" s="1"/>
  <c r="N33" i="2" a="1"/>
  <c r="N33" i="2" s="1"/>
  <c r="T33" i="2" a="1"/>
  <c r="T33" i="2" s="1"/>
  <c r="U33" i="2" a="1"/>
  <c r="U33" i="2" s="1"/>
  <c r="C33" i="2" a="1"/>
  <c r="C33" i="2" s="1"/>
  <c r="AC33" i="2" s="1"/>
  <c r="J35" i="2" a="1"/>
  <c r="J35" i="2" s="1"/>
  <c r="R35" i="2" a="1"/>
  <c r="R35" i="2" s="1"/>
  <c r="K35" i="2" a="1"/>
  <c r="K35" i="2" s="1"/>
  <c r="S35" i="2" a="1"/>
  <c r="S35" i="2" s="1"/>
  <c r="G35" i="2" a="1"/>
  <c r="G35" i="2" s="1"/>
  <c r="O35" i="2" a="1"/>
  <c r="O35" i="2" s="1"/>
  <c r="V35" i="2" a="1"/>
  <c r="V35" i="2" s="1"/>
  <c r="N35" i="2" a="1"/>
  <c r="N35" i="2" s="1"/>
  <c r="D35" i="2" a="1"/>
  <c r="D35" i="2" s="1"/>
  <c r="P35" i="2" a="1"/>
  <c r="P35" i="2" s="1"/>
  <c r="E35" i="2" a="1"/>
  <c r="E35" i="2" s="1"/>
  <c r="Q35" i="2" a="1"/>
  <c r="Q35" i="2" s="1"/>
  <c r="F35" i="2" a="1"/>
  <c r="F35" i="2" s="1"/>
  <c r="T35" i="2" a="1"/>
  <c r="T35" i="2" s="1"/>
  <c r="I35" i="2" a="1"/>
  <c r="I35" i="2" s="1"/>
  <c r="H35" i="2" a="1"/>
  <c r="H35" i="2" s="1"/>
  <c r="L35" i="2" a="1"/>
  <c r="L35" i="2" s="1"/>
  <c r="M35" i="2" a="1"/>
  <c r="M35" i="2" s="1"/>
  <c r="U35" i="2" a="1"/>
  <c r="U35" i="2" s="1"/>
  <c r="C35" i="2" a="1"/>
  <c r="C35" i="2" s="1"/>
  <c r="AC35" i="2" s="1"/>
  <c r="AD35" i="2" s="1"/>
  <c r="J37" i="2" a="1"/>
  <c r="J37" i="2" s="1"/>
  <c r="D37" i="2" a="1"/>
  <c r="D37" i="2" s="1"/>
  <c r="K37" i="2" a="1"/>
  <c r="K37" i="2" s="1"/>
  <c r="Q37" i="2" a="1"/>
  <c r="Q37" i="2" s="1"/>
  <c r="G37" i="2" a="1"/>
  <c r="G37" i="2" s="1"/>
  <c r="N37" i="2" a="1"/>
  <c r="N37" i="2" s="1"/>
  <c r="U37" i="2" a="1"/>
  <c r="U37" i="2" s="1"/>
  <c r="V37" i="2" a="1"/>
  <c r="V37" i="2" s="1"/>
  <c r="L37" i="2" a="1"/>
  <c r="L37" i="2" s="1"/>
  <c r="M37" i="2" a="1"/>
  <c r="M37" i="2" s="1"/>
  <c r="E37" i="2" a="1"/>
  <c r="E37" i="2" s="1"/>
  <c r="O37" i="2" a="1"/>
  <c r="O37" i="2" s="1"/>
  <c r="R37" i="2" a="1"/>
  <c r="R37" i="2" s="1"/>
  <c r="I37" i="2" a="1"/>
  <c r="I37" i="2" s="1"/>
  <c r="P37" i="2" a="1"/>
  <c r="P37" i="2" s="1"/>
  <c r="S37" i="2" a="1"/>
  <c r="S37" i="2" s="1"/>
  <c r="T37" i="2" a="1"/>
  <c r="T37" i="2" s="1"/>
  <c r="F37" i="2" a="1"/>
  <c r="F37" i="2" s="1"/>
  <c r="H37" i="2" a="1"/>
  <c r="H37" i="2" s="1"/>
  <c r="J71" i="2" a="1"/>
  <c r="J71" i="2" s="1"/>
  <c r="R71" i="2" a="1"/>
  <c r="R71" i="2" s="1"/>
  <c r="E71" i="2" a="1"/>
  <c r="E71" i="2" s="1"/>
  <c r="L71" i="2" a="1"/>
  <c r="L71" i="2" s="1"/>
  <c r="T71" i="2" a="1"/>
  <c r="T71" i="2" s="1"/>
  <c r="F71" i="2" a="1"/>
  <c r="F71" i="2" s="1"/>
  <c r="M71" i="2" a="1"/>
  <c r="M71" i="2" s="1"/>
  <c r="U71" i="2" a="1"/>
  <c r="U71" i="2" s="1"/>
  <c r="H71" i="2" a="1"/>
  <c r="H71" i="2" s="1"/>
  <c r="S71" i="2" a="1"/>
  <c r="S71" i="2" s="1"/>
  <c r="I71" i="2" a="1"/>
  <c r="I71" i="2" s="1"/>
  <c r="V71" i="2" a="1"/>
  <c r="V71" i="2" s="1"/>
  <c r="K71" i="2" a="1"/>
  <c r="K71" i="2" s="1"/>
  <c r="N71" i="2" a="1"/>
  <c r="N71" i="2" s="1"/>
  <c r="O71" i="2" a="1"/>
  <c r="O71" i="2" s="1"/>
  <c r="D71" i="2" a="1"/>
  <c r="D71" i="2" s="1"/>
  <c r="AD71" i="2" s="1"/>
  <c r="G71" i="2" a="1"/>
  <c r="G71" i="2" s="1"/>
  <c r="P71" i="2" a="1"/>
  <c r="P71" i="2" s="1"/>
  <c r="Q71" i="2" a="1"/>
  <c r="Q71" i="2" s="1"/>
  <c r="K75" i="2" a="1"/>
  <c r="K75" i="2" s="1"/>
  <c r="D75" i="2" a="1"/>
  <c r="D75" i="2" s="1"/>
  <c r="L75" i="2" a="1"/>
  <c r="L75" i="2" s="1"/>
  <c r="S75" i="2" a="1"/>
  <c r="S75" i="2" s="1"/>
  <c r="E75" i="2" a="1"/>
  <c r="E75" i="2" s="1"/>
  <c r="O75" i="2" a="1"/>
  <c r="O75" i="2" s="1"/>
  <c r="F75" i="2" a="1"/>
  <c r="F75" i="2" s="1"/>
  <c r="P75" i="2" a="1"/>
  <c r="P75" i="2" s="1"/>
  <c r="G75" i="2" a="1"/>
  <c r="G75" i="2" s="1"/>
  <c r="Q75" i="2" a="1"/>
  <c r="Q75" i="2" s="1"/>
  <c r="H75" i="2" a="1"/>
  <c r="H75" i="2" s="1"/>
  <c r="R75" i="2" a="1"/>
  <c r="R75" i="2" s="1"/>
  <c r="J75" i="2" a="1"/>
  <c r="J75" i="2" s="1"/>
  <c r="U75" i="2" a="1"/>
  <c r="U75" i="2" s="1"/>
  <c r="I75" i="2" a="1"/>
  <c r="I75" i="2" s="1"/>
  <c r="M75" i="2" a="1"/>
  <c r="M75" i="2" s="1"/>
  <c r="N75" i="2" a="1"/>
  <c r="N75" i="2" s="1"/>
  <c r="T75" i="2" a="1"/>
  <c r="T75" i="2" s="1"/>
  <c r="V75" i="2" a="1"/>
  <c r="V75" i="2" s="1"/>
  <c r="C75" i="2" a="1"/>
  <c r="C75" i="2" s="1"/>
  <c r="AC75" i="2" s="1"/>
  <c r="G77" i="2" a="1"/>
  <c r="G77" i="2" s="1"/>
  <c r="N77" i="2" a="1"/>
  <c r="N77" i="2" s="1"/>
  <c r="H77" i="2" a="1"/>
  <c r="H77" i="2" s="1"/>
  <c r="O77" i="2" a="1"/>
  <c r="O77" i="2" s="1"/>
  <c r="V77" i="2" a="1"/>
  <c r="V77" i="2" s="1"/>
  <c r="D77" i="2" a="1"/>
  <c r="D77" i="2" s="1"/>
  <c r="M77" i="2" a="1"/>
  <c r="M77" i="2" s="1"/>
  <c r="E77" i="2" a="1"/>
  <c r="E77" i="2" s="1"/>
  <c r="P77" i="2" a="1"/>
  <c r="P77" i="2" s="1"/>
  <c r="F77" i="2" a="1"/>
  <c r="F77" i="2" s="1"/>
  <c r="Q77" i="2" a="1"/>
  <c r="Q77" i="2" s="1"/>
  <c r="J77" i="2" a="1"/>
  <c r="J77" i="2" s="1"/>
  <c r="S77" i="2" a="1"/>
  <c r="S77" i="2" s="1"/>
  <c r="I77" i="2" a="1"/>
  <c r="I77" i="2" s="1"/>
  <c r="K77" i="2" a="1"/>
  <c r="K77" i="2" s="1"/>
  <c r="L77" i="2" a="1"/>
  <c r="L77" i="2" s="1"/>
  <c r="R77" i="2" a="1"/>
  <c r="R77" i="2" s="1"/>
  <c r="T77" i="2" a="1"/>
  <c r="T77" i="2" s="1"/>
  <c r="I78" i="2" a="1"/>
  <c r="I78" i="2" s="1"/>
  <c r="O78" i="2" a="1"/>
  <c r="O78" i="2" s="1"/>
  <c r="J78" i="2" a="1"/>
  <c r="J78" i="2" s="1"/>
  <c r="P78" i="2" a="1"/>
  <c r="P78" i="2" s="1"/>
  <c r="M78" i="2" a="1"/>
  <c r="M78" i="2" s="1"/>
  <c r="U78" i="2" a="1"/>
  <c r="U78" i="2" s="1"/>
  <c r="V78" i="2" a="1"/>
  <c r="V78" i="2" s="1"/>
  <c r="N78" i="2" a="1"/>
  <c r="N78" i="2" s="1"/>
  <c r="G78" i="2" a="1"/>
  <c r="G78" i="2" s="1"/>
  <c r="R78" i="2" a="1"/>
  <c r="R78" i="2" s="1"/>
  <c r="H78" i="2" a="1"/>
  <c r="H78" i="2" s="1"/>
  <c r="K78" i="2" a="1"/>
  <c r="K78" i="2" s="1"/>
  <c r="L78" i="2" a="1"/>
  <c r="L78" i="2" s="1"/>
  <c r="Q78" i="2" a="1"/>
  <c r="Q78" i="2" s="1"/>
  <c r="S78" i="2" a="1"/>
  <c r="S78" i="2" s="1"/>
  <c r="T78" i="2" a="1"/>
  <c r="T78" i="2" s="1"/>
  <c r="H80" i="2" a="1"/>
  <c r="H80" i="2" s="1"/>
  <c r="P80" i="2" a="1"/>
  <c r="P80" i="2" s="1"/>
  <c r="K80" i="2" a="1"/>
  <c r="K80" i="2" s="1"/>
  <c r="S80" i="2" a="1"/>
  <c r="S80" i="2" s="1"/>
  <c r="L80" i="2" a="1"/>
  <c r="L80" i="2" s="1"/>
  <c r="T80" i="2" a="1"/>
  <c r="T80" i="2" s="1"/>
  <c r="M80" i="2" a="1"/>
  <c r="M80" i="2" s="1"/>
  <c r="N80" i="2" a="1"/>
  <c r="N80" i="2" s="1"/>
  <c r="U80" i="2" a="1"/>
  <c r="U80" i="2" s="1"/>
  <c r="Q80" i="2" a="1"/>
  <c r="Q80" i="2" s="1"/>
  <c r="G80" i="2" a="1"/>
  <c r="G80" i="2" s="1"/>
  <c r="I80" i="2" a="1"/>
  <c r="I80" i="2" s="1"/>
  <c r="J80" i="2" a="1"/>
  <c r="J80" i="2" s="1"/>
  <c r="O80" i="2" a="1"/>
  <c r="O80" i="2" s="1"/>
  <c r="R80" i="2" a="1"/>
  <c r="R80" i="2" s="1"/>
  <c r="V80" i="2" a="1"/>
  <c r="V80" i="2" s="1"/>
  <c r="Y80" i="2" s="1"/>
  <c r="L84" i="2" a="1"/>
  <c r="L84" i="2" s="1"/>
  <c r="M84" i="2" a="1"/>
  <c r="M84" i="2" s="1"/>
  <c r="T84" i="2" a="1"/>
  <c r="T84" i="2" s="1"/>
  <c r="G84" i="2" a="1"/>
  <c r="G84" i="2" s="1"/>
  <c r="N84" i="2" a="1"/>
  <c r="N84" i="2" s="1"/>
  <c r="U84" i="2" a="1"/>
  <c r="U84" i="2" s="1"/>
  <c r="O84" i="2" a="1"/>
  <c r="O84" i="2" s="1"/>
  <c r="V84" i="2" a="1"/>
  <c r="V84" i="2" s="1"/>
  <c r="Y84" i="2" s="1"/>
  <c r="I84" i="2" a="1"/>
  <c r="I84" i="2" s="1"/>
  <c r="Q84" i="2" a="1"/>
  <c r="Q84" i="2" s="1"/>
  <c r="K84" i="2" a="1"/>
  <c r="K84" i="2" s="1"/>
  <c r="P84" i="2" a="1"/>
  <c r="P84" i="2" s="1"/>
  <c r="R84" i="2" a="1"/>
  <c r="R84" i="2" s="1"/>
  <c r="S84" i="2" a="1"/>
  <c r="S84" i="2" s="1"/>
  <c r="H84" i="2" a="1"/>
  <c r="H84" i="2" s="1"/>
  <c r="K86" i="2" a="1"/>
  <c r="K86" i="2" s="1"/>
  <c r="R86" i="2" a="1"/>
  <c r="R86" i="2" s="1"/>
  <c r="L86" i="2" a="1"/>
  <c r="L86" i="2" s="1"/>
  <c r="S86" i="2" a="1"/>
  <c r="S86" i="2" s="1"/>
  <c r="M86" i="2" a="1"/>
  <c r="M86" i="2" s="1"/>
  <c r="T86" i="2" a="1"/>
  <c r="T86" i="2" s="1"/>
  <c r="H86" i="2" a="1"/>
  <c r="H86" i="2" s="1"/>
  <c r="O86" i="2" a="1"/>
  <c r="O86" i="2" s="1"/>
  <c r="V86" i="2" a="1"/>
  <c r="V86" i="2" s="1"/>
  <c r="G86" i="2" a="1"/>
  <c r="G86" i="2" s="1"/>
  <c r="I86" i="2" a="1"/>
  <c r="I86" i="2" s="1"/>
  <c r="J86" i="2" a="1"/>
  <c r="J86" i="2" s="1"/>
  <c r="N86" i="2" a="1"/>
  <c r="N86" i="2" s="1"/>
  <c r="P86" i="2" a="1"/>
  <c r="P86" i="2" s="1"/>
  <c r="Q86" i="2" a="1"/>
  <c r="Q86" i="2" s="1"/>
  <c r="U86" i="2" a="1"/>
  <c r="U86" i="2" s="1"/>
  <c r="H94" i="2" a="1"/>
  <c r="H94" i="2" s="1"/>
  <c r="I94" i="2" a="1"/>
  <c r="I94" i="2" s="1"/>
  <c r="P94" i="2" a="1"/>
  <c r="P94" i="2" s="1"/>
  <c r="J94" i="2" a="1"/>
  <c r="J94" i="2" s="1"/>
  <c r="Q94" i="2" a="1"/>
  <c r="Q94" i="2" s="1"/>
  <c r="K94" i="2" a="1"/>
  <c r="K94" i="2" s="1"/>
  <c r="R94" i="2" a="1"/>
  <c r="R94" i="2" s="1"/>
  <c r="G94" i="2" a="1"/>
  <c r="G94" i="2" s="1"/>
  <c r="U94" i="2" a="1"/>
  <c r="U94" i="2" s="1"/>
  <c r="L94" i="2" a="1"/>
  <c r="L94" i="2" s="1"/>
  <c r="V94" i="2" a="1"/>
  <c r="V94" i="2" s="1"/>
  <c r="M94" i="2" a="1"/>
  <c r="M94" i="2" s="1"/>
  <c r="O94" i="2" a="1"/>
  <c r="O94" i="2" s="1"/>
  <c r="S94" i="2" a="1"/>
  <c r="S94" i="2" s="1"/>
  <c r="T94" i="2" a="1"/>
  <c r="T94" i="2" s="1"/>
  <c r="J98" i="2" a="1"/>
  <c r="J98" i="2" s="1"/>
  <c r="Q98" i="2" a="1"/>
  <c r="Q98" i="2" s="1"/>
  <c r="K98" i="2" a="1"/>
  <c r="K98" i="2" s="1"/>
  <c r="H98" i="2" a="1"/>
  <c r="H98" i="2" s="1"/>
  <c r="R98" i="2" a="1"/>
  <c r="R98" i="2" s="1"/>
  <c r="I98" i="2" a="1"/>
  <c r="I98" i="2" s="1"/>
  <c r="S98" i="2" a="1"/>
  <c r="S98" i="2" s="1"/>
  <c r="T98" i="2" a="1"/>
  <c r="T98" i="2" s="1"/>
  <c r="L98" i="2" a="1"/>
  <c r="L98" i="2" s="1"/>
  <c r="U98" i="2" a="1"/>
  <c r="U98" i="2" s="1"/>
  <c r="N98" i="2" a="1"/>
  <c r="N98" i="2" s="1"/>
  <c r="G98" i="2" a="1"/>
  <c r="G98" i="2" s="1"/>
  <c r="M98" i="2" a="1"/>
  <c r="M98" i="2" s="1"/>
  <c r="O98" i="2" a="1"/>
  <c r="O98" i="2" s="1"/>
  <c r="P98" i="2" a="1"/>
  <c r="P98" i="2" s="1"/>
  <c r="V98" i="2" a="1"/>
  <c r="V98" i="2" s="1"/>
  <c r="E99" i="2" a="1"/>
  <c r="E99" i="2" s="1"/>
  <c r="H99" i="2" a="1"/>
  <c r="H99" i="2" s="1"/>
  <c r="O99" i="2" a="1"/>
  <c r="O99" i="2" s="1"/>
  <c r="I99" i="2" a="1"/>
  <c r="I99" i="2" s="1"/>
  <c r="P99" i="2" a="1"/>
  <c r="P99" i="2" s="1"/>
  <c r="J99" i="2" a="1"/>
  <c r="J99" i="2" s="1"/>
  <c r="Q99" i="2" a="1"/>
  <c r="Q99" i="2" s="1"/>
  <c r="R99" i="2" a="1"/>
  <c r="R99" i="2" s="1"/>
  <c r="D99" i="2" a="1"/>
  <c r="D99" i="2" s="1"/>
  <c r="L99" i="2" a="1"/>
  <c r="L99" i="2" s="1"/>
  <c r="T99" i="2" a="1"/>
  <c r="T99" i="2" s="1"/>
  <c r="K99" i="2" a="1"/>
  <c r="K99" i="2" s="1"/>
  <c r="M99" i="2" a="1"/>
  <c r="M99" i="2" s="1"/>
  <c r="F99" i="2" a="1"/>
  <c r="F99" i="2" s="1"/>
  <c r="N99" i="2" a="1"/>
  <c r="N99" i="2" s="1"/>
  <c r="C99" i="2" a="1"/>
  <c r="C99" i="2" s="1"/>
  <c r="AC99" i="2" s="1"/>
  <c r="S99" i="2" a="1"/>
  <c r="S99" i="2" s="1"/>
  <c r="U99" i="2" a="1"/>
  <c r="U99" i="2" s="1"/>
  <c r="V99" i="2" a="1"/>
  <c r="V99" i="2" s="1"/>
  <c r="G101" i="2" a="1"/>
  <c r="G101" i="2" s="1"/>
  <c r="U101" i="2" a="1"/>
  <c r="U101" i="2" s="1"/>
  <c r="H101" i="2" a="1"/>
  <c r="H101" i="2" s="1"/>
  <c r="O101" i="2" a="1"/>
  <c r="O101" i="2" s="1"/>
  <c r="V101" i="2" a="1"/>
  <c r="V101" i="2" s="1"/>
  <c r="I101" i="2" a="1"/>
  <c r="I101" i="2" s="1"/>
  <c r="P101" i="2" a="1"/>
  <c r="P101" i="2" s="1"/>
  <c r="J101" i="2" a="1"/>
  <c r="J101" i="2" s="1"/>
  <c r="Q101" i="2" a="1"/>
  <c r="Q101" i="2" s="1"/>
  <c r="D101" i="2" a="1"/>
  <c r="D101" i="2" s="1"/>
  <c r="L101" i="2" a="1"/>
  <c r="L101" i="2" s="1"/>
  <c r="S101" i="2" a="1"/>
  <c r="S101" i="2" s="1"/>
  <c r="E101" i="2" a="1"/>
  <c r="E101" i="2" s="1"/>
  <c r="F101" i="2" a="1"/>
  <c r="F101" i="2" s="1"/>
  <c r="T101" i="2" a="1"/>
  <c r="T101" i="2" s="1"/>
  <c r="K101" i="2" a="1"/>
  <c r="K101" i="2" s="1"/>
  <c r="M101" i="2" a="1"/>
  <c r="M101" i="2" s="1"/>
  <c r="N101" i="2" a="1"/>
  <c r="N101" i="2" s="1"/>
  <c r="C101" i="2" a="1"/>
  <c r="C101" i="2" s="1"/>
  <c r="AC101" i="2" s="1"/>
  <c r="R101" i="2" a="1"/>
  <c r="R101" i="2" s="1"/>
  <c r="J102" i="2" a="1"/>
  <c r="J102" i="2" s="1"/>
  <c r="Q102" i="2" a="1"/>
  <c r="Q102" i="2" s="1"/>
  <c r="K102" i="2" a="1"/>
  <c r="K102" i="2" s="1"/>
  <c r="R102" i="2" a="1"/>
  <c r="R102" i="2" s="1"/>
  <c r="L102" i="2" a="1"/>
  <c r="L102" i="2" s="1"/>
  <c r="S102" i="2" a="1"/>
  <c r="S102" i="2" s="1"/>
  <c r="M102" i="2" a="1"/>
  <c r="M102" i="2" s="1"/>
  <c r="T102" i="2" a="1"/>
  <c r="T102" i="2" s="1"/>
  <c r="G102" i="2" a="1"/>
  <c r="G102" i="2" s="1"/>
  <c r="O102" i="2" a="1"/>
  <c r="O102" i="2" s="1"/>
  <c r="V102" i="2" a="1"/>
  <c r="V102" i="2" s="1"/>
  <c r="U102" i="2" a="1"/>
  <c r="U102" i="2" s="1"/>
  <c r="H102" i="2" a="1"/>
  <c r="H102" i="2" s="1"/>
  <c r="I102" i="2" a="1"/>
  <c r="I102" i="2" s="1"/>
  <c r="N102" i="2" a="1"/>
  <c r="N102" i="2" s="1"/>
  <c r="H104" i="2" a="1"/>
  <c r="H104" i="2" s="1"/>
  <c r="O104" i="2" a="1"/>
  <c r="O104" i="2" s="1"/>
  <c r="I104" i="2" a="1"/>
  <c r="I104" i="2" s="1"/>
  <c r="P104" i="2" a="1"/>
  <c r="P104" i="2" s="1"/>
  <c r="J104" i="2" a="1"/>
  <c r="J104" i="2" s="1"/>
  <c r="Q104" i="2" a="1"/>
  <c r="Q104" i="2" s="1"/>
  <c r="K104" i="2" a="1"/>
  <c r="K104" i="2" s="1"/>
  <c r="R104" i="2" a="1"/>
  <c r="R104" i="2" s="1"/>
  <c r="L104" i="2" a="1"/>
  <c r="L104" i="2" s="1"/>
  <c r="T104" i="2" a="1"/>
  <c r="T104" i="2" s="1"/>
  <c r="S104" i="2" a="1"/>
  <c r="S104" i="2" s="1"/>
  <c r="U104" i="2" a="1"/>
  <c r="U104" i="2" s="1"/>
  <c r="M104" i="2" a="1"/>
  <c r="M104" i="2" s="1"/>
  <c r="V104" i="2" a="1"/>
  <c r="V104" i="2" s="1"/>
  <c r="G104" i="2" a="1"/>
  <c r="G104" i="2" s="1"/>
  <c r="G106" i="2" a="1"/>
  <c r="G106" i="2" s="1"/>
  <c r="N106" i="2" a="1"/>
  <c r="N106" i="2" s="1"/>
  <c r="T106" i="2" a="1"/>
  <c r="T106" i="2" s="1"/>
  <c r="H106" i="2" a="1"/>
  <c r="H106" i="2" s="1"/>
  <c r="O106" i="2" a="1"/>
  <c r="O106" i="2" s="1"/>
  <c r="U106" i="2" a="1"/>
  <c r="U106" i="2" s="1"/>
  <c r="I106" i="2" a="1"/>
  <c r="I106" i="2" s="1"/>
  <c r="P106" i="2" a="1"/>
  <c r="P106" i="2" s="1"/>
  <c r="V106" i="2" a="1"/>
  <c r="V106" i="2" s="1"/>
  <c r="K106" i="2" a="1"/>
  <c r="K106" i="2" s="1"/>
  <c r="Q106" i="2" a="1"/>
  <c r="Q106" i="2" s="1"/>
  <c r="R106" i="2" a="1"/>
  <c r="R106" i="2" s="1"/>
  <c r="L106" i="2" a="1"/>
  <c r="L106" i="2" s="1"/>
  <c r="S106" i="2" a="1"/>
  <c r="S106" i="2" s="1"/>
  <c r="J106" i="2" a="1"/>
  <c r="J106" i="2" s="1"/>
  <c r="H107" i="2" a="1"/>
  <c r="H107" i="2" s="1"/>
  <c r="O107" i="2" a="1"/>
  <c r="O107" i="2" s="1"/>
  <c r="V107" i="2" a="1"/>
  <c r="V107" i="2" s="1"/>
  <c r="I107" i="2" a="1"/>
  <c r="I107" i="2" s="1"/>
  <c r="P107" i="2" a="1"/>
  <c r="P107" i="2" s="1"/>
  <c r="J107" i="2" a="1"/>
  <c r="J107" i="2" s="1"/>
  <c r="K107" i="2" a="1"/>
  <c r="K107" i="2" s="1"/>
  <c r="Q107" i="2" a="1"/>
  <c r="Q107" i="2" s="1"/>
  <c r="E107" i="2" a="1"/>
  <c r="E107" i="2" s="1"/>
  <c r="S107" i="2" a="1"/>
  <c r="S107" i="2" s="1"/>
  <c r="N107" i="2" a="1"/>
  <c r="N107" i="2" s="1"/>
  <c r="R107" i="2" a="1"/>
  <c r="R107" i="2" s="1"/>
  <c r="T107" i="2" a="1"/>
  <c r="T107" i="2" s="1"/>
  <c r="D107" i="2" a="1"/>
  <c r="D107" i="2" s="1"/>
  <c r="U107" i="2" a="1"/>
  <c r="U107" i="2" s="1"/>
  <c r="F107" i="2" a="1"/>
  <c r="F107" i="2" s="1"/>
  <c r="C107" i="2" a="1"/>
  <c r="C107" i="2" s="1"/>
  <c r="AC107" i="2" s="1"/>
  <c r="G107" i="2" a="1"/>
  <c r="G107" i="2" s="1"/>
  <c r="L107" i="2" a="1"/>
  <c r="L107" i="2" s="1"/>
  <c r="D121" i="2" a="1"/>
  <c r="D121" i="2" s="1"/>
  <c r="L121" i="2" a="1"/>
  <c r="L121" i="2" s="1"/>
  <c r="S121" i="2" a="1"/>
  <c r="S121" i="2" s="1"/>
  <c r="E121" i="2" a="1"/>
  <c r="E121" i="2" s="1"/>
  <c r="M121" i="2" a="1"/>
  <c r="M121" i="2" s="1"/>
  <c r="T121" i="2" a="1"/>
  <c r="T121" i="2" s="1"/>
  <c r="O121" i="2" a="1"/>
  <c r="O121" i="2" s="1"/>
  <c r="C121" i="2" a="1"/>
  <c r="C121" i="2" s="1"/>
  <c r="AC121" i="2" s="1"/>
  <c r="F121" i="2" a="1"/>
  <c r="F121" i="2" s="1"/>
  <c r="P121" i="2" a="1"/>
  <c r="P121" i="2" s="1"/>
  <c r="K121" i="2" a="1"/>
  <c r="K121" i="2" s="1"/>
  <c r="G121" i="2" a="1"/>
  <c r="G121" i="2" s="1"/>
  <c r="Q121" i="2" a="1"/>
  <c r="Q121" i="2" s="1"/>
  <c r="H121" i="2" a="1"/>
  <c r="H121" i="2" s="1"/>
  <c r="R121" i="2" a="1"/>
  <c r="R121" i="2" s="1"/>
  <c r="I121" i="2" a="1"/>
  <c r="I121" i="2" s="1"/>
  <c r="J121" i="2" a="1"/>
  <c r="J121" i="2" s="1"/>
  <c r="U121" i="2" a="1"/>
  <c r="U121" i="2" s="1"/>
  <c r="V121" i="2" a="1"/>
  <c r="V121" i="2" s="1"/>
  <c r="Y121" i="2" s="1"/>
  <c r="C21" i="2" a="1"/>
  <c r="C21" i="2" s="1"/>
  <c r="AC21" i="2" s="1"/>
  <c r="Q134" i="2" a="1"/>
  <c r="Q134" i="2" s="1"/>
  <c r="N133" i="2" a="1"/>
  <c r="N133" i="2" s="1"/>
  <c r="P128" i="2" a="1"/>
  <c r="P128" i="2" s="1"/>
  <c r="O126" i="2" a="1"/>
  <c r="O126" i="2" s="1"/>
  <c r="M106" i="2" a="1"/>
  <c r="M106" i="2" s="1"/>
  <c r="U77" i="2" a="1"/>
  <c r="U77" i="2" s="1"/>
  <c r="K43" i="2" a="1"/>
  <c r="K43" i="2" s="1"/>
  <c r="R43" i="2" a="1"/>
  <c r="R43" i="2" s="1"/>
  <c r="G43" i="2" a="1"/>
  <c r="G43" i="2" s="1"/>
  <c r="U43" i="2" a="1"/>
  <c r="U43" i="2" s="1"/>
  <c r="D43" i="2" a="1"/>
  <c r="D43" i="2" s="1"/>
  <c r="N43" i="2" a="1"/>
  <c r="N43" i="2" s="1"/>
  <c r="E43" i="2" a="1"/>
  <c r="E43" i="2" s="1"/>
  <c r="O43" i="2" a="1"/>
  <c r="O43" i="2" s="1"/>
  <c r="F43" i="2" a="1"/>
  <c r="F43" i="2" s="1"/>
  <c r="P43" i="2" a="1"/>
  <c r="P43" i="2" s="1"/>
  <c r="H43" i="2" a="1"/>
  <c r="H43" i="2" s="1"/>
  <c r="Q43" i="2" a="1"/>
  <c r="Q43" i="2" s="1"/>
  <c r="J43" i="2" a="1"/>
  <c r="J43" i="2" s="1"/>
  <c r="S43" i="2" a="1"/>
  <c r="S43" i="2" s="1"/>
  <c r="T43" i="2" a="1"/>
  <c r="T43" i="2" s="1"/>
  <c r="V43" i="2" a="1"/>
  <c r="V43" i="2" s="1"/>
  <c r="I43" i="2" a="1"/>
  <c r="I43" i="2" s="1"/>
  <c r="L43" i="2" a="1"/>
  <c r="L43" i="2" s="1"/>
  <c r="M43" i="2" a="1"/>
  <c r="M43" i="2" s="1"/>
  <c r="C43" i="2" a="1"/>
  <c r="C43" i="2" s="1"/>
  <c r="AC43" i="2" s="1"/>
  <c r="AD43" i="2" s="1"/>
  <c r="AE43" i="2" s="1"/>
  <c r="D45" i="2" a="1"/>
  <c r="D45" i="2" s="1"/>
  <c r="I45" i="2" a="1"/>
  <c r="I45" i="2" s="1"/>
  <c r="Q45" i="2" a="1"/>
  <c r="Q45" i="2" s="1"/>
  <c r="J45" i="2" a="1"/>
  <c r="J45" i="2" s="1"/>
  <c r="R45" i="2" a="1"/>
  <c r="R45" i="2" s="1"/>
  <c r="K45" i="2" a="1"/>
  <c r="K45" i="2" s="1"/>
  <c r="S45" i="2" a="1"/>
  <c r="S45" i="2" s="1"/>
  <c r="E45" i="2" a="1"/>
  <c r="E45" i="2" s="1"/>
  <c r="L45" i="2" a="1"/>
  <c r="L45" i="2" s="1"/>
  <c r="T45" i="2" a="1"/>
  <c r="T45" i="2" s="1"/>
  <c r="G45" i="2" a="1"/>
  <c r="G45" i="2" s="1"/>
  <c r="N45" i="2" a="1"/>
  <c r="N45" i="2" s="1"/>
  <c r="U45" i="2" a="1"/>
  <c r="U45" i="2" s="1"/>
  <c r="O45" i="2" a="1"/>
  <c r="O45" i="2" s="1"/>
  <c r="P45" i="2" a="1"/>
  <c r="P45" i="2" s="1"/>
  <c r="V45" i="2" a="1"/>
  <c r="V45" i="2" s="1"/>
  <c r="F45" i="2" a="1"/>
  <c r="F45" i="2" s="1"/>
  <c r="H45" i="2" a="1"/>
  <c r="H45" i="2" s="1"/>
  <c r="M45" i="2" a="1"/>
  <c r="M45" i="2" s="1"/>
  <c r="G47" i="2" a="1"/>
  <c r="G47" i="2" s="1"/>
  <c r="N47" i="2" a="1"/>
  <c r="N47" i="2" s="1"/>
  <c r="V47" i="2" a="1"/>
  <c r="V47" i="2" s="1"/>
  <c r="H47" i="2" a="1"/>
  <c r="H47" i="2" s="1"/>
  <c r="O47" i="2" a="1"/>
  <c r="O47" i="2" s="1"/>
  <c r="I47" i="2" a="1"/>
  <c r="I47" i="2" s="1"/>
  <c r="P47" i="2" a="1"/>
  <c r="P47" i="2" s="1"/>
  <c r="D47" i="2" a="1"/>
  <c r="D47" i="2" s="1"/>
  <c r="J47" i="2" a="1"/>
  <c r="J47" i="2" s="1"/>
  <c r="Q47" i="2" a="1"/>
  <c r="Q47" i="2" s="1"/>
  <c r="E47" i="2" a="1"/>
  <c r="E47" i="2" s="1"/>
  <c r="L47" i="2" a="1"/>
  <c r="L47" i="2" s="1"/>
  <c r="S47" i="2" a="1"/>
  <c r="S47" i="2" s="1"/>
  <c r="K47" i="2" a="1"/>
  <c r="K47" i="2" s="1"/>
  <c r="M47" i="2" a="1"/>
  <c r="M47" i="2" s="1"/>
  <c r="R47" i="2" a="1"/>
  <c r="R47" i="2" s="1"/>
  <c r="T47" i="2" a="1"/>
  <c r="T47" i="2" s="1"/>
  <c r="U47" i="2" a="1"/>
  <c r="U47" i="2" s="1"/>
  <c r="C47" i="2" a="1"/>
  <c r="C47" i="2" s="1"/>
  <c r="AC47" i="2" s="1"/>
  <c r="F47" i="2" a="1"/>
  <c r="F47" i="2" s="1"/>
  <c r="H50" i="2" a="1"/>
  <c r="H50" i="2" s="1"/>
  <c r="O50" i="2" a="1"/>
  <c r="O50" i="2" s="1"/>
  <c r="V50" i="2" a="1"/>
  <c r="V50" i="2" s="1"/>
  <c r="I50" i="2" a="1"/>
  <c r="I50" i="2" s="1"/>
  <c r="P50" i="2" a="1"/>
  <c r="P50" i="2" s="1"/>
  <c r="Q50" i="2" a="1"/>
  <c r="Q50" i="2" s="1"/>
  <c r="J50" i="2" a="1"/>
  <c r="J50" i="2" s="1"/>
  <c r="R50" i="2" a="1"/>
  <c r="R50" i="2" s="1"/>
  <c r="L50" i="2" a="1"/>
  <c r="L50" i="2" s="1"/>
  <c r="T50" i="2" a="1"/>
  <c r="T50" i="2" s="1"/>
  <c r="U50" i="2" a="1"/>
  <c r="U50" i="2" s="1"/>
  <c r="G50" i="2" a="1"/>
  <c r="G50" i="2" s="1"/>
  <c r="K50" i="2" a="1"/>
  <c r="K50" i="2" s="1"/>
  <c r="M50" i="2" a="1"/>
  <c r="M50" i="2" s="1"/>
  <c r="N50" i="2" a="1"/>
  <c r="N50" i="2" s="1"/>
  <c r="S50" i="2" a="1"/>
  <c r="S50" i="2" s="1"/>
  <c r="H53" i="2" a="1"/>
  <c r="H53" i="2" s="1"/>
  <c r="O53" i="2" a="1"/>
  <c r="O53" i="2" s="1"/>
  <c r="V53" i="2" a="1"/>
  <c r="V53" i="2" s="1"/>
  <c r="J53" i="2" a="1"/>
  <c r="J53" i="2" s="1"/>
  <c r="Q53" i="2" a="1"/>
  <c r="Q53" i="2" s="1"/>
  <c r="K53" i="2" a="1"/>
  <c r="K53" i="2" s="1"/>
  <c r="R53" i="2" a="1"/>
  <c r="R53" i="2" s="1"/>
  <c r="E53" i="2" a="1"/>
  <c r="E53" i="2" s="1"/>
  <c r="T53" i="2" a="1"/>
  <c r="T53" i="2" s="1"/>
  <c r="L53" i="2" a="1"/>
  <c r="L53" i="2" s="1"/>
  <c r="M53" i="2" a="1"/>
  <c r="M53" i="2" s="1"/>
  <c r="N53" i="2" a="1"/>
  <c r="N53" i="2" s="1"/>
  <c r="P53" i="2" a="1"/>
  <c r="P53" i="2" s="1"/>
  <c r="I53" i="2" a="1"/>
  <c r="I53" i="2" s="1"/>
  <c r="S53" i="2" a="1"/>
  <c r="S53" i="2" s="1"/>
  <c r="U53" i="2" a="1"/>
  <c r="U53" i="2" s="1"/>
  <c r="D53" i="2" a="1"/>
  <c r="D53" i="2" s="1"/>
  <c r="F53" i="2" a="1"/>
  <c r="F53" i="2" s="1"/>
  <c r="C53" i="2" a="1"/>
  <c r="C53" i="2" s="1"/>
  <c r="AC53" i="2" s="1"/>
  <c r="G53" i="2" a="1"/>
  <c r="G53" i="2" s="1"/>
  <c r="J54" i="2" a="1"/>
  <c r="J54" i="2" s="1"/>
  <c r="Q54" i="2" a="1"/>
  <c r="Q54" i="2" s="1"/>
  <c r="L54" i="2" a="1"/>
  <c r="L54" i="2" s="1"/>
  <c r="S54" i="2" a="1"/>
  <c r="S54" i="2" s="1"/>
  <c r="M54" i="2" a="1"/>
  <c r="M54" i="2" s="1"/>
  <c r="T54" i="2" a="1"/>
  <c r="T54" i="2" s="1"/>
  <c r="N54" i="2" a="1"/>
  <c r="N54" i="2" s="1"/>
  <c r="V54" i="2" a="1"/>
  <c r="V54" i="2" s="1"/>
  <c r="P54" i="2" a="1"/>
  <c r="P54" i="2" s="1"/>
  <c r="R54" i="2" a="1"/>
  <c r="R54" i="2" s="1"/>
  <c r="G54" i="2" a="1"/>
  <c r="G54" i="2" s="1"/>
  <c r="U54" i="2" a="1"/>
  <c r="U54" i="2" s="1"/>
  <c r="H54" i="2" a="1"/>
  <c r="H54" i="2" s="1"/>
  <c r="K54" i="2" a="1"/>
  <c r="K54" i="2" s="1"/>
  <c r="O54" i="2" a="1"/>
  <c r="O54" i="2" s="1"/>
  <c r="I54" i="2" a="1"/>
  <c r="I54" i="2" s="1"/>
  <c r="H56" i="2" a="1"/>
  <c r="H56" i="2" s="1"/>
  <c r="O56" i="2" a="1"/>
  <c r="O56" i="2" s="1"/>
  <c r="V56" i="2" a="1"/>
  <c r="V56" i="2" s="1"/>
  <c r="J56" i="2" a="1"/>
  <c r="J56" i="2" s="1"/>
  <c r="Q56" i="2" a="1"/>
  <c r="Q56" i="2" s="1"/>
  <c r="K56" i="2" a="1"/>
  <c r="K56" i="2" s="1"/>
  <c r="L56" i="2" a="1"/>
  <c r="L56" i="2" s="1"/>
  <c r="S56" i="2" a="1"/>
  <c r="S56" i="2" s="1"/>
  <c r="G56" i="2" a="1"/>
  <c r="G56" i="2" s="1"/>
  <c r="T56" i="2" a="1"/>
  <c r="T56" i="2" s="1"/>
  <c r="I56" i="2" a="1"/>
  <c r="I56" i="2" s="1"/>
  <c r="U56" i="2" a="1"/>
  <c r="U56" i="2" s="1"/>
  <c r="M56" i="2" a="1"/>
  <c r="M56" i="2" s="1"/>
  <c r="N56" i="2" a="1"/>
  <c r="N56" i="2" s="1"/>
  <c r="P56" i="2" a="1"/>
  <c r="P56" i="2" s="1"/>
  <c r="R56" i="2" a="1"/>
  <c r="R56" i="2" s="1"/>
  <c r="J61" i="2" a="1"/>
  <c r="J61" i="2" s="1"/>
  <c r="R61" i="2" a="1"/>
  <c r="R61" i="2" s="1"/>
  <c r="K61" i="2" a="1"/>
  <c r="K61" i="2" s="1"/>
  <c r="S61" i="2" a="1"/>
  <c r="S61" i="2" s="1"/>
  <c r="I61" i="2" a="1"/>
  <c r="I61" i="2" s="1"/>
  <c r="M61" i="2" a="1"/>
  <c r="M61" i="2" s="1"/>
  <c r="V61" i="2" a="1"/>
  <c r="V61" i="2" s="1"/>
  <c r="D61" i="2" a="1"/>
  <c r="D61" i="2" s="1"/>
  <c r="N61" i="2" a="1"/>
  <c r="N61" i="2" s="1"/>
  <c r="H61" i="2" a="1"/>
  <c r="H61" i="2" s="1"/>
  <c r="L61" i="2" a="1"/>
  <c r="L61" i="2" s="1"/>
  <c r="O61" i="2" a="1"/>
  <c r="O61" i="2" s="1"/>
  <c r="P61" i="2" a="1"/>
  <c r="P61" i="2" s="1"/>
  <c r="Q61" i="2" a="1"/>
  <c r="Q61" i="2" s="1"/>
  <c r="E61" i="2" a="1"/>
  <c r="E61" i="2" s="1"/>
  <c r="T61" i="2" a="1"/>
  <c r="T61" i="2" s="1"/>
  <c r="F61" i="2" a="1"/>
  <c r="F61" i="2" s="1"/>
  <c r="G61" i="2" a="1"/>
  <c r="G61" i="2" s="1"/>
  <c r="U61" i="2" a="1"/>
  <c r="U61" i="2" s="1"/>
  <c r="C61" i="2" a="1"/>
  <c r="C61" i="2" s="1"/>
  <c r="AC61" i="2" s="1"/>
  <c r="H63" i="2" a="1"/>
  <c r="H63" i="2" s="1"/>
  <c r="I63" i="2" a="1"/>
  <c r="I63" i="2" s="1"/>
  <c r="J63" i="2" a="1"/>
  <c r="J63" i="2" s="1"/>
  <c r="Q63" i="2" a="1"/>
  <c r="Q63" i="2" s="1"/>
  <c r="L63" i="2" a="1"/>
  <c r="L63" i="2" s="1"/>
  <c r="S63" i="2" a="1"/>
  <c r="S63" i="2" s="1"/>
  <c r="M63" i="2" a="1"/>
  <c r="M63" i="2" s="1"/>
  <c r="T63" i="2" a="1"/>
  <c r="T63" i="2" s="1"/>
  <c r="O63" i="2" a="1"/>
  <c r="O63" i="2" s="1"/>
  <c r="D63" i="2" a="1"/>
  <c r="D63" i="2" s="1"/>
  <c r="P63" i="2" a="1"/>
  <c r="P63" i="2" s="1"/>
  <c r="E63" i="2" a="1"/>
  <c r="E63" i="2" s="1"/>
  <c r="R63" i="2" a="1"/>
  <c r="R63" i="2" s="1"/>
  <c r="F63" i="2" a="1"/>
  <c r="F63" i="2" s="1"/>
  <c r="G63" i="2" a="1"/>
  <c r="G63" i="2" s="1"/>
  <c r="U63" i="2" a="1"/>
  <c r="U63" i="2" s="1"/>
  <c r="K63" i="2" a="1"/>
  <c r="K63" i="2" s="1"/>
  <c r="N63" i="2" a="1"/>
  <c r="N63" i="2" s="1"/>
  <c r="V63" i="2" a="1"/>
  <c r="V63" i="2" s="1"/>
  <c r="C63" i="2" a="1"/>
  <c r="C63" i="2" s="1"/>
  <c r="AC63" i="2" s="1"/>
  <c r="L67" i="2" a="1"/>
  <c r="L67" i="2" s="1"/>
  <c r="T67" i="2" a="1"/>
  <c r="T67" i="2" s="1"/>
  <c r="F67" i="2" a="1"/>
  <c r="F67" i="2" s="1"/>
  <c r="N67" i="2" a="1"/>
  <c r="N67" i="2" s="1"/>
  <c r="U67" i="2" a="1"/>
  <c r="U67" i="2" s="1"/>
  <c r="G67" i="2" a="1"/>
  <c r="G67" i="2" s="1"/>
  <c r="O67" i="2" a="1"/>
  <c r="O67" i="2" s="1"/>
  <c r="V67" i="2" a="1"/>
  <c r="V67" i="2" s="1"/>
  <c r="M67" i="2" a="1"/>
  <c r="M67" i="2" s="1"/>
  <c r="P67" i="2" a="1"/>
  <c r="P67" i="2" s="1"/>
  <c r="D67" i="2" a="1"/>
  <c r="D67" i="2" s="1"/>
  <c r="Q67" i="2" a="1"/>
  <c r="Q67" i="2" s="1"/>
  <c r="E67" i="2" a="1"/>
  <c r="E67" i="2" s="1"/>
  <c r="R67" i="2" a="1"/>
  <c r="R67" i="2" s="1"/>
  <c r="H67" i="2" a="1"/>
  <c r="H67" i="2" s="1"/>
  <c r="S67" i="2" a="1"/>
  <c r="S67" i="2" s="1"/>
  <c r="I67" i="2" a="1"/>
  <c r="I67" i="2" s="1"/>
  <c r="J67" i="2" a="1"/>
  <c r="J67" i="2" s="1"/>
  <c r="K67" i="2" a="1"/>
  <c r="K67" i="2" s="1"/>
  <c r="C67" i="2" a="1"/>
  <c r="C67" i="2" s="1"/>
  <c r="AC67" i="2" s="1"/>
  <c r="G76" i="2" a="1"/>
  <c r="G76" i="2" s="1"/>
  <c r="N76" i="2" a="1"/>
  <c r="N76" i="2" s="1"/>
  <c r="T76" i="2" a="1"/>
  <c r="T76" i="2" s="1"/>
  <c r="H76" i="2" a="1"/>
  <c r="H76" i="2" s="1"/>
  <c r="O76" i="2" a="1"/>
  <c r="O76" i="2" s="1"/>
  <c r="P76" i="2" a="1"/>
  <c r="P76" i="2" s="1"/>
  <c r="Q76" i="2" a="1"/>
  <c r="Q76" i="2" s="1"/>
  <c r="I76" i="2" a="1"/>
  <c r="I76" i="2" s="1"/>
  <c r="R76" i="2" a="1"/>
  <c r="R76" i="2" s="1"/>
  <c r="K76" i="2" a="1"/>
  <c r="K76" i="2" s="1"/>
  <c r="V76" i="2" a="1"/>
  <c r="V76" i="2" s="1"/>
  <c r="J76" i="2" a="1"/>
  <c r="J76" i="2" s="1"/>
  <c r="L76" i="2" a="1"/>
  <c r="L76" i="2" s="1"/>
  <c r="M76" i="2" a="1"/>
  <c r="M76" i="2" s="1"/>
  <c r="U76" i="2" a="1"/>
  <c r="U76" i="2" s="1"/>
  <c r="S76" i="2" a="1"/>
  <c r="S76" i="2" s="1"/>
  <c r="D79" i="2" a="1"/>
  <c r="D79" i="2" s="1"/>
  <c r="K79" i="2" a="1"/>
  <c r="K79" i="2" s="1"/>
  <c r="E79" i="2" a="1"/>
  <c r="E79" i="2" s="1"/>
  <c r="L79" i="2" a="1"/>
  <c r="L79" i="2" s="1"/>
  <c r="T79" i="2" a="1"/>
  <c r="T79" i="2" s="1"/>
  <c r="M79" i="2" a="1"/>
  <c r="M79" i="2" s="1"/>
  <c r="V79" i="2" a="1"/>
  <c r="V79" i="2" s="1"/>
  <c r="N79" i="2" a="1"/>
  <c r="N79" i="2" s="1"/>
  <c r="F79" i="2" a="1"/>
  <c r="F79" i="2" s="1"/>
  <c r="O79" i="2" a="1"/>
  <c r="O79" i="2" s="1"/>
  <c r="P79" i="2" a="1"/>
  <c r="P79" i="2" s="1"/>
  <c r="H79" i="2" a="1"/>
  <c r="H79" i="2" s="1"/>
  <c r="R79" i="2" a="1"/>
  <c r="R79" i="2" s="1"/>
  <c r="G79" i="2" a="1"/>
  <c r="G79" i="2" s="1"/>
  <c r="I79" i="2" a="1"/>
  <c r="I79" i="2" s="1"/>
  <c r="J79" i="2" a="1"/>
  <c r="J79" i="2" s="1"/>
  <c r="Q79" i="2" a="1"/>
  <c r="Q79" i="2" s="1"/>
  <c r="S79" i="2" a="1"/>
  <c r="S79" i="2" s="1"/>
  <c r="U79" i="2" a="1"/>
  <c r="U79" i="2" s="1"/>
  <c r="C79" i="2" a="1"/>
  <c r="C79" i="2" s="1"/>
  <c r="AC79" i="2" s="1"/>
  <c r="G81" i="2" a="1"/>
  <c r="G81" i="2" s="1"/>
  <c r="M81" i="2" a="1"/>
  <c r="M81" i="2" s="1"/>
  <c r="H81" i="2" a="1"/>
  <c r="H81" i="2" s="1"/>
  <c r="N81" i="2" a="1"/>
  <c r="N81" i="2" s="1"/>
  <c r="U81" i="2" a="1"/>
  <c r="U81" i="2" s="1"/>
  <c r="O81" i="2" a="1"/>
  <c r="O81" i="2" s="1"/>
  <c r="V81" i="2" a="1"/>
  <c r="V81" i="2" s="1"/>
  <c r="I81" i="2" a="1"/>
  <c r="I81" i="2" s="1"/>
  <c r="P81" i="2" a="1"/>
  <c r="P81" i="2" s="1"/>
  <c r="D81" i="2" a="1"/>
  <c r="D81" i="2" s="1"/>
  <c r="K81" i="2" a="1"/>
  <c r="K81" i="2" s="1"/>
  <c r="R81" i="2" a="1"/>
  <c r="R81" i="2" s="1"/>
  <c r="E81" i="2" a="1"/>
  <c r="E81" i="2" s="1"/>
  <c r="F81" i="2" a="1"/>
  <c r="F81" i="2" s="1"/>
  <c r="J81" i="2" a="1"/>
  <c r="J81" i="2" s="1"/>
  <c r="L81" i="2" a="1"/>
  <c r="L81" i="2" s="1"/>
  <c r="Q81" i="2" a="1"/>
  <c r="Q81" i="2" s="1"/>
  <c r="S81" i="2" a="1"/>
  <c r="S81" i="2" s="1"/>
  <c r="T81" i="2" a="1"/>
  <c r="T81" i="2" s="1"/>
  <c r="C81" i="2" a="1"/>
  <c r="C81" i="2" s="1"/>
  <c r="AC81" i="2" s="1"/>
  <c r="H82" i="2" a="1"/>
  <c r="H82" i="2" s="1"/>
  <c r="I82" i="2" a="1"/>
  <c r="I82" i="2" s="1"/>
  <c r="P82" i="2" a="1"/>
  <c r="P82" i="2" s="1"/>
  <c r="J82" i="2" a="1"/>
  <c r="J82" i="2" s="1"/>
  <c r="Q82" i="2" a="1"/>
  <c r="Q82" i="2" s="1"/>
  <c r="K82" i="2" a="1"/>
  <c r="K82" i="2" s="1"/>
  <c r="R82" i="2" a="1"/>
  <c r="R82" i="2" s="1"/>
  <c r="M82" i="2" a="1"/>
  <c r="M82" i="2" s="1"/>
  <c r="T82" i="2" a="1"/>
  <c r="T82" i="2" s="1"/>
  <c r="S82" i="2" a="1"/>
  <c r="S82" i="2" s="1"/>
  <c r="U82" i="2" a="1"/>
  <c r="U82" i="2" s="1"/>
  <c r="V82" i="2" a="1"/>
  <c r="V82" i="2" s="1"/>
  <c r="G82" i="2" a="1"/>
  <c r="G82" i="2" s="1"/>
  <c r="L82" i="2" a="1"/>
  <c r="L82" i="2" s="1"/>
  <c r="O82" i="2" a="1"/>
  <c r="O82" i="2" s="1"/>
  <c r="H85" i="2" a="1"/>
  <c r="H85" i="2" s="1"/>
  <c r="O85" i="2" a="1"/>
  <c r="O85" i="2" s="1"/>
  <c r="I85" i="2" a="1"/>
  <c r="I85" i="2" s="1"/>
  <c r="P85" i="2" a="1"/>
  <c r="P85" i="2" s="1"/>
  <c r="J85" i="2" a="1"/>
  <c r="J85" i="2" s="1"/>
  <c r="Q85" i="2" a="1"/>
  <c r="Q85" i="2" s="1"/>
  <c r="K85" i="2" a="1"/>
  <c r="K85" i="2" s="1"/>
  <c r="R85" i="2" a="1"/>
  <c r="R85" i="2" s="1"/>
  <c r="E85" i="2" a="1"/>
  <c r="E85" i="2" s="1"/>
  <c r="M85" i="2" a="1"/>
  <c r="M85" i="2" s="1"/>
  <c r="T85" i="2" a="1"/>
  <c r="T85" i="2" s="1"/>
  <c r="N85" i="2" a="1"/>
  <c r="N85" i="2" s="1"/>
  <c r="S85" i="2" a="1"/>
  <c r="S85" i="2" s="1"/>
  <c r="U85" i="2" a="1"/>
  <c r="U85" i="2" s="1"/>
  <c r="D85" i="2" a="1"/>
  <c r="D85" i="2" s="1"/>
  <c r="V85" i="2" a="1"/>
  <c r="V85" i="2" s="1"/>
  <c r="F85" i="2" a="1"/>
  <c r="F85" i="2" s="1"/>
  <c r="G85" i="2" a="1"/>
  <c r="G85" i="2" s="1"/>
  <c r="L85" i="2" a="1"/>
  <c r="L85" i="2" s="1"/>
  <c r="C85" i="2" a="1"/>
  <c r="C85" i="2" s="1"/>
  <c r="AC85" i="2" s="1"/>
  <c r="G88" i="2" a="1"/>
  <c r="G88" i="2" s="1"/>
  <c r="O88" i="2" a="1"/>
  <c r="O88" i="2" s="1"/>
  <c r="V88" i="2" a="1"/>
  <c r="V88" i="2" s="1"/>
  <c r="Y88" i="2" s="1"/>
  <c r="H88" i="2" a="1"/>
  <c r="H88" i="2" s="1"/>
  <c r="P88" i="2" a="1"/>
  <c r="P88" i="2" s="1"/>
  <c r="I88" i="2" a="1"/>
  <c r="I88" i="2" s="1"/>
  <c r="Q88" i="2" a="1"/>
  <c r="Q88" i="2" s="1"/>
  <c r="J88" i="2" a="1"/>
  <c r="J88" i="2" s="1"/>
  <c r="R88" i="2" a="1"/>
  <c r="R88" i="2" s="1"/>
  <c r="L88" i="2" a="1"/>
  <c r="L88" i="2" s="1"/>
  <c r="T88" i="2" a="1"/>
  <c r="T88" i="2" s="1"/>
  <c r="K88" i="2" a="1"/>
  <c r="K88" i="2" s="1"/>
  <c r="M88" i="2" a="1"/>
  <c r="M88" i="2" s="1"/>
  <c r="N88" i="2" a="1"/>
  <c r="N88" i="2" s="1"/>
  <c r="S88" i="2" a="1"/>
  <c r="S88" i="2" s="1"/>
  <c r="U88" i="2" a="1"/>
  <c r="U88" i="2" s="1"/>
  <c r="M90" i="2" a="1"/>
  <c r="M90" i="2" s="1"/>
  <c r="S90" i="2" a="1"/>
  <c r="S90" i="2" s="1"/>
  <c r="G90" i="2" a="1"/>
  <c r="G90" i="2" s="1"/>
  <c r="N90" i="2" a="1"/>
  <c r="N90" i="2" s="1"/>
  <c r="T90" i="2" a="1"/>
  <c r="T90" i="2" s="1"/>
  <c r="H90" i="2" a="1"/>
  <c r="H90" i="2" s="1"/>
  <c r="O90" i="2" a="1"/>
  <c r="O90" i="2" s="1"/>
  <c r="U90" i="2" a="1"/>
  <c r="U90" i="2" s="1"/>
  <c r="I90" i="2" a="1"/>
  <c r="I90" i="2" s="1"/>
  <c r="J90" i="2" a="1"/>
  <c r="J90" i="2" s="1"/>
  <c r="Q90" i="2" a="1"/>
  <c r="Q90" i="2" s="1"/>
  <c r="R90" i="2" a="1"/>
  <c r="R90" i="2" s="1"/>
  <c r="V90" i="2" a="1"/>
  <c r="V90" i="2" s="1"/>
  <c r="L90" i="2" a="1"/>
  <c r="L90" i="2" s="1"/>
  <c r="K90" i="2" a="1"/>
  <c r="K90" i="2" s="1"/>
  <c r="P90" i="2" a="1"/>
  <c r="P90" i="2" s="1"/>
  <c r="F93" i="2" a="1"/>
  <c r="F93" i="2" s="1"/>
  <c r="T93" i="2" a="1"/>
  <c r="T93" i="2" s="1"/>
  <c r="M93" i="2" a="1"/>
  <c r="M93" i="2" s="1"/>
  <c r="U93" i="2" a="1"/>
  <c r="U93" i="2" s="1"/>
  <c r="G93" i="2" a="1"/>
  <c r="G93" i="2" s="1"/>
  <c r="N93" i="2" a="1"/>
  <c r="N93" i="2" s="1"/>
  <c r="V93" i="2" a="1"/>
  <c r="V93" i="2" s="1"/>
  <c r="H93" i="2" a="1"/>
  <c r="H93" i="2" s="1"/>
  <c r="O93" i="2" a="1"/>
  <c r="O93" i="2" s="1"/>
  <c r="P93" i="2" a="1"/>
  <c r="P93" i="2" s="1"/>
  <c r="Q93" i="2" a="1"/>
  <c r="Q93" i="2" s="1"/>
  <c r="D93" i="2" a="1"/>
  <c r="D93" i="2" s="1"/>
  <c r="R93" i="2" a="1"/>
  <c r="R93" i="2" s="1"/>
  <c r="E93" i="2" a="1"/>
  <c r="E93" i="2" s="1"/>
  <c r="S93" i="2" a="1"/>
  <c r="S93" i="2" s="1"/>
  <c r="J93" i="2" a="1"/>
  <c r="J93" i="2" s="1"/>
  <c r="I93" i="2" a="1"/>
  <c r="I93" i="2" s="1"/>
  <c r="K93" i="2" a="1"/>
  <c r="K93" i="2" s="1"/>
  <c r="L93" i="2" a="1"/>
  <c r="L93" i="2" s="1"/>
  <c r="C93" i="2" a="1"/>
  <c r="C93" i="2" s="1"/>
  <c r="AC93" i="2" s="1"/>
  <c r="AD93" i="2" s="1"/>
  <c r="M96" i="2" a="1"/>
  <c r="M96" i="2" s="1"/>
  <c r="S96" i="2" a="1"/>
  <c r="S96" i="2" s="1"/>
  <c r="G96" i="2" a="1"/>
  <c r="G96" i="2" s="1"/>
  <c r="I96" i="2" a="1"/>
  <c r="I96" i="2" s="1"/>
  <c r="Q96" i="2" a="1"/>
  <c r="Q96" i="2" s="1"/>
  <c r="J96" i="2" a="1"/>
  <c r="J96" i="2" s="1"/>
  <c r="R96" i="2" a="1"/>
  <c r="R96" i="2" s="1"/>
  <c r="K96" i="2" a="1"/>
  <c r="K96" i="2" s="1"/>
  <c r="T96" i="2" a="1"/>
  <c r="T96" i="2" s="1"/>
  <c r="L96" i="2" a="1"/>
  <c r="L96" i="2" s="1"/>
  <c r="U96" i="2" a="1"/>
  <c r="U96" i="2" s="1"/>
  <c r="O96" i="2" a="1"/>
  <c r="O96" i="2" s="1"/>
  <c r="V96" i="2" a="1"/>
  <c r="V96" i="2" s="1"/>
  <c r="H96" i="2" a="1"/>
  <c r="H96" i="2" s="1"/>
  <c r="N96" i="2" a="1"/>
  <c r="N96" i="2" s="1"/>
  <c r="G97" i="2" a="1"/>
  <c r="G97" i="2" s="1"/>
  <c r="U97" i="2" a="1"/>
  <c r="U97" i="2" s="1"/>
  <c r="H97" i="2" a="1"/>
  <c r="H97" i="2" s="1"/>
  <c r="O97" i="2" a="1"/>
  <c r="O97" i="2" s="1"/>
  <c r="V97" i="2" a="1"/>
  <c r="V97" i="2" s="1"/>
  <c r="I97" i="2" a="1"/>
  <c r="I97" i="2" s="1"/>
  <c r="R97" i="2" a="1"/>
  <c r="R97" i="2" s="1"/>
  <c r="J97" i="2" a="1"/>
  <c r="J97" i="2" s="1"/>
  <c r="S97" i="2" a="1"/>
  <c r="S97" i="2" s="1"/>
  <c r="K97" i="2" a="1"/>
  <c r="K97" i="2" s="1"/>
  <c r="T97" i="2" a="1"/>
  <c r="T97" i="2" s="1"/>
  <c r="L97" i="2" a="1"/>
  <c r="L97" i="2" s="1"/>
  <c r="D97" i="2" a="1"/>
  <c r="D97" i="2" s="1"/>
  <c r="N97" i="2" a="1"/>
  <c r="N97" i="2" s="1"/>
  <c r="C97" i="2" a="1"/>
  <c r="C97" i="2" s="1"/>
  <c r="AC97" i="2" s="1"/>
  <c r="E97" i="2" a="1"/>
  <c r="E97" i="2" s="1"/>
  <c r="F97" i="2" a="1"/>
  <c r="F97" i="2" s="1"/>
  <c r="M97" i="2" a="1"/>
  <c r="M97" i="2" s="1"/>
  <c r="P97" i="2" a="1"/>
  <c r="P97" i="2" s="1"/>
  <c r="Q97" i="2" a="1"/>
  <c r="Q97" i="2" s="1"/>
  <c r="K100" i="2" a="1"/>
  <c r="K100" i="2" s="1"/>
  <c r="S100" i="2" a="1"/>
  <c r="S100" i="2" s="1"/>
  <c r="L100" i="2" a="1"/>
  <c r="L100" i="2" s="1"/>
  <c r="T100" i="2" a="1"/>
  <c r="T100" i="2" s="1"/>
  <c r="M100" i="2" a="1"/>
  <c r="M100" i="2" s="1"/>
  <c r="U100" i="2" a="1"/>
  <c r="U100" i="2" s="1"/>
  <c r="N100" i="2" a="1"/>
  <c r="N100" i="2" s="1"/>
  <c r="H100" i="2" a="1"/>
  <c r="H100" i="2" s="1"/>
  <c r="P100" i="2" a="1"/>
  <c r="P100" i="2" s="1"/>
  <c r="G100" i="2" a="1"/>
  <c r="G100" i="2" s="1"/>
  <c r="I100" i="2" a="1"/>
  <c r="I100" i="2" s="1"/>
  <c r="J100" i="2" a="1"/>
  <c r="J100" i="2" s="1"/>
  <c r="O100" i="2" a="1"/>
  <c r="O100" i="2" s="1"/>
  <c r="Q100" i="2" a="1"/>
  <c r="Q100" i="2" s="1"/>
  <c r="R100" i="2" a="1"/>
  <c r="R100" i="2" s="1"/>
  <c r="F103" i="2" a="1"/>
  <c r="F103" i="2" s="1"/>
  <c r="M103" i="2" a="1"/>
  <c r="M103" i="2" s="1"/>
  <c r="T103" i="2" a="1"/>
  <c r="T103" i="2" s="1"/>
  <c r="G103" i="2" a="1"/>
  <c r="G103" i="2" s="1"/>
  <c r="N103" i="2" a="1"/>
  <c r="N103" i="2" s="1"/>
  <c r="U103" i="2" a="1"/>
  <c r="U103" i="2" s="1"/>
  <c r="H103" i="2" a="1"/>
  <c r="H103" i="2" s="1"/>
  <c r="O103" i="2" a="1"/>
  <c r="O103" i="2" s="1"/>
  <c r="V103" i="2" a="1"/>
  <c r="V103" i="2" s="1"/>
  <c r="I103" i="2" a="1"/>
  <c r="I103" i="2" s="1"/>
  <c r="P103" i="2" a="1"/>
  <c r="P103" i="2" s="1"/>
  <c r="K103" i="2" a="1"/>
  <c r="K103" i="2" s="1"/>
  <c r="R103" i="2" a="1"/>
  <c r="R103" i="2" s="1"/>
  <c r="S103" i="2" a="1"/>
  <c r="S103" i="2" s="1"/>
  <c r="D103" i="2" a="1"/>
  <c r="D103" i="2" s="1"/>
  <c r="AD103" i="2" s="1"/>
  <c r="E103" i="2" a="1"/>
  <c r="E103" i="2" s="1"/>
  <c r="J103" i="2" a="1"/>
  <c r="J103" i="2" s="1"/>
  <c r="L103" i="2" a="1"/>
  <c r="L103" i="2" s="1"/>
  <c r="Q103" i="2" a="1"/>
  <c r="Q103" i="2" s="1"/>
  <c r="D105" i="2" a="1"/>
  <c r="D105" i="2" s="1"/>
  <c r="K105" i="2" a="1"/>
  <c r="K105" i="2" s="1"/>
  <c r="S105" i="2" a="1"/>
  <c r="S105" i="2" s="1"/>
  <c r="L105" i="2" a="1"/>
  <c r="L105" i="2" s="1"/>
  <c r="T105" i="2" a="1"/>
  <c r="T105" i="2" s="1"/>
  <c r="E105" i="2" a="1"/>
  <c r="E105" i="2" s="1"/>
  <c r="M105" i="2" a="1"/>
  <c r="M105" i="2" s="1"/>
  <c r="U105" i="2" a="1"/>
  <c r="U105" i="2" s="1"/>
  <c r="F105" i="2" a="1"/>
  <c r="F105" i="2" s="1"/>
  <c r="N105" i="2" a="1"/>
  <c r="N105" i="2" s="1"/>
  <c r="V105" i="2" a="1"/>
  <c r="V105" i="2" s="1"/>
  <c r="H105" i="2" a="1"/>
  <c r="H105" i="2" s="1"/>
  <c r="P105" i="2" a="1"/>
  <c r="P105" i="2" s="1"/>
  <c r="R105" i="2" a="1"/>
  <c r="R105" i="2" s="1"/>
  <c r="C105" i="2" a="1"/>
  <c r="C105" i="2" s="1"/>
  <c r="AC105" i="2" s="1"/>
  <c r="G105" i="2" a="1"/>
  <c r="G105" i="2" s="1"/>
  <c r="I105" i="2" a="1"/>
  <c r="I105" i="2" s="1"/>
  <c r="J105" i="2" a="1"/>
  <c r="J105" i="2" s="1"/>
  <c r="O105" i="2" a="1"/>
  <c r="O105" i="2" s="1"/>
  <c r="I115" i="2" a="1"/>
  <c r="I115" i="2" s="1"/>
  <c r="P115" i="2" a="1"/>
  <c r="P115" i="2" s="1"/>
  <c r="J115" i="2" a="1"/>
  <c r="J115" i="2" s="1"/>
  <c r="Q115" i="2" a="1"/>
  <c r="Q115" i="2" s="1"/>
  <c r="K115" i="2" a="1"/>
  <c r="K115" i="2" s="1"/>
  <c r="R115" i="2" a="1"/>
  <c r="R115" i="2" s="1"/>
  <c r="D115" i="2" a="1"/>
  <c r="D115" i="2" s="1"/>
  <c r="L115" i="2" a="1"/>
  <c r="L115" i="2" s="1"/>
  <c r="S115" i="2" a="1"/>
  <c r="S115" i="2" s="1"/>
  <c r="F115" i="2" a="1"/>
  <c r="F115" i="2" s="1"/>
  <c r="N115" i="2" a="1"/>
  <c r="N115" i="2" s="1"/>
  <c r="E115" i="2" a="1"/>
  <c r="E115" i="2" s="1"/>
  <c r="V115" i="2" a="1"/>
  <c r="V115" i="2" s="1"/>
  <c r="G115" i="2" a="1"/>
  <c r="G115" i="2" s="1"/>
  <c r="C115" i="2" a="1"/>
  <c r="C115" i="2" s="1"/>
  <c r="AC115" i="2" s="1"/>
  <c r="T115" i="2" a="1"/>
  <c r="T115" i="2" s="1"/>
  <c r="H115" i="2" a="1"/>
  <c r="H115" i="2" s="1"/>
  <c r="M115" i="2" a="1"/>
  <c r="M115" i="2" s="1"/>
  <c r="O115" i="2" a="1"/>
  <c r="O115" i="2" s="1"/>
  <c r="N116" i="2" a="1"/>
  <c r="N116" i="2" s="1"/>
  <c r="G116" i="2" a="1"/>
  <c r="G116" i="2" s="1"/>
  <c r="O116" i="2" a="1"/>
  <c r="O116" i="2" s="1"/>
  <c r="V116" i="2" a="1"/>
  <c r="V116" i="2" s="1"/>
  <c r="Y116" i="2" s="1"/>
  <c r="I116" i="2" a="1"/>
  <c r="I116" i="2" s="1"/>
  <c r="Q116" i="2" a="1"/>
  <c r="Q116" i="2" s="1"/>
  <c r="M116" i="2" a="1"/>
  <c r="M116" i="2" s="1"/>
  <c r="P116" i="2" a="1"/>
  <c r="P116" i="2" s="1"/>
  <c r="R116" i="2" a="1"/>
  <c r="R116" i="2" s="1"/>
  <c r="S116" i="2" a="1"/>
  <c r="S116" i="2" s="1"/>
  <c r="K116" i="2" a="1"/>
  <c r="K116" i="2" s="1"/>
  <c r="H116" i="2" a="1"/>
  <c r="H116" i="2" s="1"/>
  <c r="T116" i="2" a="1"/>
  <c r="T116" i="2" s="1"/>
  <c r="J116" i="2" a="1"/>
  <c r="J116" i="2" s="1"/>
  <c r="U116" i="2" a="1"/>
  <c r="U116" i="2" s="1"/>
  <c r="J119" i="2" a="1"/>
  <c r="J119" i="2" s="1"/>
  <c r="R119" i="2" a="1"/>
  <c r="R119" i="2" s="1"/>
  <c r="K119" i="2" a="1"/>
  <c r="K119" i="2" s="1"/>
  <c r="S119" i="2" a="1"/>
  <c r="S119" i="2" s="1"/>
  <c r="E119" i="2" a="1"/>
  <c r="E119" i="2" s="1"/>
  <c r="M119" i="2" a="1"/>
  <c r="M119" i="2" s="1"/>
  <c r="U119" i="2" a="1"/>
  <c r="U119" i="2" s="1"/>
  <c r="D119" i="2" a="1"/>
  <c r="D119" i="2" s="1"/>
  <c r="P119" i="2" a="1"/>
  <c r="P119" i="2" s="1"/>
  <c r="F119" i="2" a="1"/>
  <c r="F119" i="2" s="1"/>
  <c r="Q119" i="2" a="1"/>
  <c r="Q119" i="2" s="1"/>
  <c r="G119" i="2" a="1"/>
  <c r="G119" i="2" s="1"/>
  <c r="T119" i="2" a="1"/>
  <c r="T119" i="2" s="1"/>
  <c r="H119" i="2" a="1"/>
  <c r="H119" i="2" s="1"/>
  <c r="V119" i="2" a="1"/>
  <c r="V119" i="2" s="1"/>
  <c r="I119" i="2" a="1"/>
  <c r="I119" i="2" s="1"/>
  <c r="L119" i="2" a="1"/>
  <c r="L119" i="2" s="1"/>
  <c r="N119" i="2" a="1"/>
  <c r="N119" i="2" s="1"/>
  <c r="C45" i="2" a="1"/>
  <c r="C45" i="2" s="1"/>
  <c r="AC45" i="2" s="1"/>
  <c r="AD45" i="2" s="1"/>
  <c r="K134" i="2" a="1"/>
  <c r="K134" i="2" s="1"/>
  <c r="M133" i="2" a="1"/>
  <c r="M133" i="2" s="1"/>
  <c r="I130" i="2" a="1"/>
  <c r="I130" i="2" s="1"/>
  <c r="T118" i="2" a="1"/>
  <c r="T118" i="2" s="1"/>
  <c r="U89" i="2" a="1"/>
  <c r="U89" i="2" s="1"/>
  <c r="G133" i="2" a="1"/>
  <c r="G133" i="2" s="1"/>
  <c r="N121" i="2" a="1"/>
  <c r="N121" i="2" s="1"/>
  <c r="P102" i="2" a="1"/>
  <c r="P102" i="2" s="1"/>
  <c r="J84" i="2" a="1"/>
  <c r="J84" i="2" s="1"/>
  <c r="G10" i="2" a="1"/>
  <c r="G10" i="2" s="1"/>
  <c r="V10" i="2" a="1"/>
  <c r="V10" i="2" s="1"/>
  <c r="J10" i="2" a="1"/>
  <c r="J10" i="2" s="1"/>
  <c r="Q10" i="2" a="1"/>
  <c r="Q10" i="2" s="1"/>
  <c r="L10" i="2" a="1"/>
  <c r="L10" i="2" s="1"/>
  <c r="S10" i="2" a="1"/>
  <c r="S10" i="2" s="1"/>
  <c r="N10" i="2" a="1"/>
  <c r="N10" i="2" s="1"/>
  <c r="R10" i="2" a="1"/>
  <c r="R10" i="2" s="1"/>
  <c r="U10" i="2" a="1"/>
  <c r="U10" i="2" s="1"/>
  <c r="U12" i="2" a="1"/>
  <c r="U12" i="2" s="1"/>
  <c r="V12" i="2" a="1"/>
  <c r="V12" i="2" s="1"/>
  <c r="I12" i="2" a="1"/>
  <c r="I12" i="2" s="1"/>
  <c r="P12" i="2" a="1"/>
  <c r="P12" i="2" s="1"/>
  <c r="K12" i="2" a="1"/>
  <c r="K12" i="2" s="1"/>
  <c r="R12" i="2" a="1"/>
  <c r="R12" i="2" s="1"/>
  <c r="J12" i="2" a="1"/>
  <c r="J12" i="2" s="1"/>
  <c r="M12" i="2" a="1"/>
  <c r="M12" i="2" s="1"/>
  <c r="T12" i="2" a="1"/>
  <c r="T12" i="2" s="1"/>
  <c r="Q12" i="2" a="1"/>
  <c r="Q12" i="2" s="1"/>
  <c r="E17" i="2" a="1"/>
  <c r="E17" i="2" s="1"/>
  <c r="M17" i="2" a="1"/>
  <c r="M17" i="2" s="1"/>
  <c r="U17" i="2" a="1"/>
  <c r="U17" i="2" s="1"/>
  <c r="F17" i="2" a="1"/>
  <c r="F17" i="2" s="1"/>
  <c r="N17" i="2" a="1"/>
  <c r="N17" i="2" s="1"/>
  <c r="V17" i="2" a="1"/>
  <c r="V17" i="2" s="1"/>
  <c r="Y17" i="2" s="1"/>
  <c r="G17" i="2" a="1"/>
  <c r="G17" i="2" s="1"/>
  <c r="O17" i="2" a="1"/>
  <c r="O17" i="2" s="1"/>
  <c r="H17" i="2" a="1"/>
  <c r="H17" i="2" s="1"/>
  <c r="P17" i="2" a="1"/>
  <c r="P17" i="2" s="1"/>
  <c r="J17" i="2" a="1"/>
  <c r="J17" i="2" s="1"/>
  <c r="R17" i="2" a="1"/>
  <c r="R17" i="2" s="1"/>
  <c r="K17" i="2" a="1"/>
  <c r="K17" i="2" s="1"/>
  <c r="S17" i="2" a="1"/>
  <c r="S17" i="2" s="1"/>
  <c r="Q17" i="2" a="1"/>
  <c r="Q17" i="2" s="1"/>
  <c r="T17" i="2" a="1"/>
  <c r="T17" i="2" s="1"/>
  <c r="D17" i="2" a="1"/>
  <c r="D17" i="2" s="1"/>
  <c r="I17" i="2" a="1"/>
  <c r="I17" i="2" s="1"/>
  <c r="L17" i="2" a="1"/>
  <c r="L17" i="2" s="1"/>
  <c r="C17" i="2" a="1"/>
  <c r="C17" i="2" s="1"/>
  <c r="AC17" i="2" s="1"/>
  <c r="K20" i="2" a="1"/>
  <c r="K20" i="2" s="1"/>
  <c r="R20" i="2" a="1"/>
  <c r="R20" i="2" s="1"/>
  <c r="L20" i="2" a="1"/>
  <c r="L20" i="2" s="1"/>
  <c r="S20" i="2" a="1"/>
  <c r="S20" i="2" s="1"/>
  <c r="M20" i="2" a="1"/>
  <c r="M20" i="2" s="1"/>
  <c r="T20" i="2" a="1"/>
  <c r="T20" i="2" s="1"/>
  <c r="N20" i="2" a="1"/>
  <c r="N20" i="2" s="1"/>
  <c r="U20" i="2" a="1"/>
  <c r="U20" i="2" s="1"/>
  <c r="I20" i="2" a="1"/>
  <c r="I20" i="2" s="1"/>
  <c r="Q20" i="2" a="1"/>
  <c r="Q20" i="2" s="1"/>
  <c r="V20" i="2" a="1"/>
  <c r="V20" i="2" s="1"/>
  <c r="G20" i="2" a="1"/>
  <c r="G20" i="2" s="1"/>
  <c r="J20" i="2" a="1"/>
  <c r="J20" i="2" s="1"/>
  <c r="O20" i="2" a="1"/>
  <c r="O20" i="2" s="1"/>
  <c r="P20" i="2" a="1"/>
  <c r="P20" i="2" s="1"/>
  <c r="H20" i="2" a="1"/>
  <c r="H20" i="2" s="1"/>
  <c r="J22" i="2" a="1"/>
  <c r="J22" i="2" s="1"/>
  <c r="Q22" i="2" a="1"/>
  <c r="Q22" i="2" s="1"/>
  <c r="K22" i="2" a="1"/>
  <c r="K22" i="2" s="1"/>
  <c r="R22" i="2" a="1"/>
  <c r="R22" i="2" s="1"/>
  <c r="L22" i="2" a="1"/>
  <c r="L22" i="2" s="1"/>
  <c r="S22" i="2" a="1"/>
  <c r="S22" i="2" s="1"/>
  <c r="M22" i="2" a="1"/>
  <c r="M22" i="2" s="1"/>
  <c r="T22" i="2" a="1"/>
  <c r="T22" i="2" s="1"/>
  <c r="H22" i="2" a="1"/>
  <c r="H22" i="2" s="1"/>
  <c r="O22" i="2" a="1"/>
  <c r="O22" i="2" s="1"/>
  <c r="P22" i="2" a="1"/>
  <c r="P22" i="2" s="1"/>
  <c r="U22" i="2" a="1"/>
  <c r="U22" i="2" s="1"/>
  <c r="V22" i="2" a="1"/>
  <c r="V22" i="2" s="1"/>
  <c r="G22" i="2" a="1"/>
  <c r="G22" i="2" s="1"/>
  <c r="I22" i="2" a="1"/>
  <c r="I22" i="2" s="1"/>
  <c r="N22" i="2" a="1"/>
  <c r="N22" i="2" s="1"/>
  <c r="K24" i="2" a="1"/>
  <c r="K24" i="2" s="1"/>
  <c r="S24" i="2" a="1"/>
  <c r="S24" i="2" s="1"/>
  <c r="L24" i="2" a="1"/>
  <c r="L24" i="2" s="1"/>
  <c r="T24" i="2" a="1"/>
  <c r="T24" i="2" s="1"/>
  <c r="M24" i="2" a="1"/>
  <c r="M24" i="2" s="1"/>
  <c r="N24" i="2" a="1"/>
  <c r="N24" i="2" s="1"/>
  <c r="U24" i="2" a="1"/>
  <c r="U24" i="2" s="1"/>
  <c r="I24" i="2" a="1"/>
  <c r="I24" i="2" s="1"/>
  <c r="Q24" i="2" a="1"/>
  <c r="Q24" i="2" s="1"/>
  <c r="J24" i="2" a="1"/>
  <c r="J24" i="2" s="1"/>
  <c r="O24" i="2" a="1"/>
  <c r="O24" i="2" s="1"/>
  <c r="P24" i="2" a="1"/>
  <c r="P24" i="2" s="1"/>
  <c r="R24" i="2" a="1"/>
  <c r="R24" i="2" s="1"/>
  <c r="G24" i="2" a="1"/>
  <c r="G24" i="2" s="1"/>
  <c r="H24" i="2" a="1"/>
  <c r="H24" i="2" s="1"/>
  <c r="V24" i="2" a="1"/>
  <c r="V24" i="2" s="1"/>
  <c r="L26" i="2" a="1"/>
  <c r="L26" i="2" s="1"/>
  <c r="T26" i="2" a="1"/>
  <c r="T26" i="2" s="1"/>
  <c r="M26" i="2" a="1"/>
  <c r="M26" i="2" s="1"/>
  <c r="U26" i="2" a="1"/>
  <c r="U26" i="2" s="1"/>
  <c r="N26" i="2" a="1"/>
  <c r="N26" i="2" s="1"/>
  <c r="V26" i="2" a="1"/>
  <c r="V26" i="2" s="1"/>
  <c r="G26" i="2" a="1"/>
  <c r="G26" i="2" s="1"/>
  <c r="O26" i="2" a="1"/>
  <c r="O26" i="2" s="1"/>
  <c r="J26" i="2" a="1"/>
  <c r="J26" i="2" s="1"/>
  <c r="R26" i="2" a="1"/>
  <c r="R26" i="2" s="1"/>
  <c r="H26" i="2" a="1"/>
  <c r="H26" i="2" s="1"/>
  <c r="I26" i="2" a="1"/>
  <c r="I26" i="2" s="1"/>
  <c r="K26" i="2" a="1"/>
  <c r="K26" i="2" s="1"/>
  <c r="P26" i="2" a="1"/>
  <c r="P26" i="2" s="1"/>
  <c r="S26" i="2" a="1"/>
  <c r="S26" i="2" s="1"/>
  <c r="Q26" i="2" a="1"/>
  <c r="Q26" i="2" s="1"/>
  <c r="M28" i="2" a="1"/>
  <c r="M28" i="2" s="1"/>
  <c r="T28" i="2" a="1"/>
  <c r="T28" i="2" s="1"/>
  <c r="N28" i="2" a="1"/>
  <c r="N28" i="2" s="1"/>
  <c r="U28" i="2" a="1"/>
  <c r="U28" i="2" s="1"/>
  <c r="G28" i="2" a="1"/>
  <c r="G28" i="2" s="1"/>
  <c r="V28" i="2" a="1"/>
  <c r="V28" i="2" s="1"/>
  <c r="H28" i="2" a="1"/>
  <c r="H28" i="2" s="1"/>
  <c r="O28" i="2" a="1"/>
  <c r="O28" i="2" s="1"/>
  <c r="K28" i="2" a="1"/>
  <c r="K28" i="2" s="1"/>
  <c r="R28" i="2" a="1"/>
  <c r="R28" i="2" s="1"/>
  <c r="I28" i="2" a="1"/>
  <c r="I28" i="2" s="1"/>
  <c r="J28" i="2" a="1"/>
  <c r="J28" i="2" s="1"/>
  <c r="L28" i="2" a="1"/>
  <c r="L28" i="2" s="1"/>
  <c r="Q28" i="2" a="1"/>
  <c r="Q28" i="2" s="1"/>
  <c r="P28" i="2" a="1"/>
  <c r="P28" i="2" s="1"/>
  <c r="S28" i="2" a="1"/>
  <c r="S28" i="2" s="1"/>
  <c r="M30" i="2" a="1"/>
  <c r="M30" i="2" s="1"/>
  <c r="U30" i="2" a="1"/>
  <c r="U30" i="2" s="1"/>
  <c r="G30" i="2" a="1"/>
  <c r="G30" i="2" s="1"/>
  <c r="N30" i="2" a="1"/>
  <c r="N30" i="2" s="1"/>
  <c r="V30" i="2" a="1"/>
  <c r="V30" i="2" s="1"/>
  <c r="H30" i="2" a="1"/>
  <c r="H30" i="2" s="1"/>
  <c r="O30" i="2" a="1"/>
  <c r="O30" i="2" s="1"/>
  <c r="P30" i="2" a="1"/>
  <c r="P30" i="2" s="1"/>
  <c r="K30" i="2" a="1"/>
  <c r="K30" i="2" s="1"/>
  <c r="S30" i="2" a="1"/>
  <c r="S30" i="2" s="1"/>
  <c r="I30" i="2" a="1"/>
  <c r="I30" i="2" s="1"/>
  <c r="J30" i="2" a="1"/>
  <c r="J30" i="2" s="1"/>
  <c r="Q30" i="2" a="1"/>
  <c r="Q30" i="2" s="1"/>
  <c r="L30" i="2" a="1"/>
  <c r="L30" i="2" s="1"/>
  <c r="R30" i="2" a="1"/>
  <c r="R30" i="2" s="1"/>
  <c r="T30" i="2" a="1"/>
  <c r="T30" i="2" s="1"/>
  <c r="N32" i="2" a="1"/>
  <c r="N32" i="2" s="1"/>
  <c r="T32" i="2" a="1"/>
  <c r="T32" i="2" s="1"/>
  <c r="G32" i="2" a="1"/>
  <c r="G32" i="2" s="1"/>
  <c r="U32" i="2" a="1"/>
  <c r="U32" i="2" s="1"/>
  <c r="H32" i="2" a="1"/>
  <c r="H32" i="2" s="1"/>
  <c r="O32" i="2" a="1"/>
  <c r="O32" i="2" s="1"/>
  <c r="V32" i="2" a="1"/>
  <c r="V32" i="2" s="1"/>
  <c r="I32" i="2" a="1"/>
  <c r="I32" i="2" s="1"/>
  <c r="P32" i="2" a="1"/>
  <c r="P32" i="2" s="1"/>
  <c r="L32" i="2" a="1"/>
  <c r="L32" i="2" s="1"/>
  <c r="J32" i="2" a="1"/>
  <c r="J32" i="2" s="1"/>
  <c r="K32" i="2" a="1"/>
  <c r="K32" i="2" s="1"/>
  <c r="Q32" i="2" a="1"/>
  <c r="Q32" i="2" s="1"/>
  <c r="M32" i="2" a="1"/>
  <c r="M32" i="2" s="1"/>
  <c r="R32" i="2" a="1"/>
  <c r="R32" i="2" s="1"/>
  <c r="S32" i="2" a="1"/>
  <c r="S32" i="2" s="1"/>
  <c r="L34" i="2" a="1"/>
  <c r="L34" i="2" s="1"/>
  <c r="T34" i="2" a="1"/>
  <c r="T34" i="2" s="1"/>
  <c r="M34" i="2" a="1"/>
  <c r="M34" i="2" s="1"/>
  <c r="U34" i="2" a="1"/>
  <c r="U34" i="2" s="1"/>
  <c r="N34" i="2" a="1"/>
  <c r="N34" i="2" s="1"/>
  <c r="V34" i="2" a="1"/>
  <c r="V34" i="2" s="1"/>
  <c r="G34" i="2" a="1"/>
  <c r="G34" i="2" s="1"/>
  <c r="O34" i="2" a="1"/>
  <c r="O34" i="2" s="1"/>
  <c r="J34" i="2" a="1"/>
  <c r="J34" i="2" s="1"/>
  <c r="R34" i="2" a="1"/>
  <c r="R34" i="2" s="1"/>
  <c r="S34" i="2" a="1"/>
  <c r="S34" i="2" s="1"/>
  <c r="H34" i="2" a="1"/>
  <c r="H34" i="2" s="1"/>
  <c r="K34" i="2" a="1"/>
  <c r="K34" i="2" s="1"/>
  <c r="I34" i="2" a="1"/>
  <c r="I34" i="2" s="1"/>
  <c r="P34" i="2" a="1"/>
  <c r="P34" i="2" s="1"/>
  <c r="Q34" i="2" a="1"/>
  <c r="Q34" i="2" s="1"/>
  <c r="N36" i="2" a="1"/>
  <c r="N36" i="2" s="1"/>
  <c r="V36" i="2" a="1"/>
  <c r="V36" i="2" s="1"/>
  <c r="Y36" i="2" s="1"/>
  <c r="G36" i="2" a="1"/>
  <c r="G36" i="2" s="1"/>
  <c r="O36" i="2" a="1"/>
  <c r="O36" i="2" s="1"/>
  <c r="K36" i="2" a="1"/>
  <c r="K36" i="2" s="1"/>
  <c r="S36" i="2" a="1"/>
  <c r="S36" i="2" s="1"/>
  <c r="R36" i="2" a="1"/>
  <c r="R36" i="2" s="1"/>
  <c r="H36" i="2" a="1"/>
  <c r="H36" i="2" s="1"/>
  <c r="T36" i="2" a="1"/>
  <c r="T36" i="2" s="1"/>
  <c r="I36" i="2" a="1"/>
  <c r="I36" i="2" s="1"/>
  <c r="U36" i="2" a="1"/>
  <c r="U36" i="2" s="1"/>
  <c r="J36" i="2" a="1"/>
  <c r="J36" i="2" s="1"/>
  <c r="M36" i="2" a="1"/>
  <c r="M36" i="2" s="1"/>
  <c r="L36" i="2" a="1"/>
  <c r="L36" i="2" s="1"/>
  <c r="P36" i="2" a="1"/>
  <c r="P36" i="2" s="1"/>
  <c r="Q36" i="2" a="1"/>
  <c r="Q36" i="2" s="1"/>
  <c r="L38" i="2" a="1"/>
  <c r="L38" i="2" s="1"/>
  <c r="S38" i="2" a="1"/>
  <c r="S38" i="2" s="1"/>
  <c r="M38" i="2" a="1"/>
  <c r="M38" i="2" s="1"/>
  <c r="T38" i="2" a="1"/>
  <c r="T38" i="2" s="1"/>
  <c r="Q38" i="2" a="1"/>
  <c r="Q38" i="2" s="1"/>
  <c r="K38" i="2" a="1"/>
  <c r="K38" i="2" s="1"/>
  <c r="N38" i="2" a="1"/>
  <c r="N38" i="2" s="1"/>
  <c r="O38" i="2" a="1"/>
  <c r="O38" i="2" s="1"/>
  <c r="P38" i="2" a="1"/>
  <c r="P38" i="2" s="1"/>
  <c r="H38" i="2" a="1"/>
  <c r="H38" i="2" s="1"/>
  <c r="R38" i="2" a="1"/>
  <c r="R38" i="2" s="1"/>
  <c r="I38" i="2" a="1"/>
  <c r="I38" i="2" s="1"/>
  <c r="J38" i="2" a="1"/>
  <c r="J38" i="2" s="1"/>
  <c r="U38" i="2" a="1"/>
  <c r="U38" i="2" s="1"/>
  <c r="V38" i="2" a="1"/>
  <c r="V38" i="2" s="1"/>
  <c r="G38" i="2" a="1"/>
  <c r="G38" i="2" s="1"/>
  <c r="P40" i="2" a="1"/>
  <c r="P40" i="2" s="1"/>
  <c r="J40" i="2" a="1"/>
  <c r="J40" i="2" s="1"/>
  <c r="Q40" i="2" a="1"/>
  <c r="Q40" i="2" s="1"/>
  <c r="G40" i="2" a="1"/>
  <c r="G40" i="2" s="1"/>
  <c r="M40" i="2" a="1"/>
  <c r="M40" i="2" s="1"/>
  <c r="U40" i="2" a="1"/>
  <c r="U40" i="2" s="1"/>
  <c r="H40" i="2" a="1"/>
  <c r="H40" i="2" s="1"/>
  <c r="S40" i="2" a="1"/>
  <c r="S40" i="2" s="1"/>
  <c r="I40" i="2" a="1"/>
  <c r="I40" i="2" s="1"/>
  <c r="T40" i="2" a="1"/>
  <c r="T40" i="2" s="1"/>
  <c r="K40" i="2" a="1"/>
  <c r="K40" i="2" s="1"/>
  <c r="V40" i="2" a="1"/>
  <c r="V40" i="2" s="1"/>
  <c r="N40" i="2" a="1"/>
  <c r="N40" i="2" s="1"/>
  <c r="L40" i="2" a="1"/>
  <c r="L40" i="2" s="1"/>
  <c r="R40" i="2" a="1"/>
  <c r="R40" i="2" s="1"/>
  <c r="O40" i="2" a="1"/>
  <c r="O40" i="2" s="1"/>
  <c r="I42" i="2" a="1"/>
  <c r="I42" i="2" s="1"/>
  <c r="O42" i="2" a="1"/>
  <c r="O42" i="2" s="1"/>
  <c r="V42" i="2" a="1"/>
  <c r="V42" i="2" s="1"/>
  <c r="L42" i="2" a="1"/>
  <c r="L42" i="2" s="1"/>
  <c r="R42" i="2" a="1"/>
  <c r="R42" i="2" s="1"/>
  <c r="N42" i="2" a="1"/>
  <c r="N42" i="2" s="1"/>
  <c r="G42" i="2" a="1"/>
  <c r="G42" i="2" s="1"/>
  <c r="P42" i="2" a="1"/>
  <c r="P42" i="2" s="1"/>
  <c r="H42" i="2" a="1"/>
  <c r="H42" i="2" s="1"/>
  <c r="Q42" i="2" a="1"/>
  <c r="Q42" i="2" s="1"/>
  <c r="K42" i="2" a="1"/>
  <c r="K42" i="2" s="1"/>
  <c r="S42" i="2" a="1"/>
  <c r="S42" i="2" s="1"/>
  <c r="M42" i="2" a="1"/>
  <c r="M42" i="2" s="1"/>
  <c r="T42" i="2" a="1"/>
  <c r="T42" i="2" s="1"/>
  <c r="U42" i="2" a="1"/>
  <c r="U42" i="2" s="1"/>
  <c r="J42" i="2" a="1"/>
  <c r="J42" i="2" s="1"/>
  <c r="M44" i="2" a="1"/>
  <c r="M44" i="2" s="1"/>
  <c r="I44" i="2" a="1"/>
  <c r="I44" i="2" s="1"/>
  <c r="P44" i="2" a="1"/>
  <c r="P44" i="2" s="1"/>
  <c r="L44" i="2" a="1"/>
  <c r="L44" i="2" s="1"/>
  <c r="U44" i="2" a="1"/>
  <c r="U44" i="2" s="1"/>
  <c r="N44" i="2" a="1"/>
  <c r="N44" i="2" s="1"/>
  <c r="V44" i="2" a="1"/>
  <c r="V44" i="2" s="1"/>
  <c r="G44" i="2" a="1"/>
  <c r="G44" i="2" s="1"/>
  <c r="O44" i="2" a="1"/>
  <c r="O44" i="2" s="1"/>
  <c r="H44" i="2" a="1"/>
  <c r="H44" i="2" s="1"/>
  <c r="R44" i="2" a="1"/>
  <c r="R44" i="2" s="1"/>
  <c r="K44" i="2" a="1"/>
  <c r="K44" i="2" s="1"/>
  <c r="Q44" i="2" a="1"/>
  <c r="Q44" i="2" s="1"/>
  <c r="S44" i="2" a="1"/>
  <c r="S44" i="2" s="1"/>
  <c r="T44" i="2" a="1"/>
  <c r="T44" i="2" s="1"/>
  <c r="J44" i="2" a="1"/>
  <c r="J44" i="2" s="1"/>
  <c r="K48" i="2" a="1"/>
  <c r="K48" i="2" s="1"/>
  <c r="R48" i="2" a="1"/>
  <c r="R48" i="2" s="1"/>
  <c r="S48" i="2" a="1"/>
  <c r="S48" i="2" s="1"/>
  <c r="L48" i="2" a="1"/>
  <c r="L48" i="2" s="1"/>
  <c r="T48" i="2" a="1"/>
  <c r="T48" i="2" s="1"/>
  <c r="M48" i="2" a="1"/>
  <c r="M48" i="2" s="1"/>
  <c r="U48" i="2" a="1"/>
  <c r="U48" i="2" s="1"/>
  <c r="H48" i="2" a="1"/>
  <c r="H48" i="2" s="1"/>
  <c r="O48" i="2" a="1"/>
  <c r="O48" i="2" s="1"/>
  <c r="G48" i="2" a="1"/>
  <c r="G48" i="2" s="1"/>
  <c r="I48" i="2" a="1"/>
  <c r="I48" i="2" s="1"/>
  <c r="J48" i="2" a="1"/>
  <c r="J48" i="2" s="1"/>
  <c r="V48" i="2" a="1"/>
  <c r="V48" i="2" s="1"/>
  <c r="N48" i="2" a="1"/>
  <c r="N48" i="2" s="1"/>
  <c r="P48" i="2" a="1"/>
  <c r="P48" i="2" s="1"/>
  <c r="Q48" i="2" a="1"/>
  <c r="Q48" i="2" s="1"/>
  <c r="Q51" i="2" a="1"/>
  <c r="Q51" i="2" s="1"/>
  <c r="D51" i="2" a="1"/>
  <c r="D51" i="2" s="1"/>
  <c r="K51" i="2" a="1"/>
  <c r="K51" i="2" s="1"/>
  <c r="R51" i="2" a="1"/>
  <c r="R51" i="2" s="1"/>
  <c r="E51" i="2" a="1"/>
  <c r="E51" i="2" s="1"/>
  <c r="L51" i="2" a="1"/>
  <c r="L51" i="2" s="1"/>
  <c r="S51" i="2" a="1"/>
  <c r="S51" i="2" s="1"/>
  <c r="F51" i="2" a="1"/>
  <c r="F51" i="2" s="1"/>
  <c r="M51" i="2" a="1"/>
  <c r="M51" i="2" s="1"/>
  <c r="T51" i="2" a="1"/>
  <c r="T51" i="2" s="1"/>
  <c r="H51" i="2" a="1"/>
  <c r="H51" i="2" s="1"/>
  <c r="O51" i="2" a="1"/>
  <c r="O51" i="2" s="1"/>
  <c r="U51" i="2" a="1"/>
  <c r="U51" i="2" s="1"/>
  <c r="V51" i="2" a="1"/>
  <c r="V51" i="2" s="1"/>
  <c r="G51" i="2" a="1"/>
  <c r="G51" i="2" s="1"/>
  <c r="I51" i="2" a="1"/>
  <c r="I51" i="2" s="1"/>
  <c r="J51" i="2" a="1"/>
  <c r="J51" i="2" s="1"/>
  <c r="N51" i="2" a="1"/>
  <c r="N51" i="2" s="1"/>
  <c r="P51" i="2" a="1"/>
  <c r="P51" i="2" s="1"/>
  <c r="C51" i="2" a="1"/>
  <c r="C51" i="2" s="1"/>
  <c r="AC51" i="2" s="1"/>
  <c r="K52" i="2" a="1"/>
  <c r="K52" i="2" s="1"/>
  <c r="S52" i="2" a="1"/>
  <c r="S52" i="2" s="1"/>
  <c r="L52" i="2" a="1"/>
  <c r="L52" i="2" s="1"/>
  <c r="T52" i="2" a="1"/>
  <c r="T52" i="2" s="1"/>
  <c r="M52" i="2" a="1"/>
  <c r="M52" i="2" s="1"/>
  <c r="U52" i="2" a="1"/>
  <c r="U52" i="2" s="1"/>
  <c r="G52" i="2" a="1"/>
  <c r="G52" i="2" s="1"/>
  <c r="N52" i="2" a="1"/>
  <c r="N52" i="2" s="1"/>
  <c r="V52" i="2" a="1"/>
  <c r="V52" i="2" s="1"/>
  <c r="H52" i="2" a="1"/>
  <c r="H52" i="2" s="1"/>
  <c r="P52" i="2" a="1"/>
  <c r="P52" i="2" s="1"/>
  <c r="J52" i="2" a="1"/>
  <c r="J52" i="2" s="1"/>
  <c r="O52" i="2" a="1"/>
  <c r="O52" i="2" s="1"/>
  <c r="Q52" i="2" a="1"/>
  <c r="Q52" i="2" s="1"/>
  <c r="R52" i="2" a="1"/>
  <c r="R52" i="2" s="1"/>
  <c r="I52" i="2" a="1"/>
  <c r="I52" i="2" s="1"/>
  <c r="J57" i="2" a="1"/>
  <c r="J57" i="2" s="1"/>
  <c r="R57" i="2" a="1"/>
  <c r="R57" i="2" s="1"/>
  <c r="L57" i="2" a="1"/>
  <c r="L57" i="2" s="1"/>
  <c r="T57" i="2" a="1"/>
  <c r="T57" i="2" s="1"/>
  <c r="E57" i="2" a="1"/>
  <c r="E57" i="2" s="1"/>
  <c r="M57" i="2" a="1"/>
  <c r="M57" i="2" s="1"/>
  <c r="U57" i="2" a="1"/>
  <c r="U57" i="2" s="1"/>
  <c r="K57" i="2" a="1"/>
  <c r="K57" i="2" s="1"/>
  <c r="O57" i="2" a="1"/>
  <c r="O57" i="2" s="1"/>
  <c r="D57" i="2" a="1"/>
  <c r="D57" i="2" s="1"/>
  <c r="P57" i="2" a="1"/>
  <c r="P57" i="2" s="1"/>
  <c r="F57" i="2" a="1"/>
  <c r="F57" i="2" s="1"/>
  <c r="G57" i="2" a="1"/>
  <c r="G57" i="2" s="1"/>
  <c r="H57" i="2" a="1"/>
  <c r="H57" i="2" s="1"/>
  <c r="I57" i="2" a="1"/>
  <c r="I57" i="2" s="1"/>
  <c r="N57" i="2" a="1"/>
  <c r="N57" i="2" s="1"/>
  <c r="Q57" i="2" a="1"/>
  <c r="Q57" i="2" s="1"/>
  <c r="S57" i="2" a="1"/>
  <c r="S57" i="2" s="1"/>
  <c r="V57" i="2" a="1"/>
  <c r="V57" i="2" s="1"/>
  <c r="C57" i="2" a="1"/>
  <c r="C57" i="2" s="1"/>
  <c r="AC57" i="2" s="1"/>
  <c r="G58" i="2" a="1"/>
  <c r="G58" i="2" s="1"/>
  <c r="N58" i="2" a="1"/>
  <c r="N58" i="2" s="1"/>
  <c r="U58" i="2" a="1"/>
  <c r="U58" i="2" s="1"/>
  <c r="I58" i="2" a="1"/>
  <c r="I58" i="2" s="1"/>
  <c r="P58" i="2" a="1"/>
  <c r="P58" i="2" s="1"/>
  <c r="J58" i="2" a="1"/>
  <c r="J58" i="2" s="1"/>
  <c r="Q58" i="2" a="1"/>
  <c r="Q58" i="2" s="1"/>
  <c r="R58" i="2" a="1"/>
  <c r="R58" i="2" s="1"/>
  <c r="H58" i="2" a="1"/>
  <c r="H58" i="2" s="1"/>
  <c r="K58" i="2" a="1"/>
  <c r="K58" i="2" s="1"/>
  <c r="T58" i="2" a="1"/>
  <c r="T58" i="2" s="1"/>
  <c r="V58" i="2" a="1"/>
  <c r="V58" i="2" s="1"/>
  <c r="L58" i="2" a="1"/>
  <c r="L58" i="2" s="1"/>
  <c r="M58" i="2" a="1"/>
  <c r="M58" i="2" s="1"/>
  <c r="S58" i="2" a="1"/>
  <c r="S58" i="2" s="1"/>
  <c r="O58" i="2" a="1"/>
  <c r="O58" i="2" s="1"/>
  <c r="D59" i="2" a="1"/>
  <c r="D59" i="2" s="1"/>
  <c r="K59" i="2" a="1"/>
  <c r="K59" i="2" s="1"/>
  <c r="S59" i="2" a="1"/>
  <c r="S59" i="2" s="1"/>
  <c r="E59" i="2" a="1"/>
  <c r="E59" i="2" s="1"/>
  <c r="L59" i="2" a="1"/>
  <c r="L59" i="2" s="1"/>
  <c r="T59" i="2" a="1"/>
  <c r="T59" i="2" s="1"/>
  <c r="I59" i="2" a="1"/>
  <c r="I59" i="2" s="1"/>
  <c r="R59" i="2" a="1"/>
  <c r="R59" i="2" s="1"/>
  <c r="V59" i="2" a="1"/>
  <c r="V59" i="2" s="1"/>
  <c r="M59" i="2" a="1"/>
  <c r="M59" i="2" s="1"/>
  <c r="Q59" i="2" a="1"/>
  <c r="Q59" i="2" s="1"/>
  <c r="F59" i="2" a="1"/>
  <c r="F59" i="2" s="1"/>
  <c r="U59" i="2" a="1"/>
  <c r="U59" i="2" s="1"/>
  <c r="G59" i="2" a="1"/>
  <c r="G59" i="2" s="1"/>
  <c r="H59" i="2" a="1"/>
  <c r="H59" i="2" s="1"/>
  <c r="J59" i="2" a="1"/>
  <c r="J59" i="2" s="1"/>
  <c r="N59" i="2" a="1"/>
  <c r="N59" i="2" s="1"/>
  <c r="O59" i="2" a="1"/>
  <c r="O59" i="2" s="1"/>
  <c r="P59" i="2" a="1"/>
  <c r="P59" i="2" s="1"/>
  <c r="C59" i="2" a="1"/>
  <c r="C59" i="2" s="1"/>
  <c r="AC59" i="2" s="1"/>
  <c r="G60" i="2" a="1"/>
  <c r="G60" i="2" s="1"/>
  <c r="N60" i="2" a="1"/>
  <c r="N60" i="2" s="1"/>
  <c r="U60" i="2" a="1"/>
  <c r="U60" i="2" s="1"/>
  <c r="H60" i="2" a="1"/>
  <c r="H60" i="2" s="1"/>
  <c r="O60" i="2" a="1"/>
  <c r="O60" i="2" s="1"/>
  <c r="V60" i="2" a="1"/>
  <c r="V60" i="2" s="1"/>
  <c r="Y60" i="2" s="1"/>
  <c r="J60" i="2" a="1"/>
  <c r="J60" i="2" s="1"/>
  <c r="R60" i="2" a="1"/>
  <c r="R60" i="2" s="1"/>
  <c r="T60" i="2" a="1"/>
  <c r="T60" i="2" s="1"/>
  <c r="L60" i="2" a="1"/>
  <c r="L60" i="2" s="1"/>
  <c r="M60" i="2" a="1"/>
  <c r="M60" i="2" s="1"/>
  <c r="P60" i="2" a="1"/>
  <c r="P60" i="2" s="1"/>
  <c r="Q60" i="2" a="1"/>
  <c r="Q60" i="2" s="1"/>
  <c r="S60" i="2" a="1"/>
  <c r="S60" i="2" s="1"/>
  <c r="K60" i="2" a="1"/>
  <c r="K60" i="2" s="1"/>
  <c r="I60" i="2" a="1"/>
  <c r="I60" i="2" s="1"/>
  <c r="I66" i="2" a="1"/>
  <c r="I66" i="2" s="1"/>
  <c r="P66" i="2" a="1"/>
  <c r="P66" i="2" s="1"/>
  <c r="K66" i="2" a="1"/>
  <c r="K66" i="2" s="1"/>
  <c r="R66" i="2" a="1"/>
  <c r="R66" i="2" s="1"/>
  <c r="S66" i="2" a="1"/>
  <c r="S66" i="2" s="1"/>
  <c r="H66" i="2" a="1"/>
  <c r="H66" i="2" s="1"/>
  <c r="U66" i="2" a="1"/>
  <c r="U66" i="2" s="1"/>
  <c r="J66" i="2" a="1"/>
  <c r="J66" i="2" s="1"/>
  <c r="V66" i="2" a="1"/>
  <c r="V66" i="2" s="1"/>
  <c r="L66" i="2" a="1"/>
  <c r="L66" i="2" s="1"/>
  <c r="M66" i="2" a="1"/>
  <c r="M66" i="2" s="1"/>
  <c r="N66" i="2" a="1"/>
  <c r="N66" i="2" s="1"/>
  <c r="O66" i="2" a="1"/>
  <c r="O66" i="2" s="1"/>
  <c r="G66" i="2" a="1"/>
  <c r="G66" i="2" s="1"/>
  <c r="Q66" i="2" a="1"/>
  <c r="Q66" i="2" s="1"/>
  <c r="T66" i="2" a="1"/>
  <c r="T66" i="2" s="1"/>
  <c r="N68" i="2" a="1"/>
  <c r="N68" i="2" s="1"/>
  <c r="U68" i="2" a="1"/>
  <c r="U68" i="2" s="1"/>
  <c r="I68" i="2" a="1"/>
  <c r="I68" i="2" s="1"/>
  <c r="P68" i="2" a="1"/>
  <c r="P68" i="2" s="1"/>
  <c r="J68" i="2" a="1"/>
  <c r="J68" i="2" s="1"/>
  <c r="Q68" i="2" a="1"/>
  <c r="Q68" i="2" s="1"/>
  <c r="R68" i="2" a="1"/>
  <c r="R68" i="2" s="1"/>
  <c r="G68" i="2" a="1"/>
  <c r="G68" i="2" s="1"/>
  <c r="S68" i="2" a="1"/>
  <c r="S68" i="2" s="1"/>
  <c r="H68" i="2" a="1"/>
  <c r="H68" i="2" s="1"/>
  <c r="K68" i="2" a="1"/>
  <c r="K68" i="2" s="1"/>
  <c r="T68" i="2" a="1"/>
  <c r="T68" i="2" s="1"/>
  <c r="L68" i="2" a="1"/>
  <c r="L68" i="2" s="1"/>
  <c r="V68" i="2" a="1"/>
  <c r="V68" i="2" s="1"/>
  <c r="Y68" i="2" s="1"/>
  <c r="M68" i="2" a="1"/>
  <c r="M68" i="2" s="1"/>
  <c r="O68" i="2" a="1"/>
  <c r="O68" i="2" s="1"/>
  <c r="D83" i="2" a="1"/>
  <c r="D83" i="2" s="1"/>
  <c r="AD83" i="2" s="1"/>
  <c r="K83" i="2" a="1"/>
  <c r="K83" i="2" s="1"/>
  <c r="Q83" i="2" a="1"/>
  <c r="Q83" i="2" s="1"/>
  <c r="E83" i="2" a="1"/>
  <c r="E83" i="2" s="1"/>
  <c r="L83" i="2" a="1"/>
  <c r="L83" i="2" s="1"/>
  <c r="R83" i="2" a="1"/>
  <c r="R83" i="2" s="1"/>
  <c r="F83" i="2" a="1"/>
  <c r="F83" i="2" s="1"/>
  <c r="S83" i="2" a="1"/>
  <c r="S83" i="2" s="1"/>
  <c r="G83" i="2" a="1"/>
  <c r="G83" i="2" s="1"/>
  <c r="M83" i="2" a="1"/>
  <c r="M83" i="2" s="1"/>
  <c r="T83" i="2" a="1"/>
  <c r="T83" i="2" s="1"/>
  <c r="U83" i="2" a="1"/>
  <c r="U83" i="2" s="1"/>
  <c r="P83" i="2" a="1"/>
  <c r="P83" i="2" s="1"/>
  <c r="V83" i="2" a="1"/>
  <c r="V83" i="2" s="1"/>
  <c r="Y83" i="2" s="1"/>
  <c r="H83" i="2" a="1"/>
  <c r="H83" i="2" s="1"/>
  <c r="I83" i="2" a="1"/>
  <c r="I83" i="2" s="1"/>
  <c r="J83" i="2" a="1"/>
  <c r="J83" i="2" s="1"/>
  <c r="N83" i="2" a="1"/>
  <c r="N83" i="2" s="1"/>
  <c r="O83" i="2" a="1"/>
  <c r="O83" i="2" s="1"/>
  <c r="F87" i="2" a="1"/>
  <c r="F87" i="2" s="1"/>
  <c r="S87" i="2" a="1"/>
  <c r="S87" i="2" s="1"/>
  <c r="G87" i="2" a="1"/>
  <c r="G87" i="2" s="1"/>
  <c r="M87" i="2" a="1"/>
  <c r="M87" i="2" s="1"/>
  <c r="T87" i="2" a="1"/>
  <c r="T87" i="2" s="1"/>
  <c r="H87" i="2" a="1"/>
  <c r="H87" i="2" s="1"/>
  <c r="N87" i="2" a="1"/>
  <c r="N87" i="2" s="1"/>
  <c r="U87" i="2" a="1"/>
  <c r="U87" i="2" s="1"/>
  <c r="I87" i="2" a="1"/>
  <c r="I87" i="2" s="1"/>
  <c r="O87" i="2" a="1"/>
  <c r="O87" i="2" s="1"/>
  <c r="V87" i="2" a="1"/>
  <c r="V87" i="2" s="1"/>
  <c r="Y87" i="2" s="1"/>
  <c r="E87" i="2" a="1"/>
  <c r="E87" i="2" s="1"/>
  <c r="J87" i="2" a="1"/>
  <c r="J87" i="2" s="1"/>
  <c r="K87" i="2" a="1"/>
  <c r="K87" i="2" s="1"/>
  <c r="L87" i="2" a="1"/>
  <c r="L87" i="2" s="1"/>
  <c r="P87" i="2" a="1"/>
  <c r="P87" i="2" s="1"/>
  <c r="Q87" i="2" a="1"/>
  <c r="Q87" i="2" s="1"/>
  <c r="D87" i="2" a="1"/>
  <c r="D87" i="2" s="1"/>
  <c r="C87" i="2" a="1"/>
  <c r="C87" i="2" s="1"/>
  <c r="AC87" i="2" s="1"/>
  <c r="AD87" i="2" s="1"/>
  <c r="J89" i="2" a="1"/>
  <c r="J89" i="2" s="1"/>
  <c r="R89" i="2" a="1"/>
  <c r="R89" i="2" s="1"/>
  <c r="D89" i="2" a="1"/>
  <c r="D89" i="2" s="1"/>
  <c r="AD89" i="2" s="1"/>
  <c r="K89" i="2" a="1"/>
  <c r="K89" i="2" s="1"/>
  <c r="S89" i="2" a="1"/>
  <c r="S89" i="2" s="1"/>
  <c r="E89" i="2" a="1"/>
  <c r="E89" i="2" s="1"/>
  <c r="L89" i="2" a="1"/>
  <c r="L89" i="2" s="1"/>
  <c r="T89" i="2" a="1"/>
  <c r="T89" i="2" s="1"/>
  <c r="F89" i="2" a="1"/>
  <c r="F89" i="2" s="1"/>
  <c r="M89" i="2" a="1"/>
  <c r="M89" i="2" s="1"/>
  <c r="H89" i="2" a="1"/>
  <c r="H89" i="2" s="1"/>
  <c r="O89" i="2" a="1"/>
  <c r="O89" i="2" s="1"/>
  <c r="V89" i="2" a="1"/>
  <c r="V89" i="2" s="1"/>
  <c r="G89" i="2" a="1"/>
  <c r="G89" i="2" s="1"/>
  <c r="I89" i="2" a="1"/>
  <c r="I89" i="2" s="1"/>
  <c r="N89" i="2" a="1"/>
  <c r="N89" i="2" s="1"/>
  <c r="P89" i="2" a="1"/>
  <c r="P89" i="2" s="1"/>
  <c r="Q89" i="2" a="1"/>
  <c r="Q89" i="2" s="1"/>
  <c r="J92" i="2" a="1"/>
  <c r="J92" i="2" s="1"/>
  <c r="R92" i="2" a="1"/>
  <c r="R92" i="2" s="1"/>
  <c r="K92" i="2" a="1"/>
  <c r="K92" i="2" s="1"/>
  <c r="S92" i="2" a="1"/>
  <c r="S92" i="2" s="1"/>
  <c r="L92" i="2" a="1"/>
  <c r="L92" i="2" s="1"/>
  <c r="M92" i="2" a="1"/>
  <c r="M92" i="2" s="1"/>
  <c r="T92" i="2" a="1"/>
  <c r="T92" i="2" s="1"/>
  <c r="G92" i="2" a="1"/>
  <c r="G92" i="2" s="1"/>
  <c r="U92" i="2" a="1"/>
  <c r="U92" i="2" s="1"/>
  <c r="H92" i="2" a="1"/>
  <c r="H92" i="2" s="1"/>
  <c r="V92" i="2" a="1"/>
  <c r="V92" i="2" s="1"/>
  <c r="I92" i="2" a="1"/>
  <c r="I92" i="2" s="1"/>
  <c r="O92" i="2" a="1"/>
  <c r="O92" i="2" s="1"/>
  <c r="P92" i="2" a="1"/>
  <c r="P92" i="2" s="1"/>
  <c r="N92" i="2" a="1"/>
  <c r="N92" i="2" s="1"/>
  <c r="D95" i="2" a="1"/>
  <c r="D95" i="2" s="1"/>
  <c r="L95" i="2" a="1"/>
  <c r="L95" i="2" s="1"/>
  <c r="S95" i="2" a="1"/>
  <c r="S95" i="2" s="1"/>
  <c r="E95" i="2" a="1"/>
  <c r="E95" i="2" s="1"/>
  <c r="M95" i="2" a="1"/>
  <c r="M95" i="2" s="1"/>
  <c r="T95" i="2" a="1"/>
  <c r="T95" i="2" s="1"/>
  <c r="K95" i="2" a="1"/>
  <c r="K95" i="2" s="1"/>
  <c r="U95" i="2" a="1"/>
  <c r="U95" i="2" s="1"/>
  <c r="N95" i="2" a="1"/>
  <c r="N95" i="2" s="1"/>
  <c r="V95" i="2" a="1"/>
  <c r="V95" i="2" s="1"/>
  <c r="O95" i="2" a="1"/>
  <c r="O95" i="2" s="1"/>
  <c r="F95" i="2" a="1"/>
  <c r="F95" i="2" s="1"/>
  <c r="P95" i="2" a="1"/>
  <c r="P95" i="2" s="1"/>
  <c r="H95" i="2" a="1"/>
  <c r="H95" i="2" s="1"/>
  <c r="Q95" i="2" a="1"/>
  <c r="Q95" i="2" s="1"/>
  <c r="R95" i="2" a="1"/>
  <c r="R95" i="2" s="1"/>
  <c r="G95" i="2" a="1"/>
  <c r="G95" i="2" s="1"/>
  <c r="I95" i="2" a="1"/>
  <c r="I95" i="2" s="1"/>
  <c r="J95" i="2" a="1"/>
  <c r="J95" i="2" s="1"/>
  <c r="P108" i="2" a="1"/>
  <c r="P108" i="2" s="1"/>
  <c r="J108" i="2" a="1"/>
  <c r="J108" i="2" s="1"/>
  <c r="Q108" i="2" a="1"/>
  <c r="Q108" i="2" s="1"/>
  <c r="K108" i="2" a="1"/>
  <c r="K108" i="2" s="1"/>
  <c r="R108" i="2" a="1"/>
  <c r="R108" i="2" s="1"/>
  <c r="L108" i="2" a="1"/>
  <c r="L108" i="2" s="1"/>
  <c r="S108" i="2" a="1"/>
  <c r="S108" i="2" s="1"/>
  <c r="G108" i="2" a="1"/>
  <c r="G108" i="2" s="1"/>
  <c r="N108" i="2" a="1"/>
  <c r="N108" i="2" s="1"/>
  <c r="U108" i="2" a="1"/>
  <c r="U108" i="2" s="1"/>
  <c r="I108" i="2" a="1"/>
  <c r="I108" i="2" s="1"/>
  <c r="M108" i="2" a="1"/>
  <c r="M108" i="2" s="1"/>
  <c r="O108" i="2" a="1"/>
  <c r="O108" i="2" s="1"/>
  <c r="T108" i="2" a="1"/>
  <c r="T108" i="2" s="1"/>
  <c r="V108" i="2" a="1"/>
  <c r="V108" i="2" s="1"/>
  <c r="E109" i="2" a="1"/>
  <c r="E109" i="2" s="1"/>
  <c r="L109" i="2" a="1"/>
  <c r="L109" i="2" s="1"/>
  <c r="T109" i="2" a="1"/>
  <c r="T109" i="2" s="1"/>
  <c r="F109" i="2" a="1"/>
  <c r="F109" i="2" s="1"/>
  <c r="M109" i="2" a="1"/>
  <c r="M109" i="2" s="1"/>
  <c r="U109" i="2" a="1"/>
  <c r="U109" i="2" s="1"/>
  <c r="G109" i="2" a="1"/>
  <c r="G109" i="2" s="1"/>
  <c r="N109" i="2" a="1"/>
  <c r="N109" i="2" s="1"/>
  <c r="V109" i="2" a="1"/>
  <c r="V109" i="2" s="1"/>
  <c r="H109" i="2" a="1"/>
  <c r="H109" i="2" s="1"/>
  <c r="O109" i="2" a="1"/>
  <c r="O109" i="2" s="1"/>
  <c r="I109" i="2" a="1"/>
  <c r="I109" i="2" s="1"/>
  <c r="Q109" i="2" a="1"/>
  <c r="Q109" i="2" s="1"/>
  <c r="J109" i="2" a="1"/>
  <c r="J109" i="2" s="1"/>
  <c r="K109" i="2" a="1"/>
  <c r="K109" i="2" s="1"/>
  <c r="P109" i="2" a="1"/>
  <c r="P109" i="2" s="1"/>
  <c r="R109" i="2" a="1"/>
  <c r="R109" i="2" s="1"/>
  <c r="S109" i="2" a="1"/>
  <c r="S109" i="2" s="1"/>
  <c r="D109" i="2" a="1"/>
  <c r="D109" i="2" s="1"/>
  <c r="G110" i="2" a="1"/>
  <c r="G110" i="2" s="1"/>
  <c r="O110" i="2" a="1"/>
  <c r="O110" i="2" s="1"/>
  <c r="V110" i="2" a="1"/>
  <c r="V110" i="2" s="1"/>
  <c r="H110" i="2" a="1"/>
  <c r="H110" i="2" s="1"/>
  <c r="P110" i="2" a="1"/>
  <c r="P110" i="2" s="1"/>
  <c r="I110" i="2" a="1"/>
  <c r="I110" i="2" s="1"/>
  <c r="Q110" i="2" a="1"/>
  <c r="Q110" i="2" s="1"/>
  <c r="J110" i="2" a="1"/>
  <c r="J110" i="2" s="1"/>
  <c r="R110" i="2" a="1"/>
  <c r="R110" i="2" s="1"/>
  <c r="L110" i="2" a="1"/>
  <c r="L110" i="2" s="1"/>
  <c r="K110" i="2" a="1"/>
  <c r="K110" i="2" s="1"/>
  <c r="U110" i="2" a="1"/>
  <c r="U110" i="2" s="1"/>
  <c r="M110" i="2" a="1"/>
  <c r="M110" i="2" s="1"/>
  <c r="N110" i="2" a="1"/>
  <c r="N110" i="2" s="1"/>
  <c r="S110" i="2" a="1"/>
  <c r="S110" i="2" s="1"/>
  <c r="T110" i="2" a="1"/>
  <c r="T110" i="2" s="1"/>
  <c r="K111" i="2" a="1"/>
  <c r="K111" i="2" s="1"/>
  <c r="D111" i="2" a="1"/>
  <c r="D111" i="2" s="1"/>
  <c r="L111" i="2" a="1"/>
  <c r="L111" i="2" s="1"/>
  <c r="S111" i="2" a="1"/>
  <c r="S111" i="2" s="1"/>
  <c r="E111" i="2" a="1"/>
  <c r="E111" i="2" s="1"/>
  <c r="M111" i="2" a="1"/>
  <c r="M111" i="2" s="1"/>
  <c r="T111" i="2" a="1"/>
  <c r="T111" i="2" s="1"/>
  <c r="F111" i="2" a="1"/>
  <c r="F111" i="2" s="1"/>
  <c r="N111" i="2" a="1"/>
  <c r="N111" i="2" s="1"/>
  <c r="U111" i="2" a="1"/>
  <c r="U111" i="2" s="1"/>
  <c r="H111" i="2" a="1"/>
  <c r="H111" i="2" s="1"/>
  <c r="P111" i="2" a="1"/>
  <c r="P111" i="2" s="1"/>
  <c r="I111" i="2" a="1"/>
  <c r="I111" i="2" s="1"/>
  <c r="J111" i="2" a="1"/>
  <c r="J111" i="2" s="1"/>
  <c r="O111" i="2" a="1"/>
  <c r="O111" i="2" s="1"/>
  <c r="C111" i="2" a="1"/>
  <c r="C111" i="2" s="1"/>
  <c r="AC111" i="2" s="1"/>
  <c r="Q111" i="2" a="1"/>
  <c r="Q111" i="2" s="1"/>
  <c r="R111" i="2" a="1"/>
  <c r="R111" i="2" s="1"/>
  <c r="V111" i="2" a="1"/>
  <c r="V111" i="2" s="1"/>
  <c r="G112" i="2" a="1"/>
  <c r="G112" i="2" s="1"/>
  <c r="N112" i="2" a="1"/>
  <c r="N112" i="2" s="1"/>
  <c r="U112" i="2" a="1"/>
  <c r="U112" i="2" s="1"/>
  <c r="H112" i="2" a="1"/>
  <c r="H112" i="2" s="1"/>
  <c r="O112" i="2" a="1"/>
  <c r="O112" i="2" s="1"/>
  <c r="V112" i="2" a="1"/>
  <c r="V112" i="2" s="1"/>
  <c r="I112" i="2" a="1"/>
  <c r="I112" i="2" s="1"/>
  <c r="J112" i="2" a="1"/>
  <c r="J112" i="2" s="1"/>
  <c r="P112" i="2" a="1"/>
  <c r="P112" i="2" s="1"/>
  <c r="L112" i="2" a="1"/>
  <c r="L112" i="2" s="1"/>
  <c r="R112" i="2" a="1"/>
  <c r="R112" i="2" s="1"/>
  <c r="K112" i="2" a="1"/>
  <c r="K112" i="2" s="1"/>
  <c r="M112" i="2" a="1"/>
  <c r="M112" i="2" s="1"/>
  <c r="Q112" i="2" a="1"/>
  <c r="Q112" i="2" s="1"/>
  <c r="S112" i="2" a="1"/>
  <c r="S112" i="2" s="1"/>
  <c r="T112" i="2" a="1"/>
  <c r="T112" i="2" s="1"/>
  <c r="J113" i="2" a="1"/>
  <c r="J113" i="2" s="1"/>
  <c r="Q113" i="2" a="1"/>
  <c r="Q113" i="2" s="1"/>
  <c r="D113" i="2" a="1"/>
  <c r="D113" i="2" s="1"/>
  <c r="K113" i="2" a="1"/>
  <c r="K113" i="2" s="1"/>
  <c r="R113" i="2" a="1"/>
  <c r="R113" i="2" s="1"/>
  <c r="E113" i="2" a="1"/>
  <c r="E113" i="2" s="1"/>
  <c r="L113" i="2" a="1"/>
  <c r="L113" i="2" s="1"/>
  <c r="S113" i="2" a="1"/>
  <c r="S113" i="2" s="1"/>
  <c r="G113" i="2" a="1"/>
  <c r="G113" i="2" s="1"/>
  <c r="N113" i="2" a="1"/>
  <c r="N113" i="2" s="1"/>
  <c r="U113" i="2" a="1"/>
  <c r="U113" i="2" s="1"/>
  <c r="H113" i="2" a="1"/>
  <c r="H113" i="2" s="1"/>
  <c r="I113" i="2" a="1"/>
  <c r="I113" i="2" s="1"/>
  <c r="M113" i="2" a="1"/>
  <c r="M113" i="2" s="1"/>
  <c r="O113" i="2" a="1"/>
  <c r="O113" i="2" s="1"/>
  <c r="P113" i="2" a="1"/>
  <c r="P113" i="2" s="1"/>
  <c r="V113" i="2" a="1"/>
  <c r="V113" i="2" s="1"/>
  <c r="T113" i="2" a="1"/>
  <c r="T113" i="2" s="1"/>
  <c r="C113" i="2" a="1"/>
  <c r="C113" i="2" s="1"/>
  <c r="AC113" i="2" s="1"/>
  <c r="L114" i="2" a="1"/>
  <c r="L114" i="2" s="1"/>
  <c r="T114" i="2" a="1"/>
  <c r="T114" i="2" s="1"/>
  <c r="M114" i="2" a="1"/>
  <c r="M114" i="2" s="1"/>
  <c r="U114" i="2" a="1"/>
  <c r="U114" i="2" s="1"/>
  <c r="G114" i="2" a="1"/>
  <c r="G114" i="2" s="1"/>
  <c r="N114" i="2" a="1"/>
  <c r="N114" i="2" s="1"/>
  <c r="V114" i="2" a="1"/>
  <c r="V114" i="2" s="1"/>
  <c r="H114" i="2" a="1"/>
  <c r="H114" i="2" s="1"/>
  <c r="O114" i="2" a="1"/>
  <c r="O114" i="2" s="1"/>
  <c r="J114" i="2" a="1"/>
  <c r="J114" i="2" s="1"/>
  <c r="Q114" i="2" a="1"/>
  <c r="Q114" i="2" s="1"/>
  <c r="I114" i="2" a="1"/>
  <c r="I114" i="2" s="1"/>
  <c r="R114" i="2" a="1"/>
  <c r="R114" i="2" s="1"/>
  <c r="K114" i="2" a="1"/>
  <c r="K114" i="2" s="1"/>
  <c r="P114" i="2" a="1"/>
  <c r="P114" i="2" s="1"/>
  <c r="L126" i="2" a="1"/>
  <c r="L126" i="2" s="1"/>
  <c r="S126" i="2" a="1"/>
  <c r="S126" i="2" s="1"/>
  <c r="H126" i="2" a="1"/>
  <c r="H126" i="2" s="1"/>
  <c r="P126" i="2" a="1"/>
  <c r="P126" i="2" s="1"/>
  <c r="I126" i="2" a="1"/>
  <c r="I126" i="2" s="1"/>
  <c r="Q126" i="2" a="1"/>
  <c r="Q126" i="2" s="1"/>
  <c r="J126" i="2" a="1"/>
  <c r="J126" i="2" s="1"/>
  <c r="R126" i="2" a="1"/>
  <c r="R126" i="2" s="1"/>
  <c r="K126" i="2" a="1"/>
  <c r="K126" i="2" s="1"/>
  <c r="T126" i="2" a="1"/>
  <c r="T126" i="2" s="1"/>
  <c r="M126" i="2" a="1"/>
  <c r="M126" i="2" s="1"/>
  <c r="U126" i="2" a="1"/>
  <c r="U126" i="2" s="1"/>
  <c r="N126" i="2" a="1"/>
  <c r="N126" i="2" s="1"/>
  <c r="V126" i="2" a="1"/>
  <c r="V126" i="2" s="1"/>
  <c r="F127" i="2" a="1"/>
  <c r="F127" i="2" s="1"/>
  <c r="M127" i="2" a="1"/>
  <c r="M127" i="2" s="1"/>
  <c r="U127" i="2" a="1"/>
  <c r="U127" i="2" s="1"/>
  <c r="C127" i="2" a="1"/>
  <c r="C127" i="2" s="1"/>
  <c r="AC127" i="2" s="1"/>
  <c r="S127" i="2" a="1"/>
  <c r="S127" i="2" s="1"/>
  <c r="G127" i="2" a="1"/>
  <c r="G127" i="2" s="1"/>
  <c r="N127" i="2" a="1"/>
  <c r="N127" i="2" s="1"/>
  <c r="V127" i="2" a="1"/>
  <c r="V127" i="2" s="1"/>
  <c r="H127" i="2" a="1"/>
  <c r="H127" i="2" s="1"/>
  <c r="O127" i="2" a="1"/>
  <c r="O127" i="2" s="1"/>
  <c r="I127" i="2" a="1"/>
  <c r="I127" i="2" s="1"/>
  <c r="P127" i="2" a="1"/>
  <c r="P127" i="2" s="1"/>
  <c r="J127" i="2" a="1"/>
  <c r="J127" i="2" s="1"/>
  <c r="Q127" i="2" a="1"/>
  <c r="Q127" i="2" s="1"/>
  <c r="D127" i="2" a="1"/>
  <c r="D127" i="2" s="1"/>
  <c r="K127" i="2" a="1"/>
  <c r="K127" i="2" s="1"/>
  <c r="R127" i="2" a="1"/>
  <c r="R127" i="2" s="1"/>
  <c r="J128" i="2" a="1"/>
  <c r="J128" i="2" s="1"/>
  <c r="Q128" i="2" a="1"/>
  <c r="Q128" i="2" s="1"/>
  <c r="K128" i="2" a="1"/>
  <c r="K128" i="2" s="1"/>
  <c r="R128" i="2" a="1"/>
  <c r="R128" i="2" s="1"/>
  <c r="O128" i="2" a="1"/>
  <c r="O128" i="2" s="1"/>
  <c r="L128" i="2" a="1"/>
  <c r="L128" i="2" s="1"/>
  <c r="S128" i="2" a="1"/>
  <c r="S128" i="2" s="1"/>
  <c r="M128" i="2" a="1"/>
  <c r="M128" i="2" s="1"/>
  <c r="T128" i="2" a="1"/>
  <c r="T128" i="2" s="1"/>
  <c r="U128" i="2" a="1"/>
  <c r="U128" i="2" s="1"/>
  <c r="G128" i="2" a="1"/>
  <c r="G128" i="2" s="1"/>
  <c r="N128" i="2" a="1"/>
  <c r="N128" i="2" s="1"/>
  <c r="V128" i="2" a="1"/>
  <c r="V128" i="2" s="1"/>
  <c r="H128" i="2" a="1"/>
  <c r="H128" i="2" s="1"/>
  <c r="J130" i="2" a="1"/>
  <c r="J130" i="2" s="1"/>
  <c r="R130" i="2" a="1"/>
  <c r="R130" i="2" s="1"/>
  <c r="K130" i="2" a="1"/>
  <c r="K130" i="2" s="1"/>
  <c r="S130" i="2" a="1"/>
  <c r="S130" i="2" s="1"/>
  <c r="P130" i="2" a="1"/>
  <c r="P130" i="2" s="1"/>
  <c r="L130" i="2" a="1"/>
  <c r="L130" i="2" s="1"/>
  <c r="T130" i="2" a="1"/>
  <c r="T130" i="2" s="1"/>
  <c r="M130" i="2" a="1"/>
  <c r="M130" i="2" s="1"/>
  <c r="U130" i="2" a="1"/>
  <c r="U130" i="2" s="1"/>
  <c r="H130" i="2" a="1"/>
  <c r="H130" i="2" s="1"/>
  <c r="G130" i="2" a="1"/>
  <c r="G130" i="2" s="1"/>
  <c r="N130" i="2" a="1"/>
  <c r="N130" i="2" s="1"/>
  <c r="V130" i="2" a="1"/>
  <c r="V130" i="2" s="1"/>
  <c r="O130" i="2" a="1"/>
  <c r="O130" i="2" s="1"/>
  <c r="G131" i="2" a="1"/>
  <c r="G131" i="2" s="1"/>
  <c r="O131" i="2" a="1"/>
  <c r="O131" i="2" s="1"/>
  <c r="H131" i="2" a="1"/>
  <c r="H131" i="2" s="1"/>
  <c r="P131" i="2" a="1"/>
  <c r="P131" i="2" s="1"/>
  <c r="I131" i="2" a="1"/>
  <c r="I131" i="2" s="1"/>
  <c r="Q131" i="2" a="1"/>
  <c r="Q131" i="2" s="1"/>
  <c r="J131" i="2" a="1"/>
  <c r="J131" i="2" s="1"/>
  <c r="R131" i="2" a="1"/>
  <c r="R131" i="2" s="1"/>
  <c r="K131" i="2" a="1"/>
  <c r="K131" i="2" s="1"/>
  <c r="S131" i="2" a="1"/>
  <c r="S131" i="2" s="1"/>
  <c r="C131" i="2" a="1"/>
  <c r="C131" i="2" s="1"/>
  <c r="AC131" i="2" s="1"/>
  <c r="E131" i="2" a="1"/>
  <c r="E131" i="2" s="1"/>
  <c r="D131" i="2" a="1"/>
  <c r="D131" i="2" s="1"/>
  <c r="L131" i="2" a="1"/>
  <c r="L131" i="2" s="1"/>
  <c r="T131" i="2" a="1"/>
  <c r="T131" i="2" s="1"/>
  <c r="S134" i="2" a="1"/>
  <c r="S134" i="2" s="1"/>
  <c r="L134" i="2" a="1"/>
  <c r="L134" i="2" s="1"/>
  <c r="T134" i="2" a="1"/>
  <c r="T134" i="2" s="1"/>
  <c r="M134" i="2" a="1"/>
  <c r="M134" i="2" s="1"/>
  <c r="U134" i="2" a="1"/>
  <c r="U134" i="2" s="1"/>
  <c r="G134" i="2" a="1"/>
  <c r="G134" i="2" s="1"/>
  <c r="N134" i="2" a="1"/>
  <c r="N134" i="2" s="1"/>
  <c r="V134" i="2" a="1"/>
  <c r="V134" i="2" s="1"/>
  <c r="H134" i="2" a="1"/>
  <c r="H134" i="2" s="1"/>
  <c r="O134" i="2" a="1"/>
  <c r="O134" i="2" s="1"/>
  <c r="I134" i="2" a="1"/>
  <c r="I134" i="2" s="1"/>
  <c r="P134" i="2" a="1"/>
  <c r="P134" i="2" s="1"/>
  <c r="C77" i="2" a="1"/>
  <c r="C77" i="2" s="1"/>
  <c r="AC77" i="2" s="1"/>
  <c r="C29" i="2" a="1"/>
  <c r="C29" i="2" s="1"/>
  <c r="AC29" i="2" s="1"/>
  <c r="AD29" i="2" s="1"/>
  <c r="V131" i="2" a="1"/>
  <c r="V131" i="2" s="1"/>
  <c r="U120" i="2" a="1"/>
  <c r="U120" i="2" s="1"/>
  <c r="H108" i="2" a="1"/>
  <c r="H108" i="2" s="1"/>
  <c r="G99" i="2" a="1"/>
  <c r="G99" i="2" s="1"/>
  <c r="J13" i="2" a="1"/>
  <c r="J13" i="2" s="1"/>
  <c r="R13" i="2" a="1"/>
  <c r="R13" i="2" s="1"/>
  <c r="K13" i="2" a="1"/>
  <c r="K13" i="2" s="1"/>
  <c r="S13" i="2" a="1"/>
  <c r="S13" i="2" s="1"/>
  <c r="D13" i="2" a="1"/>
  <c r="D13" i="2" s="1"/>
  <c r="L13" i="2" a="1"/>
  <c r="L13" i="2" s="1"/>
  <c r="T13" i="2" a="1"/>
  <c r="T13" i="2" s="1"/>
  <c r="E13" i="2" a="1"/>
  <c r="E13" i="2" s="1"/>
  <c r="M13" i="2" a="1"/>
  <c r="M13" i="2" s="1"/>
  <c r="U13" i="2" a="1"/>
  <c r="U13" i="2" s="1"/>
  <c r="G13" i="2" a="1"/>
  <c r="G13" i="2" s="1"/>
  <c r="O13" i="2" a="1"/>
  <c r="O13" i="2" s="1"/>
  <c r="H13" i="2" a="1"/>
  <c r="H13" i="2" s="1"/>
  <c r="P13" i="2" a="1"/>
  <c r="P13" i="2" s="1"/>
  <c r="N13" i="2" a="1"/>
  <c r="N13" i="2" s="1"/>
  <c r="Q13" i="2" a="1"/>
  <c r="Q13" i="2" s="1"/>
  <c r="V13" i="2" a="1"/>
  <c r="V13" i="2" s="1"/>
  <c r="Y13" i="2" s="1"/>
  <c r="F13" i="2" a="1"/>
  <c r="F13" i="2" s="1"/>
  <c r="I13" i="2" a="1"/>
  <c r="I13" i="2" s="1"/>
  <c r="H16" i="2" a="1"/>
  <c r="H16" i="2" s="1"/>
  <c r="P16" i="2" a="1"/>
  <c r="P16" i="2" s="1"/>
  <c r="I16" i="2" a="1"/>
  <c r="I16" i="2" s="1"/>
  <c r="Q16" i="2" a="1"/>
  <c r="Q16" i="2" s="1"/>
  <c r="J16" i="2" a="1"/>
  <c r="J16" i="2" s="1"/>
  <c r="R16" i="2" a="1"/>
  <c r="R16" i="2" s="1"/>
  <c r="K16" i="2" a="1"/>
  <c r="K16" i="2" s="1"/>
  <c r="S16" i="2" a="1"/>
  <c r="S16" i="2" s="1"/>
  <c r="M16" i="2" a="1"/>
  <c r="M16" i="2" s="1"/>
  <c r="U16" i="2" a="1"/>
  <c r="U16" i="2" s="1"/>
  <c r="N16" i="2" a="1"/>
  <c r="N16" i="2" s="1"/>
  <c r="V16" i="2" a="1"/>
  <c r="V16" i="2" s="1"/>
  <c r="G16" i="2" a="1"/>
  <c r="G16" i="2" s="1"/>
  <c r="L16" i="2" a="1"/>
  <c r="L16" i="2" s="1"/>
  <c r="O16" i="2" a="1"/>
  <c r="O16" i="2" s="1"/>
  <c r="T16" i="2" a="1"/>
  <c r="T16" i="2" s="1"/>
  <c r="L46" i="2" a="1"/>
  <c r="L46" i="2" s="1"/>
  <c r="T46" i="2" a="1"/>
  <c r="T46" i="2" s="1"/>
  <c r="M46" i="2" a="1"/>
  <c r="M46" i="2" s="1"/>
  <c r="U46" i="2" a="1"/>
  <c r="U46" i="2" s="1"/>
  <c r="G46" i="2" a="1"/>
  <c r="G46" i="2" s="1"/>
  <c r="N46" i="2" a="1"/>
  <c r="N46" i="2" s="1"/>
  <c r="V46" i="2" a="1"/>
  <c r="V46" i="2" s="1"/>
  <c r="O46" i="2" a="1"/>
  <c r="O46" i="2" s="1"/>
  <c r="I46" i="2" a="1"/>
  <c r="I46" i="2" s="1"/>
  <c r="Q46" i="2" a="1"/>
  <c r="Q46" i="2" s="1"/>
  <c r="J46" i="2" a="1"/>
  <c r="J46" i="2" s="1"/>
  <c r="K46" i="2" a="1"/>
  <c r="K46" i="2" s="1"/>
  <c r="P46" i="2" a="1"/>
  <c r="P46" i="2" s="1"/>
  <c r="R46" i="2" a="1"/>
  <c r="R46" i="2" s="1"/>
  <c r="H46" i="2" a="1"/>
  <c r="H46" i="2" s="1"/>
  <c r="S46" i="2" a="1"/>
  <c r="S46" i="2" s="1"/>
  <c r="M62" i="2" a="1"/>
  <c r="M62" i="2" s="1"/>
  <c r="T62" i="2" a="1"/>
  <c r="T62" i="2" s="1"/>
  <c r="G62" i="2" a="1"/>
  <c r="G62" i="2" s="1"/>
  <c r="N62" i="2" a="1"/>
  <c r="N62" i="2" s="1"/>
  <c r="U62" i="2" a="1"/>
  <c r="U62" i="2" s="1"/>
  <c r="I62" i="2" a="1"/>
  <c r="I62" i="2" s="1"/>
  <c r="R62" i="2" a="1"/>
  <c r="R62" i="2" s="1"/>
  <c r="K62" i="2" a="1"/>
  <c r="K62" i="2" s="1"/>
  <c r="L62" i="2" a="1"/>
  <c r="L62" i="2" s="1"/>
  <c r="V62" i="2" a="1"/>
  <c r="V62" i="2" s="1"/>
  <c r="Q62" i="2" a="1"/>
  <c r="Q62" i="2" s="1"/>
  <c r="S62" i="2" a="1"/>
  <c r="S62" i="2" s="1"/>
  <c r="H62" i="2" a="1"/>
  <c r="H62" i="2" s="1"/>
  <c r="J62" i="2" a="1"/>
  <c r="J62" i="2" s="1"/>
  <c r="O62" i="2" a="1"/>
  <c r="O62" i="2" s="1"/>
  <c r="P62" i="2" a="1"/>
  <c r="P62" i="2" s="1"/>
  <c r="G65" i="2" a="1"/>
  <c r="G65" i="2" s="1"/>
  <c r="N65" i="2" a="1"/>
  <c r="N65" i="2" s="1"/>
  <c r="U65" i="2" a="1"/>
  <c r="U65" i="2" s="1"/>
  <c r="I65" i="2" a="1"/>
  <c r="I65" i="2" s="1"/>
  <c r="P65" i="2" a="1"/>
  <c r="P65" i="2" s="1"/>
  <c r="J65" i="2" a="1"/>
  <c r="J65" i="2" s="1"/>
  <c r="H65" i="2" a="1"/>
  <c r="H65" i="2" s="1"/>
  <c r="S65" i="2" a="1"/>
  <c r="S65" i="2" s="1"/>
  <c r="T65" i="2" a="1"/>
  <c r="T65" i="2" s="1"/>
  <c r="K65" i="2" a="1"/>
  <c r="K65" i="2" s="1"/>
  <c r="V65" i="2" a="1"/>
  <c r="V65" i="2" s="1"/>
  <c r="L65" i="2" a="1"/>
  <c r="L65" i="2" s="1"/>
  <c r="D65" i="2" a="1"/>
  <c r="D65" i="2" s="1"/>
  <c r="M65" i="2" a="1"/>
  <c r="M65" i="2" s="1"/>
  <c r="E65" i="2" a="1"/>
  <c r="E65" i="2" s="1"/>
  <c r="O65" i="2" a="1"/>
  <c r="O65" i="2" s="1"/>
  <c r="F65" i="2" a="1"/>
  <c r="F65" i="2" s="1"/>
  <c r="Q65" i="2" a="1"/>
  <c r="Q65" i="2" s="1"/>
  <c r="R65" i="2" a="1"/>
  <c r="R65" i="2" s="1"/>
  <c r="C65" i="2" a="1"/>
  <c r="C65" i="2" s="1"/>
  <c r="AC65" i="2" s="1"/>
  <c r="N70" i="2" a="1"/>
  <c r="N70" i="2" s="1"/>
  <c r="V70" i="2" a="1"/>
  <c r="V70" i="2" s="1"/>
  <c r="H70" i="2" a="1"/>
  <c r="H70" i="2" s="1"/>
  <c r="P70" i="2" a="1"/>
  <c r="P70" i="2" s="1"/>
  <c r="I70" i="2" a="1"/>
  <c r="I70" i="2" s="1"/>
  <c r="Q70" i="2" a="1"/>
  <c r="Q70" i="2" s="1"/>
  <c r="M70" i="2" a="1"/>
  <c r="M70" i="2" s="1"/>
  <c r="O70" i="2" a="1"/>
  <c r="O70" i="2" s="1"/>
  <c r="R70" i="2" a="1"/>
  <c r="R70" i="2" s="1"/>
  <c r="S70" i="2" a="1"/>
  <c r="S70" i="2" s="1"/>
  <c r="G70" i="2" a="1"/>
  <c r="G70" i="2" s="1"/>
  <c r="T70" i="2" a="1"/>
  <c r="T70" i="2" s="1"/>
  <c r="J70" i="2" a="1"/>
  <c r="J70" i="2" s="1"/>
  <c r="U70" i="2" a="1"/>
  <c r="U70" i="2" s="1"/>
  <c r="K70" i="2" a="1"/>
  <c r="K70" i="2" s="1"/>
  <c r="L70" i="2" a="1"/>
  <c r="L70" i="2" s="1"/>
  <c r="M74" i="2" a="1"/>
  <c r="M74" i="2" s="1"/>
  <c r="H74" i="2" a="1"/>
  <c r="H74" i="2" s="1"/>
  <c r="O74" i="2" a="1"/>
  <c r="O74" i="2" s="1"/>
  <c r="V74" i="2" a="1"/>
  <c r="V74" i="2" s="1"/>
  <c r="I74" i="2" a="1"/>
  <c r="I74" i="2" s="1"/>
  <c r="P74" i="2" a="1"/>
  <c r="P74" i="2" s="1"/>
  <c r="L74" i="2" a="1"/>
  <c r="L74" i="2" s="1"/>
  <c r="N74" i="2" a="1"/>
  <c r="N74" i="2" s="1"/>
  <c r="Q74" i="2" a="1"/>
  <c r="Q74" i="2" s="1"/>
  <c r="G74" i="2" a="1"/>
  <c r="G74" i="2" s="1"/>
  <c r="J74" i="2" a="1"/>
  <c r="J74" i="2" s="1"/>
  <c r="S74" i="2" a="1"/>
  <c r="S74" i="2" s="1"/>
  <c r="R74" i="2" a="1"/>
  <c r="R74" i="2" s="1"/>
  <c r="T74" i="2" a="1"/>
  <c r="T74" i="2" s="1"/>
  <c r="U74" i="2" a="1"/>
  <c r="U74" i="2" s="1"/>
  <c r="H133" i="2" a="1"/>
  <c r="H133" i="2" s="1"/>
  <c r="O133" i="2" a="1"/>
  <c r="O133" i="2" s="1"/>
  <c r="I133" i="2" a="1"/>
  <c r="I133" i="2" s="1"/>
  <c r="P133" i="2" a="1"/>
  <c r="P133" i="2" s="1"/>
  <c r="Q133" i="2" a="1"/>
  <c r="Q133" i="2" s="1"/>
  <c r="J133" i="2" a="1"/>
  <c r="J133" i="2" s="1"/>
  <c r="R133" i="2" a="1"/>
  <c r="R133" i="2" s="1"/>
  <c r="D133" i="2" a="1"/>
  <c r="D133" i="2" s="1"/>
  <c r="K133" i="2" a="1"/>
  <c r="K133" i="2" s="1"/>
  <c r="S133" i="2" a="1"/>
  <c r="S133" i="2" s="1"/>
  <c r="E133" i="2" a="1"/>
  <c r="E133" i="2" s="1"/>
  <c r="L133" i="2" a="1"/>
  <c r="L133" i="2" s="1"/>
  <c r="T133" i="2" a="1"/>
  <c r="T133" i="2" s="1"/>
  <c r="C133" i="2" a="1"/>
  <c r="C133" i="2" s="1"/>
  <c r="AC133" i="2" s="1"/>
  <c r="C109" i="2" a="1"/>
  <c r="C109" i="2" s="1"/>
  <c r="AC109" i="2" s="1"/>
  <c r="U131" i="2" a="1"/>
  <c r="U131" i="2" s="1"/>
  <c r="U115" i="2" a="1"/>
  <c r="U115" i="2" s="1"/>
  <c r="Q105" i="2" a="1"/>
  <c r="Q105" i="2" s="1"/>
  <c r="N94" i="2" a="1"/>
  <c r="N94" i="2" s="1"/>
  <c r="K74" i="2" a="1"/>
  <c r="K74" i="2" s="1"/>
  <c r="K15" i="2" a="1"/>
  <c r="K15" i="2" s="1"/>
  <c r="S15" i="2" a="1"/>
  <c r="S15" i="2" s="1"/>
  <c r="D15" i="2" a="1"/>
  <c r="D15" i="2" s="1"/>
  <c r="L15" i="2" a="1"/>
  <c r="L15" i="2" s="1"/>
  <c r="T15" i="2" a="1"/>
  <c r="T15" i="2" s="1"/>
  <c r="E15" i="2" a="1"/>
  <c r="E15" i="2" s="1"/>
  <c r="M15" i="2" a="1"/>
  <c r="M15" i="2" s="1"/>
  <c r="U15" i="2" a="1"/>
  <c r="U15" i="2" s="1"/>
  <c r="F15" i="2" a="1"/>
  <c r="F15" i="2" s="1"/>
  <c r="N15" i="2" a="1"/>
  <c r="N15" i="2" s="1"/>
  <c r="V15" i="2" a="1"/>
  <c r="V15" i="2" s="1"/>
  <c r="H15" i="2" a="1"/>
  <c r="H15" i="2" s="1"/>
  <c r="P15" i="2" a="1"/>
  <c r="P15" i="2" s="1"/>
  <c r="I15" i="2" a="1"/>
  <c r="I15" i="2" s="1"/>
  <c r="Q15" i="2" a="1"/>
  <c r="Q15" i="2" s="1"/>
  <c r="G15" i="2" a="1"/>
  <c r="G15" i="2" s="1"/>
  <c r="J15" i="2" a="1"/>
  <c r="J15" i="2" s="1"/>
  <c r="R15" i="2" a="1"/>
  <c r="R15" i="2" s="1"/>
  <c r="O15" i="2" a="1"/>
  <c r="O15" i="2" s="1"/>
  <c r="C15" i="2" a="1"/>
  <c r="C15" i="2" s="1"/>
  <c r="AC15" i="2" s="1"/>
  <c r="J18" i="2" a="1"/>
  <c r="J18" i="2" s="1"/>
  <c r="R18" i="2" a="1"/>
  <c r="R18" i="2" s="1"/>
  <c r="K18" i="2" a="1"/>
  <c r="K18" i="2" s="1"/>
  <c r="S18" i="2" a="1"/>
  <c r="S18" i="2" s="1"/>
  <c r="L18" i="2" a="1"/>
  <c r="L18" i="2" s="1"/>
  <c r="T18" i="2" a="1"/>
  <c r="T18" i="2" s="1"/>
  <c r="M18" i="2" a="1"/>
  <c r="M18" i="2" s="1"/>
  <c r="U18" i="2" a="1"/>
  <c r="U18" i="2" s="1"/>
  <c r="G18" i="2" a="1"/>
  <c r="G18" i="2" s="1"/>
  <c r="AG18" i="2" s="1"/>
  <c r="O18" i="2" a="1"/>
  <c r="O18" i="2" s="1"/>
  <c r="H18" i="2" a="1"/>
  <c r="H18" i="2" s="1"/>
  <c r="P18" i="2" a="1"/>
  <c r="P18" i="2" s="1"/>
  <c r="V18" i="2" a="1"/>
  <c r="V18" i="2" s="1"/>
  <c r="I18" i="2" a="1"/>
  <c r="I18" i="2" s="1"/>
  <c r="Q18" i="2" a="1"/>
  <c r="Q18" i="2" s="1"/>
  <c r="N18" i="2" a="1"/>
  <c r="N18" i="2" s="1"/>
  <c r="G39" i="2" a="1"/>
  <c r="G39" i="2" s="1"/>
  <c r="N39" i="2" a="1"/>
  <c r="N39" i="2" s="1"/>
  <c r="V39" i="2" a="1"/>
  <c r="V39" i="2" s="1"/>
  <c r="Y39" i="2" s="1"/>
  <c r="H39" i="2" a="1"/>
  <c r="H39" i="2" s="1"/>
  <c r="O39" i="2" a="1"/>
  <c r="O39" i="2" s="1"/>
  <c r="K39" i="2" a="1"/>
  <c r="K39" i="2" s="1"/>
  <c r="S39" i="2" a="1"/>
  <c r="S39" i="2" s="1"/>
  <c r="D39" i="2" a="1"/>
  <c r="D39" i="2" s="1"/>
  <c r="P39" i="2" a="1"/>
  <c r="P39" i="2" s="1"/>
  <c r="E39" i="2" a="1"/>
  <c r="E39" i="2" s="1"/>
  <c r="Q39" i="2" a="1"/>
  <c r="Q39" i="2" s="1"/>
  <c r="F39" i="2" a="1"/>
  <c r="F39" i="2" s="1"/>
  <c r="R39" i="2" a="1"/>
  <c r="R39" i="2" s="1"/>
  <c r="I39" i="2" a="1"/>
  <c r="I39" i="2" s="1"/>
  <c r="T39" i="2" a="1"/>
  <c r="T39" i="2" s="1"/>
  <c r="U39" i="2" a="1"/>
  <c r="U39" i="2" s="1"/>
  <c r="J39" i="2" a="1"/>
  <c r="J39" i="2" s="1"/>
  <c r="L39" i="2" a="1"/>
  <c r="L39" i="2" s="1"/>
  <c r="M39" i="2" a="1"/>
  <c r="M39" i="2" s="1"/>
  <c r="C39" i="2" a="1"/>
  <c r="C39" i="2" s="1"/>
  <c r="AC39" i="2" s="1"/>
  <c r="E41" i="2" a="1"/>
  <c r="E41" i="2" s="1"/>
  <c r="L41" i="2" a="1"/>
  <c r="L41" i="2" s="1"/>
  <c r="T41" i="2" a="1"/>
  <c r="T41" i="2" s="1"/>
  <c r="F41" i="2" a="1"/>
  <c r="F41" i="2" s="1"/>
  <c r="M41" i="2" a="1"/>
  <c r="M41" i="2" s="1"/>
  <c r="U41" i="2" a="1"/>
  <c r="U41" i="2" s="1"/>
  <c r="I41" i="2" a="1"/>
  <c r="I41" i="2" s="1"/>
  <c r="Q41" i="2" a="1"/>
  <c r="Q41" i="2" s="1"/>
  <c r="K41" i="2" a="1"/>
  <c r="K41" i="2" s="1"/>
  <c r="N41" i="2" a="1"/>
  <c r="N41" i="2" s="1"/>
  <c r="O41" i="2" a="1"/>
  <c r="O41" i="2" s="1"/>
  <c r="D41" i="2" a="1"/>
  <c r="D41" i="2" s="1"/>
  <c r="P41" i="2" a="1"/>
  <c r="P41" i="2" s="1"/>
  <c r="G41" i="2" a="1"/>
  <c r="G41" i="2" s="1"/>
  <c r="S41" i="2" a="1"/>
  <c r="S41" i="2" s="1"/>
  <c r="H41" i="2" a="1"/>
  <c r="H41" i="2" s="1"/>
  <c r="J41" i="2" a="1"/>
  <c r="J41" i="2" s="1"/>
  <c r="R41" i="2" a="1"/>
  <c r="R41" i="2" s="1"/>
  <c r="V41" i="2" a="1"/>
  <c r="V41" i="2" s="1"/>
  <c r="C41" i="2" a="1"/>
  <c r="C41" i="2" s="1"/>
  <c r="AC41" i="2" s="1"/>
  <c r="AD41" i="2" s="1"/>
  <c r="T49" i="2" a="1"/>
  <c r="T49" i="2" s="1"/>
  <c r="G49" i="2" a="1"/>
  <c r="G49" i="2" s="1"/>
  <c r="M49" i="2" a="1"/>
  <c r="M49" i="2" s="1"/>
  <c r="U49" i="2" a="1"/>
  <c r="U49" i="2" s="1"/>
  <c r="H49" i="2" a="1"/>
  <c r="H49" i="2" s="1"/>
  <c r="N49" i="2" a="1"/>
  <c r="N49" i="2" s="1"/>
  <c r="V49" i="2" a="1"/>
  <c r="V49" i="2" s="1"/>
  <c r="O49" i="2" a="1"/>
  <c r="O49" i="2" s="1"/>
  <c r="D49" i="2" a="1"/>
  <c r="D49" i="2" s="1"/>
  <c r="J49" i="2" a="1"/>
  <c r="J49" i="2" s="1"/>
  <c r="Q49" i="2" a="1"/>
  <c r="Q49" i="2" s="1"/>
  <c r="E49" i="2" a="1"/>
  <c r="E49" i="2" s="1"/>
  <c r="F49" i="2" a="1"/>
  <c r="F49" i="2" s="1"/>
  <c r="I49" i="2" a="1"/>
  <c r="I49" i="2" s="1"/>
  <c r="K49" i="2" a="1"/>
  <c r="K49" i="2" s="1"/>
  <c r="L49" i="2" a="1"/>
  <c r="L49" i="2" s="1"/>
  <c r="P49" i="2" a="1"/>
  <c r="P49" i="2" s="1"/>
  <c r="R49" i="2" a="1"/>
  <c r="R49" i="2" s="1"/>
  <c r="S49" i="2" a="1"/>
  <c r="S49" i="2" s="1"/>
  <c r="C49" i="2" a="1"/>
  <c r="C49" i="2" s="1"/>
  <c r="AC49" i="2" s="1"/>
  <c r="F55" i="2" a="1"/>
  <c r="F55" i="2" s="1"/>
  <c r="M55" i="2" a="1"/>
  <c r="M55" i="2" s="1"/>
  <c r="T55" i="2" a="1"/>
  <c r="T55" i="2" s="1"/>
  <c r="G55" i="2" a="1"/>
  <c r="G55" i="2" s="1"/>
  <c r="U55" i="2" a="1"/>
  <c r="U55" i="2" s="1"/>
  <c r="H55" i="2" a="1"/>
  <c r="H55" i="2" s="1"/>
  <c r="O55" i="2" a="1"/>
  <c r="O55" i="2" s="1"/>
  <c r="V55" i="2" a="1"/>
  <c r="V55" i="2" s="1"/>
  <c r="J55" i="2" a="1"/>
  <c r="J55" i="2" s="1"/>
  <c r="Q55" i="2" a="1"/>
  <c r="Q55" i="2" s="1"/>
  <c r="L55" i="2" a="1"/>
  <c r="L55" i="2" s="1"/>
  <c r="N55" i="2" a="1"/>
  <c r="N55" i="2" s="1"/>
  <c r="P55" i="2" a="1"/>
  <c r="P55" i="2" s="1"/>
  <c r="D55" i="2" a="1"/>
  <c r="D55" i="2" s="1"/>
  <c r="R55" i="2" a="1"/>
  <c r="R55" i="2" s="1"/>
  <c r="E55" i="2" a="1"/>
  <c r="E55" i="2" s="1"/>
  <c r="I55" i="2" a="1"/>
  <c r="I55" i="2" s="1"/>
  <c r="K55" i="2" a="1"/>
  <c r="K55" i="2" s="1"/>
  <c r="S55" i="2" a="1"/>
  <c r="S55" i="2" s="1"/>
  <c r="C55" i="2" a="1"/>
  <c r="C55" i="2" s="1"/>
  <c r="AC55" i="2" s="1"/>
  <c r="L64" i="2" a="1"/>
  <c r="L64" i="2" s="1"/>
  <c r="S64" i="2" a="1"/>
  <c r="S64" i="2" s="1"/>
  <c r="G64" i="2" a="1"/>
  <c r="G64" i="2" s="1"/>
  <c r="N64" i="2" a="1"/>
  <c r="N64" i="2" s="1"/>
  <c r="U64" i="2" a="1"/>
  <c r="U64" i="2" s="1"/>
  <c r="H64" i="2" a="1"/>
  <c r="H64" i="2" s="1"/>
  <c r="O64" i="2" a="1"/>
  <c r="O64" i="2" s="1"/>
  <c r="V64" i="2" a="1"/>
  <c r="V64" i="2" s="1"/>
  <c r="Q64" i="2" a="1"/>
  <c r="Q64" i="2" s="1"/>
  <c r="I64" i="2" a="1"/>
  <c r="I64" i="2" s="1"/>
  <c r="R64" i="2" a="1"/>
  <c r="R64" i="2" s="1"/>
  <c r="J64" i="2" a="1"/>
  <c r="J64" i="2" s="1"/>
  <c r="T64" i="2" a="1"/>
  <c r="T64" i="2" s="1"/>
  <c r="K64" i="2" a="1"/>
  <c r="K64" i="2" s="1"/>
  <c r="P64" i="2" a="1"/>
  <c r="P64" i="2" s="1"/>
  <c r="M64" i="2" a="1"/>
  <c r="M64" i="2" s="1"/>
  <c r="J69" i="2" a="1"/>
  <c r="J69" i="2" s="1"/>
  <c r="R69" i="2" a="1"/>
  <c r="R69" i="2" s="1"/>
  <c r="D69" i="2" a="1"/>
  <c r="D69" i="2" s="1"/>
  <c r="L69" i="2" a="1"/>
  <c r="L69" i="2" s="1"/>
  <c r="S69" i="2" a="1"/>
  <c r="S69" i="2" s="1"/>
  <c r="E69" i="2" a="1"/>
  <c r="E69" i="2" s="1"/>
  <c r="M69" i="2" a="1"/>
  <c r="M69" i="2" s="1"/>
  <c r="T69" i="2" a="1"/>
  <c r="T69" i="2" s="1"/>
  <c r="I69" i="2" a="1"/>
  <c r="I69" i="2" s="1"/>
  <c r="V69" i="2" a="1"/>
  <c r="V69" i="2" s="1"/>
  <c r="K69" i="2" a="1"/>
  <c r="K69" i="2" s="1"/>
  <c r="N69" i="2" a="1"/>
  <c r="N69" i="2" s="1"/>
  <c r="O69" i="2" a="1"/>
  <c r="O69" i="2" s="1"/>
  <c r="P69" i="2" a="1"/>
  <c r="P69" i="2" s="1"/>
  <c r="F69" i="2" a="1"/>
  <c r="F69" i="2" s="1"/>
  <c r="Q69" i="2" a="1"/>
  <c r="Q69" i="2" s="1"/>
  <c r="G69" i="2" a="1"/>
  <c r="G69" i="2" s="1"/>
  <c r="H69" i="2" a="1"/>
  <c r="H69" i="2" s="1"/>
  <c r="U69" i="2" a="1"/>
  <c r="U69" i="2" s="1"/>
  <c r="C69" i="2" a="1"/>
  <c r="C69" i="2" s="1"/>
  <c r="AC69" i="2" s="1"/>
  <c r="L72" i="2" a="1"/>
  <c r="L72" i="2" s="1"/>
  <c r="R72" i="2" a="1"/>
  <c r="R72" i="2" s="1"/>
  <c r="M72" i="2" a="1"/>
  <c r="M72" i="2" s="1"/>
  <c r="S72" i="2" a="1"/>
  <c r="S72" i="2" s="1"/>
  <c r="H72" i="2" a="1"/>
  <c r="H72" i="2" s="1"/>
  <c r="N72" i="2" a="1"/>
  <c r="N72" i="2" s="1"/>
  <c r="T72" i="2" a="1"/>
  <c r="T72" i="2" s="1"/>
  <c r="I72" i="2" a="1"/>
  <c r="I72" i="2" s="1"/>
  <c r="J72" i="2" a="1"/>
  <c r="J72" i="2" s="1"/>
  <c r="U72" i="2" a="1"/>
  <c r="U72" i="2" s="1"/>
  <c r="K72" i="2" a="1"/>
  <c r="K72" i="2" s="1"/>
  <c r="V72" i="2" a="1"/>
  <c r="V72" i="2" s="1"/>
  <c r="O72" i="2" a="1"/>
  <c r="O72" i="2" s="1"/>
  <c r="G72" i="2" a="1"/>
  <c r="G72" i="2" s="1"/>
  <c r="P72" i="2" a="1"/>
  <c r="P72" i="2" s="1"/>
  <c r="Q72" i="2" a="1"/>
  <c r="Q72" i="2" s="1"/>
  <c r="F73" i="2" a="1"/>
  <c r="F73" i="2" s="1"/>
  <c r="M73" i="2" a="1"/>
  <c r="M73" i="2" s="1"/>
  <c r="T73" i="2" a="1"/>
  <c r="T73" i="2" s="1"/>
  <c r="H73" i="2" a="1"/>
  <c r="H73" i="2" s="1"/>
  <c r="N73" i="2" a="1"/>
  <c r="N73" i="2" s="1"/>
  <c r="U73" i="2" a="1"/>
  <c r="U73" i="2" s="1"/>
  <c r="I73" i="2" a="1"/>
  <c r="I73" i="2" s="1"/>
  <c r="O73" i="2" a="1"/>
  <c r="O73" i="2" s="1"/>
  <c r="V73" i="2" a="1"/>
  <c r="V73" i="2" s="1"/>
  <c r="L73" i="2" a="1"/>
  <c r="L73" i="2" s="1"/>
  <c r="D73" i="2" a="1"/>
  <c r="D73" i="2" s="1"/>
  <c r="P73" i="2" a="1"/>
  <c r="P73" i="2" s="1"/>
  <c r="E73" i="2" a="1"/>
  <c r="E73" i="2" s="1"/>
  <c r="Q73" i="2" a="1"/>
  <c r="Q73" i="2" s="1"/>
  <c r="G73" i="2" a="1"/>
  <c r="G73" i="2" s="1"/>
  <c r="R73" i="2" a="1"/>
  <c r="R73" i="2" s="1"/>
  <c r="K73" i="2" a="1"/>
  <c r="K73" i="2" s="1"/>
  <c r="S73" i="2" a="1"/>
  <c r="S73" i="2" s="1"/>
  <c r="C73" i="2" a="1"/>
  <c r="C73" i="2" s="1"/>
  <c r="AC73" i="2" s="1"/>
  <c r="J73" i="2" a="1"/>
  <c r="J73" i="2" s="1"/>
  <c r="G91" i="2" a="1"/>
  <c r="G91" i="2" s="1"/>
  <c r="V91" i="2" a="1"/>
  <c r="V91" i="2" s="1"/>
  <c r="Y91" i="2" s="1"/>
  <c r="H91" i="2" a="1"/>
  <c r="H91" i="2" s="1"/>
  <c r="O91" i="2" a="1"/>
  <c r="O91" i="2" s="1"/>
  <c r="I91" i="2" a="1"/>
  <c r="I91" i="2" s="1"/>
  <c r="P91" i="2" a="1"/>
  <c r="P91" i="2" s="1"/>
  <c r="J91" i="2" a="1"/>
  <c r="J91" i="2" s="1"/>
  <c r="Q91" i="2" a="1"/>
  <c r="Q91" i="2" s="1"/>
  <c r="N91" i="2" a="1"/>
  <c r="N91" i="2" s="1"/>
  <c r="R91" i="2" a="1"/>
  <c r="R91" i="2" s="1"/>
  <c r="D91" i="2" a="1"/>
  <c r="D91" i="2" s="1"/>
  <c r="S91" i="2" a="1"/>
  <c r="S91" i="2" s="1"/>
  <c r="E91" i="2" a="1"/>
  <c r="E91" i="2" s="1"/>
  <c r="T91" i="2" a="1"/>
  <c r="T91" i="2" s="1"/>
  <c r="K91" i="2" a="1"/>
  <c r="K91" i="2" s="1"/>
  <c r="M91" i="2" a="1"/>
  <c r="M91" i="2" s="1"/>
  <c r="U91" i="2" a="1"/>
  <c r="U91" i="2" s="1"/>
  <c r="C91" i="2" a="1"/>
  <c r="C91" i="2" s="1"/>
  <c r="AC91" i="2" s="1"/>
  <c r="F91" i="2" a="1"/>
  <c r="F91" i="2" s="1"/>
  <c r="I117" i="2" a="1"/>
  <c r="I117" i="2" s="1"/>
  <c r="Q117" i="2" a="1"/>
  <c r="Q117" i="2" s="1"/>
  <c r="J117" i="2" a="1"/>
  <c r="J117" i="2" s="1"/>
  <c r="R117" i="2" a="1"/>
  <c r="R117" i="2" s="1"/>
  <c r="E117" i="2" a="1"/>
  <c r="E117" i="2" s="1"/>
  <c r="L117" i="2" a="1"/>
  <c r="L117" i="2" s="1"/>
  <c r="T117" i="2" a="1"/>
  <c r="T117" i="2" s="1"/>
  <c r="G117" i="2" a="1"/>
  <c r="G117" i="2" s="1"/>
  <c r="S117" i="2" a="1"/>
  <c r="S117" i="2" s="1"/>
  <c r="D117" i="2" a="1"/>
  <c r="D117" i="2" s="1"/>
  <c r="H117" i="2" a="1"/>
  <c r="H117" i="2" s="1"/>
  <c r="U117" i="2" a="1"/>
  <c r="U117" i="2" s="1"/>
  <c r="V117" i="2" a="1"/>
  <c r="V117" i="2" s="1"/>
  <c r="K117" i="2" a="1"/>
  <c r="K117" i="2" s="1"/>
  <c r="M117" i="2" a="1"/>
  <c r="M117" i="2" s="1"/>
  <c r="C117" i="2" a="1"/>
  <c r="C117" i="2" s="1"/>
  <c r="AC117" i="2" s="1"/>
  <c r="N117" i="2" a="1"/>
  <c r="N117" i="2" s="1"/>
  <c r="O117" i="2" a="1"/>
  <c r="O117" i="2" s="1"/>
  <c r="M118" i="2" a="1"/>
  <c r="M118" i="2" s="1"/>
  <c r="U118" i="2" a="1"/>
  <c r="U118" i="2" s="1"/>
  <c r="G118" i="2" a="1"/>
  <c r="G118" i="2" s="1"/>
  <c r="N118" i="2" a="1"/>
  <c r="N118" i="2" s="1"/>
  <c r="V118" i="2" a="1"/>
  <c r="V118" i="2" s="1"/>
  <c r="I118" i="2" a="1"/>
  <c r="I118" i="2" s="1"/>
  <c r="P118" i="2" a="1"/>
  <c r="P118" i="2" s="1"/>
  <c r="K118" i="2" a="1"/>
  <c r="K118" i="2" s="1"/>
  <c r="S118" i="2" a="1"/>
  <c r="S118" i="2" s="1"/>
  <c r="L118" i="2" a="1"/>
  <c r="L118" i="2" s="1"/>
  <c r="O118" i="2" a="1"/>
  <c r="O118" i="2" s="1"/>
  <c r="Q118" i="2" a="1"/>
  <c r="Q118" i="2" s="1"/>
  <c r="R118" i="2" a="1"/>
  <c r="R118" i="2" s="1"/>
  <c r="H118" i="2" a="1"/>
  <c r="H118" i="2" s="1"/>
  <c r="G120" i="2" a="1"/>
  <c r="G120" i="2" s="1"/>
  <c r="O120" i="2" a="1"/>
  <c r="O120" i="2" s="1"/>
  <c r="H120" i="2" a="1"/>
  <c r="H120" i="2" s="1"/>
  <c r="P120" i="2" a="1"/>
  <c r="P120" i="2" s="1"/>
  <c r="J120" i="2" a="1"/>
  <c r="J120" i="2" s="1"/>
  <c r="R120" i="2" a="1"/>
  <c r="R120" i="2" s="1"/>
  <c r="K120" i="2" a="1"/>
  <c r="K120" i="2" s="1"/>
  <c r="V120" i="2" a="1"/>
  <c r="V120" i="2" s="1"/>
  <c r="Y120" i="2" s="1"/>
  <c r="L120" i="2" a="1"/>
  <c r="L120" i="2" s="1"/>
  <c r="M120" i="2" a="1"/>
  <c r="M120" i="2" s="1"/>
  <c r="N120" i="2" a="1"/>
  <c r="N120" i="2" s="1"/>
  <c r="Q120" i="2" a="1"/>
  <c r="Q120" i="2" s="1"/>
  <c r="S120" i="2" a="1"/>
  <c r="S120" i="2" s="1"/>
  <c r="T120" i="2" a="1"/>
  <c r="T120" i="2" s="1"/>
  <c r="H122" i="2" a="1"/>
  <c r="H122" i="2" s="1"/>
  <c r="P122" i="2" a="1"/>
  <c r="P122" i="2" s="1"/>
  <c r="I122" i="2" a="1"/>
  <c r="I122" i="2" s="1"/>
  <c r="Q122" i="2" a="1"/>
  <c r="Q122" i="2" s="1"/>
  <c r="O122" i="2" a="1"/>
  <c r="O122" i="2" s="1"/>
  <c r="R122" i="2" a="1"/>
  <c r="R122" i="2" s="1"/>
  <c r="M122" i="2" a="1"/>
  <c r="M122" i="2" s="1"/>
  <c r="G122" i="2" a="1"/>
  <c r="G122" i="2" s="1"/>
  <c r="S122" i="2" a="1"/>
  <c r="S122" i="2" s="1"/>
  <c r="J122" i="2" a="1"/>
  <c r="J122" i="2" s="1"/>
  <c r="T122" i="2" a="1"/>
  <c r="T122" i="2" s="1"/>
  <c r="K122" i="2" a="1"/>
  <c r="K122" i="2" s="1"/>
  <c r="U122" i="2" a="1"/>
  <c r="U122" i="2" s="1"/>
  <c r="L122" i="2" a="1"/>
  <c r="L122" i="2" s="1"/>
  <c r="V122" i="2" a="1"/>
  <c r="V122" i="2" s="1"/>
  <c r="E123" i="2" a="1"/>
  <c r="E123" i="2" s="1"/>
  <c r="L123" i="2" a="1"/>
  <c r="L123" i="2" s="1"/>
  <c r="T123" i="2" a="1"/>
  <c r="T123" i="2" s="1"/>
  <c r="F123" i="2" a="1"/>
  <c r="F123" i="2" s="1"/>
  <c r="M123" i="2" a="1"/>
  <c r="M123" i="2" s="1"/>
  <c r="U123" i="2" a="1"/>
  <c r="U123" i="2" s="1"/>
  <c r="Q123" i="2" a="1"/>
  <c r="Q123" i="2" s="1"/>
  <c r="H123" i="2" a="1"/>
  <c r="H123" i="2" s="1"/>
  <c r="R123" i="2" a="1"/>
  <c r="R123" i="2" s="1"/>
  <c r="D123" i="2" a="1"/>
  <c r="D123" i="2" s="1"/>
  <c r="I123" i="2" a="1"/>
  <c r="I123" i="2" s="1"/>
  <c r="S123" i="2" a="1"/>
  <c r="S123" i="2" s="1"/>
  <c r="C123" i="2" a="1"/>
  <c r="C123" i="2" s="1"/>
  <c r="AC123" i="2" s="1"/>
  <c r="J123" i="2" a="1"/>
  <c r="J123" i="2" s="1"/>
  <c r="V123" i="2" a="1"/>
  <c r="V123" i="2" s="1"/>
  <c r="K123" i="2" a="1"/>
  <c r="K123" i="2" s="1"/>
  <c r="N123" i="2" a="1"/>
  <c r="N123" i="2" s="1"/>
  <c r="O123" i="2" a="1"/>
  <c r="O123" i="2" s="1"/>
  <c r="I124" i="2" a="1"/>
  <c r="I124" i="2" s="1"/>
  <c r="Q124" i="2" a="1"/>
  <c r="Q124" i="2" s="1"/>
  <c r="J124" i="2" a="1"/>
  <c r="J124" i="2" s="1"/>
  <c r="R124" i="2" a="1"/>
  <c r="R124" i="2" s="1"/>
  <c r="H124" i="2" a="1"/>
  <c r="H124" i="2" s="1"/>
  <c r="T124" i="2" a="1"/>
  <c r="T124" i="2" s="1"/>
  <c r="K124" i="2" a="1"/>
  <c r="K124" i="2" s="1"/>
  <c r="U124" i="2" a="1"/>
  <c r="U124" i="2" s="1"/>
  <c r="L124" i="2" a="1"/>
  <c r="L124" i="2" s="1"/>
  <c r="V124" i="2" a="1"/>
  <c r="V124" i="2" s="1"/>
  <c r="M124" i="2" a="1"/>
  <c r="M124" i="2" s="1"/>
  <c r="N124" i="2" a="1"/>
  <c r="N124" i="2" s="1"/>
  <c r="O124" i="2" a="1"/>
  <c r="O124" i="2" s="1"/>
  <c r="P124" i="2" a="1"/>
  <c r="P124" i="2" s="1"/>
  <c r="G125" i="2" a="1"/>
  <c r="G125" i="2" s="1"/>
  <c r="O125" i="2" a="1"/>
  <c r="O125" i="2" s="1"/>
  <c r="J125" i="2" a="1"/>
  <c r="J125" i="2" s="1"/>
  <c r="S125" i="2" a="1"/>
  <c r="S125" i="2" s="1"/>
  <c r="K125" i="2" a="1"/>
  <c r="K125" i="2" s="1"/>
  <c r="T125" i="2" a="1"/>
  <c r="T125" i="2" s="1"/>
  <c r="H125" i="2" a="1"/>
  <c r="H125" i="2" s="1"/>
  <c r="L125" i="2" a="1"/>
  <c r="L125" i="2" s="1"/>
  <c r="U125" i="2" a="1"/>
  <c r="U125" i="2" s="1"/>
  <c r="D125" i="2" a="1"/>
  <c r="D125" i="2" s="1"/>
  <c r="M125" i="2" a="1"/>
  <c r="M125" i="2" s="1"/>
  <c r="V125" i="2" a="1"/>
  <c r="V125" i="2" s="1"/>
  <c r="E125" i="2" a="1"/>
  <c r="E125" i="2" s="1"/>
  <c r="N125" i="2" a="1"/>
  <c r="N125" i="2" s="1"/>
  <c r="C125" i="2" a="1"/>
  <c r="C125" i="2" s="1"/>
  <c r="AC125" i="2" s="1"/>
  <c r="F125" i="2" a="1"/>
  <c r="F125" i="2" s="1"/>
  <c r="P125" i="2" a="1"/>
  <c r="P125" i="2" s="1"/>
  <c r="Q125" i="2" a="1"/>
  <c r="Q125" i="2" s="1"/>
  <c r="F129" i="2" a="1"/>
  <c r="F129" i="2" s="1"/>
  <c r="N129" i="2" a="1"/>
  <c r="N129" i="2" s="1"/>
  <c r="V129" i="2" a="1"/>
  <c r="V129" i="2" s="1"/>
  <c r="G129" i="2" a="1"/>
  <c r="G129" i="2" s="1"/>
  <c r="O129" i="2" a="1"/>
  <c r="O129" i="2" s="1"/>
  <c r="H129" i="2" a="1"/>
  <c r="H129" i="2" s="1"/>
  <c r="P129" i="2" a="1"/>
  <c r="P129" i="2" s="1"/>
  <c r="C129" i="2" a="1"/>
  <c r="C129" i="2" s="1"/>
  <c r="AC129" i="2" s="1"/>
  <c r="L129" i="2" a="1"/>
  <c r="L129" i="2" s="1"/>
  <c r="I129" i="2" a="1"/>
  <c r="I129" i="2" s="1"/>
  <c r="Q129" i="2" a="1"/>
  <c r="Q129" i="2" s="1"/>
  <c r="D129" i="2" a="1"/>
  <c r="D129" i="2" s="1"/>
  <c r="J129" i="2" a="1"/>
  <c r="J129" i="2" s="1"/>
  <c r="R129" i="2" a="1"/>
  <c r="R129" i="2" s="1"/>
  <c r="K129" i="2" a="1"/>
  <c r="K129" i="2" s="1"/>
  <c r="S129" i="2" a="1"/>
  <c r="S129" i="2" s="1"/>
  <c r="T129" i="2" a="1"/>
  <c r="T129" i="2" s="1"/>
  <c r="L132" i="2" a="1"/>
  <c r="L132" i="2" s="1"/>
  <c r="S132" i="2" a="1"/>
  <c r="S132" i="2" s="1"/>
  <c r="T132" i="2" a="1"/>
  <c r="T132" i="2" s="1"/>
  <c r="M132" i="2" a="1"/>
  <c r="M132" i="2" s="1"/>
  <c r="U132" i="2" a="1"/>
  <c r="U132" i="2" s="1"/>
  <c r="G132" i="2" a="1"/>
  <c r="G132" i="2" s="1"/>
  <c r="N132" i="2" a="1"/>
  <c r="N132" i="2" s="1"/>
  <c r="V132" i="2" a="1"/>
  <c r="V132" i="2" s="1"/>
  <c r="Y132" i="2" s="1"/>
  <c r="H132" i="2" a="1"/>
  <c r="H132" i="2" s="1"/>
  <c r="O132" i="2" a="1"/>
  <c r="O132" i="2" s="1"/>
  <c r="I132" i="2" a="1"/>
  <c r="I132" i="2" s="1"/>
  <c r="P132" i="2" a="1"/>
  <c r="P132" i="2" s="1"/>
  <c r="C119" i="2" a="1"/>
  <c r="C119" i="2" s="1"/>
  <c r="AC119" i="2" s="1"/>
  <c r="C95" i="2" a="1"/>
  <c r="C95" i="2" s="1"/>
  <c r="AC95" i="2" s="1"/>
  <c r="AD95" i="2" s="1"/>
  <c r="C13" i="2" a="1"/>
  <c r="C13" i="2" s="1"/>
  <c r="AC13" i="2" s="1"/>
  <c r="AD13" i="2" s="1"/>
  <c r="Q132" i="2" a="1"/>
  <c r="Q132" i="2" s="1"/>
  <c r="N131" i="2" a="1"/>
  <c r="N131" i="2" s="1"/>
  <c r="U129" i="2" a="1"/>
  <c r="U129" i="2" s="1"/>
  <c r="T127" i="2" a="1"/>
  <c r="T127" i="2" s="1"/>
  <c r="R125" i="2" a="1"/>
  <c r="R125" i="2" s="1"/>
  <c r="G123" i="2" a="1"/>
  <c r="G123" i="2" s="1"/>
  <c r="S114" i="2" a="1"/>
  <c r="S114" i="2" s="1"/>
  <c r="G111" i="2" a="1"/>
  <c r="G111" i="2" s="1"/>
  <c r="N104" i="2" a="1"/>
  <c r="N104" i="2" s="1"/>
  <c r="L91" i="2" a="1"/>
  <c r="L91" i="2" s="1"/>
  <c r="C37" i="2" a="1"/>
  <c r="C37" i="2" s="1"/>
  <c r="AC37" i="2" s="1"/>
  <c r="AD37" i="2" s="1"/>
  <c r="V133" i="2" a="1"/>
  <c r="V133" i="2" s="1"/>
  <c r="K132" i="2" a="1"/>
  <c r="K132" i="2" s="1"/>
  <c r="M131" i="2" a="1"/>
  <c r="M131" i="2" s="1"/>
  <c r="M129" i="2" a="1"/>
  <c r="M129" i="2" s="1"/>
  <c r="L127" i="2" a="1"/>
  <c r="L127" i="2" s="1"/>
  <c r="I125" i="2" a="1"/>
  <c r="I125" i="2" s="1"/>
  <c r="N122" i="2" a="1"/>
  <c r="N122" i="2" s="1"/>
  <c r="P117" i="2" a="1"/>
  <c r="P117" i="2" s="1"/>
  <c r="R87" i="2" a="1"/>
  <c r="R87" i="2" s="1"/>
  <c r="N82" i="2" a="1"/>
  <c r="N82" i="2" s="1"/>
  <c r="H10" i="2" a="1"/>
  <c r="H10" i="2" s="1"/>
  <c r="G12" i="2" a="1"/>
  <c r="G12" i="2" s="1"/>
  <c r="S12" i="2" a="1"/>
  <c r="S12" i="2" s="1"/>
  <c r="L12" i="2" a="1"/>
  <c r="L12" i="2" s="1"/>
  <c r="D12" i="2" a="1"/>
  <c r="D12" i="2" s="1"/>
  <c r="AD12" i="2" s="1"/>
  <c r="AE12" i="2" s="1"/>
  <c r="T10" i="2" a="1"/>
  <c r="T10" i="2" s="1"/>
  <c r="M10" i="2" a="1"/>
  <c r="M10" i="2" s="1"/>
  <c r="E10" i="2" a="1"/>
  <c r="E10" i="2" s="1"/>
  <c r="AE10" i="2" s="1"/>
  <c r="O12" i="2" a="1"/>
  <c r="O12" i="2" s="1"/>
  <c r="H12" i="2" a="1"/>
  <c r="H12" i="2" s="1"/>
  <c r="P10" i="2" a="1"/>
  <c r="P10" i="2" s="1"/>
  <c r="I10" i="2" a="1"/>
  <c r="I10" i="2" s="1"/>
  <c r="N12" i="2" a="1"/>
  <c r="N12" i="2" s="1"/>
  <c r="O10" i="2" a="1"/>
  <c r="O10" i="2" s="1"/>
  <c r="A9" i="2"/>
  <c r="A10" i="2"/>
  <c r="A11" i="2"/>
  <c r="A12" i="2"/>
  <c r="A13" i="2"/>
  <c r="A14" i="2"/>
  <c r="A15" i="2"/>
  <c r="A16" i="2"/>
  <c r="A17" i="2"/>
  <c r="A18" i="2"/>
  <c r="A19" i="2"/>
  <c r="A20" i="2"/>
  <c r="A21" i="2"/>
  <c r="A22" i="2"/>
  <c r="A23" i="2"/>
  <c r="A24" i="2"/>
  <c r="A25" i="2"/>
  <c r="A26" i="2"/>
  <c r="A27" i="2"/>
  <c r="A28" i="2"/>
  <c r="A29" i="2"/>
  <c r="A30" i="2"/>
  <c r="A31" i="2"/>
  <c r="A32" i="2"/>
  <c r="A33" i="2"/>
  <c r="A34" i="2"/>
  <c r="A35" i="2"/>
  <c r="A36" i="2"/>
  <c r="A37" i="2"/>
  <c r="A38" i="2"/>
  <c r="A39" i="2"/>
  <c r="A40" i="2"/>
  <c r="A41" i="2"/>
  <c r="A42" i="2"/>
  <c r="A43" i="2"/>
  <c r="A44" i="2"/>
  <c r="A45" i="2"/>
  <c r="A46" i="2"/>
  <c r="A47" i="2"/>
  <c r="A48" i="2"/>
  <c r="A49" i="2"/>
  <c r="A50" i="2"/>
  <c r="A51" i="2"/>
  <c r="A52" i="2"/>
  <c r="A53" i="2"/>
  <c r="A54" i="2"/>
  <c r="A55" i="2"/>
  <c r="A56" i="2"/>
  <c r="A57" i="2"/>
  <c r="A58" i="2"/>
  <c r="A59" i="2"/>
  <c r="A60" i="2"/>
  <c r="A61" i="2"/>
  <c r="A62" i="2"/>
  <c r="A63" i="2"/>
  <c r="A64" i="2"/>
  <c r="A65" i="2"/>
  <c r="A66" i="2"/>
  <c r="A67" i="2"/>
  <c r="A68" i="2"/>
  <c r="A69" i="2"/>
  <c r="A70" i="2"/>
  <c r="A71" i="2"/>
  <c r="A72" i="2"/>
  <c r="A73" i="2"/>
  <c r="A74" i="2"/>
  <c r="A75" i="2"/>
  <c r="A76" i="2"/>
  <c r="A77" i="2"/>
  <c r="A78" i="2"/>
  <c r="A79" i="2"/>
  <c r="A80" i="2"/>
  <c r="A81" i="2"/>
  <c r="A82" i="2"/>
  <c r="A83" i="2"/>
  <c r="A84" i="2"/>
  <c r="A85" i="2"/>
  <c r="A86" i="2"/>
  <c r="A87" i="2"/>
  <c r="A88" i="2"/>
  <c r="A89" i="2"/>
  <c r="A90" i="2"/>
  <c r="A91" i="2"/>
  <c r="A92" i="2"/>
  <c r="A93" i="2"/>
  <c r="A94" i="2"/>
  <c r="A95" i="2"/>
  <c r="A96" i="2"/>
  <c r="A97" i="2"/>
  <c r="A98" i="2"/>
  <c r="A99" i="2"/>
  <c r="A100" i="2"/>
  <c r="Y100" i="2" s="1"/>
  <c r="A101" i="2"/>
  <c r="A102" i="2"/>
  <c r="A103" i="2"/>
  <c r="A104" i="2"/>
  <c r="A105" i="2"/>
  <c r="A106" i="2"/>
  <c r="A107" i="2"/>
  <c r="A108" i="2"/>
  <c r="A109" i="2"/>
  <c r="A110" i="2"/>
  <c r="A111" i="2"/>
  <c r="A112" i="2"/>
  <c r="A113" i="2"/>
  <c r="A114" i="2"/>
  <c r="A115" i="2"/>
  <c r="A116" i="2"/>
  <c r="A117" i="2"/>
  <c r="A118" i="2"/>
  <c r="A119" i="2"/>
  <c r="A120" i="2"/>
  <c r="A121" i="2"/>
  <c r="A122" i="2"/>
  <c r="A123" i="2"/>
  <c r="A124" i="2"/>
  <c r="A125" i="2"/>
  <c r="A126" i="2"/>
  <c r="A127" i="2"/>
  <c r="A128" i="2"/>
  <c r="A129" i="2"/>
  <c r="A130" i="2"/>
  <c r="A131" i="2"/>
  <c r="A132" i="2"/>
  <c r="A133" i="2"/>
  <c r="A134" i="2"/>
  <c r="B11" i="2"/>
  <c r="B12" i="2" s="1"/>
  <c r="B13" i="2" s="1"/>
  <c r="B14" i="2" s="1"/>
  <c r="B15" i="2" s="1"/>
  <c r="B16" i="2" s="1"/>
  <c r="B17" i="2" s="1"/>
  <c r="B18" i="2" s="1"/>
  <c r="B19" i="2" s="1"/>
  <c r="B20" i="2" s="1"/>
  <c r="B21" i="2" s="1"/>
  <c r="B22" i="2" s="1"/>
  <c r="B23" i="2" s="1"/>
  <c r="B24" i="2" s="1"/>
  <c r="B25" i="2" s="1"/>
  <c r="B26" i="2" s="1"/>
  <c r="B27" i="2" s="1"/>
  <c r="B28" i="2" s="1"/>
  <c r="B29" i="2" s="1"/>
  <c r="B30" i="2" s="1"/>
  <c r="B31" i="2" s="1"/>
  <c r="B32" i="2" s="1"/>
  <c r="B33" i="2" s="1"/>
  <c r="B34" i="2" s="1"/>
  <c r="B35" i="2" s="1"/>
  <c r="B36" i="2" s="1"/>
  <c r="B37" i="2" s="1"/>
  <c r="B38" i="2" s="1"/>
  <c r="B39" i="2" s="1"/>
  <c r="B40" i="2" s="1"/>
  <c r="B41" i="2" s="1"/>
  <c r="B42" i="2" s="1"/>
  <c r="B43" i="2" s="1"/>
  <c r="B44" i="2" s="1"/>
  <c r="B45" i="2" s="1"/>
  <c r="B46" i="2" s="1"/>
  <c r="B47" i="2" s="1"/>
  <c r="B48" i="2" s="1"/>
  <c r="B49" i="2" s="1"/>
  <c r="B50" i="2" s="1"/>
  <c r="B51" i="2" s="1"/>
  <c r="B52" i="2" s="1"/>
  <c r="B53" i="2" s="1"/>
  <c r="B54" i="2" s="1"/>
  <c r="B55" i="2" s="1"/>
  <c r="B56" i="2" s="1"/>
  <c r="B57" i="2" s="1"/>
  <c r="B58" i="2" s="1"/>
  <c r="B59" i="2" s="1"/>
  <c r="B60" i="2" s="1"/>
  <c r="B61" i="2" s="1"/>
  <c r="B62" i="2" s="1"/>
  <c r="B63" i="2" s="1"/>
  <c r="B64" i="2" s="1"/>
  <c r="B65" i="2" s="1"/>
  <c r="B66" i="2" s="1"/>
  <c r="B67" i="2" s="1"/>
  <c r="B68" i="2" s="1"/>
  <c r="B69" i="2" s="1"/>
  <c r="B70" i="2" s="1"/>
  <c r="B71" i="2" s="1"/>
  <c r="B72" i="2" s="1"/>
  <c r="B73" i="2" s="1"/>
  <c r="B74" i="2" s="1"/>
  <c r="B75" i="2" s="1"/>
  <c r="B76" i="2" s="1"/>
  <c r="B77" i="2" s="1"/>
  <c r="B78" i="2" s="1"/>
  <c r="B79" i="2" s="1"/>
  <c r="B80" i="2" s="1"/>
  <c r="B81" i="2" s="1"/>
  <c r="B82" i="2" s="1"/>
  <c r="B83" i="2" s="1"/>
  <c r="B84" i="2" s="1"/>
  <c r="B85" i="2" s="1"/>
  <c r="B86" i="2" s="1"/>
  <c r="B87" i="2" s="1"/>
  <c r="B88" i="2" s="1"/>
  <c r="B89" i="2" s="1"/>
  <c r="B90" i="2" s="1"/>
  <c r="B91" i="2" s="1"/>
  <c r="B92" i="2" s="1"/>
  <c r="B93" i="2" s="1"/>
  <c r="B94" i="2" s="1"/>
  <c r="B95" i="2" s="1"/>
  <c r="B96" i="2" s="1"/>
  <c r="B97" i="2" s="1"/>
  <c r="B98" i="2" s="1"/>
  <c r="B99" i="2" s="1"/>
  <c r="B100" i="2" s="1"/>
  <c r="B101" i="2" s="1"/>
  <c r="B102" i="2" s="1"/>
  <c r="B103" i="2" s="1"/>
  <c r="B104" i="2" s="1"/>
  <c r="B105" i="2" s="1"/>
  <c r="B106" i="2" s="1"/>
  <c r="B107" i="2" s="1"/>
  <c r="B108" i="2" s="1"/>
  <c r="B109" i="2" s="1"/>
  <c r="B110" i="2" s="1"/>
  <c r="B111" i="2" s="1"/>
  <c r="B112" i="2" s="1"/>
  <c r="B113" i="2" s="1"/>
  <c r="B114" i="2" s="1"/>
  <c r="B115" i="2" s="1"/>
  <c r="B116" i="2" s="1"/>
  <c r="B117" i="2" s="1"/>
  <c r="B118" i="2" s="1"/>
  <c r="B119" i="2" s="1"/>
  <c r="B120" i="2" s="1"/>
  <c r="B121" i="2" s="1"/>
  <c r="B122" i="2" s="1"/>
  <c r="B123" i="2" s="1"/>
  <c r="B124" i="2" s="1"/>
  <c r="B125" i="2" s="1"/>
  <c r="B126" i="2" s="1"/>
  <c r="B127" i="2" s="1"/>
  <c r="B128" i="2" s="1"/>
  <c r="B129" i="2" s="1"/>
  <c r="B130" i="2" s="1"/>
  <c r="B131" i="2" s="1"/>
  <c r="B132" i="2" s="1"/>
  <c r="B133" i="2" s="1"/>
  <c r="B134" i="2" s="1"/>
  <c r="B5" i="1"/>
  <c r="B6" i="1" s="1"/>
  <c r="B7" i="1" s="1"/>
  <c r="B8" i="1" s="1"/>
  <c r="B9" i="1" s="1"/>
  <c r="B10" i="1" s="1"/>
  <c r="B11" i="1" s="1"/>
  <c r="B12" i="1" s="1"/>
  <c r="B13" i="1" s="1"/>
  <c r="B14" i="1" s="1"/>
  <c r="B15" i="1" s="1"/>
  <c r="B16" i="1" s="1"/>
  <c r="B17" i="1" s="1"/>
  <c r="B18" i="1" s="1"/>
  <c r="B19" i="1" s="1"/>
  <c r="B20" i="1" s="1"/>
  <c r="B21" i="1" s="1"/>
  <c r="B22" i="1" s="1"/>
  <c r="B23" i="1" s="1"/>
  <c r="B24" i="1" s="1"/>
  <c r="B25" i="1" s="1"/>
  <c r="B26" i="1" s="1"/>
  <c r="B27" i="1" s="1"/>
  <c r="B28" i="1" s="1"/>
  <c r="B29" i="1" s="1"/>
  <c r="B30" i="1" s="1"/>
  <c r="B31" i="1" s="1"/>
  <c r="B32" i="1" s="1"/>
  <c r="B33" i="1" s="1"/>
  <c r="B34" i="1" s="1"/>
  <c r="B35" i="1" s="1"/>
  <c r="B36" i="1" s="1"/>
  <c r="B37" i="1" s="1"/>
  <c r="B38" i="1" s="1"/>
  <c r="B39" i="1" s="1"/>
  <c r="B40" i="1" s="1"/>
  <c r="B41" i="1" s="1"/>
  <c r="B42" i="1" s="1"/>
  <c r="B43" i="1" s="1"/>
  <c r="B44" i="1" s="1"/>
  <c r="B45" i="1" s="1"/>
  <c r="B46" i="1" s="1"/>
  <c r="B47" i="1" s="1"/>
  <c r="B48" i="1" s="1"/>
  <c r="B49" i="1" s="1"/>
  <c r="B50" i="1" s="1"/>
  <c r="B51" i="1" s="1"/>
  <c r="B52" i="1" s="1"/>
  <c r="B53" i="1" s="1"/>
  <c r="B54" i="1" s="1"/>
  <c r="B55" i="1" s="1"/>
  <c r="B56" i="1" s="1"/>
  <c r="B57" i="1" s="1"/>
  <c r="B58" i="1" s="1"/>
  <c r="B59" i="1" s="1"/>
  <c r="B60" i="1" s="1"/>
  <c r="B61" i="1" s="1"/>
  <c r="B62" i="1" s="1"/>
  <c r="B63" i="1" s="1"/>
  <c r="B64" i="1" s="1"/>
  <c r="B65" i="1" s="1"/>
  <c r="B66" i="1" s="1"/>
  <c r="B67" i="1" s="1"/>
  <c r="B68" i="1" s="1"/>
  <c r="B69" i="1" s="1"/>
  <c r="B70" i="1" s="1"/>
  <c r="B71" i="1" s="1"/>
  <c r="B72" i="1" s="1"/>
  <c r="B73" i="1" s="1"/>
  <c r="B74" i="1" s="1"/>
  <c r="B75" i="1" s="1"/>
  <c r="B76" i="1" s="1"/>
  <c r="B77" i="1" s="1"/>
  <c r="B78" i="1" s="1"/>
  <c r="B79" i="1" s="1"/>
  <c r="B80" i="1" s="1"/>
  <c r="B81" i="1" s="1"/>
  <c r="B82" i="1" s="1"/>
  <c r="B83" i="1" s="1"/>
  <c r="B84" i="1" s="1"/>
  <c r="B85" i="1" s="1"/>
  <c r="B86" i="1" s="1"/>
  <c r="B87" i="1" s="1"/>
  <c r="B88" i="1" s="1"/>
  <c r="B89" i="1" s="1"/>
  <c r="B90" i="1" s="1"/>
  <c r="B91" i="1" s="1"/>
  <c r="B92" i="1" s="1"/>
  <c r="B93" i="1" s="1"/>
  <c r="B94" i="1" s="1"/>
  <c r="B95" i="1" s="1"/>
  <c r="B96" i="1" s="1"/>
  <c r="B97" i="1" s="1"/>
  <c r="B98" i="1" s="1"/>
  <c r="B99" i="1" s="1"/>
  <c r="B100" i="1" s="1"/>
  <c r="B101" i="1" s="1"/>
  <c r="B102" i="1" s="1"/>
  <c r="B103" i="1" s="1"/>
  <c r="B104" i="1" s="1"/>
  <c r="B105" i="1" s="1"/>
  <c r="B106" i="1" s="1"/>
  <c r="B107" i="1" s="1"/>
  <c r="B108" i="1" s="1"/>
  <c r="B109" i="1" s="1"/>
  <c r="B110" i="1" s="1"/>
  <c r="B111" i="1" s="1"/>
  <c r="B112" i="1" s="1"/>
  <c r="B113" i="1" s="1"/>
  <c r="B114" i="1" s="1"/>
  <c r="B115" i="1" s="1"/>
  <c r="B116" i="1" s="1"/>
  <c r="B117" i="1" s="1"/>
  <c r="B118" i="1" s="1"/>
  <c r="B119" i="1" s="1"/>
  <c r="B120" i="1" s="1"/>
  <c r="B121" i="1" s="1"/>
  <c r="B122" i="1" s="1"/>
  <c r="B123" i="1" s="1"/>
  <c r="B124" i="1" s="1"/>
  <c r="B125" i="1" s="1"/>
  <c r="B126" i="1" s="1"/>
  <c r="B127" i="1" s="1"/>
  <c r="B128" i="1" s="1"/>
  <c r="AE110" i="2" l="1"/>
  <c r="AF110" i="2" s="1"/>
  <c r="AD117" i="2"/>
  <c r="AE117" i="2" s="1"/>
  <c r="AD69" i="2"/>
  <c r="AE69" i="2" s="1"/>
  <c r="AD49" i="2"/>
  <c r="AE49" i="2" s="1"/>
  <c r="AD131" i="2"/>
  <c r="AE131" i="2" s="1"/>
  <c r="AD47" i="2"/>
  <c r="AE47" i="2" s="1"/>
  <c r="AD21" i="2"/>
  <c r="AE21" i="2" s="1"/>
  <c r="AF21" i="2" s="1"/>
  <c r="AF22" i="2"/>
  <c r="AD46" i="2"/>
  <c r="AE46" i="2" s="1"/>
  <c r="AE19" i="2"/>
  <c r="AF70" i="11"/>
  <c r="AG70" i="11"/>
  <c r="AF71" i="9"/>
  <c r="AG71" i="9" s="1"/>
  <c r="AH71" i="9" s="1"/>
  <c r="AF61" i="8"/>
  <c r="AD115" i="2"/>
  <c r="AE115" i="2" s="1"/>
  <c r="AD91" i="2"/>
  <c r="Y59" i="2"/>
  <c r="AD97" i="2"/>
  <c r="AE97" i="2" s="1"/>
  <c r="Y43" i="2"/>
  <c r="Y35" i="2"/>
  <c r="AD86" i="2"/>
  <c r="AE25" i="2"/>
  <c r="AF25" i="2" s="1"/>
  <c r="AF126" i="9"/>
  <c r="AE126" i="9"/>
  <c r="AF94" i="11"/>
  <c r="AG94" i="11" s="1"/>
  <c r="AH94" i="11" s="1"/>
  <c r="AG28" i="11"/>
  <c r="AH28" i="11" s="1"/>
  <c r="AF82" i="12"/>
  <c r="AG82" i="12" s="1"/>
  <c r="AH82" i="12" s="1"/>
  <c r="AF44" i="12"/>
  <c r="AG44" i="12" s="1"/>
  <c r="AF96" i="8"/>
  <c r="AG96" i="8" s="1"/>
  <c r="AH96" i="8"/>
  <c r="AD65" i="2"/>
  <c r="AD111" i="2"/>
  <c r="AD57" i="2"/>
  <c r="AE57" i="2" s="1"/>
  <c r="AF57" i="2" s="1"/>
  <c r="AD17" i="2"/>
  <c r="AE17" i="2" s="1"/>
  <c r="AD79" i="2"/>
  <c r="AD63" i="2"/>
  <c r="AE63" i="2" s="1"/>
  <c r="AF63" i="2" s="1"/>
  <c r="AD99" i="2"/>
  <c r="AD75" i="2"/>
  <c r="AF75" i="2" s="1"/>
  <c r="AE75" i="2"/>
  <c r="AF38" i="2"/>
  <c r="AG38" i="2"/>
  <c r="AH38" i="2" s="1"/>
  <c r="AI38" i="2" s="1"/>
  <c r="AJ38" i="2" s="1"/>
  <c r="AE29" i="2"/>
  <c r="AH40" i="2"/>
  <c r="AI40" i="2" s="1"/>
  <c r="AE86" i="2"/>
  <c r="AF131" i="2"/>
  <c r="AF91" i="8"/>
  <c r="AE91" i="8"/>
  <c r="AF50" i="8"/>
  <c r="AE124" i="9"/>
  <c r="AF124" i="9" s="1"/>
  <c r="AF62" i="11"/>
  <c r="AG62" i="11" s="1"/>
  <c r="AF12" i="11"/>
  <c r="AG12" i="11" s="1"/>
  <c r="AH12" i="11" s="1"/>
  <c r="AG85" i="9"/>
  <c r="AH85" i="9" s="1"/>
  <c r="AF85" i="9"/>
  <c r="AF74" i="8"/>
  <c r="AF93" i="9"/>
  <c r="AG93" i="9"/>
  <c r="AE64" i="2"/>
  <c r="AE48" i="2"/>
  <c r="AF48" i="2" s="1"/>
  <c r="AD129" i="2"/>
  <c r="AG129" i="2" s="1"/>
  <c r="AE129" i="2"/>
  <c r="AF129" i="2" s="1"/>
  <c r="AD119" i="2"/>
  <c r="AE119" i="2" s="1"/>
  <c r="AD55" i="2"/>
  <c r="AE55" i="2"/>
  <c r="AF55" i="2" s="1"/>
  <c r="AD15" i="2"/>
  <c r="AE15" i="2"/>
  <c r="AD127" i="2"/>
  <c r="AE127" i="2" s="1"/>
  <c r="AD105" i="2"/>
  <c r="AE105" i="2"/>
  <c r="AF105" i="2" s="1"/>
  <c r="AG105" i="2" s="1"/>
  <c r="AD85" i="2"/>
  <c r="AD53" i="2"/>
  <c r="AE53" i="2"/>
  <c r="AD121" i="2"/>
  <c r="AE121" i="2" s="1"/>
  <c r="AD27" i="2"/>
  <c r="AE27" i="2" s="1"/>
  <c r="AD23" i="2"/>
  <c r="AE23" i="2" s="1"/>
  <c r="AD26" i="2"/>
  <c r="AE26" i="2" s="1"/>
  <c r="AF32" i="2"/>
  <c r="AE44" i="2"/>
  <c r="AF44" i="2" s="1"/>
  <c r="AG44" i="2"/>
  <c r="AD118" i="2"/>
  <c r="AE118" i="2"/>
  <c r="AG16" i="2"/>
  <c r="AG84" i="8"/>
  <c r="AF119" i="12"/>
  <c r="AG119" i="12"/>
  <c r="AH119" i="12" s="1"/>
  <c r="AD33" i="2"/>
  <c r="AE33" i="2"/>
  <c r="AF10" i="2"/>
  <c r="AD125" i="2"/>
  <c r="AE125" i="2" s="1"/>
  <c r="Y123" i="2"/>
  <c r="AD73" i="2"/>
  <c r="AE73" i="2" s="1"/>
  <c r="AD109" i="2"/>
  <c r="AD113" i="2"/>
  <c r="AE113" i="2" s="1"/>
  <c r="AD101" i="2"/>
  <c r="AE101" i="2" s="1"/>
  <c r="AD31" i="2"/>
  <c r="AE31" i="2" s="1"/>
  <c r="AF31" i="2" s="1"/>
  <c r="AD42" i="2"/>
  <c r="AE42" i="2"/>
  <c r="AF42" i="2"/>
  <c r="AG42" i="2" s="1"/>
  <c r="AF96" i="2"/>
  <c r="AD132" i="2"/>
  <c r="AE132" i="2"/>
  <c r="AF23" i="2"/>
  <c r="AF70" i="2"/>
  <c r="AE100" i="2"/>
  <c r="AF10" i="8"/>
  <c r="AE10" i="8"/>
  <c r="AF81" i="9"/>
  <c r="AG81" i="9" s="1"/>
  <c r="AH81" i="9" s="1"/>
  <c r="AG131" i="8"/>
  <c r="AH131" i="8" s="1"/>
  <c r="AG23" i="8"/>
  <c r="AD60" i="2"/>
  <c r="AE60" i="2"/>
  <c r="AF60" i="2"/>
  <c r="AG60" i="2" s="1"/>
  <c r="AF91" i="9"/>
  <c r="AG91" i="9" s="1"/>
  <c r="AH11" i="8"/>
  <c r="AD133" i="2"/>
  <c r="AE133" i="2" s="1"/>
  <c r="AD107" i="2"/>
  <c r="AG107" i="2" s="1"/>
  <c r="AE107" i="2"/>
  <c r="AF107" i="2"/>
  <c r="AD98" i="2"/>
  <c r="AF98" i="2" s="1"/>
  <c r="AE98" i="2"/>
  <c r="AF90" i="2"/>
  <c r="AG90" i="2"/>
  <c r="AD14" i="2"/>
  <c r="AE14" i="2" s="1"/>
  <c r="AG10" i="2"/>
  <c r="AF33" i="2"/>
  <c r="AE30" i="2"/>
  <c r="AG23" i="2"/>
  <c r="AE99" i="2"/>
  <c r="AE122" i="9"/>
  <c r="AF122" i="9"/>
  <c r="AH32" i="11"/>
  <c r="AG32" i="11"/>
  <c r="AF131" i="11"/>
  <c r="AG131" i="11"/>
  <c r="AH131" i="11"/>
  <c r="AF42" i="12"/>
  <c r="AG42" i="12"/>
  <c r="AF107" i="11"/>
  <c r="AG107" i="11" s="1"/>
  <c r="AH107" i="11" s="1"/>
  <c r="AF83" i="8"/>
  <c r="AG83" i="8"/>
  <c r="AE28" i="2"/>
  <c r="AF28" i="2" s="1"/>
  <c r="Y129" i="2"/>
  <c r="AD123" i="2"/>
  <c r="Y73" i="2"/>
  <c r="Y18" i="2"/>
  <c r="Y74" i="2"/>
  <c r="AD77" i="2"/>
  <c r="AE77" i="2" s="1"/>
  <c r="Y113" i="2"/>
  <c r="AD59" i="2"/>
  <c r="AE59" i="2" s="1"/>
  <c r="Y58" i="2"/>
  <c r="AD51" i="2"/>
  <c r="AE51" i="2" s="1"/>
  <c r="Y12" i="2"/>
  <c r="AE103" i="2"/>
  <c r="AF103" i="2" s="1"/>
  <c r="AD81" i="2"/>
  <c r="AE81" i="2" s="1"/>
  <c r="AD67" i="2"/>
  <c r="AD61" i="2"/>
  <c r="AE61" i="2" s="1"/>
  <c r="AF61" i="2"/>
  <c r="AD11" i="2"/>
  <c r="AE11" i="2"/>
  <c r="AD114" i="2"/>
  <c r="AF114" i="2" s="1"/>
  <c r="AG114" i="2" s="1"/>
  <c r="AE114" i="2"/>
  <c r="AD58" i="2"/>
  <c r="AE58" i="2" s="1"/>
  <c r="AE13" i="2"/>
  <c r="AF13" i="2" s="1"/>
  <c r="AG13" i="2" s="1"/>
  <c r="AH13" i="2" s="1"/>
  <c r="AF54" i="2"/>
  <c r="AG103" i="2"/>
  <c r="AF18" i="11"/>
  <c r="AG18" i="11"/>
  <c r="AG87" i="12"/>
  <c r="AH87" i="12" s="1"/>
  <c r="AF87" i="12"/>
  <c r="AF56" i="8"/>
  <c r="AG56" i="8" s="1"/>
  <c r="AH56" i="8" s="1"/>
  <c r="AI56" i="8" s="1"/>
  <c r="AH18" i="2"/>
  <c r="AE24" i="2"/>
  <c r="AF24" i="2" s="1"/>
  <c r="AG24" i="2" s="1"/>
  <c r="AE124" i="2"/>
  <c r="AF124" i="2" s="1"/>
  <c r="AG124" i="2" s="1"/>
  <c r="AG84" i="9"/>
  <c r="AF29" i="11"/>
  <c r="AF128" i="12"/>
  <c r="AF98" i="11"/>
  <c r="AH98" i="11" s="1"/>
  <c r="AF100" i="11"/>
  <c r="AG100" i="11" s="1"/>
  <c r="AF95" i="9"/>
  <c r="AG95" i="9" s="1"/>
  <c r="AH95" i="9" s="1"/>
  <c r="AD73" i="8"/>
  <c r="AG66" i="8"/>
  <c r="AH66" i="8" s="1"/>
  <c r="AI66" i="8" s="1"/>
  <c r="AE127" i="9"/>
  <c r="AF127" i="9" s="1"/>
  <c r="AG127" i="9" s="1"/>
  <c r="AF84" i="9"/>
  <c r="AF86" i="9"/>
  <c r="AG86" i="9" s="1"/>
  <c r="AG83" i="9"/>
  <c r="AE108" i="11"/>
  <c r="AF108" i="11" s="1"/>
  <c r="AG98" i="11"/>
  <c r="AE69" i="8"/>
  <c r="AD107" i="8"/>
  <c r="AF34" i="2"/>
  <c r="AG34" i="2" s="1"/>
  <c r="AF35" i="11"/>
  <c r="AE132" i="12"/>
  <c r="AF132" i="12" s="1"/>
  <c r="AE53" i="10"/>
  <c r="AF21" i="8"/>
  <c r="AF30" i="11"/>
  <c r="AG30" i="11" s="1"/>
  <c r="AF15" i="8"/>
  <c r="AE65" i="9"/>
  <c r="AE34" i="9"/>
  <c r="AH89" i="10"/>
  <c r="AG70" i="10"/>
  <c r="AE119" i="11"/>
  <c r="AF119" i="11" s="1"/>
  <c r="AE30" i="11"/>
  <c r="AF103" i="11"/>
  <c r="AG131" i="12"/>
  <c r="AF115" i="12"/>
  <c r="AE32" i="12"/>
  <c r="AF32" i="12" s="1"/>
  <c r="AE67" i="8"/>
  <c r="AF67" i="8" s="1"/>
  <c r="AG15" i="8"/>
  <c r="AG74" i="10"/>
  <c r="AH131" i="12"/>
  <c r="AI131" i="12" s="1"/>
  <c r="AF85" i="8"/>
  <c r="AG85" i="8" s="1"/>
  <c r="AE29" i="11"/>
  <c r="AG129" i="12"/>
  <c r="AA92" i="10"/>
  <c r="AF84" i="12"/>
  <c r="AE84" i="12"/>
  <c r="AG107" i="12"/>
  <c r="AF47" i="12"/>
  <c r="AE61" i="12"/>
  <c r="AF61" i="12" s="1"/>
  <c r="AE127" i="12"/>
  <c r="AH70" i="12"/>
  <c r="AE45" i="12"/>
  <c r="AF45" i="12" s="1"/>
  <c r="AE55" i="12"/>
  <c r="AE114" i="12"/>
  <c r="AF114" i="12" s="1"/>
  <c r="AF53" i="12"/>
  <c r="AG77" i="12"/>
  <c r="AH77" i="12" s="1"/>
  <c r="AH81" i="12"/>
  <c r="AE122" i="12"/>
  <c r="AF122" i="12" s="1"/>
  <c r="AE94" i="12"/>
  <c r="AE124" i="12"/>
  <c r="AF124" i="12"/>
  <c r="AE96" i="12"/>
  <c r="AF96" i="12"/>
  <c r="AE130" i="12"/>
  <c r="AF130" i="12" s="1"/>
  <c r="AF15" i="12"/>
  <c r="AH15" i="12" s="1"/>
  <c r="AE100" i="12"/>
  <c r="AE60" i="12"/>
  <c r="AF125" i="12"/>
  <c r="AG125" i="12" s="1"/>
  <c r="AE102" i="12"/>
  <c r="AF56" i="12"/>
  <c r="AG56" i="12" s="1"/>
  <c r="AE126" i="12"/>
  <c r="AF121" i="12"/>
  <c r="AG121" i="12" s="1"/>
  <c r="AG39" i="12"/>
  <c r="AE11" i="12"/>
  <c r="AE109" i="12"/>
  <c r="AE116" i="12"/>
  <c r="AF116" i="12" s="1"/>
  <c r="AE112" i="12"/>
  <c r="AF112" i="12" s="1"/>
  <c r="AG95" i="12"/>
  <c r="AF36" i="12"/>
  <c r="AG36" i="12" s="1"/>
  <c r="AH35" i="12"/>
  <c r="AF30" i="12"/>
  <c r="AG30" i="12" s="1"/>
  <c r="AF102" i="12"/>
  <c r="AE73" i="12"/>
  <c r="AF73" i="12" s="1"/>
  <c r="AG73" i="12" s="1"/>
  <c r="AE85" i="12"/>
  <c r="AH65" i="12"/>
  <c r="AF40" i="12"/>
  <c r="AE29" i="12"/>
  <c r="AF59" i="12"/>
  <c r="AG38" i="12"/>
  <c r="AG101" i="12"/>
  <c r="AH129" i="12"/>
  <c r="AF58" i="12"/>
  <c r="AH48" i="12"/>
  <c r="AG48" i="12"/>
  <c r="AE43" i="12"/>
  <c r="AF20" i="12"/>
  <c r="AH20" i="12" s="1"/>
  <c r="AG20" i="12"/>
  <c r="AF76" i="12"/>
  <c r="AF17" i="12"/>
  <c r="AE13" i="12"/>
  <c r="AF110" i="12"/>
  <c r="AE110" i="12"/>
  <c r="AE68" i="12"/>
  <c r="AG34" i="12"/>
  <c r="AG63" i="12"/>
  <c r="AH63" i="12" s="1"/>
  <c r="AE98" i="12"/>
  <c r="AF98" i="12" s="1"/>
  <c r="AE111" i="12"/>
  <c r="AF111" i="12" s="1"/>
  <c r="AF46" i="12"/>
  <c r="AF19" i="12"/>
  <c r="AG24" i="12"/>
  <c r="AH24" i="12" s="1"/>
  <c r="AF24" i="12"/>
  <c r="AF78" i="12"/>
  <c r="AG74" i="12"/>
  <c r="AI65" i="12"/>
  <c r="AE86" i="12"/>
  <c r="AE106" i="12"/>
  <c r="AF108" i="12"/>
  <c r="AI70" i="12"/>
  <c r="AF66" i="12"/>
  <c r="AG133" i="12"/>
  <c r="AE91" i="12"/>
  <c r="AF91" i="12" s="1"/>
  <c r="AF50" i="12"/>
  <c r="AF23" i="12"/>
  <c r="AE23" i="12"/>
  <c r="AF31" i="12"/>
  <c r="AG31" i="12"/>
  <c r="AE18" i="12"/>
  <c r="AG120" i="12"/>
  <c r="AH120" i="12" s="1"/>
  <c r="AG72" i="12"/>
  <c r="AH72" i="12" s="1"/>
  <c r="AE14" i="12"/>
  <c r="AE16" i="12"/>
  <c r="AF16" i="12" s="1"/>
  <c r="AG16" i="12" s="1"/>
  <c r="AF118" i="12"/>
  <c r="AG113" i="12"/>
  <c r="AE93" i="12"/>
  <c r="AG51" i="12"/>
  <c r="AF97" i="12"/>
  <c r="AI81" i="12"/>
  <c r="AF64" i="12"/>
  <c r="AG64" i="12" s="1"/>
  <c r="AH64" i="12" s="1"/>
  <c r="AI42" i="12"/>
  <c r="AH42" i="12"/>
  <c r="AF57" i="12"/>
  <c r="AE62" i="12"/>
  <c r="AG49" i="12"/>
  <c r="AH49" i="12" s="1"/>
  <c r="AI49" i="12" s="1"/>
  <c r="AG105" i="12"/>
  <c r="AH105" i="12" s="1"/>
  <c r="AG35" i="12"/>
  <c r="AG69" i="12"/>
  <c r="AH69" i="12" s="1"/>
  <c r="AF103" i="12"/>
  <c r="AH103" i="12" s="1"/>
  <c r="AG104" i="12"/>
  <c r="AE83" i="12"/>
  <c r="AF25" i="12"/>
  <c r="AE25" i="12"/>
  <c r="AG128" i="12"/>
  <c r="AH128" i="12" s="1"/>
  <c r="AF21" i="12"/>
  <c r="AF52" i="12"/>
  <c r="AG28" i="12"/>
  <c r="AF67" i="12"/>
  <c r="AG67" i="12" s="1"/>
  <c r="AG50" i="12"/>
  <c r="AF80" i="12"/>
  <c r="AG134" i="12"/>
  <c r="AE117" i="12"/>
  <c r="AF117" i="12" s="1"/>
  <c r="AF99" i="12"/>
  <c r="AE90" i="12"/>
  <c r="AF90" i="12" s="1"/>
  <c r="AE54" i="12"/>
  <c r="AG115" i="12"/>
  <c r="AE92" i="12"/>
  <c r="AF33" i="12"/>
  <c r="AG15" i="12"/>
  <c r="AG12" i="12"/>
  <c r="AE89" i="12"/>
  <c r="AF89" i="12"/>
  <c r="AG89" i="12" s="1"/>
  <c r="AE88" i="12"/>
  <c r="AE123" i="12"/>
  <c r="AG103" i="12"/>
  <c r="AG79" i="12"/>
  <c r="AH79" i="12" s="1"/>
  <c r="AE41" i="12"/>
  <c r="AG97" i="12"/>
  <c r="AF10" i="12"/>
  <c r="AH28" i="12"/>
  <c r="AJ65" i="12"/>
  <c r="AE37" i="12"/>
  <c r="AF75" i="12"/>
  <c r="AG75" i="12" s="1"/>
  <c r="AG22" i="12"/>
  <c r="AG26" i="12"/>
  <c r="AG71" i="12"/>
  <c r="AE27" i="12"/>
  <c r="AF92" i="11"/>
  <c r="AG109" i="11"/>
  <c r="AF52" i="11"/>
  <c r="AE127" i="11"/>
  <c r="AF127" i="11" s="1"/>
  <c r="AF111" i="11"/>
  <c r="AE85" i="11"/>
  <c r="AG14" i="11"/>
  <c r="AH14" i="11" s="1"/>
  <c r="AF124" i="11"/>
  <c r="AE105" i="11"/>
  <c r="AF105" i="11"/>
  <c r="AE51" i="11"/>
  <c r="AF51" i="11"/>
  <c r="AG51" i="11"/>
  <c r="AF23" i="11"/>
  <c r="AG26" i="11"/>
  <c r="AE130" i="11"/>
  <c r="AF25" i="11"/>
  <c r="AE71" i="11"/>
  <c r="AF71" i="11" s="1"/>
  <c r="AE39" i="11"/>
  <c r="AF39" i="11" s="1"/>
  <c r="AF83" i="11"/>
  <c r="AI131" i="11"/>
  <c r="AE120" i="11"/>
  <c r="AE101" i="11"/>
  <c r="AF95" i="11"/>
  <c r="AE59" i="11"/>
  <c r="AF59" i="11"/>
  <c r="AE78" i="11"/>
  <c r="AE38" i="11"/>
  <c r="AF38" i="11" s="1"/>
  <c r="AF76" i="11"/>
  <c r="AG76" i="11" s="1"/>
  <c r="AE44" i="11"/>
  <c r="AG35" i="11"/>
  <c r="AH18" i="11"/>
  <c r="AE118" i="11"/>
  <c r="AF118" i="11" s="1"/>
  <c r="AE43" i="11"/>
  <c r="AG96" i="11"/>
  <c r="AG117" i="11"/>
  <c r="AE126" i="11"/>
  <c r="AF79" i="11"/>
  <c r="AE75" i="11"/>
  <c r="AF75" i="11" s="1"/>
  <c r="AE41" i="11"/>
  <c r="AF41" i="11" s="1"/>
  <c r="AG50" i="11"/>
  <c r="AH50" i="11" s="1"/>
  <c r="AE60" i="11"/>
  <c r="AE97" i="11"/>
  <c r="AE128" i="11"/>
  <c r="AE86" i="11"/>
  <c r="AH80" i="11"/>
  <c r="AE40" i="11"/>
  <c r="AF40" i="11" s="1"/>
  <c r="Z40" i="11" s="1"/>
  <c r="AG10" i="11"/>
  <c r="AE106" i="11"/>
  <c r="AE49" i="11"/>
  <c r="AF49" i="11"/>
  <c r="AE84" i="11"/>
  <c r="AE58" i="11"/>
  <c r="AF134" i="11"/>
  <c r="AF128" i="11"/>
  <c r="AF101" i="11"/>
  <c r="AG93" i="11"/>
  <c r="AH93" i="11" s="1"/>
  <c r="AG111" i="11"/>
  <c r="AF87" i="11"/>
  <c r="AE81" i="11"/>
  <c r="AG115" i="11"/>
  <c r="AE91" i="11"/>
  <c r="AF91" i="11" s="1"/>
  <c r="AF112" i="11"/>
  <c r="AG23" i="11"/>
  <c r="Z14" i="11"/>
  <c r="AE113" i="11"/>
  <c r="AF113" i="11"/>
  <c r="AE125" i="11"/>
  <c r="AE67" i="11"/>
  <c r="AF67" i="11" s="1"/>
  <c r="AE57" i="11"/>
  <c r="AF57" i="11"/>
  <c r="AG57" i="11" s="1"/>
  <c r="AH70" i="11"/>
  <c r="AF31" i="11"/>
  <c r="AH26" i="11"/>
  <c r="AI26" i="11" s="1"/>
  <c r="AF64" i="11"/>
  <c r="AF90" i="11"/>
  <c r="AE56" i="11"/>
  <c r="AF56" i="11" s="1"/>
  <c r="AE17" i="11"/>
  <c r="AF89" i="11"/>
  <c r="AG19" i="11"/>
  <c r="AF27" i="11"/>
  <c r="AE11" i="11"/>
  <c r="AF122" i="11"/>
  <c r="AG122" i="11" s="1"/>
  <c r="AE65" i="11"/>
  <c r="AE47" i="11"/>
  <c r="AI46" i="11"/>
  <c r="AJ46" i="11" s="1"/>
  <c r="AH66" i="11"/>
  <c r="AF48" i="11"/>
  <c r="AG48" i="11"/>
  <c r="AI48" i="11" s="1"/>
  <c r="AH19" i="11"/>
  <c r="AG13" i="11"/>
  <c r="AG103" i="11"/>
  <c r="AG20" i="11"/>
  <c r="AE33" i="11"/>
  <c r="AG104" i="11"/>
  <c r="AH104" i="11"/>
  <c r="AE123" i="11"/>
  <c r="AF116" i="11"/>
  <c r="AF133" i="11"/>
  <c r="AE110" i="11"/>
  <c r="AE77" i="11"/>
  <c r="AE73" i="11"/>
  <c r="AF73" i="11" s="1"/>
  <c r="AE55" i="11"/>
  <c r="AH109" i="11"/>
  <c r="AG83" i="11"/>
  <c r="AH83" i="11"/>
  <c r="AF34" i="11"/>
  <c r="AG34" i="11" s="1"/>
  <c r="AH21" i="11"/>
  <c r="AI21" i="11" s="1"/>
  <c r="AG72" i="11"/>
  <c r="AF129" i="11"/>
  <c r="AF121" i="11"/>
  <c r="AE63" i="11"/>
  <c r="AG102" i="11"/>
  <c r="AF82" i="11"/>
  <c r="AI54" i="11"/>
  <c r="AJ54" i="11" s="1"/>
  <c r="AH46" i="11"/>
  <c r="AE132" i="11"/>
  <c r="AE42" i="11"/>
  <c r="AG29" i="11"/>
  <c r="AH48" i="11"/>
  <c r="AE36" i="11"/>
  <c r="AF114" i="11"/>
  <c r="AG114" i="11" s="1"/>
  <c r="AE15" i="11"/>
  <c r="AH16" i="11"/>
  <c r="AE68" i="11"/>
  <c r="AF68" i="11" s="1"/>
  <c r="Z68" i="11" s="1"/>
  <c r="AG88" i="11"/>
  <c r="AH88" i="11"/>
  <c r="AE69" i="11"/>
  <c r="AF69" i="11" s="1"/>
  <c r="AE61" i="11"/>
  <c r="AG61" i="11"/>
  <c r="AH61" i="11" s="1"/>
  <c r="AF61" i="11"/>
  <c r="AE53" i="11"/>
  <c r="AE45" i="11"/>
  <c r="AF45" i="11" s="1"/>
  <c r="AE37" i="11"/>
  <c r="AF37" i="11" s="1"/>
  <c r="AG87" i="11"/>
  <c r="AH87" i="11" s="1"/>
  <c r="AH22" i="11"/>
  <c r="AG22" i="11"/>
  <c r="AG24" i="11"/>
  <c r="AI32" i="11"/>
  <c r="AG99" i="11"/>
  <c r="AF15" i="11"/>
  <c r="AE74" i="11"/>
  <c r="AE96" i="10"/>
  <c r="AE26" i="10"/>
  <c r="AF35" i="10"/>
  <c r="AH74" i="10"/>
  <c r="AJ74" i="10" s="1"/>
  <c r="AF51" i="10"/>
  <c r="AG51" i="10" s="1"/>
  <c r="AE132" i="10"/>
  <c r="AE124" i="10"/>
  <c r="AF124" i="10" s="1"/>
  <c r="AE116" i="10"/>
  <c r="AE105" i="10"/>
  <c r="AF105" i="10" s="1"/>
  <c r="AE97" i="10"/>
  <c r="AE103" i="10"/>
  <c r="AI89" i="10"/>
  <c r="AJ89" i="10" s="1"/>
  <c r="AK89" i="10" s="1"/>
  <c r="AF59" i="10"/>
  <c r="AG59" i="10" s="1"/>
  <c r="AF55" i="10"/>
  <c r="AE60" i="10"/>
  <c r="AE54" i="10"/>
  <c r="AF118" i="10"/>
  <c r="AG118" i="10" s="1"/>
  <c r="AE118" i="10"/>
  <c r="AE100" i="10"/>
  <c r="AF125" i="10"/>
  <c r="AF88" i="10"/>
  <c r="AE86" i="10"/>
  <c r="AF86" i="10" s="1"/>
  <c r="AE108" i="10"/>
  <c r="AE93" i="10"/>
  <c r="AE76" i="10"/>
  <c r="AG55" i="10"/>
  <c r="AF64" i="10"/>
  <c r="AG64" i="10" s="1"/>
  <c r="AH46" i="10"/>
  <c r="AG46" i="10"/>
  <c r="AF134" i="10"/>
  <c r="AE134" i="10"/>
  <c r="AG49" i="10"/>
  <c r="AE36" i="10"/>
  <c r="AF84" i="10"/>
  <c r="AG84" i="10"/>
  <c r="AE99" i="10"/>
  <c r="AE130" i="10"/>
  <c r="AF122" i="10"/>
  <c r="AE122" i="10"/>
  <c r="AF133" i="10"/>
  <c r="AE112" i="10"/>
  <c r="AF112" i="10" s="1"/>
  <c r="AG112" i="10" s="1"/>
  <c r="AE131" i="10"/>
  <c r="AE113" i="10"/>
  <c r="AE119" i="10"/>
  <c r="AE117" i="10"/>
  <c r="AE63" i="10"/>
  <c r="AF71" i="10"/>
  <c r="AE22" i="10"/>
  <c r="AE48" i="10"/>
  <c r="AF48" i="10" s="1"/>
  <c r="AF60" i="10"/>
  <c r="AE102" i="10"/>
  <c r="AF102" i="10" s="1"/>
  <c r="AG102" i="10" s="1"/>
  <c r="AE21" i="10"/>
  <c r="AF123" i="10"/>
  <c r="AG123" i="10" s="1"/>
  <c r="AE104" i="10"/>
  <c r="AF104" i="10" s="1"/>
  <c r="AG104" i="10" s="1"/>
  <c r="AF119" i="10"/>
  <c r="AE80" i="10"/>
  <c r="AF127" i="10"/>
  <c r="AE83" i="10"/>
  <c r="AF83" i="10"/>
  <c r="AE41" i="10"/>
  <c r="AF114" i="10"/>
  <c r="AE110" i="10"/>
  <c r="AE128" i="10"/>
  <c r="AE120" i="10"/>
  <c r="AE98" i="10"/>
  <c r="AF129" i="10"/>
  <c r="AF109" i="10"/>
  <c r="AF121" i="10"/>
  <c r="AG121" i="10" s="1"/>
  <c r="AE90" i="10"/>
  <c r="AE111" i="10"/>
  <c r="AF95" i="10"/>
  <c r="AF106" i="10"/>
  <c r="AG106" i="10" s="1"/>
  <c r="AE92" i="10"/>
  <c r="AF101" i="10"/>
  <c r="AG101" i="10" s="1"/>
  <c r="AF76" i="10"/>
  <c r="AG76" i="10" s="1"/>
  <c r="AF87" i="10"/>
  <c r="AE87" i="10"/>
  <c r="AG75" i="10"/>
  <c r="AH75" i="10" s="1"/>
  <c r="AG56" i="10"/>
  <c r="AE42" i="10"/>
  <c r="AF78" i="10"/>
  <c r="AE38" i="10"/>
  <c r="AE20" i="10"/>
  <c r="AF40" i="10"/>
  <c r="AF33" i="10"/>
  <c r="AE19" i="10"/>
  <c r="AF57" i="10"/>
  <c r="AG57" i="10" s="1"/>
  <c r="AE126" i="10"/>
  <c r="AE72" i="10"/>
  <c r="AE91" i="10"/>
  <c r="AE107" i="10"/>
  <c r="AG119" i="10"/>
  <c r="AF85" i="10"/>
  <c r="AE79" i="10"/>
  <c r="AF115" i="10"/>
  <c r="AG82" i="10"/>
  <c r="AF82" i="10"/>
  <c r="AG73" i="10"/>
  <c r="AF73" i="10"/>
  <c r="AF66" i="10"/>
  <c r="AF18" i="10"/>
  <c r="AE62" i="10"/>
  <c r="AF67" i="10"/>
  <c r="AG67" i="10" s="1"/>
  <c r="AE10" i="10"/>
  <c r="AE94" i="10"/>
  <c r="AG114" i="10"/>
  <c r="AF43" i="10"/>
  <c r="AG37" i="10"/>
  <c r="AE13" i="10"/>
  <c r="AF13" i="10" s="1"/>
  <c r="AE32" i="10"/>
  <c r="AF11" i="10"/>
  <c r="AE30" i="10"/>
  <c r="AF31" i="10"/>
  <c r="AG65" i="10"/>
  <c r="AE16" i="10"/>
  <c r="AH24" i="10"/>
  <c r="AG24" i="10"/>
  <c r="AG69" i="10"/>
  <c r="AH29" i="10"/>
  <c r="AF45" i="10"/>
  <c r="AH68" i="10"/>
  <c r="AE34" i="10"/>
  <c r="AG18" i="10"/>
  <c r="AJ61" i="10"/>
  <c r="AF23" i="10"/>
  <c r="AG39" i="10"/>
  <c r="AG17" i="10"/>
  <c r="AE25" i="10"/>
  <c r="AE81" i="10"/>
  <c r="AH70" i="10"/>
  <c r="AF14" i="10"/>
  <c r="AE52" i="10"/>
  <c r="AE28" i="10"/>
  <c r="AG12" i="10"/>
  <c r="AH12" i="10" s="1"/>
  <c r="AF58" i="10"/>
  <c r="AF47" i="10"/>
  <c r="AG15" i="10"/>
  <c r="AI74" i="10"/>
  <c r="AF50" i="10"/>
  <c r="AI29" i="10"/>
  <c r="AG27" i="10"/>
  <c r="AE44" i="10"/>
  <c r="AF77" i="10"/>
  <c r="AF54" i="9"/>
  <c r="AE54" i="9"/>
  <c r="AE47" i="9"/>
  <c r="AF96" i="9"/>
  <c r="AE96" i="9"/>
  <c r="AE103" i="9"/>
  <c r="AE112" i="9"/>
  <c r="AF129" i="9"/>
  <c r="AH129" i="9" s="1"/>
  <c r="AG129" i="9"/>
  <c r="AE134" i="9"/>
  <c r="AH97" i="9"/>
  <c r="AG97" i="9"/>
  <c r="AE53" i="9"/>
  <c r="AE104" i="9"/>
  <c r="AE102" i="9"/>
  <c r="AF102" i="9" s="1"/>
  <c r="AE105" i="9"/>
  <c r="AF105" i="9" s="1"/>
  <c r="AE12" i="9"/>
  <c r="AG27" i="9"/>
  <c r="AF27" i="9"/>
  <c r="AG99" i="9"/>
  <c r="AH99" i="9" s="1"/>
  <c r="AG116" i="9"/>
  <c r="AF76" i="9"/>
  <c r="AE36" i="9"/>
  <c r="AH93" i="9"/>
  <c r="AG101" i="9"/>
  <c r="AE123" i="9"/>
  <c r="AF123" i="9" s="1"/>
  <c r="AG94" i="9"/>
  <c r="AF110" i="9"/>
  <c r="AH117" i="9"/>
  <c r="AI117" i="9" s="1"/>
  <c r="AF114" i="9"/>
  <c r="AH23" i="9"/>
  <c r="AG23" i="9"/>
  <c r="AI23" i="9" s="1"/>
  <c r="AE42" i="9"/>
  <c r="AE111" i="9"/>
  <c r="AE63" i="9"/>
  <c r="AF104" i="9"/>
  <c r="AF130" i="9"/>
  <c r="AH116" i="9"/>
  <c r="AE113" i="9"/>
  <c r="AF121" i="9"/>
  <c r="AE100" i="9"/>
  <c r="AF100" i="9" s="1"/>
  <c r="AF79" i="9"/>
  <c r="AG79" i="9" s="1"/>
  <c r="AF72" i="9"/>
  <c r="AF89" i="9"/>
  <c r="AF73" i="9"/>
  <c r="AE52" i="9"/>
  <c r="AI131" i="9"/>
  <c r="AH131" i="9"/>
  <c r="AJ131" i="9" s="1"/>
  <c r="AG109" i="9"/>
  <c r="AF33" i="9"/>
  <c r="AE20" i="9"/>
  <c r="AF20" i="9" s="1"/>
  <c r="AG20" i="9" s="1"/>
  <c r="AE68" i="9"/>
  <c r="AE28" i="9"/>
  <c r="AF28" i="9" s="1"/>
  <c r="AF60" i="9"/>
  <c r="AG60" i="9" s="1"/>
  <c r="AG118" i="9"/>
  <c r="AH118" i="9" s="1"/>
  <c r="AE44" i="9"/>
  <c r="AF44" i="9" s="1"/>
  <c r="AE43" i="9"/>
  <c r="AH62" i="9"/>
  <c r="AG62" i="9"/>
  <c r="AF11" i="9"/>
  <c r="AG122" i="9"/>
  <c r="AG128" i="9"/>
  <c r="AH128" i="9"/>
  <c r="AI128" i="9" s="1"/>
  <c r="AG126" i="9"/>
  <c r="AH126" i="9" s="1"/>
  <c r="AI85" i="9"/>
  <c r="AJ85" i="9" s="1"/>
  <c r="AH107" i="9"/>
  <c r="AI107" i="9" s="1"/>
  <c r="AJ107" i="9" s="1"/>
  <c r="AE88" i="9"/>
  <c r="AG38" i="9"/>
  <c r="AE30" i="9"/>
  <c r="AF13" i="9"/>
  <c r="AE13" i="9"/>
  <c r="AE70" i="9"/>
  <c r="AF70" i="9" s="1"/>
  <c r="AF19" i="9"/>
  <c r="AF66" i="9"/>
  <c r="AG66" i="9" s="1"/>
  <c r="AF46" i="9"/>
  <c r="AG46" i="9"/>
  <c r="AE80" i="9"/>
  <c r="AF80" i="9"/>
  <c r="AE17" i="9"/>
  <c r="AG106" i="9"/>
  <c r="AH106" i="9" s="1"/>
  <c r="AG120" i="9"/>
  <c r="AE125" i="9"/>
  <c r="AH94" i="9"/>
  <c r="AE74" i="9"/>
  <c r="AF74" i="9" s="1"/>
  <c r="AF78" i="9"/>
  <c r="AE45" i="9"/>
  <c r="AE64" i="9"/>
  <c r="AE48" i="9"/>
  <c r="AH41" i="9"/>
  <c r="AI41" i="9" s="1"/>
  <c r="AG51" i="9"/>
  <c r="AH51" i="9"/>
  <c r="AH27" i="9"/>
  <c r="AG40" i="9"/>
  <c r="AE98" i="9"/>
  <c r="AF133" i="9"/>
  <c r="AG133" i="9" s="1"/>
  <c r="AG110" i="9"/>
  <c r="AH110" i="9"/>
  <c r="AG92" i="9"/>
  <c r="AG87" i="9"/>
  <c r="AE108" i="9"/>
  <c r="AF59" i="9"/>
  <c r="AG59" i="9" s="1"/>
  <c r="AE26" i="9"/>
  <c r="AE15" i="9"/>
  <c r="AH83" i="9"/>
  <c r="AE58" i="9"/>
  <c r="AF32" i="9"/>
  <c r="AG32" i="9" s="1"/>
  <c r="AE57" i="9"/>
  <c r="AF57" i="9" s="1"/>
  <c r="AE132" i="9"/>
  <c r="AF125" i="9"/>
  <c r="AH84" i="9"/>
  <c r="AE22" i="9"/>
  <c r="AE14" i="9"/>
  <c r="AF14" i="9"/>
  <c r="AF82" i="9"/>
  <c r="AH67" i="9"/>
  <c r="AE90" i="9"/>
  <c r="AE61" i="9"/>
  <c r="AF61" i="9" s="1"/>
  <c r="AG61" i="9" s="1"/>
  <c r="AH61" i="9" s="1"/>
  <c r="AE50" i="9"/>
  <c r="AF50" i="9" s="1"/>
  <c r="AG50" i="9" s="1"/>
  <c r="AE31" i="9"/>
  <c r="AF31" i="9"/>
  <c r="AE18" i="9"/>
  <c r="AE10" i="9"/>
  <c r="AF10" i="9" s="1"/>
  <c r="AG10" i="9" s="1"/>
  <c r="AG119" i="9"/>
  <c r="AE35" i="9"/>
  <c r="AF29" i="9"/>
  <c r="AE25" i="9"/>
  <c r="AF55" i="9"/>
  <c r="AE55" i="9"/>
  <c r="AE37" i="9"/>
  <c r="AF37" i="9" s="1"/>
  <c r="AG77" i="9"/>
  <c r="AG56" i="9"/>
  <c r="AG21" i="9"/>
  <c r="AF75" i="9"/>
  <c r="AE24" i="9"/>
  <c r="AE16" i="9"/>
  <c r="AG115" i="9"/>
  <c r="AG49" i="9"/>
  <c r="AF49" i="9"/>
  <c r="AE39" i="9"/>
  <c r="AE69" i="9"/>
  <c r="AF128" i="8"/>
  <c r="AE128" i="8"/>
  <c r="AE39" i="8"/>
  <c r="AF39" i="8"/>
  <c r="AF116" i="8"/>
  <c r="AG116" i="8"/>
  <c r="AE37" i="8"/>
  <c r="AF37" i="8" s="1"/>
  <c r="AG100" i="8"/>
  <c r="AH100" i="8" s="1"/>
  <c r="AI100" i="8" s="1"/>
  <c r="AE122" i="8"/>
  <c r="AI96" i="8"/>
  <c r="AI83" i="8"/>
  <c r="AH83" i="8"/>
  <c r="AF110" i="8"/>
  <c r="AG19" i="8"/>
  <c r="AH19" i="8" s="1"/>
  <c r="AH78" i="8"/>
  <c r="AG78" i="8"/>
  <c r="AF16" i="8"/>
  <c r="AE102" i="8"/>
  <c r="AE125" i="8"/>
  <c r="AG38" i="8"/>
  <c r="AF38" i="8"/>
  <c r="Z38" i="8"/>
  <c r="AF124" i="8"/>
  <c r="AG87" i="8"/>
  <c r="Z87" i="8" s="1"/>
  <c r="AE49" i="8"/>
  <c r="AF49" i="8"/>
  <c r="AF117" i="8"/>
  <c r="AE103" i="8"/>
  <c r="AG42" i="8"/>
  <c r="AH42" i="8" s="1"/>
  <c r="AI42" i="8" s="1"/>
  <c r="AH50" i="8"/>
  <c r="AH13" i="8"/>
  <c r="AG46" i="8"/>
  <c r="AE106" i="8"/>
  <c r="AF30" i="8"/>
  <c r="AG30" i="8" s="1"/>
  <c r="AF98" i="8"/>
  <c r="AG98" i="8" s="1"/>
  <c r="AE108" i="8"/>
  <c r="AF108" i="8"/>
  <c r="AE44" i="8"/>
  <c r="AF44" i="8" s="1"/>
  <c r="AF40" i="8"/>
  <c r="AH40" i="8" s="1"/>
  <c r="AG24" i="8"/>
  <c r="AH24" i="8" s="1"/>
  <c r="AE129" i="8"/>
  <c r="AF129" i="8"/>
  <c r="AG129" i="8"/>
  <c r="AF104" i="8"/>
  <c r="AG104" i="8" s="1"/>
  <c r="AH104" i="8" s="1"/>
  <c r="AI104" i="8" s="1"/>
  <c r="AE130" i="8"/>
  <c r="AF130" i="8" s="1"/>
  <c r="AE127" i="8"/>
  <c r="AF127" i="8" s="1"/>
  <c r="AE57" i="8"/>
  <c r="AG109" i="8"/>
  <c r="AG115" i="8"/>
  <c r="AH115" i="8" s="1"/>
  <c r="AG14" i="8"/>
  <c r="AE12" i="8"/>
  <c r="AF99" i="8"/>
  <c r="AE47" i="8"/>
  <c r="AF47" i="8"/>
  <c r="AF134" i="8"/>
  <c r="AE118" i="8"/>
  <c r="AG101" i="8"/>
  <c r="AE70" i="8"/>
  <c r="AG70" i="8" s="1"/>
  <c r="AF70" i="8"/>
  <c r="AF72" i="8"/>
  <c r="AG72" i="8"/>
  <c r="AF48" i="8"/>
  <c r="AG10" i="8"/>
  <c r="AE126" i="8"/>
  <c r="AF126" i="8" s="1"/>
  <c r="AE59" i="8"/>
  <c r="AG65" i="8"/>
  <c r="AE16" i="8"/>
  <c r="AG16" i="8"/>
  <c r="AE120" i="8"/>
  <c r="AE29" i="8"/>
  <c r="AG91" i="8"/>
  <c r="AF34" i="8"/>
  <c r="AH14" i="8"/>
  <c r="AE112" i="8"/>
  <c r="AH23" i="8"/>
  <c r="AE82" i="8"/>
  <c r="AF82" i="8" s="1"/>
  <c r="AE32" i="8"/>
  <c r="Z37" i="8"/>
  <c r="Z16" i="8"/>
  <c r="AE123" i="8"/>
  <c r="AG77" i="8"/>
  <c r="AH77" i="8" s="1"/>
  <c r="AI77" i="8" s="1"/>
  <c r="AE114" i="8"/>
  <c r="AI11" i="8"/>
  <c r="AJ11" i="8" s="1"/>
  <c r="AK11" i="8" s="1"/>
  <c r="AH20" i="8"/>
  <c r="AE113" i="8"/>
  <c r="AF121" i="8"/>
  <c r="AG121" i="8" s="1"/>
  <c r="AF94" i="8"/>
  <c r="AG94" i="8"/>
  <c r="AE55" i="8"/>
  <c r="AE45" i="8"/>
  <c r="AF45" i="8"/>
  <c r="AF33" i="8"/>
  <c r="AG33" i="8" s="1"/>
  <c r="AE33" i="8"/>
  <c r="AE26" i="8"/>
  <c r="AF54" i="8"/>
  <c r="AG54" i="8" s="1"/>
  <c r="AG18" i="8"/>
  <c r="AH75" i="8"/>
  <c r="AI75" i="8" s="1"/>
  <c r="AG17" i="8"/>
  <c r="Z40" i="8"/>
  <c r="AE89" i="8"/>
  <c r="AG110" i="8"/>
  <c r="AH110" i="8" s="1"/>
  <c r="AF90" i="8"/>
  <c r="AF132" i="8"/>
  <c r="AG81" i="8"/>
  <c r="AH81" i="8" s="1"/>
  <c r="AF58" i="8"/>
  <c r="AH10" i="8"/>
  <c r="Z124" i="8"/>
  <c r="AF95" i="8"/>
  <c r="AG95" i="8" s="1"/>
  <c r="AH95" i="8" s="1"/>
  <c r="AE88" i="8"/>
  <c r="AF133" i="8"/>
  <c r="AH84" i="8"/>
  <c r="AG79" i="8"/>
  <c r="AF71" i="8"/>
  <c r="AG71" i="8" s="1"/>
  <c r="AH71" i="8" s="1"/>
  <c r="AE53" i="8"/>
  <c r="AF53" i="8"/>
  <c r="AE41" i="8"/>
  <c r="AE31" i="8"/>
  <c r="AE97" i="8"/>
  <c r="AF97" i="8" s="1"/>
  <c r="AH80" i="8"/>
  <c r="AF76" i="8"/>
  <c r="AG36" i="8"/>
  <c r="AF93" i="8"/>
  <c r="AF22" i="8"/>
  <c r="AE64" i="8"/>
  <c r="AG60" i="8"/>
  <c r="AF60" i="8"/>
  <c r="AE62" i="8"/>
  <c r="AE51" i="8"/>
  <c r="AF51" i="8" s="1"/>
  <c r="AE43" i="8"/>
  <c r="AE35" i="8"/>
  <c r="AE27" i="8"/>
  <c r="AE52" i="8"/>
  <c r="AE25" i="8"/>
  <c r="AF92" i="8"/>
  <c r="AI68" i="8"/>
  <c r="AE105" i="8"/>
  <c r="AE111" i="8"/>
  <c r="AE119" i="8"/>
  <c r="AG63" i="8"/>
  <c r="AH18" i="8"/>
  <c r="AG40" i="8"/>
  <c r="AG50" i="8"/>
  <c r="AE86" i="8"/>
  <c r="AE28" i="8"/>
  <c r="AF99" i="2"/>
  <c r="AI18" i="2"/>
  <c r="AK18" i="2" s="1"/>
  <c r="AF43" i="2"/>
  <c r="AG32" i="2"/>
  <c r="AF74" i="2"/>
  <c r="AG74" i="2" s="1"/>
  <c r="AF80" i="2"/>
  <c r="AF106" i="2"/>
  <c r="AG106" i="2"/>
  <c r="AF83" i="2"/>
  <c r="AG83" i="2" s="1"/>
  <c r="AE83" i="2"/>
  <c r="AF15" i="2"/>
  <c r="AF53" i="2"/>
  <c r="AF86" i="2"/>
  <c r="AG86" i="2"/>
  <c r="AG54" i="2"/>
  <c r="AH54" i="2" s="1"/>
  <c r="AF36" i="2"/>
  <c r="AE76" i="2"/>
  <c r="AF71" i="2"/>
  <c r="AG71" i="2" s="1"/>
  <c r="AH42" i="2"/>
  <c r="AF134" i="2"/>
  <c r="AF30" i="2"/>
  <c r="AG50" i="2"/>
  <c r="AJ18" i="2"/>
  <c r="AG68" i="2"/>
  <c r="AF68" i="2"/>
  <c r="AH44" i="2"/>
  <c r="AI44" i="2" s="1"/>
  <c r="AJ90" i="2"/>
  <c r="AE85" i="2"/>
  <c r="AF85" i="2"/>
  <c r="AF11" i="2"/>
  <c r="AG11" i="2" s="1"/>
  <c r="AH16" i="2"/>
  <c r="AI16" i="2"/>
  <c r="AE91" i="2"/>
  <c r="AG61" i="2"/>
  <c r="AE45" i="2"/>
  <c r="AJ40" i="2"/>
  <c r="AG56" i="2"/>
  <c r="AE39" i="2"/>
  <c r="AE41" i="2"/>
  <c r="AE35" i="2"/>
  <c r="AF72" i="2"/>
  <c r="AG72" i="2" s="1"/>
  <c r="AE93" i="2"/>
  <c r="AG88" i="2"/>
  <c r="AE95" i="2"/>
  <c r="AH95" i="2" s="1"/>
  <c r="AF95" i="2"/>
  <c r="AG95" i="2" s="1"/>
  <c r="AF66" i="2"/>
  <c r="AG66" i="2" s="1"/>
  <c r="AH66" i="2" s="1"/>
  <c r="AF132" i="2"/>
  <c r="AG132" i="2" s="1"/>
  <c r="AE120" i="2"/>
  <c r="AF128" i="2"/>
  <c r="AF29" i="2"/>
  <c r="AI42" i="2"/>
  <c r="AG70" i="2"/>
  <c r="AF12" i="2"/>
  <c r="AE37" i="2"/>
  <c r="AE87" i="2"/>
  <c r="AG82" i="2"/>
  <c r="AF92" i="2"/>
  <c r="AH90" i="2"/>
  <c r="AE108" i="2"/>
  <c r="AG116" i="2"/>
  <c r="AF19" i="2"/>
  <c r="AG52" i="2"/>
  <c r="AG33" i="2"/>
  <c r="AG20" i="2"/>
  <c r="AF130" i="2"/>
  <c r="AG94" i="2"/>
  <c r="AH94" i="2" s="1"/>
  <c r="AI94" i="2" s="1"/>
  <c r="AG96" i="2"/>
  <c r="AG19" i="2"/>
  <c r="AH19" i="2"/>
  <c r="AI19" i="2"/>
  <c r="AJ19" i="2" s="1"/>
  <c r="AH78" i="2"/>
  <c r="AG131" i="2"/>
  <c r="AG25" i="2"/>
  <c r="AG48" i="2"/>
  <c r="AE89" i="2"/>
  <c r="AF89" i="2"/>
  <c r="AE102" i="2"/>
  <c r="AE84" i="2"/>
  <c r="AE134" i="2"/>
  <c r="AF104" i="2"/>
  <c r="AF112" i="2"/>
  <c r="AI90" i="2"/>
  <c r="AF118" i="2"/>
  <c r="AG78" i="2"/>
  <c r="AG126" i="2"/>
  <c r="AF100" i="2"/>
  <c r="AG62" i="2"/>
  <c r="AF122" i="2"/>
  <c r="AG122" i="2" s="1"/>
  <c r="AF116" i="2"/>
  <c r="AH126" i="2"/>
  <c r="AI126" i="2" s="1"/>
  <c r="AH10" i="2"/>
  <c r="AI10" i="2"/>
  <c r="AA130" i="10"/>
  <c r="AA90" i="10"/>
  <c r="Z90" i="10"/>
  <c r="AA14" i="10"/>
  <c r="AA132" i="10"/>
  <c r="Z132" i="10"/>
  <c r="AA83" i="10"/>
  <c r="Z83" i="10"/>
  <c r="Z76" i="10"/>
  <c r="AA76" i="10"/>
  <c r="AA93" i="10"/>
  <c r="Z93" i="10"/>
  <c r="AA71" i="10"/>
  <c r="Z71" i="10"/>
  <c r="AA64" i="10"/>
  <c r="AA42" i="10"/>
  <c r="Z42" i="10"/>
  <c r="AA30" i="10"/>
  <c r="AA31" i="10"/>
  <c r="AA23" i="10"/>
  <c r="Z23" i="10"/>
  <c r="AA34" i="10"/>
  <c r="Z34" i="10"/>
  <c r="AA15" i="10"/>
  <c r="AA128" i="10"/>
  <c r="Z128" i="10"/>
  <c r="AA20" i="10"/>
  <c r="Z20" i="10"/>
  <c r="AA127" i="10"/>
  <c r="Z114" i="10"/>
  <c r="AA114" i="10"/>
  <c r="AA102" i="10"/>
  <c r="Z102" i="10"/>
  <c r="AA113" i="10"/>
  <c r="AA99" i="10"/>
  <c r="Z99" i="10"/>
  <c r="AA81" i="10"/>
  <c r="Z81" i="10"/>
  <c r="AA89" i="10"/>
  <c r="Z89" i="10"/>
  <c r="AA72" i="10"/>
  <c r="AA74" i="10"/>
  <c r="Z74" i="10"/>
  <c r="AA57" i="10"/>
  <c r="AA28" i="10"/>
  <c r="Z28" i="10"/>
  <c r="AA18" i="10"/>
  <c r="Z18" i="10"/>
  <c r="AA125" i="10"/>
  <c r="Z125" i="10"/>
  <c r="AA77" i="10"/>
  <c r="Z77" i="10"/>
  <c r="AA91" i="10"/>
  <c r="Z91" i="10"/>
  <c r="AA63" i="10"/>
  <c r="AA61" i="10"/>
  <c r="Z61" i="10"/>
  <c r="AA50" i="10"/>
  <c r="AA55" i="10"/>
  <c r="Z55" i="10"/>
  <c r="AA60" i="10"/>
  <c r="Z60" i="10"/>
  <c r="AA48" i="10"/>
  <c r="AA27" i="10"/>
  <c r="AA11" i="10"/>
  <c r="Z11" i="10"/>
  <c r="AA12" i="10"/>
  <c r="Z12" i="10"/>
  <c r="AA16" i="10"/>
  <c r="Z16" i="10"/>
  <c r="AA85" i="10"/>
  <c r="Z85" i="10"/>
  <c r="AA33" i="10"/>
  <c r="AA126" i="10"/>
  <c r="Z126" i="10"/>
  <c r="AA134" i="10"/>
  <c r="Z134" i="10"/>
  <c r="AA122" i="10"/>
  <c r="Z122" i="10"/>
  <c r="AA112" i="10"/>
  <c r="AA110" i="10"/>
  <c r="AA111" i="10"/>
  <c r="AA98" i="10"/>
  <c r="AA88" i="10"/>
  <c r="Z88" i="10"/>
  <c r="Z84" i="10"/>
  <c r="AA84" i="10"/>
  <c r="AA87" i="10"/>
  <c r="AA73" i="10"/>
  <c r="AA75" i="10"/>
  <c r="Z75" i="10"/>
  <c r="AA43" i="10"/>
  <c r="Z43" i="10"/>
  <c r="AA36" i="10"/>
  <c r="Z36" i="10"/>
  <c r="AA25" i="10"/>
  <c r="Z25" i="10"/>
  <c r="AA54" i="10"/>
  <c r="Z54" i="10"/>
  <c r="AA17" i="10"/>
  <c r="Z17" i="10"/>
  <c r="AA21" i="10"/>
  <c r="Z21" i="10"/>
  <c r="AA22" i="10"/>
  <c r="Z22" i="10"/>
  <c r="AA49" i="10"/>
  <c r="Z49" i="10"/>
  <c r="AA38" i="10"/>
  <c r="AA133" i="10"/>
  <c r="Z133" i="10"/>
  <c r="AA129" i="10"/>
  <c r="Z129" i="10"/>
  <c r="AA118" i="10"/>
  <c r="Z118" i="10"/>
  <c r="AA109" i="10"/>
  <c r="Z109" i="10"/>
  <c r="AA108" i="10"/>
  <c r="Z108" i="10"/>
  <c r="AA100" i="10"/>
  <c r="Z100" i="10"/>
  <c r="AA96" i="10"/>
  <c r="Z96" i="10"/>
  <c r="AA104" i="10"/>
  <c r="Z104" i="10"/>
  <c r="AA80" i="10"/>
  <c r="Z80" i="10"/>
  <c r="AA78" i="10"/>
  <c r="Z78" i="10"/>
  <c r="AA69" i="10"/>
  <c r="Z69" i="10"/>
  <c r="AA46" i="10"/>
  <c r="AA37" i="10"/>
  <c r="Z37" i="10"/>
  <c r="AA65" i="10"/>
  <c r="AA47" i="10"/>
  <c r="AA13" i="10"/>
  <c r="Z13" i="10"/>
  <c r="AA116" i="10"/>
  <c r="AA44" i="10"/>
  <c r="Z44" i="10"/>
  <c r="AA29" i="10"/>
  <c r="Z29" i="10"/>
  <c r="AA124" i="10"/>
  <c r="AA117" i="10"/>
  <c r="Z117" i="10"/>
  <c r="AA121" i="10"/>
  <c r="Z121" i="10"/>
  <c r="AA115" i="10"/>
  <c r="Z115" i="10"/>
  <c r="AA107" i="10"/>
  <c r="Z107" i="10"/>
  <c r="AA120" i="10"/>
  <c r="Z120" i="10"/>
  <c r="Z97" i="10"/>
  <c r="AA97" i="10"/>
  <c r="Z82" i="10"/>
  <c r="AA82" i="10"/>
  <c r="AA70" i="10"/>
  <c r="Z70" i="10"/>
  <c r="AA62" i="10"/>
  <c r="Z62" i="10"/>
  <c r="AA68" i="10"/>
  <c r="Z68" i="10"/>
  <c r="AA66" i="10"/>
  <c r="Z66" i="10"/>
  <c r="Z53" i="10"/>
  <c r="AA53" i="10"/>
  <c r="AA58" i="10"/>
  <c r="Z58" i="10"/>
  <c r="AA52" i="10"/>
  <c r="Z45" i="10"/>
  <c r="AA45" i="10"/>
  <c r="H2" i="10"/>
  <c r="E3" i="10"/>
  <c r="F2" i="10"/>
  <c r="E4" i="10"/>
  <c r="H4" i="10"/>
  <c r="H3" i="10"/>
  <c r="E2" i="10"/>
  <c r="AA10" i="10"/>
  <c r="F4" i="10"/>
  <c r="F3" i="10"/>
  <c r="Z10" i="10"/>
  <c r="AA103" i="10"/>
  <c r="Z103" i="10"/>
  <c r="AA56" i="10"/>
  <c r="Z56" i="10"/>
  <c r="AA131" i="10"/>
  <c r="AA123" i="10"/>
  <c r="Z123" i="10"/>
  <c r="AA106" i="10"/>
  <c r="Z106" i="10"/>
  <c r="AA101" i="10"/>
  <c r="Z101" i="10"/>
  <c r="AA105" i="10"/>
  <c r="Z105" i="10"/>
  <c r="AA95" i="10"/>
  <c r="Z95" i="10"/>
  <c r="AA86" i="10"/>
  <c r="Z86" i="10"/>
  <c r="AA94" i="10"/>
  <c r="Z94" i="10"/>
  <c r="AA79" i="10"/>
  <c r="AA59" i="10"/>
  <c r="Z59" i="10"/>
  <c r="AA51" i="10"/>
  <c r="AA39" i="10"/>
  <c r="AA32" i="10"/>
  <c r="Z32" i="10"/>
  <c r="AA35" i="10"/>
  <c r="AA40" i="10"/>
  <c r="Z40" i="10"/>
  <c r="AA41" i="10"/>
  <c r="Z41" i="10"/>
  <c r="AA26" i="10"/>
  <c r="Z26" i="10"/>
  <c r="AA130" i="12"/>
  <c r="Z130" i="12"/>
  <c r="AA112" i="12"/>
  <c r="Z112" i="12"/>
  <c r="AA82" i="12"/>
  <c r="Z82" i="12"/>
  <c r="AA67" i="12"/>
  <c r="Z67" i="12"/>
  <c r="AA133" i="12"/>
  <c r="Z133" i="12"/>
  <c r="AA105" i="12"/>
  <c r="Z105" i="12"/>
  <c r="AA102" i="12"/>
  <c r="Z102" i="12"/>
  <c r="AA101" i="12"/>
  <c r="Z101" i="12"/>
  <c r="AA87" i="12"/>
  <c r="Z87" i="12"/>
  <c r="AA98" i="12"/>
  <c r="Z98" i="12"/>
  <c r="AA72" i="12"/>
  <c r="Z72" i="12"/>
  <c r="AA81" i="12"/>
  <c r="AA64" i="12"/>
  <c r="Z64" i="12"/>
  <c r="AA27" i="12"/>
  <c r="AA21" i="12"/>
  <c r="Z21" i="12"/>
  <c r="AA129" i="12"/>
  <c r="Z129" i="12"/>
  <c r="AA125" i="12"/>
  <c r="Z125" i="12"/>
  <c r="AA100" i="12"/>
  <c r="Z100" i="12"/>
  <c r="AA32" i="12"/>
  <c r="Z32" i="12"/>
  <c r="AA134" i="12"/>
  <c r="Z134" i="12"/>
  <c r="AA122" i="12"/>
  <c r="Z122" i="12"/>
  <c r="AA126" i="12"/>
  <c r="Z126" i="12"/>
  <c r="AA110" i="12"/>
  <c r="AA90" i="12"/>
  <c r="Z90" i="12"/>
  <c r="AA86" i="12"/>
  <c r="Z86" i="12"/>
  <c r="AA80" i="12"/>
  <c r="Z80" i="12"/>
  <c r="AA71" i="12"/>
  <c r="Z71" i="12"/>
  <c r="Z55" i="12"/>
  <c r="AA55" i="12"/>
  <c r="AA57" i="12"/>
  <c r="AA70" i="12"/>
  <c r="Z70" i="12"/>
  <c r="AA52" i="12"/>
  <c r="AA50" i="12"/>
  <c r="Z50" i="12"/>
  <c r="Z18" i="12"/>
  <c r="AA18" i="12"/>
  <c r="AA29" i="12"/>
  <c r="Z29" i="12"/>
  <c r="AA128" i="12"/>
  <c r="Z128" i="12"/>
  <c r="AA97" i="12"/>
  <c r="Z97" i="12"/>
  <c r="AA33" i="12"/>
  <c r="AA123" i="12"/>
  <c r="Z123" i="12"/>
  <c r="AA118" i="12"/>
  <c r="Z118" i="12"/>
  <c r="AA104" i="12"/>
  <c r="Z104" i="12"/>
  <c r="AA115" i="12"/>
  <c r="Z115" i="12"/>
  <c r="AA113" i="12"/>
  <c r="Z113" i="12"/>
  <c r="AA85" i="12"/>
  <c r="Z85" i="12"/>
  <c r="AA83" i="12"/>
  <c r="Z83" i="12"/>
  <c r="AA96" i="12"/>
  <c r="Z96" i="12"/>
  <c r="AA84" i="12"/>
  <c r="Z84" i="12"/>
  <c r="AA66" i="12"/>
  <c r="AA69" i="12"/>
  <c r="Z69" i="12"/>
  <c r="AA61" i="12"/>
  <c r="Z61" i="12"/>
  <c r="AA45" i="12"/>
  <c r="Z45" i="12"/>
  <c r="AA44" i="12"/>
  <c r="Z44" i="12"/>
  <c r="AA47" i="12"/>
  <c r="Z47" i="12"/>
  <c r="AA41" i="12"/>
  <c r="Z41" i="12"/>
  <c r="AA88" i="12"/>
  <c r="Z88" i="12"/>
  <c r="AA14" i="12"/>
  <c r="AA16" i="12"/>
  <c r="Z16" i="12"/>
  <c r="AA26" i="12"/>
  <c r="Z26" i="12"/>
  <c r="AA28" i="12"/>
  <c r="Z28" i="12"/>
  <c r="AA124" i="12"/>
  <c r="AA99" i="12"/>
  <c r="Z99" i="12"/>
  <c r="AA73" i="12"/>
  <c r="Z73" i="12"/>
  <c r="AA20" i="12"/>
  <c r="Z20" i="12"/>
  <c r="Z132" i="12"/>
  <c r="AA132" i="12"/>
  <c r="AA120" i="12"/>
  <c r="Z120" i="12"/>
  <c r="Z121" i="12"/>
  <c r="AA121" i="12"/>
  <c r="AA111" i="12"/>
  <c r="AA76" i="12"/>
  <c r="Z76" i="12"/>
  <c r="AA63" i="12"/>
  <c r="AA49" i="12"/>
  <c r="Z49" i="12"/>
  <c r="AA59" i="12"/>
  <c r="Z59" i="12"/>
  <c r="AA51" i="12"/>
  <c r="AA38" i="12"/>
  <c r="AA40" i="12"/>
  <c r="Z40" i="12"/>
  <c r="AA46" i="12"/>
  <c r="Z11" i="12"/>
  <c r="AA11" i="12"/>
  <c r="AA22" i="12"/>
  <c r="Z22" i="12"/>
  <c r="AA117" i="12"/>
  <c r="Z117" i="12"/>
  <c r="AA17" i="12"/>
  <c r="Z17" i="12"/>
  <c r="AA108" i="12"/>
  <c r="Z108" i="12"/>
  <c r="AA91" i="12"/>
  <c r="Z91" i="12"/>
  <c r="AA89" i="12"/>
  <c r="Z89" i="12"/>
  <c r="AA95" i="12"/>
  <c r="Z95" i="12"/>
  <c r="AA56" i="12"/>
  <c r="Z56" i="12"/>
  <c r="AA43" i="12"/>
  <c r="Z43" i="12"/>
  <c r="AA37" i="12"/>
  <c r="Z37" i="12"/>
  <c r="AA15" i="12"/>
  <c r="H2" i="12"/>
  <c r="F4" i="12"/>
  <c r="F2" i="12"/>
  <c r="H4" i="12"/>
  <c r="H3" i="12"/>
  <c r="E2" i="12"/>
  <c r="B32" i="13" s="1"/>
  <c r="F3" i="12"/>
  <c r="C33" i="13" s="1"/>
  <c r="AA10" i="12"/>
  <c r="E4" i="12"/>
  <c r="B34" i="13" s="1"/>
  <c r="E3" i="12"/>
  <c r="Z10" i="12"/>
  <c r="Z131" i="12"/>
  <c r="AA131" i="12"/>
  <c r="Z119" i="12"/>
  <c r="AA119" i="12"/>
  <c r="AA114" i="12"/>
  <c r="Z114" i="12"/>
  <c r="AA116" i="12"/>
  <c r="Z107" i="12"/>
  <c r="AA107" i="12"/>
  <c r="AA79" i="12"/>
  <c r="Z79" i="12"/>
  <c r="Z103" i="12"/>
  <c r="AA103" i="12"/>
  <c r="Z68" i="12"/>
  <c r="AA68" i="12"/>
  <c r="AA60" i="12"/>
  <c r="Z60" i="12"/>
  <c r="AA77" i="12"/>
  <c r="Z77" i="12"/>
  <c r="AA54" i="12"/>
  <c r="Z54" i="12"/>
  <c r="AA48" i="12"/>
  <c r="AA65" i="12"/>
  <c r="Z65" i="12"/>
  <c r="AA25" i="12"/>
  <c r="Z25" i="12"/>
  <c r="AA36" i="12"/>
  <c r="Z36" i="12"/>
  <c r="AA24" i="12"/>
  <c r="Z24" i="12"/>
  <c r="AA12" i="12"/>
  <c r="Z12" i="12"/>
  <c r="Z23" i="12"/>
  <c r="AA23" i="12"/>
  <c r="AA127" i="12"/>
  <c r="AA106" i="12"/>
  <c r="Z106" i="12"/>
  <c r="AA94" i="12"/>
  <c r="Z94" i="12"/>
  <c r="AA78" i="12"/>
  <c r="Z78" i="12"/>
  <c r="AA74" i="12"/>
  <c r="Z74" i="12"/>
  <c r="AA58" i="12"/>
  <c r="Z58" i="12"/>
  <c r="AA39" i="12"/>
  <c r="AA31" i="12"/>
  <c r="AA34" i="12"/>
  <c r="Z34" i="12"/>
  <c r="Z30" i="12"/>
  <c r="AA30" i="12"/>
  <c r="AA13" i="12"/>
  <c r="Z13" i="12"/>
  <c r="AA19" i="12"/>
  <c r="Z19" i="12"/>
  <c r="AA121" i="11"/>
  <c r="Z121" i="11"/>
  <c r="AA87" i="11"/>
  <c r="Z87" i="11"/>
  <c r="AA132" i="11"/>
  <c r="Z132" i="11"/>
  <c r="AA128" i="11"/>
  <c r="Z128" i="11"/>
  <c r="AA127" i="11"/>
  <c r="AA117" i="11"/>
  <c r="Z117" i="11"/>
  <c r="AA111" i="11"/>
  <c r="Z111" i="11"/>
  <c r="Z85" i="11"/>
  <c r="AA85" i="11"/>
  <c r="AA75" i="11"/>
  <c r="Z75" i="11"/>
  <c r="AA49" i="11"/>
  <c r="AA47" i="11"/>
  <c r="Z47" i="11"/>
  <c r="AA36" i="11"/>
  <c r="AA51" i="11"/>
  <c r="Z51" i="11"/>
  <c r="AA19" i="11"/>
  <c r="Z19" i="11"/>
  <c r="AA18" i="11"/>
  <c r="AA11" i="11"/>
  <c r="AA92" i="11"/>
  <c r="Z92" i="11"/>
  <c r="AA69" i="11"/>
  <c r="Z69" i="11"/>
  <c r="AA126" i="11"/>
  <c r="Z126" i="11"/>
  <c r="AA122" i="11"/>
  <c r="Z122" i="11"/>
  <c r="AA113" i="11"/>
  <c r="AA96" i="11"/>
  <c r="Z96" i="11"/>
  <c r="AA99" i="11"/>
  <c r="AA104" i="11"/>
  <c r="Z104" i="11"/>
  <c r="AA83" i="11"/>
  <c r="AA90" i="11"/>
  <c r="Z90" i="11"/>
  <c r="AA74" i="11"/>
  <c r="Z74" i="11"/>
  <c r="AA88" i="11"/>
  <c r="AA71" i="11"/>
  <c r="Z71" i="11"/>
  <c r="AA64" i="11"/>
  <c r="AA31" i="11"/>
  <c r="Z31" i="11"/>
  <c r="AA26" i="11"/>
  <c r="Z26" i="11"/>
  <c r="AA40" i="11"/>
  <c r="AA115" i="11"/>
  <c r="Z115" i="11"/>
  <c r="AA119" i="11"/>
  <c r="AA105" i="11"/>
  <c r="Z105" i="11"/>
  <c r="AA73" i="11"/>
  <c r="AA48" i="11"/>
  <c r="Z48" i="11"/>
  <c r="AA66" i="11"/>
  <c r="Z66" i="11"/>
  <c r="AA56" i="11"/>
  <c r="Z56" i="11"/>
  <c r="AA110" i="11"/>
  <c r="AA24" i="11"/>
  <c r="Z24" i="11"/>
  <c r="AA34" i="11"/>
  <c r="Z34" i="11"/>
  <c r="H4" i="11"/>
  <c r="H3" i="11"/>
  <c r="L3" i="11" s="1"/>
  <c r="E2" i="11"/>
  <c r="B26" i="13" s="1"/>
  <c r="F2" i="11"/>
  <c r="F4" i="11"/>
  <c r="C28" i="13" s="1"/>
  <c r="F3" i="11"/>
  <c r="AA10" i="11"/>
  <c r="E4" i="11"/>
  <c r="B28" i="13" s="1"/>
  <c r="E3" i="11"/>
  <c r="B27" i="13" s="1"/>
  <c r="Z10" i="11"/>
  <c r="H2" i="11"/>
  <c r="E26" i="13" s="1"/>
  <c r="AA41" i="11"/>
  <c r="Z41" i="11"/>
  <c r="AA129" i="11"/>
  <c r="Z124" i="11"/>
  <c r="AA124" i="11"/>
  <c r="AA109" i="11"/>
  <c r="Z109" i="11"/>
  <c r="AA112" i="11"/>
  <c r="Z112" i="11"/>
  <c r="AA86" i="11"/>
  <c r="Z86" i="11"/>
  <c r="AA76" i="11"/>
  <c r="Z76" i="11"/>
  <c r="AA70" i="11"/>
  <c r="Z70" i="11"/>
  <c r="AA80" i="11"/>
  <c r="AA68" i="11"/>
  <c r="AA65" i="11"/>
  <c r="Z65" i="11"/>
  <c r="AA60" i="11"/>
  <c r="Z60" i="11"/>
  <c r="AA55" i="11"/>
  <c r="AA37" i="11"/>
  <c r="Z37" i="11"/>
  <c r="AA45" i="11"/>
  <c r="AA42" i="11"/>
  <c r="AA20" i="11"/>
  <c r="Z32" i="11"/>
  <c r="AA32" i="11"/>
  <c r="AA103" i="11"/>
  <c r="AA116" i="11"/>
  <c r="AA102" i="11"/>
  <c r="Z98" i="11"/>
  <c r="AA98" i="11"/>
  <c r="AA79" i="11"/>
  <c r="Z79" i="11"/>
  <c r="AA84" i="11"/>
  <c r="AA77" i="11"/>
  <c r="Z77" i="11"/>
  <c r="AA72" i="11"/>
  <c r="Z72" i="11"/>
  <c r="AA38" i="11"/>
  <c r="Z38" i="11"/>
  <c r="AA59" i="11"/>
  <c r="AA30" i="11"/>
  <c r="Z30" i="11"/>
  <c r="AA89" i="11"/>
  <c r="Z123" i="11"/>
  <c r="AA123" i="11"/>
  <c r="AA118" i="11"/>
  <c r="Z118" i="11"/>
  <c r="AA101" i="11"/>
  <c r="Z101" i="11"/>
  <c r="AA78" i="11"/>
  <c r="AA94" i="11"/>
  <c r="Z94" i="11"/>
  <c r="AA91" i="11"/>
  <c r="Z91" i="11"/>
  <c r="AA67" i="11"/>
  <c r="Z67" i="11"/>
  <c r="AA63" i="11"/>
  <c r="Z63" i="11"/>
  <c r="AA61" i="11"/>
  <c r="Z61" i="11"/>
  <c r="AA54" i="11"/>
  <c r="Z54" i="11"/>
  <c r="AA46" i="11"/>
  <c r="AA35" i="11"/>
  <c r="Z35" i="11"/>
  <c r="AA33" i="11"/>
  <c r="AA28" i="11"/>
  <c r="Z28" i="11"/>
  <c r="AA12" i="11"/>
  <c r="Z12" i="11"/>
  <c r="AA27" i="11"/>
  <c r="AA16" i="11"/>
  <c r="Z16" i="11"/>
  <c r="AA17" i="11"/>
  <c r="Z17" i="11"/>
  <c r="AA125" i="11"/>
  <c r="AA107" i="11"/>
  <c r="Z107" i="11"/>
  <c r="AA82" i="11"/>
  <c r="Z82" i="11"/>
  <c r="AA53" i="11"/>
  <c r="Z53" i="11"/>
  <c r="AA114" i="11"/>
  <c r="Z114" i="11"/>
  <c r="AA120" i="11"/>
  <c r="AA108" i="11"/>
  <c r="Z108" i="11"/>
  <c r="AA100" i="11"/>
  <c r="AA97" i="11"/>
  <c r="AA93" i="11"/>
  <c r="Z93" i="11"/>
  <c r="AA95" i="11"/>
  <c r="Z95" i="11"/>
  <c r="AA52" i="11"/>
  <c r="Z52" i="11"/>
  <c r="AA62" i="11"/>
  <c r="Z62" i="11"/>
  <c r="AA43" i="11"/>
  <c r="AA131" i="11"/>
  <c r="AA130" i="11"/>
  <c r="Z130" i="11"/>
  <c r="AA29" i="11"/>
  <c r="Z29" i="11"/>
  <c r="E32" i="13"/>
  <c r="E33" i="13"/>
  <c r="E34" i="13"/>
  <c r="B33" i="13"/>
  <c r="C34" i="13"/>
  <c r="E28" i="13"/>
  <c r="C27" i="13"/>
  <c r="C26" i="13"/>
  <c r="Z130" i="8"/>
  <c r="Z90" i="8"/>
  <c r="Z76" i="8"/>
  <c r="Z34" i="8"/>
  <c r="Z134" i="8"/>
  <c r="Z126" i="8"/>
  <c r="Z26" i="8"/>
  <c r="Z39" i="8"/>
  <c r="Z61" i="8"/>
  <c r="Z42" i="8"/>
  <c r="Z21" i="8"/>
  <c r="G2" i="8" s="1"/>
  <c r="D8" i="13" s="1"/>
  <c r="Z118" i="8"/>
  <c r="Z109" i="8"/>
  <c r="Z72" i="8"/>
  <c r="Z41" i="8"/>
  <c r="Z29" i="8"/>
  <c r="Z132" i="8"/>
  <c r="Z68" i="8"/>
  <c r="Z98" i="8"/>
  <c r="Z32" i="8"/>
  <c r="H2" i="8"/>
  <c r="E8" i="13" s="1"/>
  <c r="Z48" i="8"/>
  <c r="C20" i="13"/>
  <c r="E21" i="13"/>
  <c r="E22" i="13"/>
  <c r="C21" i="13"/>
  <c r="B21" i="13"/>
  <c r="C22" i="13"/>
  <c r="B22" i="13"/>
  <c r="Z131" i="9"/>
  <c r="Z95" i="9"/>
  <c r="F4" i="9"/>
  <c r="C16" i="13" s="1"/>
  <c r="F3" i="9"/>
  <c r="C15" i="13" s="1"/>
  <c r="E4" i="9"/>
  <c r="B16" i="13" s="1"/>
  <c r="H2" i="9"/>
  <c r="E14" i="13" s="1"/>
  <c r="F2" i="9"/>
  <c r="C14" i="13" s="1"/>
  <c r="H3" i="9"/>
  <c r="E15" i="13" s="1"/>
  <c r="E2" i="9"/>
  <c r="B14" i="13" s="1"/>
  <c r="Z10" i="9"/>
  <c r="H4" i="9"/>
  <c r="E16" i="13" s="1"/>
  <c r="E3" i="9"/>
  <c r="B15" i="13" s="1"/>
  <c r="Z30" i="9"/>
  <c r="Z112" i="9"/>
  <c r="Z86" i="9"/>
  <c r="Z72" i="9"/>
  <c r="Z79" i="9"/>
  <c r="F2" i="8"/>
  <c r="C8" i="13" s="1"/>
  <c r="Z95" i="8"/>
  <c r="Z79" i="8"/>
  <c r="F3" i="8"/>
  <c r="C9" i="13" s="1"/>
  <c r="E4" i="8"/>
  <c r="B10" i="13" s="1"/>
  <c r="Z57" i="8"/>
  <c r="H4" i="8"/>
  <c r="E10" i="13" s="1"/>
  <c r="Z50" i="8"/>
  <c r="Z14" i="8"/>
  <c r="Z112" i="8"/>
  <c r="Z47" i="8"/>
  <c r="Z30" i="8"/>
  <c r="Z105" i="8"/>
  <c r="E2" i="8"/>
  <c r="B8" i="13" s="1"/>
  <c r="F4" i="8"/>
  <c r="C10" i="13" s="1"/>
  <c r="H3" i="8"/>
  <c r="E9" i="13" s="1"/>
  <c r="Z67" i="8"/>
  <c r="Z35" i="8"/>
  <c r="E3" i="8"/>
  <c r="B9" i="13" s="1"/>
  <c r="Y118" i="2"/>
  <c r="Y119" i="2"/>
  <c r="Y90" i="2"/>
  <c r="Y104" i="2"/>
  <c r="Y94" i="2"/>
  <c r="Y40" i="2"/>
  <c r="Y125" i="2"/>
  <c r="Y124" i="2"/>
  <c r="Y55" i="2"/>
  <c r="Y46" i="2"/>
  <c r="Y127" i="2"/>
  <c r="Y126" i="2"/>
  <c r="Y111" i="2"/>
  <c r="Y110" i="2"/>
  <c r="Y42" i="2"/>
  <c r="Y20" i="2"/>
  <c r="Y10" i="2"/>
  <c r="Y105" i="2"/>
  <c r="Y85" i="2"/>
  <c r="Y79" i="2"/>
  <c r="Y56" i="2"/>
  <c r="Y47" i="2"/>
  <c r="Y99" i="2"/>
  <c r="Y86" i="2"/>
  <c r="Y112" i="2"/>
  <c r="Y78" i="2"/>
  <c r="Y16" i="2"/>
  <c r="Y24" i="2"/>
  <c r="Y115" i="2"/>
  <c r="Y96" i="2"/>
  <c r="Y82" i="2"/>
  <c r="Y67" i="2"/>
  <c r="Y54" i="2"/>
  <c r="Y101" i="2"/>
  <c r="Y98" i="2"/>
  <c r="Y69" i="2"/>
  <c r="Y128" i="2"/>
  <c r="Y122" i="2"/>
  <c r="Y117" i="2"/>
  <c r="Y72" i="2"/>
  <c r="Y64" i="2"/>
  <c r="Y65" i="2"/>
  <c r="Y134" i="2"/>
  <c r="Y130" i="2"/>
  <c r="Y92" i="2"/>
  <c r="Y89" i="2"/>
  <c r="Y57" i="2"/>
  <c r="Y44" i="2"/>
  <c r="Y38" i="2"/>
  <c r="Y32" i="2"/>
  <c r="Y97" i="2"/>
  <c r="Y81" i="2"/>
  <c r="Y76" i="2"/>
  <c r="Y63" i="2"/>
  <c r="Y61" i="2"/>
  <c r="Y53" i="2"/>
  <c r="Y50" i="2"/>
  <c r="Y107" i="2"/>
  <c r="Y75" i="2"/>
  <c r="Y19" i="2"/>
  <c r="Y14" i="2"/>
  <c r="Y102" i="2"/>
  <c r="Y49" i="2"/>
  <c r="Y41" i="2"/>
  <c r="Y15" i="2"/>
  <c r="Y62" i="2"/>
  <c r="Y131" i="2"/>
  <c r="Y109" i="2"/>
  <c r="Y51" i="2"/>
  <c r="Y34" i="2"/>
  <c r="Y28" i="2"/>
  <c r="Y26" i="2"/>
  <c r="Y103" i="2"/>
  <c r="Y93" i="2"/>
  <c r="Y106" i="2"/>
  <c r="Y37" i="2"/>
  <c r="Y27" i="2"/>
  <c r="Y23" i="2"/>
  <c r="Y21" i="2"/>
  <c r="Y70" i="2"/>
  <c r="Y133" i="2"/>
  <c r="Y114" i="2"/>
  <c r="Y108" i="2"/>
  <c r="Y95" i="2"/>
  <c r="Y66" i="2"/>
  <c r="Y52" i="2"/>
  <c r="Y48" i="2"/>
  <c r="Y30" i="2"/>
  <c r="Y22" i="2"/>
  <c r="Y45" i="2"/>
  <c r="Y77" i="2"/>
  <c r="Y71" i="2"/>
  <c r="Y31" i="2"/>
  <c r="Y11" i="2"/>
  <c r="X10" i="2"/>
  <c r="X71" i="2"/>
  <c r="Z71" i="2" s="1"/>
  <c r="X55" i="2"/>
  <c r="Z55" i="2" s="1"/>
  <c r="X15" i="2"/>
  <c r="X107" i="2"/>
  <c r="Z107" i="2" s="1"/>
  <c r="X124" i="2"/>
  <c r="X115" i="2"/>
  <c r="Z115" i="2" s="1"/>
  <c r="X102" i="2"/>
  <c r="Z102" i="2" s="1"/>
  <c r="X100" i="2"/>
  <c r="Z100" i="2" s="1"/>
  <c r="X98" i="2"/>
  <c r="X84" i="2"/>
  <c r="Z84" i="2" s="1"/>
  <c r="X79" i="2"/>
  <c r="X77" i="2"/>
  <c r="Z77" i="2" s="1"/>
  <c r="X35" i="2"/>
  <c r="X116" i="2"/>
  <c r="X133" i="2"/>
  <c r="Z133" i="2" s="1"/>
  <c r="X119" i="2"/>
  <c r="Z119" i="2" s="1"/>
  <c r="X118" i="2"/>
  <c r="Z118" i="2" s="1"/>
  <c r="X111" i="2"/>
  <c r="X103" i="2"/>
  <c r="Z103" i="2" s="1"/>
  <c r="X101" i="2"/>
  <c r="Z101" i="2" s="1"/>
  <c r="X87" i="2"/>
  <c r="X76" i="2"/>
  <c r="Z76" i="2" s="1"/>
  <c r="X70" i="2"/>
  <c r="Z70" i="2" s="1"/>
  <c r="X64" i="2"/>
  <c r="X62" i="2"/>
  <c r="Z62" i="2" s="1"/>
  <c r="X47" i="2"/>
  <c r="X28" i="2"/>
  <c r="Z28" i="2" s="1"/>
  <c r="X122" i="2"/>
  <c r="Z122" i="2" s="1"/>
  <c r="X114" i="2"/>
  <c r="Z114" i="2" s="1"/>
  <c r="X106" i="2"/>
  <c r="Z106" i="2" s="1"/>
  <c r="X99" i="2"/>
  <c r="Z99" i="2" s="1"/>
  <c r="X94" i="2"/>
  <c r="Z94" i="2" s="1"/>
  <c r="X88" i="2"/>
  <c r="Z88" i="2" s="1"/>
  <c r="X78" i="2"/>
  <c r="Z78" i="2" s="1"/>
  <c r="X65" i="2"/>
  <c r="X113" i="2"/>
  <c r="X105" i="2"/>
  <c r="Z105" i="2" s="1"/>
  <c r="X104" i="2"/>
  <c r="Z104" i="2" s="1"/>
  <c r="X72" i="2"/>
  <c r="Z72" i="2" s="1"/>
  <c r="X130" i="2"/>
  <c r="X127" i="2"/>
  <c r="X110" i="2"/>
  <c r="X80" i="2"/>
  <c r="Z80" i="2" s="1"/>
  <c r="X73" i="2"/>
  <c r="X49" i="2"/>
  <c r="Z49" i="2" s="1"/>
  <c r="X39" i="2"/>
  <c r="X85" i="2"/>
  <c r="Z85" i="2" s="1"/>
  <c r="X125" i="2"/>
  <c r="Z125" i="2" s="1"/>
  <c r="X123" i="2"/>
  <c r="Z123" i="2" s="1"/>
  <c r="X120" i="2"/>
  <c r="Z120" i="2" s="1"/>
  <c r="X117" i="2"/>
  <c r="Z117" i="2" s="1"/>
  <c r="X112" i="2"/>
  <c r="Z112" i="2" s="1"/>
  <c r="X109" i="2"/>
  <c r="X95" i="2"/>
  <c r="Z95" i="2" s="1"/>
  <c r="X92" i="2"/>
  <c r="Z92" i="2" s="1"/>
  <c r="X89" i="2"/>
  <c r="Z89" i="2" s="1"/>
  <c r="X67" i="2"/>
  <c r="X66" i="2"/>
  <c r="Z66" i="2" s="1"/>
  <c r="X63" i="2"/>
  <c r="X31" i="2"/>
  <c r="X23" i="2"/>
  <c r="Z23" i="2" s="1"/>
  <c r="X134" i="2"/>
  <c r="Z134" i="2" s="1"/>
  <c r="X131" i="2"/>
  <c r="X96" i="2"/>
  <c r="Z96" i="2" s="1"/>
  <c r="X93" i="2"/>
  <c r="Z93" i="2" s="1"/>
  <c r="X91" i="2"/>
  <c r="Z91" i="2" s="1"/>
  <c r="X86" i="2"/>
  <c r="Z86" i="2" s="1"/>
  <c r="X81" i="2"/>
  <c r="Z81" i="2" s="1"/>
  <c r="X75" i="2"/>
  <c r="Z75" i="2" s="1"/>
  <c r="X68" i="2"/>
  <c r="Z68" i="2" s="1"/>
  <c r="X50" i="2"/>
  <c r="X129" i="2"/>
  <c r="Z129" i="2" s="1"/>
  <c r="X132" i="2"/>
  <c r="Z132" i="2" s="1"/>
  <c r="X128" i="2"/>
  <c r="Z128" i="2" s="1"/>
  <c r="X126" i="2"/>
  <c r="Z126" i="2" s="1"/>
  <c r="X121" i="2"/>
  <c r="X108" i="2"/>
  <c r="Z108" i="2" s="1"/>
  <c r="X97" i="2"/>
  <c r="Z97" i="2" s="1"/>
  <c r="X90" i="2"/>
  <c r="Z90" i="2" s="1"/>
  <c r="X83" i="2"/>
  <c r="Z83" i="2" s="1"/>
  <c r="X82" i="2"/>
  <c r="Z82" i="2" s="1"/>
  <c r="X74" i="2"/>
  <c r="X69" i="2"/>
  <c r="Z69" i="2" s="1"/>
  <c r="X44" i="2"/>
  <c r="Z44" i="2" s="1"/>
  <c r="X38" i="2"/>
  <c r="X41" i="2"/>
  <c r="Z41" i="2" s="1"/>
  <c r="X37" i="2"/>
  <c r="Z37" i="2" s="1"/>
  <c r="X32" i="2"/>
  <c r="Z32" i="2" s="1"/>
  <c r="X61" i="2"/>
  <c r="Z61" i="2" s="1"/>
  <c r="X60" i="2"/>
  <c r="Z60" i="2" s="1"/>
  <c r="X59" i="2"/>
  <c r="Z59" i="2" s="1"/>
  <c r="X51" i="2"/>
  <c r="X43" i="2"/>
  <c r="Z43" i="2" s="1"/>
  <c r="X33" i="2"/>
  <c r="X18" i="2"/>
  <c r="Z18" i="2" s="1"/>
  <c r="X11" i="2"/>
  <c r="Z11" i="2" s="1"/>
  <c r="X48" i="2"/>
  <c r="X40" i="2"/>
  <c r="Z40" i="2" s="1"/>
  <c r="X36" i="2"/>
  <c r="Z36" i="2" s="1"/>
  <c r="X34" i="2"/>
  <c r="Z34" i="2" s="1"/>
  <c r="X30" i="2"/>
  <c r="X27" i="2"/>
  <c r="X22" i="2"/>
  <c r="Z22" i="2" s="1"/>
  <c r="X17" i="2"/>
  <c r="Z17" i="2" s="1"/>
  <c r="X16" i="2"/>
  <c r="Z16" i="2" s="1"/>
  <c r="X52" i="2"/>
  <c r="X29" i="2"/>
  <c r="Z29" i="2" s="1"/>
  <c r="X26" i="2"/>
  <c r="Z26" i="2" s="1"/>
  <c r="X21" i="2"/>
  <c r="Z21" i="2" s="1"/>
  <c r="X14" i="2"/>
  <c r="X54" i="2"/>
  <c r="Z54" i="2" s="1"/>
  <c r="X53" i="2"/>
  <c r="Z53" i="2" s="1"/>
  <c r="X46" i="2"/>
  <c r="X25" i="2"/>
  <c r="Z25" i="2" s="1"/>
  <c r="X13" i="2"/>
  <c r="Z13" i="2" s="1"/>
  <c r="X56" i="2"/>
  <c r="Z56" i="2" s="1"/>
  <c r="X42" i="2"/>
  <c r="Z42" i="2" s="1"/>
  <c r="X20" i="2"/>
  <c r="Z20" i="2" s="1"/>
  <c r="X19" i="2"/>
  <c r="Z19" i="2" s="1"/>
  <c r="X12" i="2"/>
  <c r="Z12" i="2" s="1"/>
  <c r="X58" i="2"/>
  <c r="Z58" i="2" s="1"/>
  <c r="X57" i="2"/>
  <c r="X45" i="2"/>
  <c r="Z45" i="2" s="1"/>
  <c r="X24" i="2"/>
  <c r="Z24" i="2" s="1"/>
  <c r="AF14" i="2" l="1"/>
  <c r="AG14" i="2"/>
  <c r="AF127" i="2"/>
  <c r="AG127" i="2" s="1"/>
  <c r="AH62" i="11"/>
  <c r="AI62" i="11" s="1"/>
  <c r="AJ62" i="11" s="1"/>
  <c r="AI28" i="11"/>
  <c r="AJ28" i="11"/>
  <c r="AK28" i="11"/>
  <c r="AF97" i="2"/>
  <c r="AG97" i="2"/>
  <c r="AJ131" i="12"/>
  <c r="AK131" i="12" s="1"/>
  <c r="AL131" i="12" s="1"/>
  <c r="AM131" i="12" s="1"/>
  <c r="AN131" i="12" s="1"/>
  <c r="AH21" i="8"/>
  <c r="AG108" i="11"/>
  <c r="AF81" i="2"/>
  <c r="AF27" i="2"/>
  <c r="AH27" i="2" s="1"/>
  <c r="AG27" i="2"/>
  <c r="AG124" i="9"/>
  <c r="AH124" i="9"/>
  <c r="AI124" i="9" s="1"/>
  <c r="AJ124" i="9" s="1"/>
  <c r="AG46" i="2"/>
  <c r="AG110" i="2"/>
  <c r="AH110" i="2" s="1"/>
  <c r="AG88" i="8"/>
  <c r="AI120" i="9"/>
  <c r="AH119" i="11"/>
  <c r="AL98" i="11"/>
  <c r="AI20" i="11"/>
  <c r="AH132" i="12"/>
  <c r="AG132" i="12"/>
  <c r="AJ132" i="12" s="1"/>
  <c r="AI132" i="12"/>
  <c r="AH86" i="9"/>
  <c r="AI86" i="9" s="1"/>
  <c r="AJ86" i="9" s="1"/>
  <c r="AK86" i="9" s="1"/>
  <c r="AI87" i="12"/>
  <c r="AJ87" i="12" s="1"/>
  <c r="AK87" i="12" s="1"/>
  <c r="AI60" i="2"/>
  <c r="AI55" i="2"/>
  <c r="AF65" i="2"/>
  <c r="AG65" i="2" s="1"/>
  <c r="AF17" i="2"/>
  <c r="AL68" i="8"/>
  <c r="AM68" i="8" s="1"/>
  <c r="AG69" i="11"/>
  <c r="AI85" i="8"/>
  <c r="AJ85" i="8" s="1"/>
  <c r="AI99" i="11"/>
  <c r="AG127" i="11"/>
  <c r="Z127" i="11"/>
  <c r="AG98" i="2"/>
  <c r="AH98" i="2" s="1"/>
  <c r="AG55" i="2"/>
  <c r="AH61" i="8"/>
  <c r="AG47" i="2"/>
  <c r="AH47" i="2" s="1"/>
  <c r="AF47" i="2"/>
  <c r="AH60" i="2"/>
  <c r="AF101" i="2"/>
  <c r="AH130" i="2"/>
  <c r="AF59" i="2"/>
  <c r="AG28" i="2"/>
  <c r="AH28" i="2" s="1"/>
  <c r="AH107" i="2"/>
  <c r="AF113" i="2"/>
  <c r="AI119" i="12"/>
  <c r="AJ119" i="12" s="1"/>
  <c r="AK119" i="12" s="1"/>
  <c r="AI82" i="2"/>
  <c r="AI131" i="8"/>
  <c r="AJ131" i="8" s="1"/>
  <c r="AK131" i="8" s="1"/>
  <c r="AG69" i="2"/>
  <c r="AI69" i="2" s="1"/>
  <c r="AH69" i="2"/>
  <c r="AJ69" i="2" s="1"/>
  <c r="AF69" i="2"/>
  <c r="AF102" i="2"/>
  <c r="AG102" i="2" s="1"/>
  <c r="AG51" i="8"/>
  <c r="AJ68" i="8"/>
  <c r="AK68" i="8" s="1"/>
  <c r="AH65" i="8"/>
  <c r="AI65" i="8" s="1"/>
  <c r="AJ65" i="8" s="1"/>
  <c r="AI13" i="8"/>
  <c r="AK13" i="8" s="1"/>
  <c r="AL13" i="8" s="1"/>
  <c r="AH120" i="9"/>
  <c r="AJ120" i="9" s="1"/>
  <c r="AK120" i="9" s="1"/>
  <c r="AH66" i="9"/>
  <c r="AI66" i="9" s="1"/>
  <c r="AI126" i="9"/>
  <c r="AK126" i="9" s="1"/>
  <c r="AG71" i="10"/>
  <c r="AH71" i="10" s="1"/>
  <c r="AH20" i="11"/>
  <c r="AH40" i="11"/>
  <c r="AG69" i="8"/>
  <c r="AF34" i="9"/>
  <c r="AF64" i="2"/>
  <c r="AE65" i="2"/>
  <c r="AG61" i="8"/>
  <c r="AG22" i="2"/>
  <c r="AI128" i="12"/>
  <c r="AJ128" i="12" s="1"/>
  <c r="AG32" i="12"/>
  <c r="AE67" i="2"/>
  <c r="AF67" i="2" s="1"/>
  <c r="AI98" i="11"/>
  <c r="AH55" i="2"/>
  <c r="AJ55" i="2" s="1"/>
  <c r="AI129" i="2"/>
  <c r="AH85" i="8"/>
  <c r="AF49" i="2"/>
  <c r="I27" i="13"/>
  <c r="AI130" i="2"/>
  <c r="AH61" i="2"/>
  <c r="AI61" i="2" s="1"/>
  <c r="AJ61" i="2" s="1"/>
  <c r="AJ13" i="8"/>
  <c r="AF132" i="9"/>
  <c r="AG132" i="9" s="1"/>
  <c r="AG40" i="11"/>
  <c r="AH31" i="12"/>
  <c r="AG46" i="12"/>
  <c r="AF60" i="12"/>
  <c r="AG60" i="12" s="1"/>
  <c r="AH30" i="11"/>
  <c r="AG65" i="9"/>
  <c r="AG81" i="2"/>
  <c r="AF51" i="2"/>
  <c r="AG51" i="2" s="1"/>
  <c r="AJ98" i="11"/>
  <c r="AK98" i="11" s="1"/>
  <c r="AG73" i="2"/>
  <c r="AH129" i="2"/>
  <c r="AJ129" i="2" s="1"/>
  <c r="AK129" i="2" s="1"/>
  <c r="AH100" i="11"/>
  <c r="L4" i="11"/>
  <c r="I28" i="13" s="1"/>
  <c r="AH82" i="2"/>
  <c r="AJ16" i="2"/>
  <c r="AK16" i="2" s="1"/>
  <c r="AL16" i="2" s="1"/>
  <c r="AG30" i="2"/>
  <c r="AH30" i="2" s="1"/>
  <c r="AI30" i="2" s="1"/>
  <c r="AG34" i="8"/>
  <c r="AH87" i="8"/>
  <c r="AJ128" i="9"/>
  <c r="AH79" i="9"/>
  <c r="AI79" i="9" s="1"/>
  <c r="AJ79" i="9" s="1"/>
  <c r="AG54" i="9"/>
  <c r="AG105" i="10"/>
  <c r="AH105" i="10" s="1"/>
  <c r="AG118" i="11"/>
  <c r="AG119" i="11"/>
  <c r="AE73" i="8"/>
  <c r="AF58" i="2"/>
  <c r="AG58" i="2" s="1"/>
  <c r="AH81" i="2"/>
  <c r="AI81" i="2" s="1"/>
  <c r="AE123" i="2"/>
  <c r="AF73" i="2"/>
  <c r="AH23" i="2"/>
  <c r="AF121" i="2"/>
  <c r="AG121" i="2" s="1"/>
  <c r="AH34" i="2"/>
  <c r="AI34" i="2" s="1"/>
  <c r="AE79" i="2"/>
  <c r="AF115" i="2"/>
  <c r="AG115" i="2" s="1"/>
  <c r="AF46" i="2"/>
  <c r="Z38" i="2"/>
  <c r="Z109" i="2"/>
  <c r="Z31" i="2"/>
  <c r="AH11" i="2"/>
  <c r="AI11" i="2" s="1"/>
  <c r="AK54" i="11"/>
  <c r="AF53" i="10"/>
  <c r="AI107" i="2"/>
  <c r="AF133" i="2"/>
  <c r="AG133" i="2" s="1"/>
  <c r="AF26" i="2"/>
  <c r="AE111" i="2"/>
  <c r="AF111" i="2" s="1"/>
  <c r="F5" i="12"/>
  <c r="F6" i="12" s="1"/>
  <c r="AH34" i="8"/>
  <c r="AI34" i="8" s="1"/>
  <c r="AJ34" i="8" s="1"/>
  <c r="AI70" i="10"/>
  <c r="AJ70" i="10" s="1"/>
  <c r="AH104" i="10"/>
  <c r="AG75" i="11"/>
  <c r="AH75" i="11" s="1"/>
  <c r="AG112" i="12"/>
  <c r="AG21" i="8"/>
  <c r="Z74" i="2"/>
  <c r="AG130" i="2"/>
  <c r="AF88" i="8"/>
  <c r="AH99" i="11"/>
  <c r="AG38" i="11"/>
  <c r="AG102" i="12"/>
  <c r="AH102" i="12" s="1"/>
  <c r="AG67" i="8"/>
  <c r="AH67" i="8"/>
  <c r="AF69" i="8"/>
  <c r="AF77" i="2"/>
  <c r="AH91" i="9"/>
  <c r="AF65" i="9"/>
  <c r="AF119" i="2"/>
  <c r="AG75" i="2"/>
  <c r="AH75" i="2" s="1"/>
  <c r="AH44" i="12"/>
  <c r="AI44" i="12" s="1"/>
  <c r="AG49" i="2"/>
  <c r="AH49" i="2" s="1"/>
  <c r="AI49" i="2" s="1"/>
  <c r="AF117" i="2"/>
  <c r="Z63" i="2"/>
  <c r="AI103" i="12"/>
  <c r="AE107" i="8"/>
  <c r="AH103" i="2"/>
  <c r="AI103" i="2" s="1"/>
  <c r="AI91" i="9"/>
  <c r="AE109" i="2"/>
  <c r="AF125" i="2"/>
  <c r="AI23" i="2"/>
  <c r="AG74" i="8"/>
  <c r="AH15" i="8"/>
  <c r="AF92" i="12"/>
  <c r="AG92" i="12" s="1"/>
  <c r="AH52" i="12"/>
  <c r="AI64" i="12"/>
  <c r="AH51" i="12"/>
  <c r="AH74" i="12"/>
  <c r="AI74" i="12"/>
  <c r="AI67" i="12"/>
  <c r="AJ48" i="12"/>
  <c r="AF85" i="12"/>
  <c r="AG85" i="12" s="1"/>
  <c r="AH67" i="12"/>
  <c r="AG21" i="12"/>
  <c r="AF83" i="12"/>
  <c r="AI82" i="12"/>
  <c r="AJ82" i="12" s="1"/>
  <c r="AF106" i="12"/>
  <c r="AG106" i="12"/>
  <c r="AG78" i="12"/>
  <c r="AH34" i="12"/>
  <c r="AG76" i="12"/>
  <c r="AI48" i="12"/>
  <c r="AF29" i="12"/>
  <c r="AH29" i="12" s="1"/>
  <c r="AG130" i="12"/>
  <c r="AH130" i="12" s="1"/>
  <c r="AG47" i="12"/>
  <c r="AH75" i="12"/>
  <c r="AG33" i="12"/>
  <c r="AH113" i="12"/>
  <c r="AI113" i="12"/>
  <c r="AG108" i="12"/>
  <c r="AH108" i="12"/>
  <c r="AG40" i="12"/>
  <c r="AH40" i="12" s="1"/>
  <c r="AI35" i="12"/>
  <c r="AJ35" i="12" s="1"/>
  <c r="AH112" i="12"/>
  <c r="AI112" i="12" s="1"/>
  <c r="AG61" i="12"/>
  <c r="AH61" i="12" s="1"/>
  <c r="AI61" i="12" s="1"/>
  <c r="AG96" i="12"/>
  <c r="AI77" i="12"/>
  <c r="AH53" i="12"/>
  <c r="AG53" i="12"/>
  <c r="AF55" i="12"/>
  <c r="AI38" i="12"/>
  <c r="AJ38" i="12"/>
  <c r="AH38" i="12"/>
  <c r="AI125" i="12"/>
  <c r="AH125" i="12"/>
  <c r="AG45" i="12"/>
  <c r="AF127" i="12"/>
  <c r="AF123" i="12"/>
  <c r="AG118" i="12"/>
  <c r="AI72" i="12"/>
  <c r="AF126" i="12"/>
  <c r="AG124" i="12"/>
  <c r="AJ103" i="12"/>
  <c r="AI69" i="12"/>
  <c r="AJ69" i="12" s="1"/>
  <c r="AK69" i="12" s="1"/>
  <c r="AF88" i="12"/>
  <c r="AG88" i="12" s="1"/>
  <c r="AH88" i="12" s="1"/>
  <c r="AG117" i="12"/>
  <c r="AH26" i="12"/>
  <c r="AJ26" i="12" s="1"/>
  <c r="AI26" i="12"/>
  <c r="AI79" i="12"/>
  <c r="AJ79" i="12" s="1"/>
  <c r="AG57" i="12"/>
  <c r="AH57" i="12" s="1"/>
  <c r="AJ81" i="12"/>
  <c r="AG14" i="12"/>
  <c r="AF14" i="12"/>
  <c r="AG100" i="12"/>
  <c r="AF94" i="12"/>
  <c r="AG84" i="12"/>
  <c r="AH84" i="12" s="1"/>
  <c r="AF18" i="12"/>
  <c r="AG66" i="12"/>
  <c r="AF86" i="12"/>
  <c r="AG43" i="12"/>
  <c r="AG122" i="12"/>
  <c r="AJ15" i="12"/>
  <c r="AF43" i="12"/>
  <c r="AG29" i="12"/>
  <c r="AH36" i="12"/>
  <c r="AH39" i="12"/>
  <c r="AI39" i="12" s="1"/>
  <c r="Z39" i="12" s="1"/>
  <c r="AI89" i="12"/>
  <c r="AG52" i="12"/>
  <c r="AG25" i="12"/>
  <c r="AI105" i="12"/>
  <c r="AG19" i="12"/>
  <c r="AH76" i="12"/>
  <c r="AG58" i="12"/>
  <c r="AH58" i="12" s="1"/>
  <c r="AG59" i="12"/>
  <c r="AF109" i="12"/>
  <c r="AG109" i="12"/>
  <c r="AH109" i="12" s="1"/>
  <c r="AH56" i="12"/>
  <c r="AJ72" i="12"/>
  <c r="AG114" i="12"/>
  <c r="AG116" i="12"/>
  <c r="AH116" i="12" s="1"/>
  <c r="AI116" i="12" s="1"/>
  <c r="AH12" i="12"/>
  <c r="AG91" i="12"/>
  <c r="AH91" i="12" s="1"/>
  <c r="AJ42" i="12"/>
  <c r="AH97" i="12"/>
  <c r="AH104" i="12"/>
  <c r="AH16" i="12"/>
  <c r="AH133" i="12"/>
  <c r="AI133" i="12" s="1"/>
  <c r="AI120" i="12"/>
  <c r="AJ49" i="12"/>
  <c r="AI20" i="12"/>
  <c r="AF11" i="12"/>
  <c r="AF100" i="12"/>
  <c r="AI15" i="12"/>
  <c r="AF27" i="12"/>
  <c r="AG27" i="12"/>
  <c r="AF13" i="12"/>
  <c r="AH89" i="12"/>
  <c r="AF54" i="12"/>
  <c r="AG54" i="12" s="1"/>
  <c r="AH54" i="12" s="1"/>
  <c r="AG90" i="12"/>
  <c r="AF62" i="12"/>
  <c r="AG23" i="12"/>
  <c r="AI23" i="12" s="1"/>
  <c r="AJ23" i="12" s="1"/>
  <c r="AH50" i="12"/>
  <c r="AI24" i="12"/>
  <c r="AG111" i="12"/>
  <c r="AG98" i="12"/>
  <c r="AI63" i="12"/>
  <c r="AG110" i="12"/>
  <c r="AH30" i="12"/>
  <c r="AH73" i="12"/>
  <c r="AI73" i="12" s="1"/>
  <c r="AI129" i="12"/>
  <c r="AH22" i="12"/>
  <c r="AH107" i="12"/>
  <c r="AG10" i="12"/>
  <c r="AH10" i="12" s="1"/>
  <c r="AH115" i="12"/>
  <c r="AG80" i="12"/>
  <c r="AH80" i="12" s="1"/>
  <c r="AF68" i="12"/>
  <c r="AH101" i="12"/>
  <c r="AH95" i="12"/>
  <c r="Z63" i="12"/>
  <c r="AH71" i="12"/>
  <c r="AF37" i="12"/>
  <c r="AG37" i="12"/>
  <c r="AF41" i="12"/>
  <c r="AG41" i="12" s="1"/>
  <c r="AG99" i="12"/>
  <c r="AH134" i="12"/>
  <c r="AI28" i="12"/>
  <c r="AF93" i="12"/>
  <c r="AI16" i="12"/>
  <c r="AI31" i="12"/>
  <c r="Z31" i="12" s="1"/>
  <c r="AH23" i="12"/>
  <c r="AH111" i="12"/>
  <c r="AJ63" i="12"/>
  <c r="AG17" i="12"/>
  <c r="AK65" i="12"/>
  <c r="AJ70" i="12"/>
  <c r="AK70" i="12" s="1"/>
  <c r="AH121" i="12"/>
  <c r="AF65" i="11"/>
  <c r="AG65" i="11" s="1"/>
  <c r="AH103" i="11"/>
  <c r="AI103" i="11" s="1"/>
  <c r="AG27" i="11"/>
  <c r="AH35" i="11"/>
  <c r="AI35" i="11" s="1"/>
  <c r="AF55" i="11"/>
  <c r="AJ104" i="11"/>
  <c r="AK104" i="11" s="1"/>
  <c r="AJ99" i="11"/>
  <c r="AK99" i="11" s="1"/>
  <c r="AF85" i="11"/>
  <c r="AG85" i="11" s="1"/>
  <c r="AH133" i="11"/>
  <c r="AG133" i="11"/>
  <c r="AI104" i="11"/>
  <c r="AG39" i="11"/>
  <c r="AF36" i="11"/>
  <c r="AG36" i="11"/>
  <c r="AH13" i="11"/>
  <c r="AF47" i="11"/>
  <c r="AG47" i="11" s="1"/>
  <c r="AG89" i="11"/>
  <c r="AF120" i="11"/>
  <c r="AG120" i="11" s="1"/>
  <c r="AL54" i="11"/>
  <c r="AG121" i="11"/>
  <c r="AH121" i="11"/>
  <c r="AI121" i="11" s="1"/>
  <c r="AF33" i="11"/>
  <c r="AH34" i="11"/>
  <c r="AH122" i="11"/>
  <c r="AI122" i="11" s="1"/>
  <c r="AJ122" i="11" s="1"/>
  <c r="AJ131" i="11"/>
  <c r="AK131" i="11" s="1"/>
  <c r="AI109" i="11"/>
  <c r="AJ109" i="11" s="1"/>
  <c r="AG67" i="11"/>
  <c r="AH67" i="11" s="1"/>
  <c r="AF42" i="11"/>
  <c r="Z42" i="11"/>
  <c r="AI38" i="11"/>
  <c r="AG95" i="11"/>
  <c r="AH95" i="11" s="1"/>
  <c r="AI95" i="11" s="1"/>
  <c r="AI83" i="11"/>
  <c r="AF106" i="11"/>
  <c r="AF86" i="11"/>
  <c r="AG124" i="11"/>
  <c r="AF125" i="11"/>
  <c r="AG125" i="11"/>
  <c r="AH51" i="11"/>
  <c r="AI51" i="11" s="1"/>
  <c r="AH113" i="11"/>
  <c r="AG128" i="11"/>
  <c r="AI66" i="11"/>
  <c r="AJ66" i="11"/>
  <c r="AG41" i="11"/>
  <c r="AF130" i="11"/>
  <c r="AI19" i="11"/>
  <c r="AH57" i="11"/>
  <c r="AF44" i="11"/>
  <c r="AG59" i="11"/>
  <c r="AG71" i="11"/>
  <c r="AI71" i="11" s="1"/>
  <c r="AH29" i="11"/>
  <c r="AF123" i="11"/>
  <c r="AG123" i="11" s="1"/>
  <c r="AF17" i="11"/>
  <c r="AF81" i="11"/>
  <c r="AH134" i="11"/>
  <c r="AL28" i="11"/>
  <c r="AH10" i="11"/>
  <c r="AI10" i="11"/>
  <c r="AI80" i="11"/>
  <c r="AF60" i="11"/>
  <c r="AF78" i="11"/>
  <c r="AG25" i="11"/>
  <c r="AI14" i="11"/>
  <c r="AG52" i="11"/>
  <c r="AH96" i="11"/>
  <c r="AI96" i="11" s="1"/>
  <c r="AJ22" i="11"/>
  <c r="AI22" i="11"/>
  <c r="AG37" i="11"/>
  <c r="AH37" i="11" s="1"/>
  <c r="AG68" i="11"/>
  <c r="AG77" i="11"/>
  <c r="AG116" i="11"/>
  <c r="AH116" i="11"/>
  <c r="AJ20" i="11"/>
  <c r="AK20" i="11" s="1"/>
  <c r="AJ48" i="11"/>
  <c r="AG113" i="11"/>
  <c r="AI113" i="11" s="1"/>
  <c r="AF58" i="11"/>
  <c r="AF84" i="11"/>
  <c r="AF97" i="11"/>
  <c r="AK50" i="11"/>
  <c r="AI40" i="11"/>
  <c r="AG79" i="11"/>
  <c r="AI107" i="11"/>
  <c r="AI18" i="11"/>
  <c r="AJ18" i="11" s="1"/>
  <c r="AH115" i="11"/>
  <c r="AH71" i="11"/>
  <c r="AH127" i="11"/>
  <c r="AG82" i="11"/>
  <c r="AH82" i="11" s="1"/>
  <c r="AI82" i="11" s="1"/>
  <c r="AI70" i="11"/>
  <c r="AK66" i="11"/>
  <c r="AI50" i="11"/>
  <c r="AH117" i="11"/>
  <c r="AH111" i="11"/>
  <c r="AJ32" i="11"/>
  <c r="AK32" i="11"/>
  <c r="AL32" i="11" s="1"/>
  <c r="AM32" i="11" s="1"/>
  <c r="AH79" i="11"/>
  <c r="AI16" i="11"/>
  <c r="AJ16" i="11" s="1"/>
  <c r="AM54" i="11"/>
  <c r="AG129" i="11"/>
  <c r="AG74" i="11"/>
  <c r="AF74" i="11"/>
  <c r="AI94" i="11"/>
  <c r="AG45" i="11"/>
  <c r="AF53" i="11"/>
  <c r="AG53" i="11" s="1"/>
  <c r="AG63" i="11"/>
  <c r="AF63" i="11"/>
  <c r="AG73" i="11"/>
  <c r="AG134" i="11"/>
  <c r="AF11" i="11"/>
  <c r="AJ19" i="11"/>
  <c r="AG56" i="11"/>
  <c r="AG90" i="11"/>
  <c r="AG64" i="11"/>
  <c r="AH31" i="11"/>
  <c r="AG31" i="11"/>
  <c r="AG91" i="11"/>
  <c r="AG101" i="11"/>
  <c r="AJ21" i="11"/>
  <c r="AH38" i="11"/>
  <c r="AJ38" i="11"/>
  <c r="AI12" i="11"/>
  <c r="AH23" i="11"/>
  <c r="AI87" i="11"/>
  <c r="AH24" i="11"/>
  <c r="AI24" i="11"/>
  <c r="AI88" i="11"/>
  <c r="AJ88" i="11" s="1"/>
  <c r="AI114" i="11"/>
  <c r="AF132" i="11"/>
  <c r="AH102" i="11"/>
  <c r="AG112" i="11"/>
  <c r="AH112" i="11" s="1"/>
  <c r="AJ87" i="11"/>
  <c r="AJ50" i="11"/>
  <c r="AH118" i="11"/>
  <c r="AK26" i="11"/>
  <c r="AJ26" i="11"/>
  <c r="AG105" i="11"/>
  <c r="AG92" i="11"/>
  <c r="AH76" i="11"/>
  <c r="AI61" i="11"/>
  <c r="AJ61" i="11" s="1"/>
  <c r="AH72" i="11"/>
  <c r="AF77" i="11"/>
  <c r="AG49" i="11"/>
  <c r="AH15" i="11"/>
  <c r="AG15" i="11"/>
  <c r="AH114" i="11"/>
  <c r="AK46" i="11"/>
  <c r="AI102" i="11"/>
  <c r="AF110" i="11"/>
  <c r="AI119" i="11"/>
  <c r="AI93" i="11"/>
  <c r="AJ93" i="11" s="1"/>
  <c r="AF43" i="11"/>
  <c r="AF126" i="11"/>
  <c r="AF32" i="10"/>
  <c r="AF28" i="10"/>
  <c r="AG28" i="10"/>
  <c r="AG23" i="10"/>
  <c r="AI68" i="10"/>
  <c r="AG66" i="10"/>
  <c r="AH66" i="10" s="1"/>
  <c r="AG109" i="10"/>
  <c r="AH109" i="10"/>
  <c r="AI27" i="10"/>
  <c r="AH27" i="10"/>
  <c r="AJ27" i="10"/>
  <c r="AG45" i="10"/>
  <c r="AH45" i="10" s="1"/>
  <c r="AF10" i="10"/>
  <c r="AH51" i="10"/>
  <c r="AG134" i="10"/>
  <c r="AF44" i="10"/>
  <c r="AG44" i="10"/>
  <c r="AH44" i="10" s="1"/>
  <c r="AF91" i="10"/>
  <c r="AG91" i="10" s="1"/>
  <c r="AF98" i="10"/>
  <c r="AG98" i="10"/>
  <c r="AF36" i="10"/>
  <c r="AG11" i="10"/>
  <c r="AG48" i="10"/>
  <c r="AH18" i="10"/>
  <c r="AG43" i="10"/>
  <c r="AH43" i="10" s="1"/>
  <c r="AF20" i="10"/>
  <c r="AG20" i="10"/>
  <c r="AH20" i="10" s="1"/>
  <c r="AF130" i="10"/>
  <c r="Z64" i="10"/>
  <c r="AI12" i="10"/>
  <c r="AJ12" i="10" s="1"/>
  <c r="AF72" i="10"/>
  <c r="AG78" i="10"/>
  <c r="AG35" i="10"/>
  <c r="AH35" i="10" s="1"/>
  <c r="AJ17" i="10"/>
  <c r="AI17" i="10"/>
  <c r="AH17" i="10"/>
  <c r="AK17" i="10" s="1"/>
  <c r="AH82" i="10"/>
  <c r="AF107" i="10"/>
  <c r="AH95" i="10"/>
  <c r="Z112" i="10"/>
  <c r="AH15" i="10"/>
  <c r="AF52" i="10"/>
  <c r="AH69" i="10"/>
  <c r="AI24" i="10"/>
  <c r="AF16" i="10"/>
  <c r="AH16" i="10" s="1"/>
  <c r="AG14" i="10"/>
  <c r="AH62" i="10"/>
  <c r="AG62" i="10"/>
  <c r="AG60" i="10"/>
  <c r="AI60" i="10" s="1"/>
  <c r="AF38" i="10"/>
  <c r="AF92" i="10"/>
  <c r="AF111" i="10"/>
  <c r="AF41" i="10"/>
  <c r="AG41" i="10" s="1"/>
  <c r="AH119" i="10"/>
  <c r="AF26" i="10"/>
  <c r="AF120" i="10"/>
  <c r="Z31" i="10"/>
  <c r="AG31" i="10"/>
  <c r="AF30" i="10"/>
  <c r="AG16" i="10"/>
  <c r="AH37" i="10"/>
  <c r="AH67" i="10"/>
  <c r="AF79" i="10"/>
  <c r="AH57" i="10"/>
  <c r="AG129" i="10"/>
  <c r="AH129" i="10" s="1"/>
  <c r="AF128" i="10"/>
  <c r="AH114" i="10"/>
  <c r="AI114" i="10" s="1"/>
  <c r="AJ114" i="10" s="1"/>
  <c r="AG127" i="10"/>
  <c r="AH127" i="10"/>
  <c r="AF21" i="10"/>
  <c r="AF63" i="10"/>
  <c r="AG122" i="10"/>
  <c r="AF99" i="10"/>
  <c r="AI84" i="10"/>
  <c r="AH55" i="10"/>
  <c r="AF100" i="10"/>
  <c r="AG100" i="10"/>
  <c r="AF54" i="10"/>
  <c r="AF131" i="10"/>
  <c r="AF81" i="10"/>
  <c r="AG81" i="10" s="1"/>
  <c r="AF94" i="10"/>
  <c r="AF34" i="10"/>
  <c r="AG115" i="10"/>
  <c r="AG85" i="10"/>
  <c r="AF103" i="10"/>
  <c r="AF19" i="10"/>
  <c r="AH121" i="10"/>
  <c r="AF22" i="10"/>
  <c r="AG95" i="10"/>
  <c r="AH84" i="10"/>
  <c r="AH49" i="10"/>
  <c r="AG77" i="10"/>
  <c r="AH77" i="10"/>
  <c r="AG58" i="10"/>
  <c r="AH58" i="10" s="1"/>
  <c r="AF25" i="10"/>
  <c r="AH56" i="10"/>
  <c r="AH65" i="10"/>
  <c r="AI65" i="10" s="1"/>
  <c r="AH73" i="10"/>
  <c r="AI73" i="10"/>
  <c r="AG72" i="10"/>
  <c r="AH72" i="10" s="1"/>
  <c r="AF113" i="10"/>
  <c r="AI118" i="10"/>
  <c r="AG42" i="10"/>
  <c r="AH42" i="10" s="1"/>
  <c r="AF42" i="10"/>
  <c r="AF110" i="10"/>
  <c r="AF62" i="10"/>
  <c r="AG80" i="10"/>
  <c r="AF80" i="10"/>
  <c r="AH80" i="10" s="1"/>
  <c r="AH102" i="10"/>
  <c r="AI112" i="10"/>
  <c r="AH112" i="10"/>
  <c r="AG133" i="10"/>
  <c r="AH133" i="10"/>
  <c r="AH118" i="10"/>
  <c r="AI104" i="10"/>
  <c r="AL89" i="10"/>
  <c r="Z72" i="10"/>
  <c r="AG50" i="10"/>
  <c r="AG47" i="10"/>
  <c r="AH39" i="10"/>
  <c r="Z39" i="10" s="1"/>
  <c r="AJ29" i="10"/>
  <c r="AG13" i="10"/>
  <c r="AH13" i="10" s="1"/>
  <c r="AF126" i="10"/>
  <c r="AG40" i="10"/>
  <c r="AH40" i="10" s="1"/>
  <c r="AI40" i="10" s="1"/>
  <c r="AK61" i="10"/>
  <c r="AF90" i="10"/>
  <c r="AH123" i="10"/>
  <c r="AH59" i="10"/>
  <c r="AI59" i="10" s="1"/>
  <c r="AG33" i="10"/>
  <c r="AI75" i="10"/>
  <c r="AF97" i="10"/>
  <c r="AI46" i="10"/>
  <c r="AF93" i="10"/>
  <c r="AH60" i="10"/>
  <c r="AK74" i="10"/>
  <c r="AG87" i="10"/>
  <c r="AH87" i="10" s="1"/>
  <c r="AH101" i="10"/>
  <c r="AG86" i="10"/>
  <c r="AH64" i="10"/>
  <c r="AH106" i="10"/>
  <c r="AG124" i="10"/>
  <c r="AH124" i="10" s="1"/>
  <c r="AI124" i="10" s="1"/>
  <c r="AI51" i="10"/>
  <c r="Z51" i="10" s="1"/>
  <c r="AH83" i="10"/>
  <c r="AH76" i="10"/>
  <c r="AF117" i="10"/>
  <c r="AG125" i="10"/>
  <c r="AH125" i="10" s="1"/>
  <c r="AF116" i="10"/>
  <c r="AF132" i="10"/>
  <c r="AG88" i="10"/>
  <c r="AH88" i="10" s="1"/>
  <c r="AG108" i="10"/>
  <c r="AF96" i="10"/>
  <c r="AG83" i="10"/>
  <c r="AF108" i="10"/>
  <c r="AG96" i="10"/>
  <c r="AI77" i="9"/>
  <c r="AH77" i="9"/>
  <c r="AH21" i="9"/>
  <c r="AJ21" i="9" s="1"/>
  <c r="AF22" i="9"/>
  <c r="AL85" i="9"/>
  <c r="AF36" i="9"/>
  <c r="AF39" i="9"/>
  <c r="AG37" i="9"/>
  <c r="AH37" i="9" s="1"/>
  <c r="AI37" i="9" s="1"/>
  <c r="AI84" i="9"/>
  <c r="AH40" i="9"/>
  <c r="AI116" i="9"/>
  <c r="AJ116" i="9" s="1"/>
  <c r="AK85" i="9"/>
  <c r="AF69" i="9"/>
  <c r="AF24" i="9"/>
  <c r="AG24" i="9"/>
  <c r="AF35" i="9"/>
  <c r="AH82" i="9"/>
  <c r="AG82" i="9"/>
  <c r="AI71" i="9"/>
  <c r="AJ71" i="9" s="1"/>
  <c r="AG57" i="9"/>
  <c r="AH20" i="9"/>
  <c r="AF53" i="9"/>
  <c r="AG53" i="9" s="1"/>
  <c r="AH10" i="9"/>
  <c r="AH50" i="9"/>
  <c r="AG14" i="9"/>
  <c r="AH14" i="9" s="1"/>
  <c r="AH59" i="9"/>
  <c r="AI59" i="9" s="1"/>
  <c r="AG78" i="9"/>
  <c r="AF43" i="9"/>
  <c r="AG43" i="9" s="1"/>
  <c r="AI27" i="9"/>
  <c r="AJ27" i="9" s="1"/>
  <c r="AJ41" i="9"/>
  <c r="AK41" i="9" s="1"/>
  <c r="AH80" i="9"/>
  <c r="AK128" i="9"/>
  <c r="AL128" i="9" s="1"/>
  <c r="AI94" i="9"/>
  <c r="AG75" i="9"/>
  <c r="AG22" i="9"/>
  <c r="AI106" i="9"/>
  <c r="AJ106" i="9"/>
  <c r="AG105" i="9"/>
  <c r="AF16" i="9"/>
  <c r="AH119" i="9"/>
  <c r="AH92" i="9"/>
  <c r="AF48" i="9"/>
  <c r="AG74" i="9"/>
  <c r="AI21" i="9"/>
  <c r="AI122" i="9"/>
  <c r="AH122" i="9"/>
  <c r="AJ122" i="9" s="1"/>
  <c r="AH109" i="9"/>
  <c r="AG33" i="9"/>
  <c r="AI51" i="9"/>
  <c r="AJ51" i="9" s="1"/>
  <c r="AH38" i="9"/>
  <c r="AI89" i="9"/>
  <c r="AG89" i="9"/>
  <c r="AG130" i="9"/>
  <c r="AF63" i="9"/>
  <c r="AG63" i="9" s="1"/>
  <c r="Z63" i="9" s="1"/>
  <c r="AI99" i="9"/>
  <c r="AJ99" i="9" s="1"/>
  <c r="AG104" i="9"/>
  <c r="AH104" i="9" s="1"/>
  <c r="AF112" i="9"/>
  <c r="AG112" i="9" s="1"/>
  <c r="AH60" i="9"/>
  <c r="AI95" i="9"/>
  <c r="AJ95" i="9" s="1"/>
  <c r="AG29" i="9"/>
  <c r="AF18" i="9"/>
  <c r="AH46" i="9"/>
  <c r="AI46" i="9" s="1"/>
  <c r="AJ46" i="9" s="1"/>
  <c r="AI67" i="9"/>
  <c r="AJ67" i="9"/>
  <c r="AF108" i="9"/>
  <c r="AF64" i="9"/>
  <c r="AF45" i="9"/>
  <c r="AH127" i="9"/>
  <c r="Z127" i="9"/>
  <c r="AI62" i="9"/>
  <c r="AJ62" i="9" s="1"/>
  <c r="AF68" i="9"/>
  <c r="AI110" i="9"/>
  <c r="AH101" i="9"/>
  <c r="AI101" i="9"/>
  <c r="AF42" i="9"/>
  <c r="AG114" i="9"/>
  <c r="AG25" i="9"/>
  <c r="AF30" i="9"/>
  <c r="AG30" i="9"/>
  <c r="AH30" i="9" s="1"/>
  <c r="AH115" i="9"/>
  <c r="AI115" i="9" s="1"/>
  <c r="Z56" i="9"/>
  <c r="AG31" i="9"/>
  <c r="AH31" i="9" s="1"/>
  <c r="AF90" i="9"/>
  <c r="AG90" i="9" s="1"/>
  <c r="AH90" i="9" s="1"/>
  <c r="AI83" i="9"/>
  <c r="AJ83" i="9" s="1"/>
  <c r="AK131" i="9"/>
  <c r="AF134" i="9"/>
  <c r="AG134" i="9" s="1"/>
  <c r="AF113" i="9"/>
  <c r="AG76" i="9"/>
  <c r="AH76" i="9" s="1"/>
  <c r="AI76" i="9" s="1"/>
  <c r="AJ23" i="9"/>
  <c r="AG123" i="9"/>
  <c r="AH123" i="9" s="1"/>
  <c r="AI123" i="9" s="1"/>
  <c r="AF47" i="9"/>
  <c r="AK117" i="9"/>
  <c r="AJ117" i="9"/>
  <c r="AL117" i="9" s="1"/>
  <c r="AI87" i="9"/>
  <c r="AH87" i="9"/>
  <c r="AF98" i="9"/>
  <c r="AG98" i="9" s="1"/>
  <c r="AG64" i="9"/>
  <c r="AG73" i="9"/>
  <c r="AI129" i="9"/>
  <c r="AF25" i="9"/>
  <c r="AF58" i="9"/>
  <c r="AI49" i="9"/>
  <c r="AH49" i="9"/>
  <c r="AH56" i="9"/>
  <c r="AG55" i="9"/>
  <c r="AI61" i="9"/>
  <c r="AJ61" i="9" s="1"/>
  <c r="AF26" i="9"/>
  <c r="AI81" i="9"/>
  <c r="AI118" i="9"/>
  <c r="AG80" i="9"/>
  <c r="AG11" i="9"/>
  <c r="AH32" i="9"/>
  <c r="AI20" i="9"/>
  <c r="AH33" i="9"/>
  <c r="AG100" i="9"/>
  <c r="AF52" i="9"/>
  <c r="AG52" i="9"/>
  <c r="AG72" i="9"/>
  <c r="AI93" i="9"/>
  <c r="AJ93" i="9" s="1"/>
  <c r="AG12" i="9"/>
  <c r="Z12" i="9"/>
  <c r="AF12" i="9"/>
  <c r="AF103" i="9"/>
  <c r="AH89" i="9"/>
  <c r="AF15" i="9"/>
  <c r="AH133" i="9"/>
  <c r="AI133" i="9" s="1"/>
  <c r="AG70" i="9"/>
  <c r="AH70" i="9" s="1"/>
  <c r="AG13" i="9"/>
  <c r="AH13" i="9" s="1"/>
  <c r="AF88" i="9"/>
  <c r="AG121" i="9"/>
  <c r="AF111" i="9"/>
  <c r="AH100" i="9"/>
  <c r="AI100" i="9" s="1"/>
  <c r="AI97" i="9"/>
  <c r="AG44" i="9"/>
  <c r="AJ126" i="9"/>
  <c r="AG102" i="9"/>
  <c r="AG96" i="9"/>
  <c r="AG125" i="9"/>
  <c r="AH125" i="9" s="1"/>
  <c r="AF17" i="9"/>
  <c r="AG19" i="9"/>
  <c r="AG15" i="9"/>
  <c r="AH15" i="9" s="1"/>
  <c r="AK107" i="9"/>
  <c r="AL107" i="9" s="1"/>
  <c r="AH121" i="9"/>
  <c r="AH54" i="9"/>
  <c r="AG28" i="9"/>
  <c r="AJ23" i="8"/>
  <c r="AF112" i="8"/>
  <c r="AF57" i="8"/>
  <c r="AF114" i="8"/>
  <c r="AG99" i="8"/>
  <c r="AG103" i="8"/>
  <c r="AF26" i="8"/>
  <c r="AG26" i="8"/>
  <c r="AJ56" i="8"/>
  <c r="AK66" i="8"/>
  <c r="AI14" i="8"/>
  <c r="AJ14" i="8"/>
  <c r="AI46" i="8"/>
  <c r="AG117" i="8"/>
  <c r="AG49" i="8"/>
  <c r="AG124" i="8"/>
  <c r="AH124" i="8" s="1"/>
  <c r="AH16" i="8"/>
  <c r="AJ83" i="8"/>
  <c r="AH116" i="8"/>
  <c r="AJ84" i="8"/>
  <c r="AI84" i="8"/>
  <c r="AJ66" i="8"/>
  <c r="AF59" i="8"/>
  <c r="AH70" i="8"/>
  <c r="AH101" i="8"/>
  <c r="AF125" i="8"/>
  <c r="AG128" i="8"/>
  <c r="AG132" i="8"/>
  <c r="AI110" i="8"/>
  <c r="AH33" i="8"/>
  <c r="AG48" i="8"/>
  <c r="AH48" i="8" s="1"/>
  <c r="AJ77" i="8"/>
  <c r="AF111" i="8"/>
  <c r="AG92" i="8"/>
  <c r="AH92" i="8" s="1"/>
  <c r="AG76" i="8"/>
  <c r="AG53" i="8"/>
  <c r="AF55" i="8"/>
  <c r="AH121" i="8"/>
  <c r="AI121" i="8" s="1"/>
  <c r="AG82" i="8"/>
  <c r="AH112" i="8"/>
  <c r="AI112" i="8" s="1"/>
  <c r="AH47" i="8"/>
  <c r="AG47" i="8"/>
  <c r="AI24" i="8"/>
  <c r="AJ24" i="8" s="1"/>
  <c r="AH30" i="8"/>
  <c r="AF43" i="8"/>
  <c r="AH54" i="8"/>
  <c r="Z54" i="8"/>
  <c r="AI23" i="8"/>
  <c r="AK23" i="8" s="1"/>
  <c r="AL23" i="8" s="1"/>
  <c r="AF105" i="8"/>
  <c r="AG112" i="8"/>
  <c r="AF12" i="8"/>
  <c r="AG12" i="8" s="1"/>
  <c r="AF122" i="8"/>
  <c r="AF123" i="8"/>
  <c r="AF86" i="8"/>
  <c r="AH51" i="8"/>
  <c r="AG93" i="8"/>
  <c r="AI81" i="8"/>
  <c r="AJ81" i="8" s="1"/>
  <c r="AF113" i="8"/>
  <c r="AG113" i="8"/>
  <c r="AG134" i="8"/>
  <c r="AH109" i="8"/>
  <c r="AI109" i="8" s="1"/>
  <c r="AG57" i="8"/>
  <c r="AJ96" i="8"/>
  <c r="AK96" i="8" s="1"/>
  <c r="AI71" i="8"/>
  <c r="AI80" i="8"/>
  <c r="AI20" i="8"/>
  <c r="AF25" i="8"/>
  <c r="AF62" i="8"/>
  <c r="AF41" i="8"/>
  <c r="AG41" i="8" s="1"/>
  <c r="AH17" i="8"/>
  <c r="AI95" i="8"/>
  <c r="AH82" i="8"/>
  <c r="AH91" i="8"/>
  <c r="AF29" i="8"/>
  <c r="AG126" i="8"/>
  <c r="AH46" i="8"/>
  <c r="AF103" i="8"/>
  <c r="AF102" i="8"/>
  <c r="AG102" i="8" s="1"/>
  <c r="AG39" i="8"/>
  <c r="AH72" i="8"/>
  <c r="AG127" i="8"/>
  <c r="AI78" i="8"/>
  <c r="AH63" i="8"/>
  <c r="AF119" i="8"/>
  <c r="AG97" i="8"/>
  <c r="AH88" i="8"/>
  <c r="AI88" i="8" s="1"/>
  <c r="AJ104" i="8"/>
  <c r="AG58" i="8"/>
  <c r="AG90" i="8"/>
  <c r="AF89" i="8"/>
  <c r="AH36" i="8"/>
  <c r="AI36" i="8" s="1"/>
  <c r="Z127" i="8"/>
  <c r="AH98" i="8"/>
  <c r="AI50" i="8"/>
  <c r="AH60" i="8"/>
  <c r="AF64" i="8"/>
  <c r="AJ71" i="8"/>
  <c r="AK71" i="8"/>
  <c r="AF32" i="8"/>
  <c r="AF120" i="8"/>
  <c r="AF118" i="8"/>
  <c r="AG130" i="8"/>
  <c r="AH129" i="8"/>
  <c r="AG108" i="8"/>
  <c r="AH108" i="8" s="1"/>
  <c r="AI98" i="8"/>
  <c r="AH38" i="8"/>
  <c r="AI38" i="8" s="1"/>
  <c r="AK100" i="8"/>
  <c r="AJ100" i="8"/>
  <c r="AG37" i="8"/>
  <c r="AF27" i="8"/>
  <c r="AG22" i="8"/>
  <c r="AF31" i="8"/>
  <c r="AI10" i="8"/>
  <c r="AJ75" i="8"/>
  <c r="AI115" i="8"/>
  <c r="AF106" i="8"/>
  <c r="AI40" i="8"/>
  <c r="AJ40" i="8" s="1"/>
  <c r="AG44" i="8"/>
  <c r="AJ42" i="8"/>
  <c r="Z52" i="8"/>
  <c r="AF28" i="8"/>
  <c r="AF52" i="8"/>
  <c r="AF35" i="8"/>
  <c r="AH79" i="8"/>
  <c r="AG133" i="8"/>
  <c r="AI18" i="8"/>
  <c r="AJ18" i="8" s="1"/>
  <c r="AG45" i="8"/>
  <c r="AH94" i="8"/>
  <c r="AL11" i="8"/>
  <c r="AM11" i="8" s="1"/>
  <c r="AI87" i="8"/>
  <c r="AI19" i="8"/>
  <c r="AK38" i="2"/>
  <c r="AJ13" i="2"/>
  <c r="AF45" i="2"/>
  <c r="AG45" i="2" s="1"/>
  <c r="AF76" i="2"/>
  <c r="AH86" i="2"/>
  <c r="AI86" i="2" s="1"/>
  <c r="AK40" i="2"/>
  <c r="AH106" i="2"/>
  <c r="AI106" i="2" s="1"/>
  <c r="AJ126" i="2"/>
  <c r="AK126" i="2"/>
  <c r="AH105" i="2"/>
  <c r="AH20" i="2"/>
  <c r="AI66" i="2"/>
  <c r="AJ66" i="2" s="1"/>
  <c r="AG85" i="2"/>
  <c r="AH71" i="2"/>
  <c r="AH116" i="2"/>
  <c r="AJ116" i="2" s="1"/>
  <c r="AG89" i="2"/>
  <c r="AI95" i="2"/>
  <c r="AI56" i="2"/>
  <c r="AG31" i="2"/>
  <c r="AH115" i="2"/>
  <c r="AI54" i="2"/>
  <c r="AF108" i="2"/>
  <c r="AG108" i="2" s="1"/>
  <c r="AH108" i="2" s="1"/>
  <c r="AH43" i="2"/>
  <c r="AI43" i="2" s="1"/>
  <c r="AH72" i="2"/>
  <c r="AJ103" i="2"/>
  <c r="AH132" i="2"/>
  <c r="AF35" i="2"/>
  <c r="AI116" i="2"/>
  <c r="AG53" i="2"/>
  <c r="AG80" i="2"/>
  <c r="AH24" i="2"/>
  <c r="AH131" i="2"/>
  <c r="AI131" i="2" s="1"/>
  <c r="AJ130" i="2"/>
  <c r="AI47" i="2"/>
  <c r="AF37" i="2"/>
  <c r="AG37" i="2" s="1"/>
  <c r="AL18" i="2"/>
  <c r="AM18" i="2" s="1"/>
  <c r="AF93" i="2"/>
  <c r="AG15" i="2"/>
  <c r="AG100" i="2"/>
  <c r="AH48" i="2"/>
  <c r="AI78" i="2"/>
  <c r="AF84" i="2"/>
  <c r="AG36" i="2"/>
  <c r="AH52" i="2"/>
  <c r="AI52" i="2" s="1"/>
  <c r="AH70" i="2"/>
  <c r="AG29" i="2"/>
  <c r="AH29" i="2" s="1"/>
  <c r="AJ95" i="2"/>
  <c r="AK95" i="2" s="1"/>
  <c r="AF41" i="2"/>
  <c r="AH83" i="2"/>
  <c r="AH100" i="2"/>
  <c r="AH96" i="2"/>
  <c r="AI24" i="2"/>
  <c r="AJ24" i="2" s="1"/>
  <c r="AH14" i="2"/>
  <c r="AH62" i="2"/>
  <c r="AK90" i="2"/>
  <c r="AG104" i="2"/>
  <c r="AH104" i="2" s="1"/>
  <c r="AI104" i="2" s="1"/>
  <c r="AH122" i="2"/>
  <c r="AL40" i="2"/>
  <c r="AM40" i="2" s="1"/>
  <c r="AH114" i="2"/>
  <c r="AG43" i="2"/>
  <c r="AI13" i="2"/>
  <c r="AG57" i="2"/>
  <c r="AH88" i="2"/>
  <c r="AH50" i="2"/>
  <c r="AJ60" i="2"/>
  <c r="AK60" i="2" s="1"/>
  <c r="AI100" i="2"/>
  <c r="AH124" i="2"/>
  <c r="AH112" i="2"/>
  <c r="AG112" i="2"/>
  <c r="AI112" i="2"/>
  <c r="AH46" i="2"/>
  <c r="AF87" i="2"/>
  <c r="AG12" i="2"/>
  <c r="AH12" i="2" s="1"/>
  <c r="AF120" i="2"/>
  <c r="AG120" i="2" s="1"/>
  <c r="AJ56" i="2"/>
  <c r="AJ44" i="2"/>
  <c r="AG99" i="2"/>
  <c r="AG118" i="2"/>
  <c r="AK19" i="2"/>
  <c r="AG92" i="2"/>
  <c r="AH92" i="2" s="1"/>
  <c r="AF39" i="2"/>
  <c r="AF91" i="2"/>
  <c r="AG21" i="2"/>
  <c r="AH21" i="2" s="1"/>
  <c r="AH68" i="2"/>
  <c r="AI68" i="2" s="1"/>
  <c r="AJ42" i="2"/>
  <c r="AH74" i="2"/>
  <c r="AH32" i="2"/>
  <c r="AG134" i="2"/>
  <c r="AH134" i="2" s="1"/>
  <c r="AH25" i="2"/>
  <c r="AK94" i="2"/>
  <c r="AL94" i="2" s="1"/>
  <c r="AJ94" i="2"/>
  <c r="AG63" i="2"/>
  <c r="AH63" i="2"/>
  <c r="AH33" i="2"/>
  <c r="AH56" i="2"/>
  <c r="AK56" i="2" s="1"/>
  <c r="AG128" i="2"/>
  <c r="AK44" i="2"/>
  <c r="Z14" i="2"/>
  <c r="AJ10" i="2"/>
  <c r="AK10" i="2" s="1"/>
  <c r="C32" i="13"/>
  <c r="E5" i="10"/>
  <c r="E6" i="10" s="1"/>
  <c r="G2" i="10"/>
  <c r="B20" i="13"/>
  <c r="L3" i="10"/>
  <c r="L4" i="10"/>
  <c r="I22" i="13" s="1"/>
  <c r="F5" i="10"/>
  <c r="F6" i="10" s="1"/>
  <c r="I2" i="10"/>
  <c r="H5" i="10"/>
  <c r="G2" i="12"/>
  <c r="H5" i="12"/>
  <c r="E35" i="13" s="1"/>
  <c r="I2" i="12"/>
  <c r="F32" i="13" s="1"/>
  <c r="E5" i="12"/>
  <c r="E6" i="12" s="1"/>
  <c r="L3" i="12"/>
  <c r="L4" i="12"/>
  <c r="I34" i="13" s="1"/>
  <c r="G2" i="11"/>
  <c r="D26" i="13" s="1"/>
  <c r="F5" i="11"/>
  <c r="F6" i="11" s="1"/>
  <c r="H5" i="11"/>
  <c r="E29" i="13" s="1"/>
  <c r="I2" i="11"/>
  <c r="E27" i="13"/>
  <c r="E5" i="11"/>
  <c r="E6" i="11" s="1"/>
  <c r="E20" i="13"/>
  <c r="F20" i="13"/>
  <c r="I2" i="8"/>
  <c r="F8" i="13" s="1"/>
  <c r="N3" i="13" s="1"/>
  <c r="Z10" i="2"/>
  <c r="G2" i="2" s="1"/>
  <c r="D2" i="13" s="1"/>
  <c r="G2" i="9"/>
  <c r="D14" i="13" s="1"/>
  <c r="H5" i="8"/>
  <c r="E5" i="8"/>
  <c r="F5" i="9"/>
  <c r="H5" i="9"/>
  <c r="I2" i="9"/>
  <c r="F14" i="13" s="1"/>
  <c r="N4" i="13" s="1"/>
  <c r="E5" i="9"/>
  <c r="F5" i="8"/>
  <c r="F4" i="2"/>
  <c r="F3" i="2"/>
  <c r="H3" i="2"/>
  <c r="E3" i="13" s="1"/>
  <c r="E3" i="2"/>
  <c r="B3" i="13" s="1"/>
  <c r="E2" i="2"/>
  <c r="B2" i="13" s="1"/>
  <c r="F2" i="2"/>
  <c r="C2" i="13" s="1"/>
  <c r="H2" i="2"/>
  <c r="E2" i="13" s="1"/>
  <c r="H4" i="2"/>
  <c r="E4" i="13" s="1"/>
  <c r="E4" i="2"/>
  <c r="B4" i="13" s="1"/>
  <c r="AI75" i="2" l="1"/>
  <c r="AJ75" i="2" s="1"/>
  <c r="N7" i="13"/>
  <c r="AI98" i="2"/>
  <c r="AJ98" i="2" s="1"/>
  <c r="AK98" i="2" s="1"/>
  <c r="AL98" i="2" s="1"/>
  <c r="AM98" i="2" s="1"/>
  <c r="Z98" i="2"/>
  <c r="AI16" i="10"/>
  <c r="AH92" i="12"/>
  <c r="AI92" i="12" s="1"/>
  <c r="AJ92" i="12" s="1"/>
  <c r="AJ34" i="2"/>
  <c r="AK34" i="2" s="1"/>
  <c r="AH51" i="2"/>
  <c r="AH132" i="9"/>
  <c r="AI132" i="9"/>
  <c r="AI76" i="8"/>
  <c r="AI28" i="2"/>
  <c r="AJ28" i="2"/>
  <c r="AH11" i="12"/>
  <c r="AK61" i="11"/>
  <c r="AL61" i="11" s="1"/>
  <c r="AM61" i="11" s="1"/>
  <c r="AJ11" i="2"/>
  <c r="AK11" i="2"/>
  <c r="AI59" i="11"/>
  <c r="AJ59" i="11" s="1"/>
  <c r="AL72" i="12"/>
  <c r="AJ10" i="9"/>
  <c r="AK10" i="9" s="1"/>
  <c r="AL10" i="9" s="1"/>
  <c r="AG111" i="2"/>
  <c r="Z111" i="2"/>
  <c r="AI111" i="2"/>
  <c r="AI26" i="2"/>
  <c r="AJ26" i="2" s="1"/>
  <c r="AJ69" i="11"/>
  <c r="AI110" i="2"/>
  <c r="AJ110" i="2" s="1"/>
  <c r="AK110" i="2"/>
  <c r="AL110" i="2" s="1"/>
  <c r="AI48" i="10"/>
  <c r="AJ73" i="12"/>
  <c r="AK73" i="12" s="1"/>
  <c r="AJ133" i="2"/>
  <c r="AK133" i="2" s="1"/>
  <c r="AL133" i="2" s="1"/>
  <c r="AM133" i="2" s="1"/>
  <c r="AH133" i="2"/>
  <c r="AI133" i="2"/>
  <c r="AL81" i="2"/>
  <c r="AJ81" i="2"/>
  <c r="AK81" i="2" s="1"/>
  <c r="AO68" i="8"/>
  <c r="AP68" i="8" s="1"/>
  <c r="AN68" i="8"/>
  <c r="AK91" i="9"/>
  <c r="AJ91" i="9"/>
  <c r="AI97" i="2"/>
  <c r="AM128" i="9"/>
  <c r="AJ115" i="9"/>
  <c r="AK62" i="9"/>
  <c r="AK116" i="9"/>
  <c r="AH81" i="10"/>
  <c r="AI81" i="10" s="1"/>
  <c r="AH53" i="11"/>
  <c r="AI53" i="11" s="1"/>
  <c r="AJ60" i="12"/>
  <c r="AJ107" i="2"/>
  <c r="Z121" i="2"/>
  <c r="AI30" i="11"/>
  <c r="AI60" i="12"/>
  <c r="AG34" i="9"/>
  <c r="AH69" i="11"/>
  <c r="AI69" i="11" s="1"/>
  <c r="AH108" i="11"/>
  <c r="AI108" i="11" s="1"/>
  <c r="AJ108" i="11" s="1"/>
  <c r="AH127" i="2"/>
  <c r="AJ127" i="2" s="1"/>
  <c r="AJ31" i="12"/>
  <c r="AH60" i="12"/>
  <c r="AG113" i="2"/>
  <c r="AH113" i="2" s="1"/>
  <c r="AH32" i="12"/>
  <c r="AH73" i="2"/>
  <c r="AG48" i="9"/>
  <c r="AH48" i="9" s="1"/>
  <c r="AK12" i="10"/>
  <c r="AL66" i="11"/>
  <c r="AK128" i="12"/>
  <c r="AL128" i="12" s="1"/>
  <c r="AH69" i="8"/>
  <c r="AG59" i="2"/>
  <c r="AI21" i="8"/>
  <c r="AG53" i="10"/>
  <c r="AG26" i="2"/>
  <c r="AI22" i="2"/>
  <c r="AJ22" i="2" s="1"/>
  <c r="Z127" i="2"/>
  <c r="AH26" i="2"/>
  <c r="AK31" i="12"/>
  <c r="AI102" i="2"/>
  <c r="AJ102" i="2" s="1"/>
  <c r="AJ82" i="2"/>
  <c r="AK82" i="2" s="1"/>
  <c r="AH97" i="2"/>
  <c r="AL38" i="2"/>
  <c r="AM38" i="2" s="1"/>
  <c r="AI10" i="9"/>
  <c r="AI30" i="9"/>
  <c r="AI14" i="9"/>
  <c r="AK133" i="9"/>
  <c r="AL133" i="9" s="1"/>
  <c r="AH78" i="10"/>
  <c r="AI78" i="10" s="1"/>
  <c r="AH59" i="11"/>
  <c r="AJ89" i="12"/>
  <c r="AK89" i="12" s="1"/>
  <c r="AL89" i="12" s="1"/>
  <c r="AK15" i="12"/>
  <c r="AL15" i="12" s="1"/>
  <c r="AH74" i="8"/>
  <c r="AF107" i="8"/>
  <c r="AG107" i="8" s="1"/>
  <c r="AG119" i="2"/>
  <c r="AK23" i="2"/>
  <c r="AJ23" i="2"/>
  <c r="AF79" i="2"/>
  <c r="L5" i="11"/>
  <c r="I29" i="13" s="1"/>
  <c r="AI61" i="8"/>
  <c r="AJ61" i="8" s="1"/>
  <c r="AH46" i="12"/>
  <c r="AJ46" i="12" s="1"/>
  <c r="AH22" i="2"/>
  <c r="AJ27" i="2"/>
  <c r="AJ39" i="12"/>
  <c r="AL39" i="12" s="1"/>
  <c r="AK63" i="12"/>
  <c r="AL63" i="12" s="1"/>
  <c r="AK72" i="12"/>
  <c r="AJ133" i="9"/>
  <c r="N5" i="13"/>
  <c r="AI127" i="2"/>
  <c r="AK69" i="2"/>
  <c r="AH76" i="8"/>
  <c r="AL91" i="9"/>
  <c r="AM91" i="9" s="1"/>
  <c r="AJ76" i="9"/>
  <c r="AK76" i="9" s="1"/>
  <c r="AI39" i="10"/>
  <c r="AI66" i="10"/>
  <c r="AK66" i="10" s="1"/>
  <c r="AL26" i="11"/>
  <c r="AM26" i="11" s="1"/>
  <c r="AN26" i="11" s="1"/>
  <c r="AM98" i="11"/>
  <c r="AN98" i="11" s="1"/>
  <c r="AJ44" i="12"/>
  <c r="AK44" i="12" s="1"/>
  <c r="AI46" i="12"/>
  <c r="AK46" i="12" s="1"/>
  <c r="AG101" i="2"/>
  <c r="AI15" i="8"/>
  <c r="AI100" i="11"/>
  <c r="AJ100" i="11"/>
  <c r="AG73" i="8"/>
  <c r="AH65" i="2"/>
  <c r="AI65" i="2" s="1"/>
  <c r="AG17" i="2"/>
  <c r="AH102" i="2"/>
  <c r="AH58" i="2"/>
  <c r="AJ58" i="2" s="1"/>
  <c r="AK58" i="2" s="1"/>
  <c r="AK70" i="10"/>
  <c r="AL70" i="10" s="1"/>
  <c r="I33" i="13"/>
  <c r="L5" i="12"/>
  <c r="I35" i="13" s="1"/>
  <c r="AK55" i="2"/>
  <c r="AL55" i="2" s="1"/>
  <c r="AK116" i="2"/>
  <c r="AI119" i="9"/>
  <c r="AJ119" i="9" s="1"/>
  <c r="AI43" i="10"/>
  <c r="AH48" i="10"/>
  <c r="Z48" i="10" s="1"/>
  <c r="AJ71" i="11"/>
  <c r="AK71" i="11" s="1"/>
  <c r="AK60" i="12"/>
  <c r="AH14" i="12"/>
  <c r="AG125" i="2"/>
  <c r="AI67" i="8"/>
  <c r="AG77" i="2"/>
  <c r="AJ15" i="8"/>
  <c r="AK15" i="8" s="1"/>
  <c r="AH111" i="2"/>
  <c r="AK107" i="2"/>
  <c r="AH121" i="2"/>
  <c r="AI27" i="2"/>
  <c r="AK27" i="2" s="1"/>
  <c r="AI58" i="2"/>
  <c r="AG117" i="2"/>
  <c r="AH117" i="2" s="1"/>
  <c r="AL95" i="2"/>
  <c r="L5" i="10"/>
  <c r="I23" i="13" s="1"/>
  <c r="I21" i="13"/>
  <c r="AM16" i="2"/>
  <c r="AJ47" i="2"/>
  <c r="AK47" i="2" s="1"/>
  <c r="AI70" i="8"/>
  <c r="AJ77" i="9"/>
  <c r="AI71" i="10"/>
  <c r="AI13" i="10"/>
  <c r="AI72" i="10"/>
  <c r="AH91" i="10"/>
  <c r="AI91" i="10" s="1"/>
  <c r="AJ35" i="11"/>
  <c r="AG11" i="12"/>
  <c r="AF109" i="2"/>
  <c r="AG109" i="2" s="1"/>
  <c r="AH65" i="9"/>
  <c r="AI65" i="9" s="1"/>
  <c r="AF73" i="8"/>
  <c r="AH73" i="8" s="1"/>
  <c r="AG67" i="2"/>
  <c r="AG64" i="2"/>
  <c r="AH64" i="2" s="1"/>
  <c r="AF123" i="2"/>
  <c r="AI109" i="12"/>
  <c r="Z109" i="12" s="1"/>
  <c r="AJ109" i="12"/>
  <c r="AI25" i="12"/>
  <c r="AJ61" i="12"/>
  <c r="AI14" i="12"/>
  <c r="AJ40" i="12"/>
  <c r="AK40" i="12" s="1"/>
  <c r="AI84" i="12"/>
  <c r="AH59" i="12"/>
  <c r="AH118" i="12"/>
  <c r="AK26" i="12"/>
  <c r="AG68" i="12"/>
  <c r="AI22" i="12"/>
  <c r="AG18" i="12"/>
  <c r="AH94" i="12"/>
  <c r="AK81" i="12"/>
  <c r="AL81" i="12" s="1"/>
  <c r="AK39" i="12"/>
  <c r="AI75" i="12"/>
  <c r="AJ75" i="12" s="1"/>
  <c r="AH106" i="12"/>
  <c r="AK103" i="12"/>
  <c r="AJ20" i="12"/>
  <c r="AL20" i="12" s="1"/>
  <c r="AH66" i="12"/>
  <c r="AK79" i="12"/>
  <c r="AH17" i="12"/>
  <c r="AK120" i="12"/>
  <c r="AG13" i="12"/>
  <c r="AH117" i="12"/>
  <c r="AI54" i="12"/>
  <c r="AJ54" i="12" s="1"/>
  <c r="AJ105" i="12"/>
  <c r="AK105" i="12" s="1"/>
  <c r="AL80" i="12"/>
  <c r="AK88" i="12"/>
  <c r="AI66" i="12"/>
  <c r="Z66" i="12" s="1"/>
  <c r="AL119" i="12"/>
  <c r="AJ64" i="12"/>
  <c r="AJ58" i="12"/>
  <c r="AJ120" i="12"/>
  <c r="AH78" i="12"/>
  <c r="AI52" i="12"/>
  <c r="AH47" i="12"/>
  <c r="AG127" i="12"/>
  <c r="AJ125" i="12"/>
  <c r="AG55" i="12"/>
  <c r="AJ16" i="12"/>
  <c r="AL16" i="12" s="1"/>
  <c r="AL82" i="12"/>
  <c r="AH21" i="12"/>
  <c r="AK125" i="12"/>
  <c r="AL125" i="12" s="1"/>
  <c r="AM125" i="12" s="1"/>
  <c r="AN125" i="12" s="1"/>
  <c r="AI51" i="12"/>
  <c r="AJ24" i="12"/>
  <c r="AH124" i="12"/>
  <c r="AL69" i="12"/>
  <c r="AK49" i="12"/>
  <c r="AL49" i="12" s="1"/>
  <c r="AI80" i="12"/>
  <c r="AI29" i="12"/>
  <c r="AI102" i="12"/>
  <c r="AG126" i="12"/>
  <c r="AK38" i="12"/>
  <c r="AJ113" i="12"/>
  <c r="AK113" i="12" s="1"/>
  <c r="AI34" i="12"/>
  <c r="AL48" i="12"/>
  <c r="AL31" i="12"/>
  <c r="AI88" i="12"/>
  <c r="AJ88" i="12" s="1"/>
  <c r="AL65" i="12"/>
  <c r="AM65" i="12" s="1"/>
  <c r="AI36" i="12"/>
  <c r="AI104" i="12"/>
  <c r="AI56" i="12"/>
  <c r="AK56" i="12"/>
  <c r="AI57" i="12"/>
  <c r="AJ57" i="12" s="1"/>
  <c r="AI53" i="12"/>
  <c r="AH96" i="12"/>
  <c r="AI96" i="12" s="1"/>
  <c r="AI121" i="12"/>
  <c r="AJ121" i="12" s="1"/>
  <c r="AL70" i="12"/>
  <c r="AH99" i="12"/>
  <c r="AI99" i="12" s="1"/>
  <c r="AI50" i="12"/>
  <c r="AJ133" i="12"/>
  <c r="AK133" i="12" s="1"/>
  <c r="AO131" i="12"/>
  <c r="AP131" i="12" s="1"/>
  <c r="AQ131" i="12" s="1"/>
  <c r="AH43" i="12"/>
  <c r="AJ53" i="12"/>
  <c r="AH33" i="12"/>
  <c r="AI76" i="12"/>
  <c r="AJ76" i="12" s="1"/>
  <c r="AI107" i="12"/>
  <c r="AI97" i="12"/>
  <c r="AJ30" i="12"/>
  <c r="AK30" i="12" s="1"/>
  <c r="AK77" i="12"/>
  <c r="AL77" i="12" s="1"/>
  <c r="AI30" i="12"/>
  <c r="AJ28" i="12"/>
  <c r="AI71" i="12"/>
  <c r="AI115" i="12"/>
  <c r="AJ77" i="12"/>
  <c r="Z111" i="12"/>
  <c r="AJ129" i="12"/>
  <c r="AI111" i="12"/>
  <c r="AJ111" i="12" s="1"/>
  <c r="AJ56" i="12"/>
  <c r="AJ74" i="12"/>
  <c r="AL74" i="12" s="1"/>
  <c r="AJ80" i="12"/>
  <c r="AI10" i="12"/>
  <c r="AL60" i="12"/>
  <c r="AH13" i="12"/>
  <c r="AI12" i="12"/>
  <c r="AH19" i="12"/>
  <c r="AI58" i="12"/>
  <c r="AI134" i="12"/>
  <c r="AJ134" i="12"/>
  <c r="AH41" i="12"/>
  <c r="AI95" i="12"/>
  <c r="AI101" i="12"/>
  <c r="AH68" i="12"/>
  <c r="AK80" i="12"/>
  <c r="AL87" i="12"/>
  <c r="AH114" i="12"/>
  <c r="AJ10" i="12"/>
  <c r="AK10" i="12" s="1"/>
  <c r="AK42" i="12"/>
  <c r="AI59" i="12"/>
  <c r="AH122" i="12"/>
  <c r="AJ102" i="12"/>
  <c r="AG94" i="12"/>
  <c r="AI94" i="12"/>
  <c r="AK16" i="12"/>
  <c r="AH45" i="12"/>
  <c r="AI45" i="12" s="1"/>
  <c r="AK23" i="12"/>
  <c r="AL23" i="12" s="1"/>
  <c r="AM72" i="12"/>
  <c r="AG123" i="12"/>
  <c r="AH123" i="12" s="1"/>
  <c r="AI123" i="12" s="1"/>
  <c r="AK35" i="12"/>
  <c r="AI40" i="12"/>
  <c r="AI108" i="12"/>
  <c r="AI33" i="12"/>
  <c r="AK82" i="12"/>
  <c r="AG83" i="12"/>
  <c r="AK74" i="12"/>
  <c r="AG93" i="12"/>
  <c r="AH37" i="12"/>
  <c r="AI37" i="12" s="1"/>
  <c r="AH98" i="12"/>
  <c r="AI91" i="12"/>
  <c r="AG62" i="12"/>
  <c r="AJ107" i="12"/>
  <c r="AH27" i="12"/>
  <c r="AI27" i="12" s="1"/>
  <c r="AH100" i="12"/>
  <c r="AI100" i="12"/>
  <c r="AK20" i="12"/>
  <c r="AH90" i="12"/>
  <c r="AH25" i="12"/>
  <c r="AK132" i="12"/>
  <c r="AG86" i="12"/>
  <c r="AH110" i="12"/>
  <c r="AJ116" i="12"/>
  <c r="AI130" i="12"/>
  <c r="AJ112" i="12"/>
  <c r="AK48" i="12"/>
  <c r="AM48" i="12" s="1"/>
  <c r="AN48" i="12" s="1"/>
  <c r="AI106" i="12"/>
  <c r="AJ67" i="12"/>
  <c r="AK67" i="12" s="1"/>
  <c r="AL67" i="12" s="1"/>
  <c r="AH85" i="12"/>
  <c r="AK64" i="12"/>
  <c r="AJ70" i="11"/>
  <c r="AK70" i="11" s="1"/>
  <c r="AL70" i="11" s="1"/>
  <c r="AM28" i="11"/>
  <c r="AI34" i="11"/>
  <c r="AL99" i="11"/>
  <c r="AM99" i="11" s="1"/>
  <c r="AN54" i="11"/>
  <c r="AO54" i="11" s="1"/>
  <c r="AP54" i="11" s="1"/>
  <c r="AK16" i="11"/>
  <c r="AH39" i="11"/>
  <c r="AI39" i="11"/>
  <c r="AG55" i="11"/>
  <c r="AI23" i="11"/>
  <c r="AJ23" i="11" s="1"/>
  <c r="AL22" i="11"/>
  <c r="AJ75" i="11"/>
  <c r="AI118" i="11"/>
  <c r="AJ118" i="11" s="1"/>
  <c r="AH101" i="11"/>
  <c r="AJ96" i="11"/>
  <c r="AK96" i="11" s="1"/>
  <c r="AK93" i="11"/>
  <c r="AG132" i="11"/>
  <c r="AG84" i="11"/>
  <c r="AH84" i="11" s="1"/>
  <c r="AG42" i="11"/>
  <c r="AH42" i="11"/>
  <c r="AH89" i="11"/>
  <c r="AK35" i="11"/>
  <c r="AL20" i="11"/>
  <c r="AL131" i="11"/>
  <c r="AL46" i="11"/>
  <c r="AI29" i="11"/>
  <c r="AG17" i="11"/>
  <c r="AH17" i="11" s="1"/>
  <c r="AH85" i="11"/>
  <c r="AI85" i="11"/>
  <c r="AJ85" i="11" s="1"/>
  <c r="AI115" i="11"/>
  <c r="AK48" i="11"/>
  <c r="AH77" i="11"/>
  <c r="AK62" i="11"/>
  <c r="AI117" i="11"/>
  <c r="AI129" i="11"/>
  <c r="AK119" i="11"/>
  <c r="AJ119" i="11"/>
  <c r="AI76" i="11"/>
  <c r="AJ102" i="11"/>
  <c r="AK102" i="11" s="1"/>
  <c r="AL102" i="11" s="1"/>
  <c r="Z102" i="11"/>
  <c r="AJ12" i="11"/>
  <c r="AN32" i="11"/>
  <c r="AI111" i="11"/>
  <c r="AJ113" i="11"/>
  <c r="AI116" i="11"/>
  <c r="AM66" i="11"/>
  <c r="AK88" i="11"/>
  <c r="AK12" i="11"/>
  <c r="AH64" i="11"/>
  <c r="AI64" i="11" s="1"/>
  <c r="Z64" i="11"/>
  <c r="AJ107" i="11"/>
  <c r="AI37" i="11"/>
  <c r="AH105" i="11"/>
  <c r="AI105" i="11" s="1"/>
  <c r="AG78" i="11"/>
  <c r="AI79" i="11"/>
  <c r="AK38" i="11"/>
  <c r="AL38" i="11" s="1"/>
  <c r="AH47" i="11"/>
  <c r="AH36" i="11"/>
  <c r="AI112" i="11"/>
  <c r="AI57" i="11"/>
  <c r="AJ82" i="11"/>
  <c r="AH123" i="11"/>
  <c r="AG43" i="11"/>
  <c r="AG60" i="11"/>
  <c r="AH60" i="11" s="1"/>
  <c r="AH91" i="11"/>
  <c r="AH56" i="11"/>
  <c r="AI56" i="11"/>
  <c r="AH74" i="11"/>
  <c r="AK18" i="11"/>
  <c r="AG58" i="11"/>
  <c r="AH25" i="11"/>
  <c r="AJ40" i="11"/>
  <c r="AG44" i="11"/>
  <c r="AG130" i="11"/>
  <c r="AG81" i="11"/>
  <c r="AH81" i="11" s="1"/>
  <c r="AH49" i="11"/>
  <c r="AG106" i="11"/>
  <c r="AJ117" i="11"/>
  <c r="AJ114" i="11"/>
  <c r="AK114" i="11" s="1"/>
  <c r="AL21" i="11"/>
  <c r="AG126" i="11"/>
  <c r="AG110" i="11"/>
  <c r="AG11" i="11"/>
  <c r="AH11" i="11" s="1"/>
  <c r="AI11" i="11" s="1"/>
  <c r="AH63" i="11"/>
  <c r="AI63" i="11" s="1"/>
  <c r="AH41" i="11"/>
  <c r="AJ95" i="11"/>
  <c r="AI67" i="11"/>
  <c r="AI27" i="11"/>
  <c r="AJ27" i="11" s="1"/>
  <c r="AJ103" i="11"/>
  <c r="AH129" i="11"/>
  <c r="AJ14" i="11"/>
  <c r="Z80" i="11"/>
  <c r="AI134" i="11"/>
  <c r="AJ134" i="11" s="1"/>
  <c r="Z125" i="11"/>
  <c r="AJ83" i="11"/>
  <c r="AK83" i="11" s="1"/>
  <c r="AH65" i="11"/>
  <c r="AI133" i="11"/>
  <c r="AJ133" i="11" s="1"/>
  <c r="AL50" i="11"/>
  <c r="AK87" i="11"/>
  <c r="AL87" i="11" s="1"/>
  <c r="AI91" i="11"/>
  <c r="AK21" i="11"/>
  <c r="AH45" i="11"/>
  <c r="AI45" i="11" s="1"/>
  <c r="AO32" i="11"/>
  <c r="AP32" i="11" s="1"/>
  <c r="AK19" i="11"/>
  <c r="AL19" i="11"/>
  <c r="AH128" i="11"/>
  <c r="AJ51" i="11"/>
  <c r="AG86" i="11"/>
  <c r="AH86" i="11" s="1"/>
  <c r="AG33" i="11"/>
  <c r="AH33" i="11" s="1"/>
  <c r="AJ121" i="11"/>
  <c r="AI75" i="11"/>
  <c r="AK75" i="11" s="1"/>
  <c r="AI13" i="11"/>
  <c r="AI15" i="11"/>
  <c r="AJ15" i="11" s="1"/>
  <c r="AI72" i="11"/>
  <c r="AH92" i="11"/>
  <c r="AJ24" i="11"/>
  <c r="AJ31" i="11"/>
  <c r="AI31" i="11"/>
  <c r="AJ94" i="11"/>
  <c r="AH90" i="11"/>
  <c r="AI90" i="11" s="1"/>
  <c r="AI127" i="11"/>
  <c r="AJ79" i="11"/>
  <c r="AL104" i="11"/>
  <c r="AG97" i="11"/>
  <c r="AH68" i="11"/>
  <c r="AK22" i="11"/>
  <c r="AH52" i="11"/>
  <c r="AJ80" i="11"/>
  <c r="AJ10" i="11"/>
  <c r="AH73" i="11"/>
  <c r="AI73" i="11" s="1"/>
  <c r="Z73" i="11" s="1"/>
  <c r="AH125" i="11"/>
  <c r="AH124" i="11"/>
  <c r="AK109" i="11"/>
  <c r="AK122" i="11"/>
  <c r="AL122" i="11" s="1"/>
  <c r="AH120" i="11"/>
  <c r="AI120" i="11" s="1"/>
  <c r="AH27" i="11"/>
  <c r="AI35" i="10"/>
  <c r="AJ35" i="10" s="1"/>
  <c r="AI23" i="10"/>
  <c r="AJ23" i="10" s="1"/>
  <c r="AH23" i="10"/>
  <c r="AJ71" i="10"/>
  <c r="AK71" i="10"/>
  <c r="AG131" i="10"/>
  <c r="AI88" i="10"/>
  <c r="AJ88" i="10" s="1"/>
  <c r="AK59" i="10"/>
  <c r="AJ59" i="10"/>
  <c r="AI119" i="10"/>
  <c r="AJ20" i="10"/>
  <c r="AH122" i="10"/>
  <c r="AJ46" i="10"/>
  <c r="AK46" i="10" s="1"/>
  <c r="AK29" i="10"/>
  <c r="AJ112" i="10"/>
  <c r="AG34" i="10"/>
  <c r="AG21" i="10"/>
  <c r="AI122" i="10"/>
  <c r="AI44" i="10"/>
  <c r="AJ44" i="10" s="1"/>
  <c r="AJ84" i="10"/>
  <c r="AK84" i="10" s="1"/>
  <c r="AL84" i="10"/>
  <c r="AM84" i="10" s="1"/>
  <c r="AL17" i="10"/>
  <c r="AJ60" i="10"/>
  <c r="AG117" i="10"/>
  <c r="AI105" i="10"/>
  <c r="AH85" i="10"/>
  <c r="AG94" i="10"/>
  <c r="AH134" i="10"/>
  <c r="AI76" i="10"/>
  <c r="AJ76" i="10"/>
  <c r="AK76" i="10"/>
  <c r="AL76" i="10" s="1"/>
  <c r="AI123" i="10"/>
  <c r="AI56" i="10"/>
  <c r="AG132" i="10"/>
  <c r="AM74" i="10"/>
  <c r="AL74" i="10"/>
  <c r="AH100" i="10"/>
  <c r="AG99" i="10"/>
  <c r="AH41" i="10"/>
  <c r="AI15" i="10"/>
  <c r="AJ15" i="10" s="1"/>
  <c r="AK15" i="10" s="1"/>
  <c r="AI87" i="10"/>
  <c r="AJ87" i="10" s="1"/>
  <c r="AH28" i="10"/>
  <c r="AI64" i="10"/>
  <c r="AJ64" i="10" s="1"/>
  <c r="AI103" i="10"/>
  <c r="AG103" i="10"/>
  <c r="AI55" i="10"/>
  <c r="AJ55" i="10"/>
  <c r="AG120" i="10"/>
  <c r="AI20" i="10"/>
  <c r="AJ40" i="10"/>
  <c r="AK40" i="10" s="1"/>
  <c r="AL40" i="10" s="1"/>
  <c r="AJ118" i="10"/>
  <c r="AI77" i="10"/>
  <c r="AJ77" i="10" s="1"/>
  <c r="AK77" i="10" s="1"/>
  <c r="AG19" i="10"/>
  <c r="AG54" i="10"/>
  <c r="AJ13" i="10"/>
  <c r="AH36" i="10"/>
  <c r="AI101" i="10"/>
  <c r="AJ101" i="10" s="1"/>
  <c r="AI67" i="10"/>
  <c r="AJ67" i="10" s="1"/>
  <c r="AI83" i="10"/>
  <c r="AH33" i="10"/>
  <c r="AG113" i="10"/>
  <c r="AH113" i="10" s="1"/>
  <c r="AJ73" i="10"/>
  <c r="AK73" i="10" s="1"/>
  <c r="AJ75" i="10"/>
  <c r="AI127" i="10"/>
  <c r="Z127" i="10"/>
  <c r="AJ127" i="10"/>
  <c r="AI129" i="10"/>
  <c r="AJ129" i="10" s="1"/>
  <c r="AJ57" i="10"/>
  <c r="AG30" i="10"/>
  <c r="AG92" i="10"/>
  <c r="AI57" i="10"/>
  <c r="AG130" i="10"/>
  <c r="AH130" i="10" s="1"/>
  <c r="AI130" i="10" s="1"/>
  <c r="AJ124" i="10"/>
  <c r="AG116" i="10"/>
  <c r="AH116" i="10" s="1"/>
  <c r="AG126" i="10"/>
  <c r="AH126" i="10" s="1"/>
  <c r="AG110" i="10"/>
  <c r="AH103" i="10"/>
  <c r="AI121" i="10"/>
  <c r="Z63" i="10"/>
  <c r="AH115" i="10"/>
  <c r="AH31" i="10"/>
  <c r="AI31" i="10" s="1"/>
  <c r="AH11" i="10"/>
  <c r="AI11" i="10" s="1"/>
  <c r="AJ11" i="10" s="1"/>
  <c r="AI96" i="10"/>
  <c r="AJ96" i="10" s="1"/>
  <c r="AH96" i="10"/>
  <c r="AI125" i="10"/>
  <c r="AJ125" i="10" s="1"/>
  <c r="AK124" i="10"/>
  <c r="AH86" i="10"/>
  <c r="AL61" i="10"/>
  <c r="AM89" i="10"/>
  <c r="AI133" i="10"/>
  <c r="AI102" i="10"/>
  <c r="AI95" i="10"/>
  <c r="AK75" i="10"/>
  <c r="AG63" i="10"/>
  <c r="AG128" i="10"/>
  <c r="AG111" i="10"/>
  <c r="AH111" i="10" s="1"/>
  <c r="AI111" i="10" s="1"/>
  <c r="AH14" i="10"/>
  <c r="Z14" i="10" s="1"/>
  <c r="AG52" i="10"/>
  <c r="AH52" i="10" s="1"/>
  <c r="AG36" i="10"/>
  <c r="AH19" i="10"/>
  <c r="AK27" i="10"/>
  <c r="AL27" i="10" s="1"/>
  <c r="AH108" i="10"/>
  <c r="AG97" i="10"/>
  <c r="AJ51" i="10"/>
  <c r="AJ39" i="10"/>
  <c r="AH47" i="10"/>
  <c r="AH50" i="10"/>
  <c r="AK112" i="10"/>
  <c r="AL112" i="10" s="1"/>
  <c r="AK114" i="10"/>
  <c r="AG26" i="10"/>
  <c r="AH26" i="10" s="1"/>
  <c r="AJ16" i="10"/>
  <c r="AI69" i="10"/>
  <c r="AG107" i="10"/>
  <c r="AJ43" i="10"/>
  <c r="AH98" i="10"/>
  <c r="AI109" i="10"/>
  <c r="AJ68" i="10"/>
  <c r="AG90" i="10"/>
  <c r="AJ104" i="10"/>
  <c r="AK104" i="10" s="1"/>
  <c r="AI80" i="10"/>
  <c r="AI58" i="10"/>
  <c r="AI37" i="10"/>
  <c r="AJ37" i="10" s="1"/>
  <c r="AI41" i="10"/>
  <c r="AG38" i="10"/>
  <c r="AH38" i="10" s="1"/>
  <c r="AJ24" i="10"/>
  <c r="AL12" i="10"/>
  <c r="AG10" i="10"/>
  <c r="AH10" i="10" s="1"/>
  <c r="AI45" i="10"/>
  <c r="AI106" i="10"/>
  <c r="AG93" i="10"/>
  <c r="AG25" i="10"/>
  <c r="AI49" i="10"/>
  <c r="AG22" i="10"/>
  <c r="AI82" i="10"/>
  <c r="AL114" i="10"/>
  <c r="AH90" i="10"/>
  <c r="AG79" i="10"/>
  <c r="Z79" i="10"/>
  <c r="AI62" i="10"/>
  <c r="AK60" i="10"/>
  <c r="AJ65" i="10"/>
  <c r="AJ66" i="10"/>
  <c r="AI28" i="10"/>
  <c r="AG32" i="10"/>
  <c r="AH32" i="10" s="1"/>
  <c r="AI18" i="10"/>
  <c r="AI42" i="10"/>
  <c r="AJ42" i="10" s="1"/>
  <c r="AK115" i="9"/>
  <c r="AL115" i="9" s="1"/>
  <c r="AK21" i="9"/>
  <c r="AL21" i="9" s="1"/>
  <c r="AK79" i="9"/>
  <c r="AL79" i="9" s="1"/>
  <c r="AL116" i="9"/>
  <c r="AJ37" i="9"/>
  <c r="AK37" i="9" s="1"/>
  <c r="AJ129" i="9"/>
  <c r="AL126" i="9"/>
  <c r="AM126" i="9" s="1"/>
  <c r="AN126" i="9" s="1"/>
  <c r="AG42" i="9"/>
  <c r="AH42" i="9" s="1"/>
  <c r="AH64" i="9"/>
  <c r="AG111" i="9"/>
  <c r="Z111" i="9" s="1"/>
  <c r="AJ118" i="9"/>
  <c r="AJ87" i="9"/>
  <c r="AG113" i="9"/>
  <c r="AH113" i="9" s="1"/>
  <c r="AK124" i="9"/>
  <c r="AK77" i="9"/>
  <c r="AH18" i="9"/>
  <c r="AG18" i="9"/>
  <c r="AJ97" i="9"/>
  <c r="AL97" i="9" s="1"/>
  <c r="AK97" i="9"/>
  <c r="AK49" i="9"/>
  <c r="AJ60" i="9"/>
  <c r="AI60" i="9"/>
  <c r="Z66" i="9"/>
  <c r="AH73" i="9"/>
  <c r="AJ123" i="9"/>
  <c r="AK30" i="9"/>
  <c r="AJ30" i="9"/>
  <c r="AH114" i="9"/>
  <c r="AI104" i="9"/>
  <c r="AH16" i="9"/>
  <c r="AG16" i="9"/>
  <c r="AG45" i="9"/>
  <c r="AH45" i="9" s="1"/>
  <c r="AL123" i="9"/>
  <c r="AM123" i="9" s="1"/>
  <c r="AI56" i="9"/>
  <c r="AL131" i="9"/>
  <c r="Z51" i="9"/>
  <c r="AK51" i="9"/>
  <c r="AL51" i="9" s="1"/>
  <c r="AG35" i="9"/>
  <c r="AH35" i="9"/>
  <c r="AI35" i="9"/>
  <c r="AG88" i="9"/>
  <c r="AH88" i="9"/>
  <c r="AI88" i="9" s="1"/>
  <c r="AL86" i="9"/>
  <c r="AM86" i="9" s="1"/>
  <c r="AN86" i="9" s="1"/>
  <c r="AO86" i="9" s="1"/>
  <c r="AJ84" i="9"/>
  <c r="AH29" i="9"/>
  <c r="AI29" i="9" s="1"/>
  <c r="AJ66" i="9"/>
  <c r="AH28" i="9"/>
  <c r="AI28" i="9" s="1"/>
  <c r="AM117" i="9"/>
  <c r="AJ132" i="9"/>
  <c r="AI92" i="9"/>
  <c r="AJ92" i="9" s="1"/>
  <c r="AI75" i="9"/>
  <c r="AH75" i="9"/>
  <c r="AJ82" i="9"/>
  <c r="AH102" i="9"/>
  <c r="AI105" i="9"/>
  <c r="AH105" i="9"/>
  <c r="AH96" i="9"/>
  <c r="AG47" i="9"/>
  <c r="AI13" i="9"/>
  <c r="AK83" i="9"/>
  <c r="AI90" i="9"/>
  <c r="AK95" i="9"/>
  <c r="AL95" i="9" s="1"/>
  <c r="AJ20" i="9"/>
  <c r="AK71" i="9"/>
  <c r="AH24" i="9"/>
  <c r="AI24" i="9" s="1"/>
  <c r="AG39" i="9"/>
  <c r="AG36" i="9"/>
  <c r="AI125" i="9"/>
  <c r="AJ100" i="9"/>
  <c r="AK100" i="9" s="1"/>
  <c r="AI70" i="9"/>
  <c r="AJ70" i="9" s="1"/>
  <c r="AI15" i="9"/>
  <c r="AH130" i="9"/>
  <c r="AJ49" i="9"/>
  <c r="AG58" i="9"/>
  <c r="AH58" i="9" s="1"/>
  <c r="AH134" i="9"/>
  <c r="AH57" i="9"/>
  <c r="AH11" i="9"/>
  <c r="AH52" i="9"/>
  <c r="AL62" i="9"/>
  <c r="AI33" i="9"/>
  <c r="AH74" i="9"/>
  <c r="Z105" i="9"/>
  <c r="AK106" i="9"/>
  <c r="AJ14" i="9"/>
  <c r="AL71" i="9"/>
  <c r="AM85" i="9"/>
  <c r="AN85" i="9" s="1"/>
  <c r="AK61" i="9"/>
  <c r="AI12" i="9"/>
  <c r="AJ12" i="9" s="1"/>
  <c r="AH12" i="9"/>
  <c r="AI31" i="9"/>
  <c r="AJ94" i="9"/>
  <c r="AJ59" i="9"/>
  <c r="AJ50" i="9"/>
  <c r="AH53" i="9"/>
  <c r="AL61" i="9"/>
  <c r="AI82" i="9"/>
  <c r="AK93" i="9"/>
  <c r="AL93" i="9" s="1"/>
  <c r="AI80" i="9"/>
  <c r="AJ81" i="9"/>
  <c r="AG26" i="9"/>
  <c r="AH55" i="9"/>
  <c r="AI55" i="9" s="1"/>
  <c r="AI127" i="9"/>
  <c r="AG108" i="9"/>
  <c r="AK99" i="9"/>
  <c r="AJ33" i="9"/>
  <c r="AH22" i="9"/>
  <c r="AL41" i="9"/>
  <c r="AM41" i="9" s="1"/>
  <c r="AK27" i="9"/>
  <c r="AL27" i="9" s="1"/>
  <c r="AH43" i="9"/>
  <c r="AI50" i="9"/>
  <c r="AH44" i="9"/>
  <c r="AI40" i="9"/>
  <c r="AH36" i="9"/>
  <c r="AI54" i="9"/>
  <c r="AJ54" i="9" s="1"/>
  <c r="AI38" i="9"/>
  <c r="AJ38" i="9" s="1"/>
  <c r="AG17" i="9"/>
  <c r="AL120" i="9"/>
  <c r="AI121" i="9"/>
  <c r="AM107" i="9"/>
  <c r="AN107" i="9"/>
  <c r="AO107" i="9" s="1"/>
  <c r="AH19" i="9"/>
  <c r="AK23" i="9"/>
  <c r="AG103" i="9"/>
  <c r="AH72" i="9"/>
  <c r="AJ89" i="9"/>
  <c r="AK46" i="9"/>
  <c r="AI32" i="9"/>
  <c r="AJ32" i="9" s="1"/>
  <c r="AK32" i="9" s="1"/>
  <c r="AI109" i="9"/>
  <c r="AH98" i="9"/>
  <c r="AL99" i="9"/>
  <c r="AK123" i="9"/>
  <c r="AJ90" i="9"/>
  <c r="AJ101" i="9"/>
  <c r="AJ110" i="9"/>
  <c r="AG68" i="9"/>
  <c r="AH68" i="9" s="1"/>
  <c r="AK67" i="9"/>
  <c r="AL67" i="9"/>
  <c r="AM67" i="9" s="1"/>
  <c r="AN67" i="9" s="1"/>
  <c r="AH112" i="9"/>
  <c r="AH63" i="9"/>
  <c r="AH25" i="9"/>
  <c r="AI25" i="9" s="1"/>
  <c r="AK122" i="9"/>
  <c r="AH78" i="9"/>
  <c r="AK59" i="9"/>
  <c r="AL59" i="9" s="1"/>
  <c r="AG69" i="9"/>
  <c r="AH102" i="8"/>
  <c r="AI102" i="8"/>
  <c r="AI57" i="8"/>
  <c r="AK65" i="8"/>
  <c r="AL65" i="8"/>
  <c r="AI60" i="8"/>
  <c r="AG29" i="8"/>
  <c r="AH29" i="8"/>
  <c r="AI29" i="8" s="1"/>
  <c r="AL96" i="8"/>
  <c r="AM96" i="8" s="1"/>
  <c r="AG28" i="8"/>
  <c r="AH28" i="8" s="1"/>
  <c r="AH22" i="8"/>
  <c r="AI22" i="8"/>
  <c r="AG89" i="8"/>
  <c r="Z80" i="8"/>
  <c r="AI133" i="8"/>
  <c r="AJ98" i="8"/>
  <c r="AK98" i="8" s="1"/>
  <c r="AL98" i="8" s="1"/>
  <c r="AG119" i="8"/>
  <c r="AH119" i="8" s="1"/>
  <c r="AI119" i="8" s="1"/>
  <c r="AJ80" i="8"/>
  <c r="AM23" i="8"/>
  <c r="AJ109" i="8"/>
  <c r="AK109" i="8" s="1"/>
  <c r="AL109" i="8" s="1"/>
  <c r="AH134" i="8"/>
  <c r="AI134" i="8" s="1"/>
  <c r="AI82" i="8"/>
  <c r="AJ82" i="8" s="1"/>
  <c r="AK82" i="8" s="1"/>
  <c r="AG86" i="8"/>
  <c r="AK24" i="8"/>
  <c r="AG59" i="8"/>
  <c r="AH59" i="8" s="1"/>
  <c r="AI116" i="8"/>
  <c r="AJ116" i="8" s="1"/>
  <c r="AJ38" i="8"/>
  <c r="AH26" i="8"/>
  <c r="AK77" i="8"/>
  <c r="AL77" i="8" s="1"/>
  <c r="AH93" i="8"/>
  <c r="AI93" i="8" s="1"/>
  <c r="AI47" i="8"/>
  <c r="AI33" i="8"/>
  <c r="AH57" i="8"/>
  <c r="AJ57" i="8"/>
  <c r="AI129" i="8"/>
  <c r="AJ129" i="8" s="1"/>
  <c r="Z125" i="8"/>
  <c r="AG125" i="8"/>
  <c r="AO11" i="8"/>
  <c r="AG35" i="8"/>
  <c r="AH35" i="8" s="1"/>
  <c r="AK38" i="8"/>
  <c r="AL100" i="8"/>
  <c r="AM100" i="8" s="1"/>
  <c r="AN100" i="8" s="1"/>
  <c r="AI63" i="8"/>
  <c r="AH39" i="8"/>
  <c r="AN11" i="8"/>
  <c r="AP11" i="8" s="1"/>
  <c r="AK84" i="8"/>
  <c r="AH49" i="8"/>
  <c r="AJ19" i="8"/>
  <c r="AK40" i="8"/>
  <c r="AI17" i="8"/>
  <c r="AG120" i="8"/>
  <c r="AJ121" i="8"/>
  <c r="AG106" i="8"/>
  <c r="AH133" i="8"/>
  <c r="AL71" i="8"/>
  <c r="AH97" i="8"/>
  <c r="AH127" i="8"/>
  <c r="AI91" i="8"/>
  <c r="AJ95" i="8"/>
  <c r="AK95" i="8" s="1"/>
  <c r="AG25" i="8"/>
  <c r="AK61" i="8"/>
  <c r="AI51" i="8"/>
  <c r="AI54" i="8"/>
  <c r="AI48" i="8"/>
  <c r="AH128" i="8"/>
  <c r="AI16" i="8"/>
  <c r="AJ16" i="8" s="1"/>
  <c r="AK16" i="8" s="1"/>
  <c r="AI124" i="8"/>
  <c r="AL66" i="8"/>
  <c r="AK34" i="8"/>
  <c r="AH126" i="8"/>
  <c r="AG111" i="8"/>
  <c r="AG27" i="8"/>
  <c r="AJ78" i="8"/>
  <c r="AK81" i="8"/>
  <c r="AL81" i="8" s="1"/>
  <c r="AG122" i="8"/>
  <c r="AH122" i="8" s="1"/>
  <c r="AG105" i="8"/>
  <c r="AK112" i="8"/>
  <c r="AK75" i="8"/>
  <c r="AG43" i="8"/>
  <c r="AH43" i="8"/>
  <c r="AI43" i="8"/>
  <c r="AJ112" i="8"/>
  <c r="AH44" i="8"/>
  <c r="AJ88" i="8"/>
  <c r="AK88" i="8" s="1"/>
  <c r="AM13" i="8"/>
  <c r="AG52" i="8"/>
  <c r="AK42" i="8"/>
  <c r="AG32" i="8"/>
  <c r="AH32" i="8"/>
  <c r="AH58" i="8"/>
  <c r="AK85" i="8"/>
  <c r="AL131" i="8"/>
  <c r="Z102" i="8"/>
  <c r="AH41" i="8"/>
  <c r="AI41" i="8" s="1"/>
  <c r="AG62" i="8"/>
  <c r="AH62" i="8" s="1"/>
  <c r="AI12" i="8"/>
  <c r="AK56" i="8"/>
  <c r="AN23" i="8"/>
  <c r="AI108" i="8"/>
  <c r="AJ46" i="8"/>
  <c r="AH37" i="8"/>
  <c r="AH90" i="8"/>
  <c r="AI101" i="8"/>
  <c r="AL83" i="8"/>
  <c r="AI117" i="8"/>
  <c r="AJ117" i="8" s="1"/>
  <c r="AH117" i="8"/>
  <c r="AJ50" i="8"/>
  <c r="AG123" i="8"/>
  <c r="AK18" i="8"/>
  <c r="AL18" i="8" s="1"/>
  <c r="AI79" i="8"/>
  <c r="AJ115" i="8"/>
  <c r="AK115" i="8"/>
  <c r="AG31" i="8"/>
  <c r="AH31" i="8" s="1"/>
  <c r="AH113" i="8"/>
  <c r="AK83" i="8"/>
  <c r="AI94" i="8"/>
  <c r="AJ36" i="8"/>
  <c r="AK14" i="8"/>
  <c r="AH123" i="8"/>
  <c r="AH12" i="8"/>
  <c r="AJ20" i="8"/>
  <c r="AH132" i="8"/>
  <c r="AH103" i="8"/>
  <c r="AI99" i="8"/>
  <c r="AG114" i="8"/>
  <c r="AI53" i="8"/>
  <c r="AI30" i="8"/>
  <c r="AG55" i="8"/>
  <c r="AJ87" i="8"/>
  <c r="AH45" i="8"/>
  <c r="AJ110" i="8"/>
  <c r="AH130" i="8"/>
  <c r="AJ10" i="8"/>
  <c r="AK10" i="8" s="1"/>
  <c r="AG118" i="8"/>
  <c r="AK104" i="8"/>
  <c r="AG64" i="8"/>
  <c r="AI72" i="8"/>
  <c r="AH53" i="8"/>
  <c r="AJ76" i="8"/>
  <c r="AK76" i="8" s="1"/>
  <c r="AI92" i="8"/>
  <c r="AL84" i="8"/>
  <c r="AM84" i="8" s="1"/>
  <c r="AH99" i="8"/>
  <c r="Z48" i="2"/>
  <c r="AL102" i="2"/>
  <c r="AJ100" i="2"/>
  <c r="AN18" i="2"/>
  <c r="AH118" i="2"/>
  <c r="AI114" i="2"/>
  <c r="AJ114" i="2" s="1"/>
  <c r="AK114" i="2" s="1"/>
  <c r="AH57" i="2"/>
  <c r="AI57" i="2" s="1"/>
  <c r="AI50" i="2"/>
  <c r="AH84" i="2"/>
  <c r="AK66" i="2"/>
  <c r="AL66" i="2" s="1"/>
  <c r="AI83" i="2"/>
  <c r="AJ83" i="2" s="1"/>
  <c r="AG91" i="2"/>
  <c r="AI33" i="2"/>
  <c r="AJ33" i="2" s="1"/>
  <c r="AI12" i="2"/>
  <c r="AL90" i="2"/>
  <c r="AM90" i="2" s="1"/>
  <c r="AN90" i="2" s="1"/>
  <c r="AL47" i="2"/>
  <c r="AK103" i="2"/>
  <c r="AJ43" i="2"/>
  <c r="AJ78" i="2"/>
  <c r="AG93" i="2"/>
  <c r="AH93" i="2" s="1"/>
  <c r="AI70" i="2"/>
  <c r="AJ70" i="2" s="1"/>
  <c r="AH89" i="2"/>
  <c r="AI89" i="2" s="1"/>
  <c r="AH85" i="2"/>
  <c r="AI25" i="2"/>
  <c r="AJ25" i="2" s="1"/>
  <c r="AH45" i="2"/>
  <c r="AG76" i="2"/>
  <c r="AL56" i="2"/>
  <c r="AL11" i="2"/>
  <c r="AM11" i="2" s="1"/>
  <c r="AN11" i="2" s="1"/>
  <c r="AI122" i="2"/>
  <c r="AL126" i="2"/>
  <c r="AM126" i="2" s="1"/>
  <c r="AM95" i="2"/>
  <c r="AH99" i="2"/>
  <c r="AK100" i="2"/>
  <c r="AK24" i="2"/>
  <c r="AL24" i="2" s="1"/>
  <c r="AK28" i="2"/>
  <c r="AG35" i="2"/>
  <c r="AN16" i="2"/>
  <c r="AI14" i="2"/>
  <c r="AJ14" i="2" s="1"/>
  <c r="AJ29" i="2"/>
  <c r="AJ52" i="2"/>
  <c r="Z52" i="2"/>
  <c r="AG84" i="2"/>
  <c r="Z130" i="2"/>
  <c r="AK130" i="2"/>
  <c r="AL130" i="2" s="1"/>
  <c r="AJ54" i="2"/>
  <c r="AI105" i="2"/>
  <c r="AJ49" i="2"/>
  <c r="AJ86" i="2"/>
  <c r="AK86" i="2" s="1"/>
  <c r="AK42" i="2"/>
  <c r="AL42" i="2"/>
  <c r="AI21" i="2"/>
  <c r="AL19" i="2"/>
  <c r="AM19" i="2" s="1"/>
  <c r="AN19" i="2" s="1"/>
  <c r="AO19" i="2" s="1"/>
  <c r="AP19" i="2" s="1"/>
  <c r="AI46" i="2"/>
  <c r="AL60" i="2"/>
  <c r="AM60" i="2"/>
  <c r="AG41" i="2"/>
  <c r="AI63" i="2"/>
  <c r="AJ63" i="2" s="1"/>
  <c r="AH36" i="2"/>
  <c r="AI48" i="2"/>
  <c r="AJ48" i="2"/>
  <c r="AK48" i="2" s="1"/>
  <c r="AM81" i="2"/>
  <c r="AN81" i="2" s="1"/>
  <c r="AH37" i="2"/>
  <c r="AH53" i="2"/>
  <c r="AI115" i="2"/>
  <c r="AG39" i="2"/>
  <c r="AH39" i="2" s="1"/>
  <c r="Z39" i="2" s="1"/>
  <c r="AL44" i="2"/>
  <c r="AM44" i="2" s="1"/>
  <c r="AJ30" i="2"/>
  <c r="AK30" i="2" s="1"/>
  <c r="AI88" i="2"/>
  <c r="AJ88" i="2"/>
  <c r="AN40" i="2"/>
  <c r="AO40" i="2" s="1"/>
  <c r="AI132" i="2"/>
  <c r="AJ132" i="2" s="1"/>
  <c r="AM56" i="2"/>
  <c r="AN56" i="2" s="1"/>
  <c r="AL116" i="2"/>
  <c r="AJ104" i="2"/>
  <c r="AK104" i="2" s="1"/>
  <c r="AM47" i="2"/>
  <c r="AN47" i="2" s="1"/>
  <c r="AO47" i="2" s="1"/>
  <c r="AH128" i="2"/>
  <c r="AK102" i="2"/>
  <c r="AM102" i="2" s="1"/>
  <c r="AI32" i="2"/>
  <c r="AJ32" i="2"/>
  <c r="AK32" i="2" s="1"/>
  <c r="AL32" i="2"/>
  <c r="AM32" i="2" s="1"/>
  <c r="AI134" i="2"/>
  <c r="AJ134" i="2" s="1"/>
  <c r="AI74" i="2"/>
  <c r="AJ68" i="2"/>
  <c r="AI37" i="2"/>
  <c r="AL69" i="2"/>
  <c r="AI71" i="2"/>
  <c r="AI72" i="2"/>
  <c r="AJ72" i="2" s="1"/>
  <c r="AK72" i="2" s="1"/>
  <c r="AH31" i="2"/>
  <c r="AJ131" i="2"/>
  <c r="AK131" i="2" s="1"/>
  <c r="AI20" i="2"/>
  <c r="AG87" i="2"/>
  <c r="AH87" i="2"/>
  <c r="AL129" i="2"/>
  <c r="AI124" i="2"/>
  <c r="AJ124" i="2" s="1"/>
  <c r="AK13" i="2"/>
  <c r="AH15" i="2"/>
  <c r="AH80" i="2"/>
  <c r="AI108" i="2"/>
  <c r="AI92" i="2"/>
  <c r="AI120" i="2"/>
  <c r="AH120" i="2"/>
  <c r="AJ120" i="2" s="1"/>
  <c r="AJ112" i="2"/>
  <c r="AK112" i="2" s="1"/>
  <c r="AI29" i="2"/>
  <c r="AI96" i="2"/>
  <c r="AK61" i="2"/>
  <c r="AJ74" i="2"/>
  <c r="AJ12" i="2"/>
  <c r="AI62" i="2"/>
  <c r="AM94" i="2"/>
  <c r="AJ106" i="2"/>
  <c r="AL10" i="2"/>
  <c r="AN10" i="2" s="1"/>
  <c r="AM10" i="2"/>
  <c r="D20" i="13"/>
  <c r="H6" i="10"/>
  <c r="D32" i="13"/>
  <c r="H6" i="12"/>
  <c r="H6" i="11"/>
  <c r="F26" i="13"/>
  <c r="N6" i="13" s="1"/>
  <c r="B35" i="13"/>
  <c r="C35" i="13"/>
  <c r="B29" i="13"/>
  <c r="C29" i="13"/>
  <c r="B23" i="13"/>
  <c r="E23" i="13"/>
  <c r="C23" i="13"/>
  <c r="H6" i="9"/>
  <c r="E17" i="13"/>
  <c r="E6" i="9"/>
  <c r="B17" i="13"/>
  <c r="F6" i="9"/>
  <c r="C17" i="13"/>
  <c r="E6" i="8"/>
  <c r="B11" i="13"/>
  <c r="H6" i="8"/>
  <c r="E11" i="13"/>
  <c r="F6" i="8"/>
  <c r="C11" i="13"/>
  <c r="C4" i="13"/>
  <c r="C3" i="13"/>
  <c r="F5" i="2"/>
  <c r="H5" i="2"/>
  <c r="E5" i="2"/>
  <c r="I2" i="2"/>
  <c r="AJ78" i="10" l="1"/>
  <c r="AK78" i="10" s="1"/>
  <c r="AL78" i="10" s="1"/>
  <c r="AI113" i="2"/>
  <c r="AJ113" i="2" s="1"/>
  <c r="AK75" i="2"/>
  <c r="AL75" i="2"/>
  <c r="Z51" i="2"/>
  <c r="AL27" i="2"/>
  <c r="AM27" i="2" s="1"/>
  <c r="AL34" i="2"/>
  <c r="AL119" i="9"/>
  <c r="AK119" i="9"/>
  <c r="AH107" i="8"/>
  <c r="AJ107" i="8" s="1"/>
  <c r="AI107" i="8"/>
  <c r="AM112" i="10"/>
  <c r="AK87" i="10"/>
  <c r="Z87" i="10"/>
  <c r="AL82" i="9"/>
  <c r="AM82" i="9" s="1"/>
  <c r="AN82" i="9" s="1"/>
  <c r="AM114" i="11"/>
  <c r="AJ65" i="2"/>
  <c r="AM73" i="12"/>
  <c r="AL73" i="12"/>
  <c r="AM55" i="2"/>
  <c r="AN55" i="2" s="1"/>
  <c r="AN38" i="2"/>
  <c r="AO38" i="2" s="1"/>
  <c r="AJ81" i="10"/>
  <c r="AK81" i="10" s="1"/>
  <c r="AH109" i="2"/>
  <c r="AL80" i="8"/>
  <c r="AK30" i="11"/>
  <c r="AL30" i="11" s="1"/>
  <c r="AL82" i="2"/>
  <c r="AM98" i="8"/>
  <c r="AK80" i="8"/>
  <c r="AK44" i="10"/>
  <c r="AM70" i="10"/>
  <c r="AL124" i="10"/>
  <c r="AM74" i="12"/>
  <c r="AN74" i="12" s="1"/>
  <c r="AK53" i="12"/>
  <c r="AL113" i="12"/>
  <c r="AI13" i="12"/>
  <c r="AJ111" i="2"/>
  <c r="AK111" i="2" s="1"/>
  <c r="AJ48" i="10"/>
  <c r="AI121" i="2"/>
  <c r="AJ121" i="2" s="1"/>
  <c r="AH53" i="10"/>
  <c r="AK21" i="8"/>
  <c r="AL21" i="8" s="1"/>
  <c r="AJ72" i="10"/>
  <c r="AH59" i="2"/>
  <c r="AL22" i="2"/>
  <c r="AM22" i="2" s="1"/>
  <c r="AN22" i="2" s="1"/>
  <c r="AJ134" i="8"/>
  <c r="AK134" i="8" s="1"/>
  <c r="AM27" i="9"/>
  <c r="AK43" i="2"/>
  <c r="AL43" i="2" s="1"/>
  <c r="AJ63" i="8"/>
  <c r="AK63" i="8" s="1"/>
  <c r="AL63" i="8" s="1"/>
  <c r="AJ65" i="9"/>
  <c r="AL37" i="9"/>
  <c r="AL76" i="9"/>
  <c r="AM76" i="9" s="1"/>
  <c r="AK82" i="9"/>
  <c r="AN91" i="9"/>
  <c r="AM97" i="9"/>
  <c r="AK129" i="10"/>
  <c r="AL129" i="10" s="1"/>
  <c r="AM129" i="10" s="1"/>
  <c r="AJ90" i="11"/>
  <c r="AM90" i="11" s="1"/>
  <c r="AJ53" i="11"/>
  <c r="AK53" i="11" s="1"/>
  <c r="AM63" i="12"/>
  <c r="AM89" i="12"/>
  <c r="AJ29" i="12"/>
  <c r="AK29" i="12" s="1"/>
  <c r="AL29" i="12" s="1"/>
  <c r="AJ33" i="12"/>
  <c r="AI64" i="2"/>
  <c r="AG123" i="2"/>
  <c r="AH77" i="2"/>
  <c r="AI74" i="8"/>
  <c r="AJ21" i="8"/>
  <c r="AJ73" i="2"/>
  <c r="AK73" i="2" s="1"/>
  <c r="AK69" i="11"/>
  <c r="AL69" i="11" s="1"/>
  <c r="AI73" i="2"/>
  <c r="AM128" i="12"/>
  <c r="AN128" i="12" s="1"/>
  <c r="AK37" i="10"/>
  <c r="AJ105" i="10"/>
  <c r="AL29" i="10"/>
  <c r="AH127" i="12"/>
  <c r="Z127" i="12" s="1"/>
  <c r="AI125" i="2"/>
  <c r="AI59" i="2"/>
  <c r="AJ30" i="11"/>
  <c r="AL107" i="2"/>
  <c r="AJ67" i="8"/>
  <c r="AO81" i="2"/>
  <c r="AK92" i="9"/>
  <c r="AL44" i="10"/>
  <c r="AN44" i="10" s="1"/>
  <c r="AJ31" i="10"/>
  <c r="AL114" i="11"/>
  <c r="AI86" i="11"/>
  <c r="AJ86" i="11" s="1"/>
  <c r="AK86" i="11" s="1"/>
  <c r="AK57" i="12"/>
  <c r="AL57" i="12" s="1"/>
  <c r="AK121" i="12"/>
  <c r="AL56" i="12"/>
  <c r="AH67" i="2"/>
  <c r="AH125" i="2"/>
  <c r="AL100" i="11"/>
  <c r="AK100" i="11"/>
  <c r="AM100" i="11" s="1"/>
  <c r="Z100" i="11" s="1"/>
  <c r="AI73" i="8"/>
  <c r="Z73" i="8" s="1"/>
  <c r="Z79" i="2"/>
  <c r="AH34" i="9"/>
  <c r="AI34" i="9" s="1"/>
  <c r="AH17" i="2"/>
  <c r="AI17" i="2" s="1"/>
  <c r="Z64" i="2"/>
  <c r="AH89" i="8"/>
  <c r="AI89" i="8" s="1"/>
  <c r="AI84" i="2"/>
  <c r="Z100" i="8"/>
  <c r="AJ123" i="10"/>
  <c r="AL71" i="11"/>
  <c r="AO128" i="12"/>
  <c r="AG79" i="2"/>
  <c r="AK22" i="2"/>
  <c r="AL23" i="2"/>
  <c r="AM23" i="2" s="1"/>
  <c r="AK59" i="11"/>
  <c r="AL59" i="11" s="1"/>
  <c r="AL15" i="8"/>
  <c r="AN128" i="9"/>
  <c r="AI51" i="2"/>
  <c r="AM110" i="2"/>
  <c r="AN110" i="2" s="1"/>
  <c r="AO110" i="2" s="1"/>
  <c r="AP110" i="2" s="1"/>
  <c r="AK57" i="8"/>
  <c r="AI48" i="9"/>
  <c r="Z48" i="12"/>
  <c r="AI69" i="8"/>
  <c r="AJ69" i="8" s="1"/>
  <c r="AI32" i="12"/>
  <c r="AI84" i="11"/>
  <c r="AM61" i="9"/>
  <c r="AN61" i="9" s="1"/>
  <c r="AO61" i="9" s="1"/>
  <c r="AM79" i="9"/>
  <c r="Z38" i="10"/>
  <c r="AL44" i="12"/>
  <c r="AM44" i="12" s="1"/>
  <c r="AI11" i="12"/>
  <c r="AI117" i="2"/>
  <c r="AJ117" i="2" s="1"/>
  <c r="AK117" i="2" s="1"/>
  <c r="AH101" i="2"/>
  <c r="AJ97" i="2"/>
  <c r="AH119" i="2"/>
  <c r="AJ70" i="8"/>
  <c r="AK70" i="8" s="1"/>
  <c r="AM77" i="12"/>
  <c r="AL53" i="12"/>
  <c r="AL10" i="12"/>
  <c r="AM10" i="12" s="1"/>
  <c r="AJ123" i="12"/>
  <c r="AK123" i="12" s="1"/>
  <c r="AL123" i="12" s="1"/>
  <c r="AR131" i="12"/>
  <c r="AS131" i="12" s="1"/>
  <c r="AJ45" i="12"/>
  <c r="AK45" i="12"/>
  <c r="AL45" i="12" s="1"/>
  <c r="AM45" i="12" s="1"/>
  <c r="AN45" i="12" s="1"/>
  <c r="AO45" i="12" s="1"/>
  <c r="AP45" i="12" s="1"/>
  <c r="AN113" i="12"/>
  <c r="AK76" i="12"/>
  <c r="AL76" i="12"/>
  <c r="AM56" i="12"/>
  <c r="AN56" i="12" s="1"/>
  <c r="AO56" i="12" s="1"/>
  <c r="AP56" i="12" s="1"/>
  <c r="AQ56" i="12" s="1"/>
  <c r="AR56" i="12" s="1"/>
  <c r="AS56" i="12" s="1"/>
  <c r="AI78" i="12"/>
  <c r="AJ78" i="12" s="1"/>
  <c r="AJ84" i="12"/>
  <c r="AJ37" i="12"/>
  <c r="AK24" i="12"/>
  <c r="AK54" i="12"/>
  <c r="AL54" i="12" s="1"/>
  <c r="AL38" i="12"/>
  <c r="AL103" i="12"/>
  <c r="AJ130" i="12"/>
  <c r="AK134" i="12"/>
  <c r="AJ115" i="12"/>
  <c r="AI117" i="12"/>
  <c r="AK111" i="12"/>
  <c r="AL111" i="12" s="1"/>
  <c r="AM111" i="12" s="1"/>
  <c r="AJ99" i="12"/>
  <c r="AJ66" i="12"/>
  <c r="AK92" i="12"/>
  <c r="AL92" i="12" s="1"/>
  <c r="AL40" i="12"/>
  <c r="AM40" i="12" s="1"/>
  <c r="AM82" i="12"/>
  <c r="AM113" i="12"/>
  <c r="AM39" i="12"/>
  <c r="AI41" i="12"/>
  <c r="AJ41" i="12" s="1"/>
  <c r="AK41" i="12" s="1"/>
  <c r="AI122" i="12"/>
  <c r="AO48" i="12"/>
  <c r="AP48" i="12" s="1"/>
  <c r="AN77" i="12"/>
  <c r="AI43" i="12"/>
  <c r="AJ43" i="12" s="1"/>
  <c r="AJ94" i="12"/>
  <c r="AK94" i="12" s="1"/>
  <c r="AJ50" i="12"/>
  <c r="AK112" i="12"/>
  <c r="AI19" i="12"/>
  <c r="AK109" i="12"/>
  <c r="AL24" i="12"/>
  <c r="AM24" i="12" s="1"/>
  <c r="AN24" i="12" s="1"/>
  <c r="AI85" i="12"/>
  <c r="AM23" i="12"/>
  <c r="AN23" i="12" s="1"/>
  <c r="AO23" i="12" s="1"/>
  <c r="AP23" i="12" s="1"/>
  <c r="AJ27" i="12"/>
  <c r="AH93" i="12"/>
  <c r="AJ96" i="12"/>
  <c r="AJ12" i="12"/>
  <c r="AL79" i="12"/>
  <c r="AM15" i="12"/>
  <c r="AJ71" i="12"/>
  <c r="AK129" i="12"/>
  <c r="AJ51" i="12"/>
  <c r="Z51" i="12" s="1"/>
  <c r="AM70" i="12"/>
  <c r="AJ104" i="12"/>
  <c r="AJ36" i="12"/>
  <c r="AK36" i="12" s="1"/>
  <c r="AI90" i="12"/>
  <c r="AO125" i="12"/>
  <c r="AP125" i="12" s="1"/>
  <c r="AQ125" i="12" s="1"/>
  <c r="AR125" i="12" s="1"/>
  <c r="AS125" i="12" s="1"/>
  <c r="AT125" i="12" s="1"/>
  <c r="AU125" i="12" s="1"/>
  <c r="AV125" i="12" s="1"/>
  <c r="AI98" i="12"/>
  <c r="AL26" i="12"/>
  <c r="AM26" i="12" s="1"/>
  <c r="AJ22" i="12"/>
  <c r="AK22" i="12" s="1"/>
  <c r="AJ59" i="12"/>
  <c r="AL30" i="12"/>
  <c r="AM30" i="12" s="1"/>
  <c r="AN30" i="12" s="1"/>
  <c r="AO30" i="12" s="1"/>
  <c r="AL88" i="12"/>
  <c r="AM88" i="12" s="1"/>
  <c r="AN89" i="12"/>
  <c r="AO89" i="12" s="1"/>
  <c r="AI68" i="12"/>
  <c r="AL129" i="12"/>
  <c r="AM129" i="12" s="1"/>
  <c r="AN129" i="12" s="1"/>
  <c r="AO129" i="12" s="1"/>
  <c r="AK95" i="12"/>
  <c r="AL95" i="12" s="1"/>
  <c r="AJ95" i="12"/>
  <c r="AM31" i="12"/>
  <c r="AN10" i="12"/>
  <c r="AH86" i="12"/>
  <c r="AI86" i="12" s="1"/>
  <c r="AJ97" i="12"/>
  <c r="AK97" i="12" s="1"/>
  <c r="AH62" i="12"/>
  <c r="AM80" i="12"/>
  <c r="AN80" i="12" s="1"/>
  <c r="AL121" i="12"/>
  <c r="AM16" i="12"/>
  <c r="AN16" i="12" s="1"/>
  <c r="AK61" i="12"/>
  <c r="AI124" i="12"/>
  <c r="AJ52" i="12"/>
  <c r="AJ108" i="12"/>
  <c r="AH55" i="12"/>
  <c r="AI127" i="12"/>
  <c r="AJ127" i="12"/>
  <c r="AJ34" i="12"/>
  <c r="AK34" i="12" s="1"/>
  <c r="AL61" i="12"/>
  <c r="AM61" i="12" s="1"/>
  <c r="AI114" i="12"/>
  <c r="AJ100" i="12"/>
  <c r="AK100" i="12" s="1"/>
  <c r="AJ91" i="12"/>
  <c r="AK91" i="12" s="1"/>
  <c r="AL91" i="12" s="1"/>
  <c r="AI83" i="12"/>
  <c r="AJ101" i="12"/>
  <c r="AK101" i="12" s="1"/>
  <c r="AK28" i="12"/>
  <c r="AH83" i="12"/>
  <c r="AI110" i="12"/>
  <c r="Z35" i="12"/>
  <c r="AM57" i="12"/>
  <c r="AN65" i="12"/>
  <c r="AK102" i="12"/>
  <c r="AP30" i="12"/>
  <c r="AJ25" i="12"/>
  <c r="AL35" i="12"/>
  <c r="AM35" i="12" s="1"/>
  <c r="AN73" i="12"/>
  <c r="AM87" i="12"/>
  <c r="AM60" i="12"/>
  <c r="AM49" i="12"/>
  <c r="AN49" i="12" s="1"/>
  <c r="AI118" i="12"/>
  <c r="AL105" i="12"/>
  <c r="AM119" i="12"/>
  <c r="AN119" i="12" s="1"/>
  <c r="AO119" i="12" s="1"/>
  <c r="AJ14" i="12"/>
  <c r="AK25" i="12"/>
  <c r="AI21" i="12"/>
  <c r="AJ21" i="12"/>
  <c r="AM53" i="12"/>
  <c r="AN53" i="12" s="1"/>
  <c r="AI17" i="12"/>
  <c r="AN72" i="12"/>
  <c r="AL64" i="12"/>
  <c r="AH18" i="12"/>
  <c r="AM67" i="12"/>
  <c r="AH126" i="12"/>
  <c r="AJ17" i="12"/>
  <c r="AJ106" i="12"/>
  <c r="AL132" i="12"/>
  <c r="AK75" i="12"/>
  <c r="AL42" i="12"/>
  <c r="AM20" i="12"/>
  <c r="AK115" i="12"/>
  <c r="AL115" i="12" s="1"/>
  <c r="AK58" i="12"/>
  <c r="AL120" i="12"/>
  <c r="AO77" i="12"/>
  <c r="AP77" i="12" s="1"/>
  <c r="AL46" i="12"/>
  <c r="AK107" i="12"/>
  <c r="AJ19" i="12"/>
  <c r="AL133" i="12"/>
  <c r="AL58" i="12"/>
  <c r="AI47" i="12"/>
  <c r="AJ98" i="12"/>
  <c r="AK98" i="12" s="1"/>
  <c r="AN67" i="12"/>
  <c r="AJ13" i="12"/>
  <c r="AK13" i="12" s="1"/>
  <c r="AM81" i="12"/>
  <c r="AN81" i="12" s="1"/>
  <c r="AO81" i="12" s="1"/>
  <c r="AP81" i="12" s="1"/>
  <c r="AQ81" i="12" s="1"/>
  <c r="AR81" i="12" s="1"/>
  <c r="AS81" i="12" s="1"/>
  <c r="AK116" i="12"/>
  <c r="AL116" i="12" s="1"/>
  <c r="AM69" i="12"/>
  <c r="AK130" i="12"/>
  <c r="AK66" i="12"/>
  <c r="AK33" i="12"/>
  <c r="AJ52" i="11"/>
  <c r="AS32" i="11"/>
  <c r="AT32" i="11" s="1"/>
  <c r="AM70" i="11"/>
  <c r="AN70" i="11" s="1"/>
  <c r="AJ105" i="11"/>
  <c r="AL18" i="11"/>
  <c r="AK108" i="11"/>
  <c r="AL108" i="11" s="1"/>
  <c r="AJ37" i="11"/>
  <c r="AI81" i="11"/>
  <c r="AM102" i="11"/>
  <c r="AN102" i="11" s="1"/>
  <c r="AO102" i="11" s="1"/>
  <c r="AM104" i="11"/>
  <c r="AN104" i="11" s="1"/>
  <c r="AK24" i="11"/>
  <c r="AI68" i="11"/>
  <c r="AJ68" i="11" s="1"/>
  <c r="AJ63" i="11"/>
  <c r="AK63" i="11" s="1"/>
  <c r="AJ111" i="11"/>
  <c r="AK23" i="11"/>
  <c r="AO26" i="11"/>
  <c r="AI110" i="11"/>
  <c r="AL48" i="11"/>
  <c r="AH106" i="11"/>
  <c r="AL12" i="11"/>
  <c r="AK10" i="11"/>
  <c r="AL10" i="11" s="1"/>
  <c r="AJ116" i="11"/>
  <c r="AI77" i="11"/>
  <c r="AJ120" i="11"/>
  <c r="AK113" i="11"/>
  <c r="AH44" i="11"/>
  <c r="AI44" i="11" s="1"/>
  <c r="AJ44" i="11" s="1"/>
  <c r="AH43" i="11"/>
  <c r="AK117" i="11"/>
  <c r="AI92" i="11"/>
  <c r="AM20" i="11"/>
  <c r="AN20" i="11" s="1"/>
  <c r="AK76" i="11"/>
  <c r="AL76" i="11" s="1"/>
  <c r="AT54" i="11"/>
  <c r="AU54" i="11" s="1"/>
  <c r="AV54" i="11" s="1"/>
  <c r="AK80" i="11"/>
  <c r="AJ92" i="11"/>
  <c r="Z106" i="11"/>
  <c r="AM11" i="11"/>
  <c r="AL109" i="11"/>
  <c r="AJ73" i="11"/>
  <c r="AL88" i="11"/>
  <c r="AH78" i="11"/>
  <c r="AJ77" i="11"/>
  <c r="AI17" i="11"/>
  <c r="AK118" i="11"/>
  <c r="AN66" i="11"/>
  <c r="AH55" i="11"/>
  <c r="AK27" i="11"/>
  <c r="AL27" i="11" s="1"/>
  <c r="AM21" i="11"/>
  <c r="AN21" i="11" s="1"/>
  <c r="AO21" i="11" s="1"/>
  <c r="AP21" i="11" s="1"/>
  <c r="AI128" i="11"/>
  <c r="AJ128" i="11" s="1"/>
  <c r="AM96" i="11"/>
  <c r="AH58" i="11"/>
  <c r="AJ115" i="11"/>
  <c r="AL75" i="11"/>
  <c r="AM87" i="11"/>
  <c r="AN87" i="11" s="1"/>
  <c r="AI65" i="11"/>
  <c r="AK133" i="11"/>
  <c r="AL83" i="11"/>
  <c r="AM83" i="11" s="1"/>
  <c r="AN83" i="11" s="1"/>
  <c r="AL96" i="11"/>
  <c r="AK94" i="11"/>
  <c r="AL62" i="11"/>
  <c r="AJ11" i="11"/>
  <c r="AK40" i="11"/>
  <c r="AK14" i="11"/>
  <c r="AL14" i="11" s="1"/>
  <c r="AM14" i="11" s="1"/>
  <c r="AJ56" i="11"/>
  <c r="AK56" i="11"/>
  <c r="AL133" i="11"/>
  <c r="AJ64" i="11"/>
  <c r="AK85" i="11"/>
  <c r="AL85" i="11" s="1"/>
  <c r="AI42" i="11"/>
  <c r="AJ42" i="11" s="1"/>
  <c r="AK42" i="11" s="1"/>
  <c r="AM50" i="11"/>
  <c r="AI101" i="11"/>
  <c r="AJ101" i="11" s="1"/>
  <c r="AJ39" i="11"/>
  <c r="AI124" i="11"/>
  <c r="AJ81" i="11"/>
  <c r="AM71" i="11"/>
  <c r="AL119" i="11"/>
  <c r="AN122" i="11"/>
  <c r="AO122" i="11" s="1"/>
  <c r="AI52" i="11"/>
  <c r="AK116" i="11"/>
  <c r="AJ129" i="11"/>
  <c r="AL16" i="11"/>
  <c r="AK51" i="11"/>
  <c r="AH130" i="11"/>
  <c r="AI25" i="11"/>
  <c r="AK107" i="11"/>
  <c r="AI41" i="11"/>
  <c r="AJ41" i="11" s="1"/>
  <c r="AK15" i="11"/>
  <c r="AP26" i="11"/>
  <c r="AN99" i="11"/>
  <c r="AJ34" i="11"/>
  <c r="AJ65" i="11"/>
  <c r="AK65" i="11" s="1"/>
  <c r="AH110" i="11"/>
  <c r="AI125" i="11"/>
  <c r="AI60" i="11"/>
  <c r="AJ60" i="11" s="1"/>
  <c r="AL51" i="11"/>
  <c r="AK121" i="11"/>
  <c r="AL121" i="11" s="1"/>
  <c r="AL24" i="11"/>
  <c r="AM131" i="11"/>
  <c r="AM19" i="11"/>
  <c r="AN19" i="11" s="1"/>
  <c r="AO19" i="11" s="1"/>
  <c r="AK90" i="11"/>
  <c r="AL90" i="11" s="1"/>
  <c r="AJ57" i="11"/>
  <c r="AI47" i="11"/>
  <c r="AK82" i="11"/>
  <c r="AL82" i="11" s="1"/>
  <c r="AM82" i="11" s="1"/>
  <c r="AK31" i="11"/>
  <c r="AL31" i="11" s="1"/>
  <c r="AM31" i="11" s="1"/>
  <c r="AL93" i="11"/>
  <c r="AI33" i="11"/>
  <c r="AK11" i="11"/>
  <c r="AL11" i="11" s="1"/>
  <c r="AM38" i="11"/>
  <c r="AM46" i="11"/>
  <c r="AN46" i="11" s="1"/>
  <c r="AO46" i="11" s="1"/>
  <c r="AI89" i="11"/>
  <c r="AH132" i="11"/>
  <c r="AI132" i="11" s="1"/>
  <c r="AJ132" i="11" s="1"/>
  <c r="AQ54" i="11"/>
  <c r="AR54" i="11" s="1"/>
  <c r="AS54" i="11" s="1"/>
  <c r="AJ127" i="11"/>
  <c r="AM75" i="11"/>
  <c r="AJ45" i="11"/>
  <c r="AK95" i="11"/>
  <c r="AL95" i="11" s="1"/>
  <c r="AL35" i="11"/>
  <c r="AH126" i="11"/>
  <c r="AI49" i="11"/>
  <c r="AI74" i="11"/>
  <c r="AI78" i="11"/>
  <c r="AK79" i="11"/>
  <c r="AJ91" i="11"/>
  <c r="AK29" i="11"/>
  <c r="AJ67" i="11"/>
  <c r="AK67" i="11" s="1"/>
  <c r="AH97" i="11"/>
  <c r="AQ32" i="11"/>
  <c r="AR32" i="11" s="1"/>
  <c r="AJ13" i="11"/>
  <c r="AK103" i="11"/>
  <c r="AL103" i="11" s="1"/>
  <c r="AM103" i="11" s="1"/>
  <c r="AN103" i="11" s="1"/>
  <c r="AO103" i="11" s="1"/>
  <c r="AP103" i="11" s="1"/>
  <c r="AK134" i="11"/>
  <c r="AJ72" i="11"/>
  <c r="AI36" i="11"/>
  <c r="AJ76" i="11"/>
  <c r="AO98" i="11"/>
  <c r="AK37" i="11"/>
  <c r="AM22" i="11"/>
  <c r="AJ112" i="11"/>
  <c r="AM122" i="11"/>
  <c r="AN61" i="11"/>
  <c r="AN31" i="11"/>
  <c r="AJ29" i="11"/>
  <c r="AI123" i="11"/>
  <c r="AJ123" i="11" s="1"/>
  <c r="AK123" i="11" s="1"/>
  <c r="AJ84" i="11"/>
  <c r="AN28" i="11"/>
  <c r="AN114" i="10"/>
  <c r="AO114" i="10" s="1"/>
  <c r="AM12" i="10"/>
  <c r="AN12" i="10" s="1"/>
  <c r="AO12" i="10" s="1"/>
  <c r="AN70" i="10"/>
  <c r="AO70" i="10" s="1"/>
  <c r="AI26" i="10"/>
  <c r="AI126" i="10"/>
  <c r="AK57" i="10"/>
  <c r="AL57" i="10" s="1"/>
  <c r="AL127" i="10"/>
  <c r="AK13" i="10"/>
  <c r="AL13" i="10"/>
  <c r="AH25" i="10"/>
  <c r="AL59" i="10"/>
  <c r="AJ106" i="10"/>
  <c r="AK106" i="10" s="1"/>
  <c r="AJ109" i="10"/>
  <c r="AK109" i="10" s="1"/>
  <c r="AI98" i="10"/>
  <c r="AJ98" i="10" s="1"/>
  <c r="Z98" i="10"/>
  <c r="AI47" i="10"/>
  <c r="AJ47" i="10"/>
  <c r="AI108" i="10"/>
  <c r="AJ111" i="10"/>
  <c r="AK111" i="10" s="1"/>
  <c r="AL111" i="10" s="1"/>
  <c r="AM111" i="10" s="1"/>
  <c r="Z111" i="10"/>
  <c r="AI115" i="10"/>
  <c r="AJ115" i="10"/>
  <c r="AJ121" i="10"/>
  <c r="AK55" i="10"/>
  <c r="AL55" i="10" s="1"/>
  <c r="AH92" i="10"/>
  <c r="AK127" i="10"/>
  <c r="Z57" i="10"/>
  <c r="AM40" i="10"/>
  <c r="AH99" i="10"/>
  <c r="AL60" i="10"/>
  <c r="AH131" i="10"/>
  <c r="AI50" i="10"/>
  <c r="AJ50" i="10" s="1"/>
  <c r="AM114" i="10"/>
  <c r="AH132" i="10"/>
  <c r="AI14" i="10"/>
  <c r="AI116" i="10"/>
  <c r="AJ116" i="10" s="1"/>
  <c r="AM76" i="10"/>
  <c r="AN76" i="10" s="1"/>
  <c r="AI85" i="10"/>
  <c r="AJ85" i="10" s="1"/>
  <c r="AJ119" i="10"/>
  <c r="AK65" i="10"/>
  <c r="AH79" i="10"/>
  <c r="AH107" i="10"/>
  <c r="AH97" i="10"/>
  <c r="AJ62" i="10"/>
  <c r="AM27" i="10"/>
  <c r="AM124" i="10"/>
  <c r="AL87" i="10"/>
  <c r="AM87" i="10" s="1"/>
  <c r="AK67" i="10"/>
  <c r="AL75" i="10"/>
  <c r="AM75" i="10" s="1"/>
  <c r="AK51" i="10"/>
  <c r="AI100" i="10"/>
  <c r="AN112" i="10"/>
  <c r="AK23" i="10"/>
  <c r="AL23" i="10" s="1"/>
  <c r="AJ41" i="10"/>
  <c r="AI52" i="10"/>
  <c r="AJ52" i="10" s="1"/>
  <c r="AL68" i="10"/>
  <c r="AK68" i="10"/>
  <c r="AL15" i="10"/>
  <c r="AM15" i="10" s="1"/>
  <c r="AK24" i="10"/>
  <c r="AL24" i="10"/>
  <c r="AI32" i="10"/>
  <c r="AI10" i="10"/>
  <c r="AJ10" i="10"/>
  <c r="AK10" i="10"/>
  <c r="AL10" i="10" s="1"/>
  <c r="AK39" i="10"/>
  <c r="AL39" i="10" s="1"/>
  <c r="AH63" i="10"/>
  <c r="AH110" i="10"/>
  <c r="AI110" i="10" s="1"/>
  <c r="AI19" i="10"/>
  <c r="AJ19" i="10" s="1"/>
  <c r="AL71" i="10"/>
  <c r="AM71" i="10" s="1"/>
  <c r="AK42" i="10"/>
  <c r="Z65" i="10"/>
  <c r="AI38" i="10"/>
  <c r="AJ38" i="10" s="1"/>
  <c r="AL37" i="10"/>
  <c r="AL104" i="10"/>
  <c r="AJ26" i="10"/>
  <c r="AK26" i="10"/>
  <c r="AJ95" i="10"/>
  <c r="AK133" i="10"/>
  <c r="AJ133" i="10"/>
  <c r="AK11" i="10"/>
  <c r="AL11" i="10" s="1"/>
  <c r="AK101" i="10"/>
  <c r="AM101" i="10" s="1"/>
  <c r="AN101" i="10" s="1"/>
  <c r="AL101" i="10"/>
  <c r="AH120" i="10"/>
  <c r="AI120" i="10" s="1"/>
  <c r="AH94" i="10"/>
  <c r="AI94" i="10" s="1"/>
  <c r="AI117" i="10"/>
  <c r="AM17" i="10"/>
  <c r="AJ122" i="10"/>
  <c r="AK122" i="10" s="1"/>
  <c r="AK35" i="10"/>
  <c r="AL35" i="10" s="1"/>
  <c r="Z35" i="10"/>
  <c r="AJ18" i="10"/>
  <c r="AK18" i="10" s="1"/>
  <c r="AL18" i="10" s="1"/>
  <c r="AK43" i="10"/>
  <c r="AL43" i="10" s="1"/>
  <c r="AM43" i="10"/>
  <c r="AH128" i="10"/>
  <c r="AJ102" i="10"/>
  <c r="AK96" i="10"/>
  <c r="AL96" i="10" s="1"/>
  <c r="AH30" i="10"/>
  <c r="AI113" i="10"/>
  <c r="AH54" i="10"/>
  <c r="AI54" i="10" s="1"/>
  <c r="AI134" i="10"/>
  <c r="AI131" i="10"/>
  <c r="AJ131" i="10" s="1"/>
  <c r="AK131" i="10" s="1"/>
  <c r="AJ82" i="10"/>
  <c r="AH93" i="10"/>
  <c r="AJ28" i="10"/>
  <c r="AK28" i="10" s="1"/>
  <c r="AJ69" i="10"/>
  <c r="AK69" i="10"/>
  <c r="AN89" i="10"/>
  <c r="AO89" i="10"/>
  <c r="AM61" i="10"/>
  <c r="AI86" i="10"/>
  <c r="Z124" i="10"/>
  <c r="AK125" i="10"/>
  <c r="AJ103" i="10"/>
  <c r="AN74" i="10"/>
  <c r="AO76" i="10"/>
  <c r="AP76" i="10" s="1"/>
  <c r="AN84" i="10"/>
  <c r="AM44" i="10"/>
  <c r="AH22" i="10"/>
  <c r="AI22" i="10" s="1"/>
  <c r="AJ22" i="10" s="1"/>
  <c r="AJ91" i="10"/>
  <c r="AJ58" i="10"/>
  <c r="AI90" i="10"/>
  <c r="AK82" i="10"/>
  <c r="AK16" i="10"/>
  <c r="AI36" i="10"/>
  <c r="AJ126" i="10"/>
  <c r="AK126" i="10" s="1"/>
  <c r="AL73" i="10"/>
  <c r="AI33" i="10"/>
  <c r="AJ36" i="10"/>
  <c r="AK118" i="10"/>
  <c r="AK64" i="10"/>
  <c r="AH21" i="10"/>
  <c r="AI21" i="10" s="1"/>
  <c r="AL46" i="10"/>
  <c r="AN46" i="10" s="1"/>
  <c r="AO46" i="10" s="1"/>
  <c r="AP46" i="10" s="1"/>
  <c r="AK88" i="10"/>
  <c r="AH34" i="10"/>
  <c r="AM46" i="10"/>
  <c r="AL66" i="10"/>
  <c r="AJ49" i="10"/>
  <c r="AK49" i="10"/>
  <c r="AJ45" i="10"/>
  <c r="AM37" i="10"/>
  <c r="AN37" i="10" s="1"/>
  <c r="AK20" i="10"/>
  <c r="AL77" i="10"/>
  <c r="AM77" i="10" s="1"/>
  <c r="AN77" i="10" s="1"/>
  <c r="AJ130" i="10"/>
  <c r="AK130" i="10"/>
  <c r="AJ83" i="10"/>
  <c r="AJ80" i="10"/>
  <c r="AO74" i="10"/>
  <c r="AJ56" i="10"/>
  <c r="AK103" i="10"/>
  <c r="AH117" i="10"/>
  <c r="AM94" i="9"/>
  <c r="AN94" i="9" s="1"/>
  <c r="AK94" i="9"/>
  <c r="AL94" i="9" s="1"/>
  <c r="AL49" i="9"/>
  <c r="AM37" i="9"/>
  <c r="AN37" i="9" s="1"/>
  <c r="AM120" i="9"/>
  <c r="AN120" i="9"/>
  <c r="AJ31" i="9"/>
  <c r="AK31" i="9" s="1"/>
  <c r="Z31" i="9"/>
  <c r="AM93" i="9"/>
  <c r="AM99" i="9"/>
  <c r="AI19" i="9"/>
  <c r="AL100" i="9"/>
  <c r="AM100" i="9"/>
  <c r="AN100" i="9"/>
  <c r="AO100" i="9" s="1"/>
  <c r="AI102" i="9"/>
  <c r="AJ102" i="9"/>
  <c r="AK102" i="9" s="1"/>
  <c r="AK66" i="9"/>
  <c r="AN97" i="9"/>
  <c r="AO97" i="9"/>
  <c r="AJ42" i="9"/>
  <c r="AK42" i="9"/>
  <c r="AI42" i="9"/>
  <c r="AI43" i="9"/>
  <c r="AI57" i="9"/>
  <c r="AJ57" i="9" s="1"/>
  <c r="AK20" i="9"/>
  <c r="AH47" i="9"/>
  <c r="AO82" i="9"/>
  <c r="AI63" i="9"/>
  <c r="AJ104" i="9"/>
  <c r="AK87" i="9"/>
  <c r="AK12" i="9"/>
  <c r="AI52" i="9"/>
  <c r="AI64" i="9"/>
  <c r="AJ64" i="9" s="1"/>
  <c r="AK84" i="9"/>
  <c r="AL84" i="9" s="1"/>
  <c r="AM119" i="9"/>
  <c r="AN119" i="9" s="1"/>
  <c r="AJ121" i="9"/>
  <c r="AN99" i="9"/>
  <c r="AI73" i="9"/>
  <c r="AJ73" i="9" s="1"/>
  <c r="AL77" i="9"/>
  <c r="AM77" i="9" s="1"/>
  <c r="AN77" i="9" s="1"/>
  <c r="AK38" i="9"/>
  <c r="AJ80" i="9"/>
  <c r="AK80" i="9" s="1"/>
  <c r="AL80" i="9" s="1"/>
  <c r="AK129" i="9"/>
  <c r="AL129" i="9"/>
  <c r="AH17" i="9"/>
  <c r="AI17" i="9" s="1"/>
  <c r="AJ28" i="9"/>
  <c r="AN122" i="9"/>
  <c r="AL122" i="9"/>
  <c r="AM122" i="9" s="1"/>
  <c r="AO119" i="9"/>
  <c r="AP119" i="9" s="1"/>
  <c r="AQ119" i="9" s="1"/>
  <c r="AR119" i="9" s="1"/>
  <c r="AS119" i="9" s="1"/>
  <c r="AT119" i="9" s="1"/>
  <c r="AU119" i="9" s="1"/>
  <c r="AV119" i="9" s="1"/>
  <c r="AJ78" i="9"/>
  <c r="AK78" i="9" s="1"/>
  <c r="AI78" i="9"/>
  <c r="AK101" i="9"/>
  <c r="AL101" i="9"/>
  <c r="AM101" i="9"/>
  <c r="AI96" i="9"/>
  <c r="AI113" i="9"/>
  <c r="AK113" i="9" s="1"/>
  <c r="AJ113" i="9"/>
  <c r="AI98" i="9"/>
  <c r="AJ98" i="9" s="1"/>
  <c r="AH39" i="9"/>
  <c r="AM131" i="9"/>
  <c r="AN131" i="9" s="1"/>
  <c r="AI134" i="9"/>
  <c r="AJ134" i="9" s="1"/>
  <c r="AK70" i="9"/>
  <c r="AH103" i="9"/>
  <c r="AM95" i="9"/>
  <c r="AN95" i="9" s="1"/>
  <c r="AL83" i="9"/>
  <c r="AM83" i="9" s="1"/>
  <c r="AK81" i="9"/>
  <c r="AM133" i="9"/>
  <c r="AI69" i="9"/>
  <c r="AH69" i="9"/>
  <c r="AJ69" i="9" s="1"/>
  <c r="AJ48" i="9"/>
  <c r="AL46" i="9"/>
  <c r="AM59" i="9"/>
  <c r="AN59" i="9" s="1"/>
  <c r="AJ109" i="9"/>
  <c r="AL30" i="9"/>
  <c r="AJ15" i="9"/>
  <c r="AM21" i="9"/>
  <c r="AK90" i="9"/>
  <c r="AJ105" i="9"/>
  <c r="AI22" i="9"/>
  <c r="AJ75" i="9"/>
  <c r="AN117" i="9"/>
  <c r="AJ13" i="9"/>
  <c r="AL124" i="9"/>
  <c r="AK60" i="9"/>
  <c r="AP126" i="9"/>
  <c r="AQ126" i="9" s="1"/>
  <c r="AR126" i="9" s="1"/>
  <c r="AS126" i="9" s="1"/>
  <c r="AT126" i="9" s="1"/>
  <c r="AK110" i="9"/>
  <c r="AI11" i="9"/>
  <c r="AI130" i="9"/>
  <c r="AJ88" i="9"/>
  <c r="AK88" i="9" s="1"/>
  <c r="AI114" i="9"/>
  <c r="AO67" i="9"/>
  <c r="AK65" i="9"/>
  <c r="AN41" i="9"/>
  <c r="AO41" i="9" s="1"/>
  <c r="AP41" i="9" s="1"/>
  <c r="AJ35" i="9"/>
  <c r="AJ25" i="9"/>
  <c r="AI44" i="9"/>
  <c r="AJ44" i="9" s="1"/>
  <c r="AK44" i="9" s="1"/>
  <c r="AP107" i="9"/>
  <c r="AN27" i="9"/>
  <c r="AL23" i="9"/>
  <c r="AM23" i="9" s="1"/>
  <c r="AO85" i="9"/>
  <c r="AM10" i="9"/>
  <c r="AN10" i="9" s="1"/>
  <c r="AN123" i="9"/>
  <c r="AK50" i="9"/>
  <c r="AL50" i="9" s="1"/>
  <c r="AM62" i="9"/>
  <c r="AO91" i="9"/>
  <c r="AL92" i="9"/>
  <c r="AP86" i="9"/>
  <c r="AQ86" i="9" s="1"/>
  <c r="AM51" i="9"/>
  <c r="AJ56" i="9"/>
  <c r="AK28" i="9"/>
  <c r="AP97" i="9"/>
  <c r="AJ125" i="9"/>
  <c r="AI58" i="9"/>
  <c r="AL70" i="9"/>
  <c r="AI68" i="9"/>
  <c r="AK89" i="9"/>
  <c r="AH108" i="9"/>
  <c r="AL90" i="9"/>
  <c r="AH26" i="9"/>
  <c r="AI26" i="9" s="1"/>
  <c r="AI74" i="9"/>
  <c r="AM115" i="9"/>
  <c r="AI36" i="9"/>
  <c r="AK132" i="9"/>
  <c r="AK29" i="9"/>
  <c r="AI112" i="9"/>
  <c r="AJ112" i="9" s="1"/>
  <c r="AL28" i="9"/>
  <c r="AI45" i="9"/>
  <c r="AL60" i="9"/>
  <c r="AK118" i="9"/>
  <c r="AH111" i="9"/>
  <c r="AI111" i="9" s="1"/>
  <c r="AJ111" i="9" s="1"/>
  <c r="AO126" i="9"/>
  <c r="AN79" i="9"/>
  <c r="Z109" i="9"/>
  <c r="AJ127" i="9"/>
  <c r="AJ24" i="9"/>
  <c r="AL32" i="9"/>
  <c r="AI72" i="9"/>
  <c r="AJ40" i="9"/>
  <c r="AK54" i="9"/>
  <c r="AI53" i="9"/>
  <c r="AJ53" i="9" s="1"/>
  <c r="AK14" i="9"/>
  <c r="AK33" i="9"/>
  <c r="AM71" i="9"/>
  <c r="AJ55" i="9"/>
  <c r="AJ29" i="9"/>
  <c r="AL132" i="9"/>
  <c r="AM132" i="9" s="1"/>
  <c r="AN132" i="9" s="1"/>
  <c r="AI16" i="9"/>
  <c r="AI18" i="9"/>
  <c r="AM116" i="9"/>
  <c r="AL106" i="9"/>
  <c r="AN131" i="8"/>
  <c r="AO131" i="8" s="1"/>
  <c r="AP131" i="8" s="1"/>
  <c r="AQ131" i="8" s="1"/>
  <c r="AI113" i="8"/>
  <c r="AJ113" i="8"/>
  <c r="AK113" i="8" s="1"/>
  <c r="AK50" i="8"/>
  <c r="AM50" i="8" s="1"/>
  <c r="AL50" i="8"/>
  <c r="AJ54" i="8"/>
  <c r="AN71" i="8"/>
  <c r="AL14" i="8"/>
  <c r="AL56" i="8"/>
  <c r="AM56" i="8"/>
  <c r="AN56" i="8" s="1"/>
  <c r="AO56" i="8"/>
  <c r="AH52" i="8"/>
  <c r="AJ48" i="8"/>
  <c r="AI97" i="8"/>
  <c r="AL82" i="8"/>
  <c r="AM82" i="8" s="1"/>
  <c r="AK87" i="8"/>
  <c r="AL87" i="8" s="1"/>
  <c r="AM87" i="8" s="1"/>
  <c r="AI132" i="8"/>
  <c r="AI44" i="8"/>
  <c r="AM77" i="8"/>
  <c r="AN77" i="8"/>
  <c r="AO77" i="8" s="1"/>
  <c r="AK110" i="8"/>
  <c r="AL110" i="8" s="1"/>
  <c r="AI90" i="8"/>
  <c r="AI32" i="8"/>
  <c r="AO100" i="8"/>
  <c r="AM65" i="8"/>
  <c r="AJ99" i="8"/>
  <c r="AK99" i="8"/>
  <c r="AI123" i="8"/>
  <c r="AL38" i="8"/>
  <c r="AM80" i="8"/>
  <c r="AN80" i="8" s="1"/>
  <c r="AO80" i="8" s="1"/>
  <c r="AJ22" i="8"/>
  <c r="AL57" i="8"/>
  <c r="AM57" i="8" s="1"/>
  <c r="AI128" i="8"/>
  <c r="AJ128" i="8" s="1"/>
  <c r="AK128" i="8" s="1"/>
  <c r="AH25" i="8"/>
  <c r="AL40" i="8"/>
  <c r="AM40" i="8" s="1"/>
  <c r="AH64" i="8"/>
  <c r="AI64" i="8" s="1"/>
  <c r="Z64" i="8"/>
  <c r="AH55" i="8"/>
  <c r="AI126" i="8"/>
  <c r="AJ51" i="8"/>
  <c r="AK51" i="8" s="1"/>
  <c r="AL51" i="8" s="1"/>
  <c r="AK116" i="8"/>
  <c r="AM131" i="8"/>
  <c r="AL104" i="8"/>
  <c r="AJ30" i="8"/>
  <c r="AK36" i="8"/>
  <c r="AO23" i="8"/>
  <c r="AP23" i="8" s="1"/>
  <c r="AQ23" i="8" s="1"/>
  <c r="AR23" i="8" s="1"/>
  <c r="AS23" i="8" s="1"/>
  <c r="AT23" i="8" s="1"/>
  <c r="AU23" i="8" s="1"/>
  <c r="AV23" i="8" s="1"/>
  <c r="AL85" i="8"/>
  <c r="AL42" i="8"/>
  <c r="AI52" i="8"/>
  <c r="AJ52" i="8" s="1"/>
  <c r="AM81" i="8"/>
  <c r="AH111" i="8"/>
  <c r="AK22" i="8"/>
  <c r="Z23" i="8"/>
  <c r="AJ124" i="8"/>
  <c r="AK124" i="8"/>
  <c r="AL124" i="8" s="1"/>
  <c r="AM124" i="8" s="1"/>
  <c r="AN124" i="8" s="1"/>
  <c r="AO124" i="8" s="1"/>
  <c r="AP124" i="8" s="1"/>
  <c r="AQ124" i="8" s="1"/>
  <c r="AI130" i="8"/>
  <c r="AJ92" i="8"/>
  <c r="AK92" i="8" s="1"/>
  <c r="AL92" i="8" s="1"/>
  <c r="AM76" i="8"/>
  <c r="AJ94" i="8"/>
  <c r="AM71" i="8"/>
  <c r="AM18" i="8"/>
  <c r="AN18" i="8"/>
  <c r="AJ43" i="8"/>
  <c r="AI122" i="8"/>
  <c r="AL34" i="8"/>
  <c r="AM34" i="8" s="1"/>
  <c r="AN34" i="8" s="1"/>
  <c r="AH120" i="8"/>
  <c r="AQ11" i="8"/>
  <c r="AR11" i="8" s="1"/>
  <c r="Z11" i="8"/>
  <c r="AI49" i="8"/>
  <c r="AH86" i="8"/>
  <c r="AI86" i="8" s="1"/>
  <c r="AL115" i="8"/>
  <c r="AJ12" i="8"/>
  <c r="AK12" i="8" s="1"/>
  <c r="AL10" i="8"/>
  <c r="AK117" i="8"/>
  <c r="AL117" i="8" s="1"/>
  <c r="AI127" i="8"/>
  <c r="AK121" i="8"/>
  <c r="AL121" i="8"/>
  <c r="AI39" i="8"/>
  <c r="AJ33" i="8"/>
  <c r="AJ102" i="8"/>
  <c r="AQ68" i="8"/>
  <c r="AK20" i="8"/>
  <c r="AM109" i="8"/>
  <c r="AN109" i="8" s="1"/>
  <c r="AN84" i="8"/>
  <c r="AO84" i="8" s="1"/>
  <c r="AH118" i="8"/>
  <c r="Z106" i="8"/>
  <c r="AI58" i="8"/>
  <c r="AL24" i="8"/>
  <c r="AN98" i="8"/>
  <c r="AL76" i="8"/>
  <c r="AK46" i="8"/>
  <c r="AJ26" i="8"/>
  <c r="AJ101" i="8"/>
  <c r="AK101" i="8" s="1"/>
  <c r="AI37" i="8"/>
  <c r="AJ37" i="8" s="1"/>
  <c r="AI26" i="8"/>
  <c r="AJ108" i="8"/>
  <c r="AH27" i="8"/>
  <c r="AK19" i="8"/>
  <c r="AL95" i="8"/>
  <c r="AM95" i="8" s="1"/>
  <c r="AJ17" i="8"/>
  <c r="AI28" i="8"/>
  <c r="AK129" i="8"/>
  <c r="AI59" i="8"/>
  <c r="AM24" i="8"/>
  <c r="AN13" i="8"/>
  <c r="AN96" i="8"/>
  <c r="AJ53" i="8"/>
  <c r="AK53" i="8" s="1"/>
  <c r="AJ72" i="8"/>
  <c r="AH114" i="8"/>
  <c r="AJ47" i="8"/>
  <c r="AL75" i="8"/>
  <c r="AL16" i="8"/>
  <c r="AL61" i="8"/>
  <c r="AJ119" i="8"/>
  <c r="AH106" i="8"/>
  <c r="AI35" i="8"/>
  <c r="AJ35" i="8" s="1"/>
  <c r="AK35" i="8" s="1"/>
  <c r="AL35" i="8" s="1"/>
  <c r="AH125" i="8"/>
  <c r="AI45" i="8"/>
  <c r="AM83" i="8"/>
  <c r="AI31" i="8"/>
  <c r="AJ79" i="8"/>
  <c r="AI103" i="8"/>
  <c r="AI62" i="8"/>
  <c r="AJ41" i="8"/>
  <c r="AK41" i="8" s="1"/>
  <c r="AH105" i="8"/>
  <c r="AM66" i="8"/>
  <c r="AJ91" i="8"/>
  <c r="AO13" i="8"/>
  <c r="AL112" i="8"/>
  <c r="AM112" i="8" s="1"/>
  <c r="AN112" i="8" s="1"/>
  <c r="AJ93" i="8"/>
  <c r="AJ29" i="8"/>
  <c r="AJ60" i="8"/>
  <c r="AK78" i="8"/>
  <c r="AL88" i="8"/>
  <c r="AM88" i="8" s="1"/>
  <c r="AN88" i="8" s="1"/>
  <c r="AJ133" i="8"/>
  <c r="AK133" i="8" s="1"/>
  <c r="AJ57" i="2"/>
  <c r="AK57" i="2" s="1"/>
  <c r="AL131" i="2"/>
  <c r="AP47" i="2"/>
  <c r="AQ47" i="2"/>
  <c r="AR47" i="2" s="1"/>
  <c r="AS47" i="2" s="1"/>
  <c r="AN98" i="2"/>
  <c r="AO98" i="2" s="1"/>
  <c r="AP98" i="2" s="1"/>
  <c r="AL114" i="2"/>
  <c r="AM114" i="2" s="1"/>
  <c r="AN114" i="2" s="1"/>
  <c r="AO114" i="2" s="1"/>
  <c r="AI85" i="2"/>
  <c r="AJ85" i="2" s="1"/>
  <c r="AN95" i="2"/>
  <c r="AI128" i="2"/>
  <c r="AJ128" i="2" s="1"/>
  <c r="AN94" i="2"/>
  <c r="AL103" i="2"/>
  <c r="AK120" i="2"/>
  <c r="AO94" i="2"/>
  <c r="AP94" i="2" s="1"/>
  <c r="AM131" i="2"/>
  <c r="AM24" i="2"/>
  <c r="AN102" i="2"/>
  <c r="AO102" i="2" s="1"/>
  <c r="AP102" i="2" s="1"/>
  <c r="AI45" i="2"/>
  <c r="AJ37" i="2"/>
  <c r="AO56" i="2"/>
  <c r="AP56" i="2" s="1"/>
  <c r="AJ71" i="2"/>
  <c r="AK71" i="2"/>
  <c r="AM69" i="2"/>
  <c r="AM116" i="2"/>
  <c r="AK132" i="2"/>
  <c r="AL132" i="2" s="1"/>
  <c r="AM132" i="2" s="1"/>
  <c r="AN132" i="2" s="1"/>
  <c r="AO132" i="2" s="1"/>
  <c r="AP132" i="2" s="1"/>
  <c r="AQ132" i="2" s="1"/>
  <c r="AR132" i="2" s="1"/>
  <c r="AS132" i="2" s="1"/>
  <c r="AT132" i="2" s="1"/>
  <c r="AU132" i="2" s="1"/>
  <c r="AV132" i="2" s="1"/>
  <c r="AQ40" i="2"/>
  <c r="AR40" i="2" s="1"/>
  <c r="AS40" i="2" s="1"/>
  <c r="AI39" i="2"/>
  <c r="AK52" i="2"/>
  <c r="AM52" i="2" s="1"/>
  <c r="AK25" i="2"/>
  <c r="AL100" i="2"/>
  <c r="AM100" i="2" s="1"/>
  <c r="AL25" i="2"/>
  <c r="AM25" i="2" s="1"/>
  <c r="AK83" i="2"/>
  <c r="AM75" i="2"/>
  <c r="AN75" i="2" s="1"/>
  <c r="AO75" i="2" s="1"/>
  <c r="AP75" i="2" s="1"/>
  <c r="AQ75" i="2" s="1"/>
  <c r="AO11" i="2"/>
  <c r="AP11" i="2" s="1"/>
  <c r="AQ11" i="2" s="1"/>
  <c r="AK54" i="2"/>
  <c r="AJ62" i="2"/>
  <c r="AJ21" i="2"/>
  <c r="AL30" i="2"/>
  <c r="AI99" i="2"/>
  <c r="AN133" i="2"/>
  <c r="AO133" i="2" s="1"/>
  <c r="AP133" i="2" s="1"/>
  <c r="AI93" i="2"/>
  <c r="AQ19" i="2"/>
  <c r="AR19" i="2" s="1"/>
  <c r="AP40" i="2"/>
  <c r="AL61" i="2"/>
  <c r="AJ108" i="2"/>
  <c r="AK12" i="2"/>
  <c r="AN32" i="2"/>
  <c r="AO32" i="2"/>
  <c r="AN44" i="2"/>
  <c r="AL48" i="2"/>
  <c r="AN60" i="2"/>
  <c r="AO60" i="2" s="1"/>
  <c r="AP60" i="2" s="1"/>
  <c r="AQ60" i="2" s="1"/>
  <c r="AM130" i="2"/>
  <c r="AO16" i="2"/>
  <c r="AK88" i="2"/>
  <c r="AK49" i="2"/>
  <c r="AL49" i="2" s="1"/>
  <c r="AM42" i="2"/>
  <c r="AH76" i="2"/>
  <c r="AI36" i="2"/>
  <c r="AH91" i="2"/>
  <c r="AJ84" i="2"/>
  <c r="AK84" i="2" s="1"/>
  <c r="AL83" i="2"/>
  <c r="AO18" i="2"/>
  <c r="AP18" i="2" s="1"/>
  <c r="AQ18" i="2" s="1"/>
  <c r="AK106" i="2"/>
  <c r="AL106" i="2" s="1"/>
  <c r="AI15" i="2"/>
  <c r="AJ15" i="2" s="1"/>
  <c r="AK15" i="2" s="1"/>
  <c r="AL15" i="2" s="1"/>
  <c r="AM15" i="2" s="1"/>
  <c r="AN15" i="2" s="1"/>
  <c r="AI80" i="2"/>
  <c r="AJ80" i="2" s="1"/>
  <c r="AK68" i="2"/>
  <c r="AO90" i="2"/>
  <c r="AM48" i="2"/>
  <c r="AH41" i="2"/>
  <c r="AK74" i="2"/>
  <c r="AJ96" i="2"/>
  <c r="AK96" i="2" s="1"/>
  <c r="AK29" i="2"/>
  <c r="AK127" i="2"/>
  <c r="AL127" i="2"/>
  <c r="AJ92" i="2"/>
  <c r="AK92" i="2" s="1"/>
  <c r="AK124" i="2"/>
  <c r="AL124" i="2" s="1"/>
  <c r="AM124" i="2" s="1"/>
  <c r="AN124" i="2" s="1"/>
  <c r="AO124" i="2" s="1"/>
  <c r="AM129" i="2"/>
  <c r="AI87" i="2"/>
  <c r="AI31" i="2"/>
  <c r="AJ31" i="2" s="1"/>
  <c r="AK31" i="2" s="1"/>
  <c r="AK134" i="2"/>
  <c r="AL104" i="2"/>
  <c r="AI53" i="2"/>
  <c r="AH35" i="2"/>
  <c r="AN126" i="2"/>
  <c r="AK70" i="2"/>
  <c r="AL28" i="2"/>
  <c r="AJ50" i="2"/>
  <c r="AL112" i="2"/>
  <c r="AM112" i="2" s="1"/>
  <c r="AN112" i="2" s="1"/>
  <c r="AO112" i="2" s="1"/>
  <c r="AI118" i="2"/>
  <c r="AJ118" i="2" s="1"/>
  <c r="AL58" i="2"/>
  <c r="AK26" i="2"/>
  <c r="AL72" i="2"/>
  <c r="AK21" i="2"/>
  <c r="AJ20" i="2"/>
  <c r="AJ45" i="2"/>
  <c r="AJ89" i="2"/>
  <c r="AK89" i="2" s="1"/>
  <c r="AL86" i="2"/>
  <c r="AM86" i="2" s="1"/>
  <c r="AJ105" i="2"/>
  <c r="AL52" i="2"/>
  <c r="AN23" i="2"/>
  <c r="AL13" i="2"/>
  <c r="AM82" i="2"/>
  <c r="AM66" i="2"/>
  <c r="AK33" i="2"/>
  <c r="AJ115" i="2"/>
  <c r="AK63" i="2"/>
  <c r="AJ46" i="2"/>
  <c r="AK46" i="2" s="1"/>
  <c r="AK14" i="2"/>
  <c r="AL68" i="2"/>
  <c r="AP16" i="2"/>
  <c r="AP81" i="2"/>
  <c r="AJ122" i="2"/>
  <c r="AK122" i="2" s="1"/>
  <c r="AK78" i="2"/>
  <c r="AM103" i="2"/>
  <c r="AN103" i="2" s="1"/>
  <c r="AO103" i="2" s="1"/>
  <c r="AO10" i="2"/>
  <c r="AP10" i="2" s="1"/>
  <c r="E5" i="13"/>
  <c r="H6" i="2"/>
  <c r="C5" i="13"/>
  <c r="F6" i="2"/>
  <c r="F2" i="13"/>
  <c r="N2" i="13" s="1"/>
  <c r="E6" i="2"/>
  <c r="B5" i="13"/>
  <c r="AL53" i="11" l="1"/>
  <c r="AM53" i="11" s="1"/>
  <c r="AO114" i="11"/>
  <c r="AJ17" i="2"/>
  <c r="AK17" i="2" s="1"/>
  <c r="AR90" i="2"/>
  <c r="AK121" i="2"/>
  <c r="AM121" i="2" s="1"/>
  <c r="AL121" i="2"/>
  <c r="AL81" i="10"/>
  <c r="AM81" i="10" s="1"/>
  <c r="AN27" i="2"/>
  <c r="AO27" i="2" s="1"/>
  <c r="AL52" i="12"/>
  <c r="AP38" i="2"/>
  <c r="AQ38" i="2" s="1"/>
  <c r="AL134" i="8"/>
  <c r="AM134" i="8"/>
  <c r="AL111" i="2"/>
  <c r="AM111" i="2" s="1"/>
  <c r="AO55" i="2"/>
  <c r="AP55" i="2" s="1"/>
  <c r="AK107" i="8"/>
  <c r="AM10" i="11"/>
  <c r="AN10" i="11"/>
  <c r="AL63" i="11"/>
  <c r="AM63" i="11"/>
  <c r="AL69" i="8"/>
  <c r="Z59" i="11"/>
  <c r="AM59" i="11"/>
  <c r="AO59" i="11" s="1"/>
  <c r="AN59" i="11"/>
  <c r="AL72" i="10"/>
  <c r="AM30" i="11"/>
  <c r="AN30" i="11" s="1"/>
  <c r="AL46" i="2"/>
  <c r="AK98" i="9"/>
  <c r="AL84" i="2"/>
  <c r="AR60" i="2"/>
  <c r="AS60" i="2" s="1"/>
  <c r="AT60" i="2" s="1"/>
  <c r="AU60" i="2" s="1"/>
  <c r="AV60" i="2" s="1"/>
  <c r="AP90" i="2"/>
  <c r="AQ90" i="2" s="1"/>
  <c r="AT40" i="2"/>
  <c r="AU40" i="2" s="1"/>
  <c r="AV40" i="2" s="1"/>
  <c r="AM35" i="8"/>
  <c r="AN35" i="8" s="1"/>
  <c r="AJ89" i="8"/>
  <c r="AJ32" i="8"/>
  <c r="AK32" i="8" s="1"/>
  <c r="AJ52" i="9"/>
  <c r="Z52" i="9" s="1"/>
  <c r="AI97" i="10"/>
  <c r="AK116" i="10"/>
  <c r="AK60" i="11"/>
  <c r="AL116" i="11"/>
  <c r="AM116" i="11" s="1"/>
  <c r="AN71" i="11"/>
  <c r="AO71" i="11" s="1"/>
  <c r="AM27" i="11"/>
  <c r="AP102" i="11"/>
  <c r="AM85" i="11"/>
  <c r="AL33" i="12"/>
  <c r="AM33" i="12" s="1"/>
  <c r="AO65" i="12"/>
  <c r="AK12" i="12"/>
  <c r="AL12" i="12" s="1"/>
  <c r="AL109" i="12"/>
  <c r="AM109" i="12" s="1"/>
  <c r="AT131" i="12"/>
  <c r="AU131" i="12" s="1"/>
  <c r="AO128" i="9"/>
  <c r="AM15" i="8"/>
  <c r="AN15" i="8" s="1"/>
  <c r="AK125" i="2"/>
  <c r="AJ125" i="2"/>
  <c r="AL125" i="2"/>
  <c r="AN114" i="11"/>
  <c r="AH123" i="2"/>
  <c r="AN34" i="2"/>
  <c r="AK113" i="2"/>
  <c r="AL113" i="2" s="1"/>
  <c r="AK91" i="10"/>
  <c r="AL91" i="10" s="1"/>
  <c r="AJ49" i="11"/>
  <c r="AK49" i="11" s="1"/>
  <c r="AP114" i="11"/>
  <c r="AN14" i="11"/>
  <c r="AO14" i="11" s="1"/>
  <c r="AK52" i="12"/>
  <c r="AN40" i="12"/>
  <c r="AI119" i="2"/>
  <c r="AO21" i="8"/>
  <c r="AP21" i="8" s="1"/>
  <c r="AM21" i="8"/>
  <c r="AN21" i="8" s="1"/>
  <c r="AK105" i="10"/>
  <c r="AL105" i="10" s="1"/>
  <c r="AK67" i="8"/>
  <c r="AJ32" i="12"/>
  <c r="AN100" i="11"/>
  <c r="AO100" i="11" s="1"/>
  <c r="AP100" i="11" s="1"/>
  <c r="Z65" i="2"/>
  <c r="AK115" i="11"/>
  <c r="AL115" i="11" s="1"/>
  <c r="AH79" i="2"/>
  <c r="AO109" i="8"/>
  <c r="AP109" i="8" s="1"/>
  <c r="AL121" i="9"/>
  <c r="AN50" i="8"/>
  <c r="AO50" i="8" s="1"/>
  <c r="AL113" i="9"/>
  <c r="AK121" i="9"/>
  <c r="AL79" i="11"/>
  <c r="AM79" i="11" s="1"/>
  <c r="AL130" i="12"/>
  <c r="AM130" i="12" s="1"/>
  <c r="AK43" i="12"/>
  <c r="AL43" i="12" s="1"/>
  <c r="AM43" i="12" s="1"/>
  <c r="AN43" i="12" s="1"/>
  <c r="AO43" i="12" s="1"/>
  <c r="AL22" i="12"/>
  <c r="AJ86" i="12"/>
  <c r="AJ59" i="2"/>
  <c r="AJ64" i="2"/>
  <c r="AK64" i="2" s="1"/>
  <c r="AK69" i="8"/>
  <c r="AN76" i="9"/>
  <c r="AO76" i="9" s="1"/>
  <c r="AK65" i="2"/>
  <c r="AL65" i="2" s="1"/>
  <c r="AM65" i="2" s="1"/>
  <c r="AJ11" i="12"/>
  <c r="AL11" i="12" s="1"/>
  <c r="AL44" i="9"/>
  <c r="AM44" i="9" s="1"/>
  <c r="AO59" i="9"/>
  <c r="AP59" i="9" s="1"/>
  <c r="AO94" i="9"/>
  <c r="AP94" i="9" s="1"/>
  <c r="AM23" i="10"/>
  <c r="AK31" i="10"/>
  <c r="AL31" i="10" s="1"/>
  <c r="AL109" i="10"/>
  <c r="AM109" i="10" s="1"/>
  <c r="AO61" i="11"/>
  <c r="AP61" i="11" s="1"/>
  <c r="AO31" i="11"/>
  <c r="AP31" i="11" s="1"/>
  <c r="AL36" i="12"/>
  <c r="AK78" i="12"/>
  <c r="AL78" i="12" s="1"/>
  <c r="AM78" i="12" s="1"/>
  <c r="AI109" i="2"/>
  <c r="AJ109" i="2" s="1"/>
  <c r="Z57" i="12"/>
  <c r="AK97" i="2"/>
  <c r="AJ74" i="8"/>
  <c r="AK72" i="10"/>
  <c r="AL48" i="10"/>
  <c r="AK48" i="10"/>
  <c r="AM29" i="10"/>
  <c r="AN29" i="10" s="1"/>
  <c r="AK123" i="10"/>
  <c r="AL123" i="10" s="1"/>
  <c r="AK52" i="9"/>
  <c r="AL134" i="12"/>
  <c r="AM134" i="12" s="1"/>
  <c r="AO53" i="12"/>
  <c r="AP53" i="12" s="1"/>
  <c r="AJ73" i="8"/>
  <c r="AK32" i="12"/>
  <c r="AK11" i="12"/>
  <c r="AL42" i="9"/>
  <c r="AK50" i="10"/>
  <c r="AL50" i="10" s="1"/>
  <c r="AM50" i="10" s="1"/>
  <c r="AN50" i="10" s="1"/>
  <c r="AM57" i="10"/>
  <c r="AK101" i="11"/>
  <c r="AQ102" i="11"/>
  <c r="AQ77" i="12"/>
  <c r="AR77" i="12" s="1"/>
  <c r="AS77" i="12" s="1"/>
  <c r="Z52" i="12"/>
  <c r="AI101" i="2"/>
  <c r="AJ77" i="2"/>
  <c r="AI77" i="2"/>
  <c r="AP128" i="12"/>
  <c r="AI53" i="10"/>
  <c r="AM43" i="2"/>
  <c r="AN43" i="2" s="1"/>
  <c r="AJ67" i="2"/>
  <c r="AM107" i="2"/>
  <c r="AN107" i="2" s="1"/>
  <c r="AQ56" i="2"/>
  <c r="AR131" i="8"/>
  <c r="AU126" i="9"/>
  <c r="AV126" i="9" s="1"/>
  <c r="AJ17" i="9"/>
  <c r="AQ97" i="9"/>
  <c r="AR97" i="9" s="1"/>
  <c r="AS97" i="9" s="1"/>
  <c r="AT97" i="9" s="1"/>
  <c r="AL130" i="10"/>
  <c r="AM130" i="10" s="1"/>
  <c r="AN130" i="10" s="1"/>
  <c r="AO130" i="10" s="1"/>
  <c r="AP130" i="10" s="1"/>
  <c r="AQ130" i="10" s="1"/>
  <c r="Z52" i="10"/>
  <c r="AL67" i="11"/>
  <c r="AM67" i="11" s="1"/>
  <c r="AN67" i="11" s="1"/>
  <c r="AO67" i="11" s="1"/>
  <c r="AL41" i="12"/>
  <c r="AN63" i="12"/>
  <c r="AO63" i="12" s="1"/>
  <c r="AQ30" i="12"/>
  <c r="AR30" i="12" s="1"/>
  <c r="AS30" i="12" s="1"/>
  <c r="AT30" i="12" s="1"/>
  <c r="AU30" i="12" s="1"/>
  <c r="AL70" i="8"/>
  <c r="AM70" i="8"/>
  <c r="AJ51" i="2"/>
  <c r="AK51" i="2" s="1"/>
  <c r="AJ34" i="9"/>
  <c r="AI67" i="2"/>
  <c r="AL73" i="2"/>
  <c r="AM73" i="2" s="1"/>
  <c r="AN44" i="12"/>
  <c r="AO44" i="12" s="1"/>
  <c r="AM34" i="2"/>
  <c r="AM69" i="11"/>
  <c r="AN69" i="11" s="1"/>
  <c r="AN78" i="12"/>
  <c r="AO78" i="12" s="1"/>
  <c r="AM42" i="12"/>
  <c r="AN42" i="12" s="1"/>
  <c r="AM121" i="12"/>
  <c r="AN121" i="12" s="1"/>
  <c r="AO121" i="12" s="1"/>
  <c r="AP121" i="12" s="1"/>
  <c r="AQ121" i="12" s="1"/>
  <c r="AR121" i="12" s="1"/>
  <c r="AS121" i="12" s="1"/>
  <c r="AT121" i="12" s="1"/>
  <c r="AU121" i="12" s="1"/>
  <c r="AV121" i="12" s="1"/>
  <c r="AP40" i="12"/>
  <c r="AQ40" i="12" s="1"/>
  <c r="AR40" i="12" s="1"/>
  <c r="AS40" i="12" s="1"/>
  <c r="AN69" i="12"/>
  <c r="AO69" i="12" s="1"/>
  <c r="AN35" i="12"/>
  <c r="AO35" i="12" s="1"/>
  <c r="AP35" i="12" s="1"/>
  <c r="AQ35" i="12" s="1"/>
  <c r="AR35" i="12" s="1"/>
  <c r="AS35" i="12" s="1"/>
  <c r="AT35" i="12" s="1"/>
  <c r="AU35" i="12" s="1"/>
  <c r="AV35" i="12" s="1"/>
  <c r="AO80" i="12"/>
  <c r="AP80" i="12" s="1"/>
  <c r="AT81" i="12"/>
  <c r="AQ53" i="12"/>
  <c r="AR53" i="12" s="1"/>
  <c r="AS53" i="12" s="1"/>
  <c r="AT53" i="12" s="1"/>
  <c r="AU53" i="12" s="1"/>
  <c r="AV53" i="12" s="1"/>
  <c r="AO40" i="12"/>
  <c r="AJ122" i="12"/>
  <c r="AO49" i="12"/>
  <c r="AP49" i="12" s="1"/>
  <c r="AK37" i="12"/>
  <c r="AK21" i="12"/>
  <c r="AM22" i="12"/>
  <c r="AN22" i="12" s="1"/>
  <c r="AL101" i="12"/>
  <c r="AM64" i="12"/>
  <c r="AN64" i="12" s="1"/>
  <c r="AJ47" i="12"/>
  <c r="AL47" i="12" s="1"/>
  <c r="AK47" i="12"/>
  <c r="AK27" i="12"/>
  <c r="AL27" i="12" s="1"/>
  <c r="AL107" i="12"/>
  <c r="AL98" i="12"/>
  <c r="AM98" i="12" s="1"/>
  <c r="AN98" i="12" s="1"/>
  <c r="AJ83" i="12"/>
  <c r="AK83" i="12" s="1"/>
  <c r="AO72" i="12"/>
  <c r="AP72" i="12" s="1"/>
  <c r="AQ72" i="12" s="1"/>
  <c r="AR72" i="12" s="1"/>
  <c r="AS72" i="12" s="1"/>
  <c r="AT72" i="12" s="1"/>
  <c r="AU72" i="12" s="1"/>
  <c r="AV72" i="12" s="1"/>
  <c r="AN61" i="12"/>
  <c r="AO61" i="12" s="1"/>
  <c r="AV30" i="12"/>
  <c r="AM54" i="12"/>
  <c r="AL25" i="12"/>
  <c r="AM25" i="12" s="1"/>
  <c r="AP89" i="12"/>
  <c r="AQ89" i="12" s="1"/>
  <c r="AR89" i="12" s="1"/>
  <c r="AS89" i="12" s="1"/>
  <c r="AT89" i="12" s="1"/>
  <c r="AU89" i="12" s="1"/>
  <c r="AV89" i="12" s="1"/>
  <c r="AM120" i="12"/>
  <c r="AQ23" i="12"/>
  <c r="AR23" i="12" s="1"/>
  <c r="AS23" i="12" s="1"/>
  <c r="AT23" i="12" s="1"/>
  <c r="AU23" i="12" s="1"/>
  <c r="AJ110" i="12"/>
  <c r="AK127" i="12"/>
  <c r="AN31" i="12"/>
  <c r="AL99" i="12"/>
  <c r="AM99" i="12" s="1"/>
  <c r="AN99" i="12" s="1"/>
  <c r="AO99" i="12" s="1"/>
  <c r="AK99" i="12"/>
  <c r="AP129" i="12"/>
  <c r="AQ129" i="12" s="1"/>
  <c r="AR129" i="12" s="1"/>
  <c r="AS129" i="12" s="1"/>
  <c r="AT129" i="12" s="1"/>
  <c r="AU129" i="12" s="1"/>
  <c r="AV129" i="12" s="1"/>
  <c r="AM58" i="12"/>
  <c r="AK17" i="12"/>
  <c r="AP60" i="12"/>
  <c r="AQ60" i="12" s="1"/>
  <c r="AR60" i="12" s="1"/>
  <c r="AS60" i="12" s="1"/>
  <c r="AT60" i="12" s="1"/>
  <c r="AU60" i="12" s="1"/>
  <c r="AV60" i="12" s="1"/>
  <c r="AN60" i="12"/>
  <c r="AO60" i="12" s="1"/>
  <c r="Z81" i="12"/>
  <c r="AL114" i="12"/>
  <c r="AJ114" i="12"/>
  <c r="AK114" i="12" s="1"/>
  <c r="AM114" i="12"/>
  <c r="AI62" i="12"/>
  <c r="AJ62" i="12" s="1"/>
  <c r="AJ68" i="12"/>
  <c r="AK104" i="12"/>
  <c r="AL104" i="12" s="1"/>
  <c r="AM104" i="12" s="1"/>
  <c r="AN104" i="12" s="1"/>
  <c r="AO104" i="12" s="1"/>
  <c r="AO24" i="12"/>
  <c r="AP24" i="12" s="1"/>
  <c r="AQ24" i="12" s="1"/>
  <c r="AV131" i="12"/>
  <c r="AU81" i="12"/>
  <c r="AV81" i="12" s="1"/>
  <c r="AI18" i="12"/>
  <c r="AM46" i="12"/>
  <c r="AO67" i="12"/>
  <c r="AP67" i="12" s="1"/>
  <c r="AK14" i="12"/>
  <c r="AL14" i="12" s="1"/>
  <c r="AM14" i="12" s="1"/>
  <c r="AV23" i="12"/>
  <c r="AK124" i="12"/>
  <c r="AL124" i="12" s="1"/>
  <c r="AM124" i="12" s="1"/>
  <c r="AJ124" i="12"/>
  <c r="AO16" i="12"/>
  <c r="AS16" i="12" s="1"/>
  <c r="AT16" i="12" s="1"/>
  <c r="AU16" i="12" s="1"/>
  <c r="AR16" i="12"/>
  <c r="AO10" i="12"/>
  <c r="AM36" i="12"/>
  <c r="AN15" i="12"/>
  <c r="AN20" i="12"/>
  <c r="AO20" i="12" s="1"/>
  <c r="AP20" i="12" s="1"/>
  <c r="AQ20" i="12" s="1"/>
  <c r="AR20" i="12" s="1"/>
  <c r="AS20" i="12" s="1"/>
  <c r="AT20" i="12" s="1"/>
  <c r="AT56" i="12"/>
  <c r="AU56" i="12" s="1"/>
  <c r="AV56" i="12" s="1"/>
  <c r="AM76" i="12"/>
  <c r="AO113" i="12"/>
  <c r="AM123" i="12"/>
  <c r="AO88" i="12"/>
  <c r="AP88" i="12" s="1"/>
  <c r="AQ88" i="12" s="1"/>
  <c r="AR88" i="12" s="1"/>
  <c r="AS88" i="12" s="1"/>
  <c r="AT88" i="12" s="1"/>
  <c r="AU88" i="12" s="1"/>
  <c r="AV88" i="12" s="1"/>
  <c r="AN82" i="12"/>
  <c r="AO82" i="12" s="1"/>
  <c r="AP82" i="12" s="1"/>
  <c r="AN58" i="12"/>
  <c r="AO58" i="12" s="1"/>
  <c r="AP58" i="12" s="1"/>
  <c r="AQ58" i="12" s="1"/>
  <c r="AN87" i="12"/>
  <c r="AN111" i="12"/>
  <c r="AO111" i="12" s="1"/>
  <c r="AK96" i="12"/>
  <c r="AL96" i="12" s="1"/>
  <c r="AM96" i="12" s="1"/>
  <c r="AN96" i="12" s="1"/>
  <c r="AM41" i="12"/>
  <c r="AN41" i="12" s="1"/>
  <c r="AL13" i="12"/>
  <c r="AQ49" i="12"/>
  <c r="AR49" i="12" s="1"/>
  <c r="AS49" i="12" s="1"/>
  <c r="AT49" i="12" s="1"/>
  <c r="AM132" i="12"/>
  <c r="AL102" i="12"/>
  <c r="AL34" i="12"/>
  <c r="AM34" i="12" s="1"/>
  <c r="AN88" i="12"/>
  <c r="AM79" i="12"/>
  <c r="AN79" i="12" s="1"/>
  <c r="AO79" i="12" s="1"/>
  <c r="AP79" i="12" s="1"/>
  <c r="AM112" i="12"/>
  <c r="AN112" i="12" s="1"/>
  <c r="AO112" i="12" s="1"/>
  <c r="AP112" i="12" s="1"/>
  <c r="AQ112" i="12" s="1"/>
  <c r="AR112" i="12" s="1"/>
  <c r="AS112" i="12" s="1"/>
  <c r="AT112" i="12" s="1"/>
  <c r="AU112" i="12" s="1"/>
  <c r="AL112" i="12"/>
  <c r="AO22" i="12"/>
  <c r="AP22" i="12" s="1"/>
  <c r="AQ22" i="12" s="1"/>
  <c r="AR22" i="12" s="1"/>
  <c r="AS22" i="12" s="1"/>
  <c r="AT22" i="12" s="1"/>
  <c r="AU22" i="12" s="1"/>
  <c r="AV22" i="12" s="1"/>
  <c r="AN57" i="12"/>
  <c r="AL97" i="12"/>
  <c r="AM97" i="12" s="1"/>
  <c r="AM29" i="12"/>
  <c r="AN29" i="12" s="1"/>
  <c r="AO29" i="12" s="1"/>
  <c r="AK108" i="12"/>
  <c r="AL108" i="12" s="1"/>
  <c r="AM108" i="12" s="1"/>
  <c r="AM133" i="12"/>
  <c r="AL75" i="12"/>
  <c r="AM116" i="12"/>
  <c r="AN116" i="12" s="1"/>
  <c r="AO116" i="12" s="1"/>
  <c r="AP116" i="12" s="1"/>
  <c r="AQ116" i="12" s="1"/>
  <c r="AR116" i="12" s="1"/>
  <c r="AS116" i="12" s="1"/>
  <c r="AT116" i="12" s="1"/>
  <c r="AU116" i="12" s="1"/>
  <c r="AV116" i="12" s="1"/>
  <c r="AK106" i="12"/>
  <c r="AL106" i="12" s="1"/>
  <c r="AI126" i="12"/>
  <c r="AM92" i="12"/>
  <c r="AM105" i="12"/>
  <c r="AM115" i="12"/>
  <c r="AL28" i="12"/>
  <c r="AM91" i="12"/>
  <c r="AN91" i="12" s="1"/>
  <c r="AO91" i="12" s="1"/>
  <c r="AP91" i="12" s="1"/>
  <c r="AQ91" i="12" s="1"/>
  <c r="AR91" i="12" s="1"/>
  <c r="AS91" i="12" s="1"/>
  <c r="AT91" i="12" s="1"/>
  <c r="AU91" i="12" s="1"/>
  <c r="AV91" i="12" s="1"/>
  <c r="AP16" i="12"/>
  <c r="AQ16" i="12" s="1"/>
  <c r="AI93" i="12"/>
  <c r="AK50" i="12"/>
  <c r="AQ48" i="12"/>
  <c r="AO73" i="12"/>
  <c r="AP73" i="12" s="1"/>
  <c r="AQ73" i="12" s="1"/>
  <c r="AR73" i="12" s="1"/>
  <c r="AS73" i="12" s="1"/>
  <c r="AT73" i="12" s="1"/>
  <c r="AU73" i="12" s="1"/>
  <c r="AV73" i="12" s="1"/>
  <c r="AL100" i="12"/>
  <c r="AM100" i="12" s="1"/>
  <c r="AJ90" i="12"/>
  <c r="AL66" i="12"/>
  <c r="AM66" i="12" s="1"/>
  <c r="AN66" i="12" s="1"/>
  <c r="AJ117" i="12"/>
  <c r="AM103" i="12"/>
  <c r="AQ45" i="12"/>
  <c r="AR45" i="12" s="1"/>
  <c r="AS45" i="12" s="1"/>
  <c r="AT45" i="12" s="1"/>
  <c r="AU45" i="12" s="1"/>
  <c r="AV45" i="12" s="1"/>
  <c r="AM101" i="12"/>
  <c r="AN101" i="12" s="1"/>
  <c r="AO101" i="12" s="1"/>
  <c r="AK86" i="12"/>
  <c r="AM95" i="12"/>
  <c r="AJ85" i="12"/>
  <c r="AM38" i="12"/>
  <c r="AN38" i="12" s="1"/>
  <c r="AO38" i="12" s="1"/>
  <c r="AP38" i="12" s="1"/>
  <c r="AQ38" i="12" s="1"/>
  <c r="AK84" i="12"/>
  <c r="AJ118" i="12"/>
  <c r="AI55" i="12"/>
  <c r="AM52" i="12"/>
  <c r="AN70" i="12"/>
  <c r="AO70" i="12" s="1"/>
  <c r="AK19" i="12"/>
  <c r="AL19" i="12" s="1"/>
  <c r="AO74" i="12"/>
  <c r="AN39" i="12"/>
  <c r="AO39" i="12" s="1"/>
  <c r="AP39" i="12" s="1"/>
  <c r="AK51" i="12"/>
  <c r="AP119" i="12"/>
  <c r="AQ119" i="12" s="1"/>
  <c r="AR119" i="12" s="1"/>
  <c r="AS119" i="12" s="1"/>
  <c r="AT119" i="12" s="1"/>
  <c r="AU119" i="12" s="1"/>
  <c r="AV119" i="12" s="1"/>
  <c r="AK59" i="12"/>
  <c r="AN26" i="12"/>
  <c r="AO26" i="12" s="1"/>
  <c r="AP26" i="12" s="1"/>
  <c r="AQ26" i="12" s="1"/>
  <c r="AR26" i="12" s="1"/>
  <c r="AS26" i="12" s="1"/>
  <c r="AK71" i="12"/>
  <c r="AL94" i="12"/>
  <c r="AM94" i="12" s="1"/>
  <c r="AN94" i="12" s="1"/>
  <c r="AK41" i="11"/>
  <c r="AL86" i="11"/>
  <c r="AM86" i="11" s="1"/>
  <c r="AN86" i="11" s="1"/>
  <c r="AQ21" i="11"/>
  <c r="AR21" i="11" s="1"/>
  <c r="AP46" i="11"/>
  <c r="Z46" i="11" s="1"/>
  <c r="AS46" i="11"/>
  <c r="AT46" i="11" s="1"/>
  <c r="AU46" i="11" s="1"/>
  <c r="AV46" i="11" s="1"/>
  <c r="AO20" i="11"/>
  <c r="AP20" i="11" s="1"/>
  <c r="AQ20" i="11" s="1"/>
  <c r="AR20" i="11" s="1"/>
  <c r="AS20" i="11" s="1"/>
  <c r="AT20" i="11" s="1"/>
  <c r="AU20" i="11" s="1"/>
  <c r="AV20" i="11" s="1"/>
  <c r="AP122" i="11"/>
  <c r="AQ122" i="11" s="1"/>
  <c r="AR122" i="11" s="1"/>
  <c r="AO70" i="11"/>
  <c r="AP70" i="11" s="1"/>
  <c r="AQ70" i="11" s="1"/>
  <c r="AR70" i="11" s="1"/>
  <c r="AS70" i="11" s="1"/>
  <c r="AI55" i="11"/>
  <c r="AO66" i="11"/>
  <c r="AP66" i="11" s="1"/>
  <c r="AQ66" i="11" s="1"/>
  <c r="AR66" i="11" s="1"/>
  <c r="AS66" i="11" s="1"/>
  <c r="AT66" i="11" s="1"/>
  <c r="AO28" i="11"/>
  <c r="AP28" i="11" s="1"/>
  <c r="AQ28" i="11" s="1"/>
  <c r="AO22" i="11"/>
  <c r="AP22" i="11" s="1"/>
  <c r="AQ22" i="11" s="1"/>
  <c r="AR22" i="11" s="1"/>
  <c r="AS22" i="11" s="1"/>
  <c r="AT22" i="11" s="1"/>
  <c r="AU22" i="11" s="1"/>
  <c r="AV22" i="11" s="1"/>
  <c r="AK73" i="11"/>
  <c r="AO83" i="11"/>
  <c r="AP109" i="11"/>
  <c r="AQ109" i="11" s="1"/>
  <c r="AR109" i="11" s="1"/>
  <c r="AS109" i="11" s="1"/>
  <c r="AT109" i="11" s="1"/>
  <c r="AM109" i="11"/>
  <c r="AN109" i="11" s="1"/>
  <c r="AO109" i="11" s="1"/>
  <c r="AI43" i="11"/>
  <c r="AL43" i="11" s="1"/>
  <c r="AL117" i="11"/>
  <c r="AM117" i="11" s="1"/>
  <c r="AN117" i="11" s="1"/>
  <c r="AO117" i="11" s="1"/>
  <c r="AL60" i="11"/>
  <c r="AM60" i="11" s="1"/>
  <c r="AN60" i="11" s="1"/>
  <c r="AO60" i="11" s="1"/>
  <c r="AP60" i="11" s="1"/>
  <c r="AQ60" i="11" s="1"/>
  <c r="AR60" i="11" s="1"/>
  <c r="AS60" i="11" s="1"/>
  <c r="AT60" i="11" s="1"/>
  <c r="AU60" i="11" s="1"/>
  <c r="AV60" i="11" s="1"/>
  <c r="AJ33" i="11"/>
  <c r="AK68" i="11"/>
  <c r="AL68" i="11" s="1"/>
  <c r="AM68" i="11" s="1"/>
  <c r="AN68" i="11" s="1"/>
  <c r="AO68" i="11" s="1"/>
  <c r="AP68" i="11" s="1"/>
  <c r="AQ68" i="11" s="1"/>
  <c r="AR68" i="11" s="1"/>
  <c r="AS68" i="11" s="1"/>
  <c r="AT68" i="11" s="1"/>
  <c r="AU68" i="11" s="1"/>
  <c r="AV68" i="11" s="1"/>
  <c r="AK84" i="11"/>
  <c r="AL84" i="11" s="1"/>
  <c r="AP83" i="11"/>
  <c r="AO133" i="11"/>
  <c r="AP133" i="11" s="1"/>
  <c r="AM23" i="11"/>
  <c r="AN23" i="11" s="1"/>
  <c r="AO23" i="11" s="1"/>
  <c r="AP23" i="11" s="1"/>
  <c r="AQ23" i="11" s="1"/>
  <c r="AR23" i="11" s="1"/>
  <c r="AS23" i="11" s="1"/>
  <c r="AT23" i="11" s="1"/>
  <c r="AU23" i="11" s="1"/>
  <c r="AV23" i="11" s="1"/>
  <c r="Z23" i="11" s="1"/>
  <c r="AI126" i="11"/>
  <c r="AK77" i="11"/>
  <c r="AL107" i="11"/>
  <c r="AM107" i="11" s="1"/>
  <c r="AN107" i="11" s="1"/>
  <c r="AO107" i="11" s="1"/>
  <c r="AP107" i="11" s="1"/>
  <c r="AQ107" i="11" s="1"/>
  <c r="AR107" i="11" s="1"/>
  <c r="AS107" i="11" s="1"/>
  <c r="AT107" i="11" s="1"/>
  <c r="AU107" i="11" s="1"/>
  <c r="AV107" i="11" s="1"/>
  <c r="AL94" i="11"/>
  <c r="AN90" i="11"/>
  <c r="AN18" i="11"/>
  <c r="AO18" i="11" s="1"/>
  <c r="AP18" i="11" s="1"/>
  <c r="AQ18" i="11" s="1"/>
  <c r="AM18" i="11"/>
  <c r="AK91" i="11"/>
  <c r="AL91" i="11" s="1"/>
  <c r="AM35" i="11"/>
  <c r="AQ26" i="11"/>
  <c r="AR26" i="11" s="1"/>
  <c r="AS26" i="11" s="1"/>
  <c r="AT26" i="11" s="1"/>
  <c r="AU26" i="11" s="1"/>
  <c r="AV26" i="11" s="1"/>
  <c r="AN82" i="11"/>
  <c r="AO82" i="11" s="1"/>
  <c r="AP82" i="11" s="1"/>
  <c r="AQ82" i="11" s="1"/>
  <c r="AR82" i="11" s="1"/>
  <c r="AS82" i="11" s="1"/>
  <c r="AT82" i="11" s="1"/>
  <c r="AU82" i="11" s="1"/>
  <c r="AV82" i="11" s="1"/>
  <c r="AM119" i="11"/>
  <c r="AK57" i="11"/>
  <c r="AN133" i="11"/>
  <c r="AP19" i="11"/>
  <c r="AQ19" i="11" s="1"/>
  <c r="AR19" i="11" s="1"/>
  <c r="AS19" i="11" s="1"/>
  <c r="AT19" i="11" s="1"/>
  <c r="AU19" i="11" s="1"/>
  <c r="AV19" i="11" s="1"/>
  <c r="AL80" i="11"/>
  <c r="AM80" i="11"/>
  <c r="AN80" i="11" s="1"/>
  <c r="AK39" i="11"/>
  <c r="AJ126" i="11"/>
  <c r="AK45" i="11"/>
  <c r="AJ47" i="11"/>
  <c r="AJ124" i="11"/>
  <c r="AL29" i="11"/>
  <c r="AN96" i="11"/>
  <c r="AO96" i="11" s="1"/>
  <c r="AO63" i="11"/>
  <c r="AP63" i="11" s="1"/>
  <c r="AQ63" i="11" s="1"/>
  <c r="AR63" i="11" s="1"/>
  <c r="AS63" i="11" s="1"/>
  <c r="AT63" i="11" s="1"/>
  <c r="AL123" i="11"/>
  <c r="AO104" i="11"/>
  <c r="AM16" i="11"/>
  <c r="AL15" i="11"/>
  <c r="AM15" i="11" s="1"/>
  <c r="AN15" i="11" s="1"/>
  <c r="AO15" i="11" s="1"/>
  <c r="AP15" i="11" s="1"/>
  <c r="AQ15" i="11" s="1"/>
  <c r="AR15" i="11" s="1"/>
  <c r="AK129" i="11"/>
  <c r="AL129" i="11" s="1"/>
  <c r="AK120" i="11"/>
  <c r="AK52" i="11"/>
  <c r="AL52" i="11" s="1"/>
  <c r="AM52" i="11" s="1"/>
  <c r="AN52" i="11" s="1"/>
  <c r="AO52" i="11" s="1"/>
  <c r="AP52" i="11" s="1"/>
  <c r="AQ52" i="11" s="1"/>
  <c r="AR52" i="11" s="1"/>
  <c r="AS52" i="11" s="1"/>
  <c r="AM51" i="11"/>
  <c r="AN51" i="11" s="1"/>
  <c r="AO51" i="11" s="1"/>
  <c r="AP51" i="11" s="1"/>
  <c r="AK34" i="11"/>
  <c r="AL34" i="11" s="1"/>
  <c r="AQ46" i="11"/>
  <c r="AR46" i="11" s="1"/>
  <c r="AK64" i="11"/>
  <c r="AM76" i="11"/>
  <c r="AN76" i="11"/>
  <c r="AO76" i="11" s="1"/>
  <c r="AL72" i="11"/>
  <c r="AM72" i="11" s="1"/>
  <c r="AM48" i="11"/>
  <c r="AN48" i="11" s="1"/>
  <c r="AO48" i="11" s="1"/>
  <c r="AP48" i="11" s="1"/>
  <c r="AQ48" i="11" s="1"/>
  <c r="AR48" i="11" s="1"/>
  <c r="AQ103" i="11"/>
  <c r="AR103" i="11" s="1"/>
  <c r="AS103" i="11" s="1"/>
  <c r="AT103" i="11" s="1"/>
  <c r="AU103" i="11" s="1"/>
  <c r="AV103" i="11" s="1"/>
  <c r="AN131" i="11"/>
  <c r="AM95" i="11"/>
  <c r="AI97" i="11"/>
  <c r="Z103" i="11"/>
  <c r="AO99" i="11"/>
  <c r="AL118" i="11"/>
  <c r="AM118" i="11" s="1"/>
  <c r="AN118" i="11" s="1"/>
  <c r="AO118" i="11" s="1"/>
  <c r="AP118" i="11" s="1"/>
  <c r="AQ118" i="11" s="1"/>
  <c r="AR118" i="11" s="1"/>
  <c r="AS118" i="11" s="1"/>
  <c r="AT118" i="11" s="1"/>
  <c r="AU118" i="11" s="1"/>
  <c r="AV118" i="11" s="1"/>
  <c r="AN85" i="11"/>
  <c r="AK111" i="11"/>
  <c r="AJ36" i="11"/>
  <c r="AK36" i="11" s="1"/>
  <c r="AL36" i="11" s="1"/>
  <c r="AM36" i="11" s="1"/>
  <c r="AN50" i="11"/>
  <c r="AO50" i="11"/>
  <c r="AP50" i="11" s="1"/>
  <c r="AQ50" i="11" s="1"/>
  <c r="AO87" i="11"/>
  <c r="AI58" i="11"/>
  <c r="AJ58" i="11" s="1"/>
  <c r="AJ17" i="11"/>
  <c r="AK17" i="11" s="1"/>
  <c r="AL17" i="11"/>
  <c r="AM17" i="11" s="1"/>
  <c r="AN17" i="11" s="1"/>
  <c r="AM88" i="11"/>
  <c r="AK92" i="11"/>
  <c r="AL92" i="11" s="1"/>
  <c r="AN53" i="11"/>
  <c r="AO53" i="11" s="1"/>
  <c r="AO10" i="11"/>
  <c r="AP10" i="11" s="1"/>
  <c r="AQ10" i="11" s="1"/>
  <c r="AI106" i="11"/>
  <c r="AN27" i="11"/>
  <c r="AO27" i="11" s="1"/>
  <c r="AP27" i="11" s="1"/>
  <c r="AQ27" i="11" s="1"/>
  <c r="AR27" i="11" s="1"/>
  <c r="AS27" i="11" s="1"/>
  <c r="AT27" i="11" s="1"/>
  <c r="AU27" i="11" s="1"/>
  <c r="AV27" i="11" s="1"/>
  <c r="AK112" i="11"/>
  <c r="AN38" i="11"/>
  <c r="AO38" i="11" s="1"/>
  <c r="AK132" i="11"/>
  <c r="AL132" i="11" s="1"/>
  <c r="AN16" i="11"/>
  <c r="AO16" i="11" s="1"/>
  <c r="AP16" i="11" s="1"/>
  <c r="AQ16" i="11" s="1"/>
  <c r="AR16" i="11" s="1"/>
  <c r="AS16" i="11" s="1"/>
  <c r="AT16" i="11" s="1"/>
  <c r="AU16" i="11" s="1"/>
  <c r="AV16" i="11" s="1"/>
  <c r="AM62" i="11"/>
  <c r="AN62" i="11" s="1"/>
  <c r="AO62" i="11" s="1"/>
  <c r="AL113" i="11"/>
  <c r="AK124" i="11"/>
  <c r="AL23" i="11"/>
  <c r="AJ89" i="11"/>
  <c r="AJ110" i="11"/>
  <c r="AK110" i="11" s="1"/>
  <c r="AJ125" i="11"/>
  <c r="AK128" i="11"/>
  <c r="AI130" i="11"/>
  <c r="AL42" i="11"/>
  <c r="AM42" i="11" s="1"/>
  <c r="AN42" i="11"/>
  <c r="AL56" i="11"/>
  <c r="AN121" i="11"/>
  <c r="AJ78" i="11"/>
  <c r="AK78" i="11" s="1"/>
  <c r="AL78" i="11" s="1"/>
  <c r="AM121" i="11"/>
  <c r="AK105" i="11"/>
  <c r="AQ31" i="11"/>
  <c r="AQ114" i="11"/>
  <c r="AR114" i="11" s="1"/>
  <c r="AS114" i="11" s="1"/>
  <c r="AT114" i="11" s="1"/>
  <c r="AU114" i="11" s="1"/>
  <c r="AV114" i="11" s="1"/>
  <c r="AK13" i="11"/>
  <c r="AJ74" i="11"/>
  <c r="AL65" i="11"/>
  <c r="AL101" i="11"/>
  <c r="AM101" i="11" s="1"/>
  <c r="AN101" i="11" s="1"/>
  <c r="AO101" i="11" s="1"/>
  <c r="AP101" i="11" s="1"/>
  <c r="AQ101" i="11" s="1"/>
  <c r="AR101" i="11" s="1"/>
  <c r="AS101" i="11" s="1"/>
  <c r="AT101" i="11" s="1"/>
  <c r="AU101" i="11" s="1"/>
  <c r="AV101" i="11" s="1"/>
  <c r="AU32" i="11"/>
  <c r="AV32" i="11" s="1"/>
  <c r="AM12" i="11"/>
  <c r="AL37" i="11"/>
  <c r="AM37" i="11" s="1"/>
  <c r="AN37" i="11" s="1"/>
  <c r="AO37" i="11" s="1"/>
  <c r="AM24" i="11"/>
  <c r="AK81" i="11"/>
  <c r="AP98" i="11"/>
  <c r="AL134" i="11"/>
  <c r="AK72" i="11"/>
  <c r="AJ43" i="11"/>
  <c r="AK43" i="11" s="1"/>
  <c r="AK127" i="11"/>
  <c r="AL127" i="11" s="1"/>
  <c r="AM127" i="11" s="1"/>
  <c r="AN127" i="11" s="1"/>
  <c r="AM65" i="11"/>
  <c r="AJ25" i="11"/>
  <c r="AM93" i="11"/>
  <c r="AN93" i="11" s="1"/>
  <c r="AO93" i="11" s="1"/>
  <c r="AP93" i="11" s="1"/>
  <c r="AL40" i="11"/>
  <c r="AM40" i="11" s="1"/>
  <c r="AN40" i="11" s="1"/>
  <c r="AO40" i="11" s="1"/>
  <c r="AP40" i="11" s="1"/>
  <c r="AQ40" i="11" s="1"/>
  <c r="AR40" i="11" s="1"/>
  <c r="AS40" i="11" s="1"/>
  <c r="AM133" i="11"/>
  <c r="AN75" i="11"/>
  <c r="AN22" i="11"/>
  <c r="AN11" i="11"/>
  <c r="AK44" i="11"/>
  <c r="AL45" i="11"/>
  <c r="AM45" i="11" s="1"/>
  <c r="AN63" i="11"/>
  <c r="AM108" i="11"/>
  <c r="AJ32" i="10"/>
  <c r="AK32" i="10" s="1"/>
  <c r="AL126" i="10"/>
  <c r="AM24" i="10"/>
  <c r="AN24" i="10" s="1"/>
  <c r="AI132" i="10"/>
  <c r="AJ132" i="10" s="1"/>
  <c r="AK80" i="10"/>
  <c r="AL80" i="10" s="1"/>
  <c r="AM80" i="10" s="1"/>
  <c r="AN80" i="10" s="1"/>
  <c r="AK58" i="10"/>
  <c r="AL58" i="10" s="1"/>
  <c r="AN125" i="10"/>
  <c r="AL125" i="10"/>
  <c r="AM125" i="10" s="1"/>
  <c r="AL122" i="10"/>
  <c r="AM122" i="10" s="1"/>
  <c r="AN122" i="10" s="1"/>
  <c r="AO122" i="10" s="1"/>
  <c r="AP122" i="10" s="1"/>
  <c r="AQ122" i="10" s="1"/>
  <c r="AR122" i="10" s="1"/>
  <c r="AS122" i="10" s="1"/>
  <c r="AT122" i="10" s="1"/>
  <c r="AU122" i="10" s="1"/>
  <c r="AV122" i="10" s="1"/>
  <c r="AN124" i="10"/>
  <c r="AO124" i="10" s="1"/>
  <c r="AP124" i="10"/>
  <c r="AQ124" i="10" s="1"/>
  <c r="AR124" i="10" s="1"/>
  <c r="AS124" i="10" s="1"/>
  <c r="AT124" i="10" s="1"/>
  <c r="AU124" i="10" s="1"/>
  <c r="AV124" i="10" s="1"/>
  <c r="AL106" i="10"/>
  <c r="AM106" i="10" s="1"/>
  <c r="AP77" i="10"/>
  <c r="AQ77" i="10" s="1"/>
  <c r="AR77" i="10" s="1"/>
  <c r="AS77" i="10" s="1"/>
  <c r="AT77" i="10" s="1"/>
  <c r="AU77" i="10" s="1"/>
  <c r="AV77" i="10" s="1"/>
  <c r="AN23" i="10"/>
  <c r="AO23" i="10" s="1"/>
  <c r="AP23" i="10" s="1"/>
  <c r="AQ23" i="10" s="1"/>
  <c r="AR23" i="10" s="1"/>
  <c r="AS23" i="10" s="1"/>
  <c r="AT23" i="10" s="1"/>
  <c r="AU23" i="10" s="1"/>
  <c r="AV23" i="10" s="1"/>
  <c r="AJ120" i="10"/>
  <c r="AI79" i="10"/>
  <c r="AJ79" i="10"/>
  <c r="AI34" i="10"/>
  <c r="AJ34" i="10" s="1"/>
  <c r="AK34" i="10" s="1"/>
  <c r="AL34" i="10" s="1"/>
  <c r="AM34" i="10" s="1"/>
  <c r="AN34" i="10" s="1"/>
  <c r="AO34" i="10" s="1"/>
  <c r="AP34" i="10" s="1"/>
  <c r="AQ34" i="10" s="1"/>
  <c r="AR34" i="10" s="1"/>
  <c r="AO87" i="10"/>
  <c r="AP87" i="10" s="1"/>
  <c r="AQ87" i="10" s="1"/>
  <c r="AR87" i="10" s="1"/>
  <c r="AN87" i="10"/>
  <c r="AN57" i="10"/>
  <c r="AO57" i="10" s="1"/>
  <c r="AP57" i="10" s="1"/>
  <c r="AL28" i="10"/>
  <c r="AM28" i="10" s="1"/>
  <c r="AL131" i="10"/>
  <c r="AN15" i="10"/>
  <c r="AL64" i="10"/>
  <c r="AJ128" i="10"/>
  <c r="AK128" i="10" s="1"/>
  <c r="AL128" i="10" s="1"/>
  <c r="AI128" i="10"/>
  <c r="AO101" i="10"/>
  <c r="AL133" i="10"/>
  <c r="AL42" i="10"/>
  <c r="AM42" i="10" s="1"/>
  <c r="AN42" i="10" s="1"/>
  <c r="AN75" i="10"/>
  <c r="AO75" i="10" s="1"/>
  <c r="AP75" i="10" s="1"/>
  <c r="AQ75" i="10" s="1"/>
  <c r="AR75" i="10" s="1"/>
  <c r="AS75" i="10" s="1"/>
  <c r="AT75" i="10" s="1"/>
  <c r="AU75" i="10" s="1"/>
  <c r="AV75" i="10" s="1"/>
  <c r="AN129" i="10"/>
  <c r="AO37" i="10"/>
  <c r="AP37" i="10" s="1"/>
  <c r="AK52" i="10"/>
  <c r="AL52" i="10" s="1"/>
  <c r="AK95" i="10"/>
  <c r="AL95" i="10" s="1"/>
  <c r="AM95" i="10" s="1"/>
  <c r="AN95" i="10" s="1"/>
  <c r="AM62" i="10"/>
  <c r="AN62" i="10" s="1"/>
  <c r="AO62" i="10"/>
  <c r="AK62" i="10"/>
  <c r="AL62" i="10" s="1"/>
  <c r="AL116" i="10"/>
  <c r="AM116" i="10" s="1"/>
  <c r="AS35" i="10"/>
  <c r="AT35" i="10" s="1"/>
  <c r="AU35" i="10" s="1"/>
  <c r="AV35" i="10" s="1"/>
  <c r="AN111" i="10"/>
  <c r="AO71" i="10"/>
  <c r="AP71" i="10" s="1"/>
  <c r="AQ71" i="10" s="1"/>
  <c r="AR71" i="10" s="1"/>
  <c r="AS71" i="10" s="1"/>
  <c r="AT71" i="10" s="1"/>
  <c r="AU71" i="10" s="1"/>
  <c r="AV71" i="10" s="1"/>
  <c r="AN71" i="10"/>
  <c r="AN68" i="10"/>
  <c r="AO68" i="10" s="1"/>
  <c r="AP68" i="10" s="1"/>
  <c r="AQ68" i="10" s="1"/>
  <c r="AR68" i="10" s="1"/>
  <c r="AM68" i="10"/>
  <c r="AP114" i="10"/>
  <c r="AQ114" i="10" s="1"/>
  <c r="AR114" i="10" s="1"/>
  <c r="AS114" i="10" s="1"/>
  <c r="AT114" i="10" s="1"/>
  <c r="AU114" i="10" s="1"/>
  <c r="AV114" i="10" s="1"/>
  <c r="AK121" i="10"/>
  <c r="AL121" i="10" s="1"/>
  <c r="AK36" i="10"/>
  <c r="AL36" i="10"/>
  <c r="AN36" i="10" s="1"/>
  <c r="AO36" i="10" s="1"/>
  <c r="AP36" i="10" s="1"/>
  <c r="AQ36" i="10" s="1"/>
  <c r="AK41" i="10"/>
  <c r="AL65" i="10"/>
  <c r="AM65" i="10" s="1"/>
  <c r="AN66" i="10"/>
  <c r="AO66" i="10" s="1"/>
  <c r="AM66" i="10"/>
  <c r="AL88" i="10"/>
  <c r="AM88" i="10" s="1"/>
  <c r="AP74" i="10"/>
  <c r="AQ74" i="10" s="1"/>
  <c r="AR74" i="10" s="1"/>
  <c r="AS74" i="10" s="1"/>
  <c r="AT74" i="10" s="1"/>
  <c r="AU74" i="10" s="1"/>
  <c r="AV74" i="10" s="1"/>
  <c r="AM126" i="10"/>
  <c r="AN126" i="10" s="1"/>
  <c r="AO126" i="10" s="1"/>
  <c r="AN61" i="10"/>
  <c r="AO61" i="10" s="1"/>
  <c r="AP61" i="10" s="1"/>
  <c r="AQ61" i="10" s="1"/>
  <c r="AR61" i="10" s="1"/>
  <c r="AS61" i="10" s="1"/>
  <c r="AT61" i="10" s="1"/>
  <c r="AJ113" i="10"/>
  <c r="AM35" i="10"/>
  <c r="AN35" i="10" s="1"/>
  <c r="AO35" i="10" s="1"/>
  <c r="AP35" i="10" s="1"/>
  <c r="AQ35" i="10" s="1"/>
  <c r="AR35" i="10" s="1"/>
  <c r="AI63" i="10"/>
  <c r="AL67" i="10"/>
  <c r="AK30" i="10"/>
  <c r="AO111" i="10"/>
  <c r="AP12" i="10"/>
  <c r="AQ12" i="10" s="1"/>
  <c r="AR12" i="10" s="1"/>
  <c r="AS12" i="10" s="1"/>
  <c r="AT12" i="10" s="1"/>
  <c r="AU12" i="10" s="1"/>
  <c r="AV12" i="10" s="1"/>
  <c r="AL20" i="10"/>
  <c r="AJ117" i="10"/>
  <c r="AJ90" i="10"/>
  <c r="AT87" i="10"/>
  <c r="AU87" i="10" s="1"/>
  <c r="AV87" i="10" s="1"/>
  <c r="AP89" i="10"/>
  <c r="AQ89" i="10" s="1"/>
  <c r="AI93" i="10"/>
  <c r="AJ93" i="10" s="1"/>
  <c r="AJ134" i="10"/>
  <c r="AJ54" i="10"/>
  <c r="AJ14" i="10"/>
  <c r="AM73" i="10"/>
  <c r="AM11" i="10"/>
  <c r="AN11" i="10" s="1"/>
  <c r="AQ76" i="10"/>
  <c r="AR76" i="10" s="1"/>
  <c r="AS76" i="10" s="1"/>
  <c r="AT76" i="10" s="1"/>
  <c r="AU76" i="10" s="1"/>
  <c r="AV76" i="10" s="1"/>
  <c r="AS87" i="10"/>
  <c r="AJ100" i="10"/>
  <c r="AI107" i="10"/>
  <c r="AJ107" i="10" s="1"/>
  <c r="AK119" i="10"/>
  <c r="AN43" i="10"/>
  <c r="AO43" i="10" s="1"/>
  <c r="AP43" i="10" s="1"/>
  <c r="AQ43" i="10" s="1"/>
  <c r="AR43" i="10" s="1"/>
  <c r="AS43" i="10" s="1"/>
  <c r="AT43" i="10" s="1"/>
  <c r="AU43" i="10" s="1"/>
  <c r="AV43" i="10" s="1"/>
  <c r="AI99" i="10"/>
  <c r="AM127" i="10"/>
  <c r="AN109" i="10"/>
  <c r="AO109" i="10"/>
  <c r="AP70" i="10"/>
  <c r="AQ70" i="10" s="1"/>
  <c r="AK22" i="10"/>
  <c r="AL49" i="10"/>
  <c r="AL69" i="10"/>
  <c r="AM69" i="10" s="1"/>
  <c r="AN69" i="10" s="1"/>
  <c r="AO69" i="10" s="1"/>
  <c r="AL82" i="10"/>
  <c r="AM82" i="10" s="1"/>
  <c r="AN131" i="10"/>
  <c r="AO131" i="10" s="1"/>
  <c r="AP131" i="10" s="1"/>
  <c r="AQ131" i="10" s="1"/>
  <c r="AR131" i="10" s="1"/>
  <c r="AK102" i="10"/>
  <c r="AJ94" i="10"/>
  <c r="AK120" i="10"/>
  <c r="AM96" i="10"/>
  <c r="AM39" i="10"/>
  <c r="AI30" i="10"/>
  <c r="AJ30" i="10" s="1"/>
  <c r="AM60" i="10"/>
  <c r="AJ108" i="10"/>
  <c r="AO84" i="10"/>
  <c r="AJ86" i="10"/>
  <c r="AK83" i="10"/>
  <c r="AL118" i="10"/>
  <c r="AM118" i="10" s="1"/>
  <c r="AK33" i="10"/>
  <c r="AL33" i="10" s="1"/>
  <c r="AJ33" i="10"/>
  <c r="AL26" i="10"/>
  <c r="AM26" i="10" s="1"/>
  <c r="AK19" i="10"/>
  <c r="AL19" i="10" s="1"/>
  <c r="AM19" i="10" s="1"/>
  <c r="AN19" i="10" s="1"/>
  <c r="AO19" i="10" s="1"/>
  <c r="AP19" i="10" s="1"/>
  <c r="AQ19" i="10" s="1"/>
  <c r="AR19" i="10" s="1"/>
  <c r="AS19" i="10" s="1"/>
  <c r="AT19" i="10" s="1"/>
  <c r="AU19" i="10" s="1"/>
  <c r="AV19" i="10" s="1"/>
  <c r="AJ63" i="10"/>
  <c r="AK63" i="10" s="1"/>
  <c r="AM10" i="10"/>
  <c r="AN10" i="10" s="1"/>
  <c r="AM78" i="10"/>
  <c r="AL51" i="10"/>
  <c r="AI92" i="10"/>
  <c r="AJ92" i="10"/>
  <c r="AK98" i="10"/>
  <c r="AL98" i="10" s="1"/>
  <c r="AI25" i="10"/>
  <c r="AJ21" i="10"/>
  <c r="AK56" i="10"/>
  <c r="AL56" i="10" s="1"/>
  <c r="AQ46" i="10"/>
  <c r="AR46" i="10" s="1"/>
  <c r="AS46" i="10" s="1"/>
  <c r="AT46" i="10" s="1"/>
  <c r="AU46" i="10" s="1"/>
  <c r="AV46" i="10" s="1"/>
  <c r="AM55" i="10"/>
  <c r="AL16" i="10"/>
  <c r="AL103" i="10"/>
  <c r="AM103" i="10" s="1"/>
  <c r="AN103" i="10" s="1"/>
  <c r="AO103" i="10" s="1"/>
  <c r="AP103" i="10" s="1"/>
  <c r="AQ103" i="10" s="1"/>
  <c r="AK45" i="10"/>
  <c r="AL45" i="10" s="1"/>
  <c r="AM45" i="10" s="1"/>
  <c r="AN45" i="10" s="1"/>
  <c r="AO45" i="10" s="1"/>
  <c r="AP45" i="10" s="1"/>
  <c r="AQ45" i="10" s="1"/>
  <c r="AM18" i="10"/>
  <c r="AN17" i="10"/>
  <c r="AO17" i="10" s="1"/>
  <c r="AP17" i="10" s="1"/>
  <c r="AQ17" i="10" s="1"/>
  <c r="AR17" i="10" s="1"/>
  <c r="AS17" i="10" s="1"/>
  <c r="AT17" i="10" s="1"/>
  <c r="AU17" i="10" s="1"/>
  <c r="AV17" i="10" s="1"/>
  <c r="AO44" i="10"/>
  <c r="AL41" i="10"/>
  <c r="Z130" i="10"/>
  <c r="AM36" i="10"/>
  <c r="AK85" i="10"/>
  <c r="AL85" i="10" s="1"/>
  <c r="AM131" i="10"/>
  <c r="AK115" i="10"/>
  <c r="AK47" i="10"/>
  <c r="AL47" i="10" s="1"/>
  <c r="AM13" i="10"/>
  <c r="AN40" i="10"/>
  <c r="AO40" i="10" s="1"/>
  <c r="AO77" i="10"/>
  <c r="AO112" i="10"/>
  <c r="AP112" i="10" s="1"/>
  <c r="AQ112" i="10" s="1"/>
  <c r="AP101" i="10"/>
  <c r="AQ101" i="10" s="1"/>
  <c r="AM104" i="10"/>
  <c r="AK38" i="10"/>
  <c r="AJ110" i="10"/>
  <c r="AK110" i="10" s="1"/>
  <c r="AM59" i="10"/>
  <c r="AN59" i="10" s="1"/>
  <c r="AO59" i="10" s="1"/>
  <c r="AP59" i="10" s="1"/>
  <c r="AQ59" i="10" s="1"/>
  <c r="AR59" i="10" s="1"/>
  <c r="AS59" i="10" s="1"/>
  <c r="AT59" i="10" s="1"/>
  <c r="AU59" i="10" s="1"/>
  <c r="AV59" i="10" s="1"/>
  <c r="AN27" i="10"/>
  <c r="AK92" i="10"/>
  <c r="AL92" i="10" s="1"/>
  <c r="AK108" i="10"/>
  <c r="AL64" i="9"/>
  <c r="AL52" i="9"/>
  <c r="AM52" i="9" s="1"/>
  <c r="AN52" i="9" s="1"/>
  <c r="AQ41" i="9"/>
  <c r="AR41" i="9" s="1"/>
  <c r="AS41" i="9" s="1"/>
  <c r="AT41" i="9" s="1"/>
  <c r="AU41" i="9" s="1"/>
  <c r="AV41" i="9" s="1"/>
  <c r="AO131" i="9"/>
  <c r="AP112" i="9"/>
  <c r="AQ112" i="9" s="1"/>
  <c r="AR112" i="9" s="1"/>
  <c r="AS112" i="9" s="1"/>
  <c r="AT112" i="9" s="1"/>
  <c r="AU112" i="9" s="1"/>
  <c r="AV112" i="9" s="1"/>
  <c r="AQ133" i="9"/>
  <c r="AR133" i="9" s="1"/>
  <c r="AS133" i="9" s="1"/>
  <c r="AT133" i="9" s="1"/>
  <c r="AM121" i="9"/>
  <c r="AN121" i="9" s="1"/>
  <c r="AL125" i="9"/>
  <c r="AQ59" i="9"/>
  <c r="AR59" i="9" s="1"/>
  <c r="AS59" i="9"/>
  <c r="AT59" i="9"/>
  <c r="AU59" i="9" s="1"/>
  <c r="AV59" i="9" s="1"/>
  <c r="AO77" i="9"/>
  <c r="AP77" i="9" s="1"/>
  <c r="AQ77" i="9" s="1"/>
  <c r="AR77" i="9" s="1"/>
  <c r="AS77" i="9" s="1"/>
  <c r="AT77" i="9" s="1"/>
  <c r="AU77" i="9" s="1"/>
  <c r="AV77" i="9" s="1"/>
  <c r="AO37" i="9"/>
  <c r="AP37" i="9" s="1"/>
  <c r="AQ37" i="9" s="1"/>
  <c r="AR37" i="9" s="1"/>
  <c r="AS37" i="9" s="1"/>
  <c r="AT37" i="9" s="1"/>
  <c r="AU37" i="9" s="1"/>
  <c r="AV37" i="9" s="1"/>
  <c r="AM84" i="9"/>
  <c r="AN84" i="9" s="1"/>
  <c r="AO84" i="9"/>
  <c r="AP84" i="9" s="1"/>
  <c r="AQ84" i="9" s="1"/>
  <c r="AR84" i="9" s="1"/>
  <c r="AS84" i="9" s="1"/>
  <c r="AT84" i="9" s="1"/>
  <c r="AU84" i="9" s="1"/>
  <c r="AV84" i="9" s="1"/>
  <c r="AQ94" i="9"/>
  <c r="AN46" i="9"/>
  <c r="AP62" i="9"/>
  <c r="AQ62" i="9"/>
  <c r="AN62" i="9"/>
  <c r="AO62" i="9" s="1"/>
  <c r="AJ22" i="9"/>
  <c r="AI103" i="9"/>
  <c r="AO132" i="9"/>
  <c r="AP82" i="9"/>
  <c r="AR82" i="9" s="1"/>
  <c r="AK111" i="9"/>
  <c r="AL105" i="9"/>
  <c r="AM105" i="9" s="1"/>
  <c r="AN105" i="9" s="1"/>
  <c r="AO105" i="9" s="1"/>
  <c r="AP105" i="9" s="1"/>
  <c r="AK73" i="9"/>
  <c r="AL102" i="9"/>
  <c r="AM102" i="9" s="1"/>
  <c r="AN102" i="9" s="1"/>
  <c r="AO102" i="9" s="1"/>
  <c r="AP102" i="9" s="1"/>
  <c r="AQ102" i="9" s="1"/>
  <c r="AR102" i="9" s="1"/>
  <c r="AL118" i="9"/>
  <c r="AM118" i="9" s="1"/>
  <c r="AN118" i="9" s="1"/>
  <c r="AN115" i="9"/>
  <c r="AO115" i="9" s="1"/>
  <c r="AK56" i="9"/>
  <c r="AL56" i="9"/>
  <c r="AM56" i="9" s="1"/>
  <c r="AJ72" i="9"/>
  <c r="AK72" i="9" s="1"/>
  <c r="AM50" i="9"/>
  <c r="AK127" i="9"/>
  <c r="AO46" i="9"/>
  <c r="AP46" i="9" s="1"/>
  <c r="AL88" i="9"/>
  <c r="AM46" i="9"/>
  <c r="AO83" i="9"/>
  <c r="AO95" i="9"/>
  <c r="AP95" i="9" s="1"/>
  <c r="AI39" i="9"/>
  <c r="AL78" i="9"/>
  <c r="AM78" i="9" s="1"/>
  <c r="AQ82" i="9"/>
  <c r="AJ19" i="9"/>
  <c r="AL31" i="9"/>
  <c r="AO120" i="9"/>
  <c r="AP61" i="9"/>
  <c r="AQ61" i="9" s="1"/>
  <c r="AR61" i="9" s="1"/>
  <c r="AS61" i="9" s="1"/>
  <c r="AT61" i="9" s="1"/>
  <c r="AU61" i="9" s="1"/>
  <c r="AV61" i="9" s="1"/>
  <c r="AL12" i="9"/>
  <c r="AL89" i="9"/>
  <c r="AJ18" i="9"/>
  <c r="AJ36" i="9"/>
  <c r="AI108" i="9"/>
  <c r="AK75" i="9"/>
  <c r="AL29" i="9"/>
  <c r="AM29" i="9" s="1"/>
  <c r="AM42" i="9"/>
  <c r="AN42" i="9" s="1"/>
  <c r="AO42" i="9" s="1"/>
  <c r="AL127" i="9"/>
  <c r="AL87" i="9"/>
  <c r="AN87" i="9" s="1"/>
  <c r="AO87" i="9" s="1"/>
  <c r="AP87" i="9" s="1"/>
  <c r="AQ87" i="9" s="1"/>
  <c r="AR87" i="9" s="1"/>
  <c r="AS87" i="9" s="1"/>
  <c r="AT87" i="9" s="1"/>
  <c r="AU87" i="9" s="1"/>
  <c r="AV87" i="9" s="1"/>
  <c r="AL110" i="9"/>
  <c r="AM110" i="9" s="1"/>
  <c r="AK105" i="9"/>
  <c r="AI47" i="9"/>
  <c r="AM31" i="9"/>
  <c r="AN31" i="9" s="1"/>
  <c r="AM106" i="9"/>
  <c r="AJ16" i="9"/>
  <c r="AK40" i="9"/>
  <c r="AL40" i="9" s="1"/>
  <c r="AM40" i="9" s="1"/>
  <c r="AN40" i="9" s="1"/>
  <c r="AN133" i="9"/>
  <c r="AO133" i="9" s="1"/>
  <c r="AP133" i="9" s="1"/>
  <c r="AN51" i="9"/>
  <c r="AJ68" i="9"/>
  <c r="AK13" i="9"/>
  <c r="AK48" i="9"/>
  <c r="AN23" i="9"/>
  <c r="AO23" i="9" s="1"/>
  <c r="AP23" i="9" s="1"/>
  <c r="AQ23" i="9" s="1"/>
  <c r="AL65" i="9"/>
  <c r="AK15" i="9"/>
  <c r="AK69" i="9"/>
  <c r="AL69" i="9" s="1"/>
  <c r="AM60" i="9"/>
  <c r="AN60" i="9" s="1"/>
  <c r="AO60" i="9" s="1"/>
  <c r="AP60" i="9" s="1"/>
  <c r="AQ60" i="9" s="1"/>
  <c r="AR60" i="9" s="1"/>
  <c r="AS60" i="9" s="1"/>
  <c r="AT60" i="9" s="1"/>
  <c r="AU60" i="9" s="1"/>
  <c r="AV60" i="9" s="1"/>
  <c r="AK134" i="9"/>
  <c r="AP131" i="9"/>
  <c r="AQ131" i="9" s="1"/>
  <c r="AR131" i="9" s="1"/>
  <c r="AS131" i="9" s="1"/>
  <c r="AT131" i="9" s="1"/>
  <c r="AU131" i="9" s="1"/>
  <c r="AV131" i="9" s="1"/>
  <c r="AL98" i="9"/>
  <c r="AM98" i="9" s="1"/>
  <c r="AN98" i="9" s="1"/>
  <c r="AO98" i="9" s="1"/>
  <c r="AP98" i="9" s="1"/>
  <c r="AQ98" i="9" s="1"/>
  <c r="AR98" i="9" s="1"/>
  <c r="AS98" i="9" s="1"/>
  <c r="AT98" i="9" s="1"/>
  <c r="AU98" i="9" s="1"/>
  <c r="AV98" i="9" s="1"/>
  <c r="AN78" i="9"/>
  <c r="AO122" i="9"/>
  <c r="AM129" i="9"/>
  <c r="AN129" i="9" s="1"/>
  <c r="AO129" i="9" s="1"/>
  <c r="AP129" i="9" s="1"/>
  <c r="AQ129" i="9" s="1"/>
  <c r="AR129" i="9" s="1"/>
  <c r="AS129" i="9" s="1"/>
  <c r="AT129" i="9" s="1"/>
  <c r="AU129" i="9" s="1"/>
  <c r="AV129" i="9" s="1"/>
  <c r="AL38" i="9"/>
  <c r="AO52" i="9"/>
  <c r="AP52" i="9" s="1"/>
  <c r="AQ52" i="9" s="1"/>
  <c r="AR52" i="9" s="1"/>
  <c r="AM87" i="9"/>
  <c r="AK104" i="9"/>
  <c r="AJ63" i="9"/>
  <c r="AK63" i="9" s="1"/>
  <c r="AM30" i="9"/>
  <c r="AN30" i="9" s="1"/>
  <c r="AL20" i="9"/>
  <c r="AM20" i="9" s="1"/>
  <c r="AK57" i="9"/>
  <c r="AO99" i="9"/>
  <c r="AJ11" i="9"/>
  <c r="AJ45" i="9"/>
  <c r="AK45" i="9" s="1"/>
  <c r="AL45" i="9" s="1"/>
  <c r="AM45" i="9" s="1"/>
  <c r="AK35" i="9"/>
  <c r="AK53" i="9"/>
  <c r="AM90" i="9"/>
  <c r="AN90" i="9" s="1"/>
  <c r="AO90" i="9" s="1"/>
  <c r="AP90" i="9" s="1"/>
  <c r="AQ90" i="9" s="1"/>
  <c r="AR90" i="9" s="1"/>
  <c r="AS90" i="9" s="1"/>
  <c r="AT90" i="9" s="1"/>
  <c r="AU90" i="9" s="1"/>
  <c r="AQ107" i="9"/>
  <c r="AR107" i="9" s="1"/>
  <c r="AP100" i="9"/>
  <c r="AM49" i="9"/>
  <c r="AN49" i="9" s="1"/>
  <c r="AO49" i="9" s="1"/>
  <c r="AP49" i="9" s="1"/>
  <c r="AQ49" i="9" s="1"/>
  <c r="AR49" i="9" s="1"/>
  <c r="AS49" i="9" s="1"/>
  <c r="AT49" i="9" s="1"/>
  <c r="AU49" i="9" s="1"/>
  <c r="AV49" i="9" s="1"/>
  <c r="AJ114" i="9"/>
  <c r="AK114" i="9" s="1"/>
  <c r="AL114" i="9"/>
  <c r="AM114" i="9"/>
  <c r="AN114" i="9" s="1"/>
  <c r="AO114" i="9" s="1"/>
  <c r="AP114" i="9" s="1"/>
  <c r="AQ114" i="9" s="1"/>
  <c r="AR114" i="9" s="1"/>
  <c r="AS114" i="9" s="1"/>
  <c r="AT114" i="9" s="1"/>
  <c r="AU114" i="9" s="1"/>
  <c r="AV114" i="9" s="1"/>
  <c r="AO30" i="9"/>
  <c r="AP30" i="9" s="1"/>
  <c r="AL54" i="9"/>
  <c r="AM54" i="9" s="1"/>
  <c r="AN54" i="9" s="1"/>
  <c r="AJ43" i="9"/>
  <c r="AK43" i="9" s="1"/>
  <c r="AL43" i="9" s="1"/>
  <c r="AM43" i="9" s="1"/>
  <c r="AN43" i="9" s="1"/>
  <c r="AO43" i="9" s="1"/>
  <c r="AP43" i="9" s="1"/>
  <c r="AQ43" i="9" s="1"/>
  <c r="AR43" i="9" s="1"/>
  <c r="AS43" i="9" s="1"/>
  <c r="AT43" i="9" s="1"/>
  <c r="AU43" i="9" s="1"/>
  <c r="AV43" i="9" s="1"/>
  <c r="AJ74" i="9"/>
  <c r="AO117" i="9"/>
  <c r="AM70" i="9"/>
  <c r="AN70" i="9" s="1"/>
  <c r="AO70" i="9" s="1"/>
  <c r="AP70" i="9" s="1"/>
  <c r="AQ70" i="9" s="1"/>
  <c r="AR70" i="9" s="1"/>
  <c r="AS70" i="9" s="1"/>
  <c r="AT70" i="9" s="1"/>
  <c r="AU70" i="9" s="1"/>
  <c r="AV70" i="9" s="1"/>
  <c r="AM113" i="9"/>
  <c r="AN113" i="9" s="1"/>
  <c r="AO113" i="9" s="1"/>
  <c r="AP113" i="9" s="1"/>
  <c r="AQ113" i="9" s="1"/>
  <c r="AR113" i="9" s="1"/>
  <c r="AS113" i="9" s="1"/>
  <c r="AT113" i="9" s="1"/>
  <c r="AL14" i="9"/>
  <c r="AJ103" i="9"/>
  <c r="AJ58" i="9"/>
  <c r="AK58" i="9" s="1"/>
  <c r="AP91" i="9"/>
  <c r="AO10" i="9"/>
  <c r="AP10" i="9" s="1"/>
  <c r="AO123" i="9"/>
  <c r="AP123" i="9" s="1"/>
  <c r="AQ123" i="9" s="1"/>
  <c r="AR123" i="9" s="1"/>
  <c r="AS123" i="9" s="1"/>
  <c r="AT123" i="9" s="1"/>
  <c r="AU123" i="9" s="1"/>
  <c r="AV123" i="9" s="1"/>
  <c r="AN101" i="9"/>
  <c r="AO101" i="9" s="1"/>
  <c r="AP101" i="9" s="1"/>
  <c r="AQ101" i="9" s="1"/>
  <c r="AO78" i="9"/>
  <c r="AL75" i="9"/>
  <c r="AM80" i="9"/>
  <c r="AN80" i="9" s="1"/>
  <c r="AO80" i="9" s="1"/>
  <c r="AP80" i="9" s="1"/>
  <c r="AQ80" i="9" s="1"/>
  <c r="AR80" i="9" s="1"/>
  <c r="AS80" i="9" s="1"/>
  <c r="AT80" i="9" s="1"/>
  <c r="AJ47" i="9"/>
  <c r="AK47" i="9" s="1"/>
  <c r="AJ130" i="9"/>
  <c r="AO66" i="9"/>
  <c r="AP66" i="9" s="1"/>
  <c r="AQ66" i="9" s="1"/>
  <c r="AR66" i="9" s="1"/>
  <c r="AS66" i="9" s="1"/>
  <c r="AT66" i="9" s="1"/>
  <c r="AU66" i="9" s="1"/>
  <c r="AV66" i="9" s="1"/>
  <c r="AN93" i="9"/>
  <c r="AP115" i="9"/>
  <c r="AQ115" i="9" s="1"/>
  <c r="AK17" i="9"/>
  <c r="AN71" i="9"/>
  <c r="AP85" i="9"/>
  <c r="AM124" i="9"/>
  <c r="AN124" i="9" s="1"/>
  <c r="AO124" i="9" s="1"/>
  <c r="AP124" i="9" s="1"/>
  <c r="AQ124" i="9" s="1"/>
  <c r="AK125" i="9"/>
  <c r="AQ100" i="9"/>
  <c r="AR100" i="9" s="1"/>
  <c r="AS100" i="9" s="1"/>
  <c r="AT100" i="9" s="1"/>
  <c r="AU100" i="9" s="1"/>
  <c r="AV100" i="9" s="1"/>
  <c r="AN83" i="9"/>
  <c r="AP83" i="9" s="1"/>
  <c r="AQ83" i="9" s="1"/>
  <c r="AJ26" i="9"/>
  <c r="AN116" i="9"/>
  <c r="AO116" i="9" s="1"/>
  <c r="AM28" i="9"/>
  <c r="AN28" i="9" s="1"/>
  <c r="AK55" i="9"/>
  <c r="AL33" i="9"/>
  <c r="AM33" i="9" s="1"/>
  <c r="AN33" i="9" s="1"/>
  <c r="AK109" i="9"/>
  <c r="AO79" i="9"/>
  <c r="AP79" i="9" s="1"/>
  <c r="AQ79" i="9" s="1"/>
  <c r="AR79" i="9"/>
  <c r="AS79" i="9" s="1"/>
  <c r="AT79" i="9" s="1"/>
  <c r="AU79" i="9" s="1"/>
  <c r="AV79" i="9" s="1"/>
  <c r="AM92" i="9"/>
  <c r="AN92" i="9" s="1"/>
  <c r="AO92" i="9" s="1"/>
  <c r="AN21" i="9"/>
  <c r="AO21" i="9" s="1"/>
  <c r="AP21" i="9" s="1"/>
  <c r="AQ21" i="9" s="1"/>
  <c r="AR21" i="9" s="1"/>
  <c r="AS21" i="9" s="1"/>
  <c r="AT21" i="9" s="1"/>
  <c r="AU21" i="9" s="1"/>
  <c r="AV21" i="9" s="1"/>
  <c r="AO27" i="9"/>
  <c r="AN44" i="9"/>
  <c r="AP67" i="9"/>
  <c r="AR86" i="9"/>
  <c r="AS86" i="9" s="1"/>
  <c r="AT86" i="9" s="1"/>
  <c r="AU86" i="9" s="1"/>
  <c r="AV86" i="9" s="1"/>
  <c r="AM75" i="9"/>
  <c r="AN75" i="9" s="1"/>
  <c r="AO75" i="9" s="1"/>
  <c r="AP75" i="9" s="1"/>
  <c r="AQ75" i="9" s="1"/>
  <c r="AR75" i="9" s="1"/>
  <c r="AS75" i="9" s="1"/>
  <c r="AT75" i="9" s="1"/>
  <c r="AU75" i="9" s="1"/>
  <c r="AV75" i="9" s="1"/>
  <c r="AK24" i="9"/>
  <c r="AL24" i="9" s="1"/>
  <c r="AM32" i="9"/>
  <c r="AN32" i="9" s="1"/>
  <c r="AK25" i="9"/>
  <c r="AL81" i="9"/>
  <c r="AK112" i="9"/>
  <c r="AL112" i="9" s="1"/>
  <c r="AM112" i="9" s="1"/>
  <c r="AN112" i="9" s="1"/>
  <c r="AO112" i="9" s="1"/>
  <c r="AL134" i="9"/>
  <c r="AJ96" i="9"/>
  <c r="AK96" i="9" s="1"/>
  <c r="AL96" i="9" s="1"/>
  <c r="AM96" i="9" s="1"/>
  <c r="AN96" i="9" s="1"/>
  <c r="AO96" i="9" s="1"/>
  <c r="AP96" i="9" s="1"/>
  <c r="AQ96" i="9" s="1"/>
  <c r="AR96" i="9" s="1"/>
  <c r="AS96" i="9" s="1"/>
  <c r="AK64" i="9"/>
  <c r="AP42" i="9"/>
  <c r="AQ42" i="9" s="1"/>
  <c r="AR42" i="9" s="1"/>
  <c r="AS42" i="9" s="1"/>
  <c r="AT42" i="9" s="1"/>
  <c r="AU42" i="9" s="1"/>
  <c r="AV42" i="9" s="1"/>
  <c r="AL66" i="9"/>
  <c r="AM66" i="9" s="1"/>
  <c r="AN66" i="9" s="1"/>
  <c r="AP92" i="8"/>
  <c r="AQ92" i="8" s="1"/>
  <c r="AR92" i="8" s="1"/>
  <c r="AS92" i="8" s="1"/>
  <c r="AT92" i="8" s="1"/>
  <c r="AU92" i="8" s="1"/>
  <c r="AV92" i="8" s="1"/>
  <c r="AL133" i="8"/>
  <c r="AL113" i="8"/>
  <c r="AO35" i="8"/>
  <c r="AS11" i="8"/>
  <c r="AT11" i="8" s="1"/>
  <c r="AU11" i="8"/>
  <c r="AV11" i="8" s="1"/>
  <c r="AR124" i="8"/>
  <c r="AS124" i="8" s="1"/>
  <c r="AT124" i="8" s="1"/>
  <c r="AU124" i="8" s="1"/>
  <c r="AV124" i="8" s="1"/>
  <c r="AL128" i="8"/>
  <c r="AM128" i="8"/>
  <c r="AN128" i="8" s="1"/>
  <c r="AN87" i="8"/>
  <c r="AO87" i="8" s="1"/>
  <c r="AN82" i="8"/>
  <c r="AO82" i="8" s="1"/>
  <c r="AP82" i="8" s="1"/>
  <c r="AQ82" i="8" s="1"/>
  <c r="AR82" i="8" s="1"/>
  <c r="AS82" i="8" s="1"/>
  <c r="AT82" i="8" s="1"/>
  <c r="AU82" i="8" s="1"/>
  <c r="AV82" i="8" s="1"/>
  <c r="AL41" i="8"/>
  <c r="AM41" i="8" s="1"/>
  <c r="AN41" i="8"/>
  <c r="AP84" i="8"/>
  <c r="AQ84" i="8" s="1"/>
  <c r="AR84" i="8"/>
  <c r="AS84" i="8"/>
  <c r="AL12" i="8"/>
  <c r="AM12" i="8" s="1"/>
  <c r="AN12" i="8" s="1"/>
  <c r="AM92" i="8"/>
  <c r="AN92" i="8" s="1"/>
  <c r="AO92" i="8" s="1"/>
  <c r="AQ88" i="8"/>
  <c r="AR88" i="8" s="1"/>
  <c r="AS88" i="8" s="1"/>
  <c r="AP77" i="8"/>
  <c r="AQ77" i="8" s="1"/>
  <c r="AR77" i="8" s="1"/>
  <c r="AS77" i="8" s="1"/>
  <c r="AT77" i="8" s="1"/>
  <c r="AU77" i="8" s="1"/>
  <c r="AV77" i="8" s="1"/>
  <c r="Z131" i="8"/>
  <c r="AL53" i="8"/>
  <c r="AO75" i="8"/>
  <c r="AP75" i="8" s="1"/>
  <c r="AQ75" i="8" s="1"/>
  <c r="AL19" i="8"/>
  <c r="AM19" i="8" s="1"/>
  <c r="AN19" i="8" s="1"/>
  <c r="AI118" i="8"/>
  <c r="AM38" i="8"/>
  <c r="AM110" i="8"/>
  <c r="AN110" i="8" s="1"/>
  <c r="AO66" i="8"/>
  <c r="AP66" i="8" s="1"/>
  <c r="AQ66" i="8" s="1"/>
  <c r="AR66" i="8" s="1"/>
  <c r="AS66" i="8" s="1"/>
  <c r="AK43" i="8"/>
  <c r="AJ127" i="8"/>
  <c r="AS131" i="8"/>
  <c r="AT131" i="8" s="1"/>
  <c r="AU131" i="8" s="1"/>
  <c r="AV131" i="8" s="1"/>
  <c r="AJ123" i="8"/>
  <c r="AL20" i="8"/>
  <c r="AO110" i="8"/>
  <c r="AP110" i="8" s="1"/>
  <c r="AM115" i="8"/>
  <c r="AM117" i="8"/>
  <c r="AN117" i="8" s="1"/>
  <c r="AI27" i="8"/>
  <c r="AL129" i="8"/>
  <c r="AK108" i="8"/>
  <c r="AL108" i="8" s="1"/>
  <c r="AO117" i="8"/>
  <c r="AP117" i="8" s="1"/>
  <c r="AQ117" i="8" s="1"/>
  <c r="AR117" i="8" s="1"/>
  <c r="AK49" i="8"/>
  <c r="AL49" i="8" s="1"/>
  <c r="AM49" i="8" s="1"/>
  <c r="AN49" i="8" s="1"/>
  <c r="AP80" i="8"/>
  <c r="AQ80" i="8" s="1"/>
  <c r="AR80" i="8" s="1"/>
  <c r="AS80" i="8" s="1"/>
  <c r="AT80" i="8" s="1"/>
  <c r="AU80" i="8" s="1"/>
  <c r="AV80" i="8" s="1"/>
  <c r="AO18" i="8"/>
  <c r="AP18" i="8" s="1"/>
  <c r="AL22" i="8"/>
  <c r="AL31" i="8"/>
  <c r="AJ103" i="8"/>
  <c r="AJ90" i="8"/>
  <c r="AJ62" i="8"/>
  <c r="AL78" i="8"/>
  <c r="AM78" i="8"/>
  <c r="AN78" i="8" s="1"/>
  <c r="AO78" i="8"/>
  <c r="Z78" i="8"/>
  <c r="AK60" i="8"/>
  <c r="AM16" i="8"/>
  <c r="AK37" i="8"/>
  <c r="AM36" i="8"/>
  <c r="AN36" i="8" s="1"/>
  <c r="AO36" i="8" s="1"/>
  <c r="AP36" i="8" s="1"/>
  <c r="AQ36" i="8" s="1"/>
  <c r="AR36" i="8" s="1"/>
  <c r="AS36" i="8" s="1"/>
  <c r="AT36" i="8" s="1"/>
  <c r="AU36" i="8" s="1"/>
  <c r="AV36" i="8" s="1"/>
  <c r="Z36" i="8" s="1"/>
  <c r="AP88" i="8"/>
  <c r="AL37" i="8"/>
  <c r="AO98" i="8"/>
  <c r="AN76" i="8"/>
  <c r="AK26" i="8"/>
  <c r="AM26" i="8" s="1"/>
  <c r="AN26" i="8" s="1"/>
  <c r="AO26" i="8" s="1"/>
  <c r="AP13" i="8"/>
  <c r="AQ13" i="8" s="1"/>
  <c r="AR13" i="8"/>
  <c r="AK91" i="8"/>
  <c r="AL91" i="8"/>
  <c r="AM91" i="8" s="1"/>
  <c r="AO88" i="8"/>
  <c r="AK79" i="8"/>
  <c r="AK119" i="8"/>
  <c r="AL107" i="8"/>
  <c r="AO96" i="8"/>
  <c r="AJ39" i="8"/>
  <c r="AI25" i="8"/>
  <c r="AJ25" i="8" s="1"/>
  <c r="AM10" i="8"/>
  <c r="AJ86" i="8"/>
  <c r="AJ49" i="8"/>
  <c r="AK94" i="8"/>
  <c r="AJ130" i="8"/>
  <c r="AK30" i="8"/>
  <c r="AL30" i="8"/>
  <c r="AM30" i="8" s="1"/>
  <c r="AM51" i="8"/>
  <c r="AI55" i="8"/>
  <c r="AJ55" i="8" s="1"/>
  <c r="AK55" i="8" s="1"/>
  <c r="AK89" i="8"/>
  <c r="AJ126" i="8"/>
  <c r="AK126" i="8" s="1"/>
  <c r="AL126" i="8" s="1"/>
  <c r="AM126" i="8" s="1"/>
  <c r="AN126" i="8" s="1"/>
  <c r="AO126" i="8" s="1"/>
  <c r="AP126" i="8" s="1"/>
  <c r="AQ126" i="8" s="1"/>
  <c r="AR126" i="8" s="1"/>
  <c r="AS126" i="8" s="1"/>
  <c r="AT126" i="8" s="1"/>
  <c r="AU126" i="8" s="1"/>
  <c r="AV126" i="8" s="1"/>
  <c r="AQ110" i="8"/>
  <c r="AK52" i="8"/>
  <c r="AO71" i="8"/>
  <c r="AP71" i="8" s="1"/>
  <c r="AQ71" i="8" s="1"/>
  <c r="AR71" i="8" s="1"/>
  <c r="AS71" i="8" s="1"/>
  <c r="AT71" i="8" s="1"/>
  <c r="AJ31" i="8"/>
  <c r="AK31" i="8"/>
  <c r="AN57" i="8"/>
  <c r="AO57" i="8" s="1"/>
  <c r="AP57" i="8" s="1"/>
  <c r="AQ57" i="8" s="1"/>
  <c r="AR57" i="8" s="1"/>
  <c r="AS57" i="8" s="1"/>
  <c r="AT57" i="8" s="1"/>
  <c r="AO112" i="8"/>
  <c r="AP112" i="8"/>
  <c r="AQ112" i="8" s="1"/>
  <c r="AR112" i="8" s="1"/>
  <c r="AS112" i="8" s="1"/>
  <c r="AT112" i="8" s="1"/>
  <c r="AU112" i="8" s="1"/>
  <c r="AV112" i="8" s="1"/>
  <c r="AK93" i="8"/>
  <c r="AL93" i="8" s="1"/>
  <c r="AK48" i="8"/>
  <c r="AL48" i="8" s="1"/>
  <c r="AM48" i="8" s="1"/>
  <c r="AN48" i="8" s="1"/>
  <c r="AO48" i="8" s="1"/>
  <c r="AN66" i="8"/>
  <c r="Z18" i="8"/>
  <c r="AK130" i="8"/>
  <c r="AN83" i="8"/>
  <c r="AO83" i="8" s="1"/>
  <c r="AM75" i="8"/>
  <c r="AN75" i="8" s="1"/>
  <c r="AM61" i="8"/>
  <c r="AR75" i="8"/>
  <c r="AS75" i="8" s="1"/>
  <c r="AT75" i="8" s="1"/>
  <c r="AL26" i="8"/>
  <c r="AI125" i="8"/>
  <c r="AJ125" i="8" s="1"/>
  <c r="AJ45" i="8"/>
  <c r="AJ58" i="8"/>
  <c r="AJ28" i="8"/>
  <c r="AN81" i="8"/>
  <c r="AL47" i="8"/>
  <c r="AK47" i="8"/>
  <c r="AO12" i="8"/>
  <c r="AI114" i="8"/>
  <c r="AK72" i="8"/>
  <c r="AL116" i="8"/>
  <c r="AK17" i="8"/>
  <c r="AL17" i="8" s="1"/>
  <c r="AM17" i="8" s="1"/>
  <c r="AL101" i="8"/>
  <c r="AP98" i="8"/>
  <c r="AQ98" i="8" s="1"/>
  <c r="AR98" i="8" s="1"/>
  <c r="AN24" i="8"/>
  <c r="AK102" i="8"/>
  <c r="AL102" i="8"/>
  <c r="AO34" i="8"/>
  <c r="AP34" i="8" s="1"/>
  <c r="AQ34" i="8" s="1"/>
  <c r="AR34" i="8" s="1"/>
  <c r="AS34" i="8" s="1"/>
  <c r="AT34" i="8" s="1"/>
  <c r="AU34" i="8" s="1"/>
  <c r="AV34" i="8" s="1"/>
  <c r="AM85" i="8"/>
  <c r="AI120" i="8"/>
  <c r="AP100" i="8"/>
  <c r="AQ100" i="8" s="1"/>
  <c r="AR100" i="8" s="1"/>
  <c r="AS100" i="8" s="1"/>
  <c r="AT100" i="8" s="1"/>
  <c r="AU100" i="8" s="1"/>
  <c r="AV100" i="8" s="1"/>
  <c r="AL99" i="8"/>
  <c r="AM99" i="8" s="1"/>
  <c r="AN99" i="8" s="1"/>
  <c r="AO99" i="8" s="1"/>
  <c r="AN65" i="8"/>
  <c r="AO65" i="8" s="1"/>
  <c r="AP65" i="8" s="1"/>
  <c r="AQ65" i="8" s="1"/>
  <c r="AR65" i="8" s="1"/>
  <c r="AS65" i="8" s="1"/>
  <c r="AT65" i="8" s="1"/>
  <c r="AU65" i="8" s="1"/>
  <c r="AJ132" i="8"/>
  <c r="AJ97" i="8"/>
  <c r="AP48" i="8"/>
  <c r="AK54" i="8"/>
  <c r="AL54" i="8" s="1"/>
  <c r="AN134" i="8"/>
  <c r="AJ64" i="8"/>
  <c r="AK64" i="8" s="1"/>
  <c r="AK29" i="8"/>
  <c r="AM63" i="8"/>
  <c r="AN63" i="8" s="1"/>
  <c r="AO63" i="8" s="1"/>
  <c r="AP63" i="8" s="1"/>
  <c r="AQ63" i="8" s="1"/>
  <c r="AR63" i="8" s="1"/>
  <c r="AS63" i="8" s="1"/>
  <c r="AT63" i="8" s="1"/>
  <c r="AU63" i="8" s="1"/>
  <c r="AL36" i="8"/>
  <c r="AM14" i="8"/>
  <c r="AN14" i="8" s="1"/>
  <c r="AO14" i="8" s="1"/>
  <c r="AP14" i="8" s="1"/>
  <c r="AQ14" i="8" s="1"/>
  <c r="AR14" i="8" s="1"/>
  <c r="AS14" i="8" s="1"/>
  <c r="AT14" i="8" s="1"/>
  <c r="AU14" i="8" s="1"/>
  <c r="AV14" i="8" s="1"/>
  <c r="AI105" i="8"/>
  <c r="AI106" i="8"/>
  <c r="AL46" i="8"/>
  <c r="AJ59" i="8"/>
  <c r="AP35" i="8"/>
  <c r="AQ35" i="8" s="1"/>
  <c r="AR68" i="8"/>
  <c r="AK33" i="8"/>
  <c r="AM121" i="8"/>
  <c r="AK127" i="8"/>
  <c r="AN95" i="8"/>
  <c r="AJ122" i="8"/>
  <c r="AI111" i="8"/>
  <c r="AM104" i="8"/>
  <c r="AN40" i="8"/>
  <c r="AO40" i="8" s="1"/>
  <c r="AP40" i="8" s="1"/>
  <c r="AQ40" i="8" s="1"/>
  <c r="AR40" i="8" s="1"/>
  <c r="AS40" i="8" s="1"/>
  <c r="AT40" i="8" s="1"/>
  <c r="AU40" i="8" s="1"/>
  <c r="AV40" i="8" s="1"/>
  <c r="AN51" i="8"/>
  <c r="AJ44" i="8"/>
  <c r="AP56" i="8"/>
  <c r="AM42" i="8"/>
  <c r="AN42" i="8" s="1"/>
  <c r="AK118" i="2"/>
  <c r="AL118" i="2" s="1"/>
  <c r="Z57" i="2"/>
  <c r="AL57" i="2"/>
  <c r="AM57" i="2" s="1"/>
  <c r="AN57" i="2" s="1"/>
  <c r="AO57" i="2" s="1"/>
  <c r="AP57" i="2" s="1"/>
  <c r="AQ57" i="2" s="1"/>
  <c r="AR57" i="2" s="1"/>
  <c r="AS57" i="2" s="1"/>
  <c r="AT57" i="2" s="1"/>
  <c r="AU57" i="2" s="1"/>
  <c r="AV57" i="2" s="1"/>
  <c r="AQ112" i="2"/>
  <c r="AR112" i="2" s="1"/>
  <c r="AL31" i="2"/>
  <c r="AM31" i="2" s="1"/>
  <c r="AN31" i="2" s="1"/>
  <c r="AN86" i="2"/>
  <c r="AO86" i="2" s="1"/>
  <c r="AP86" i="2" s="1"/>
  <c r="AQ86" i="2" s="1"/>
  <c r="AR86" i="2" s="1"/>
  <c r="AS86" i="2" s="1"/>
  <c r="AT86" i="2" s="1"/>
  <c r="AU86" i="2" s="1"/>
  <c r="AV86" i="2" s="1"/>
  <c r="AP114" i="2"/>
  <c r="AQ114" i="2" s="1"/>
  <c r="AR114" i="2" s="1"/>
  <c r="AS114" i="2" s="1"/>
  <c r="AT114" i="2" s="1"/>
  <c r="AU114" i="2" s="1"/>
  <c r="AV114" i="2" s="1"/>
  <c r="AM49" i="2"/>
  <c r="AN49" i="2" s="1"/>
  <c r="AO49" i="2" s="1"/>
  <c r="AQ49" i="2"/>
  <c r="AR49" i="2" s="1"/>
  <c r="AS49" i="2"/>
  <c r="AT49" i="2" s="1"/>
  <c r="AU49" i="2" s="1"/>
  <c r="AV49" i="2" s="1"/>
  <c r="AN12" i="2"/>
  <c r="AL122" i="2"/>
  <c r="AM122" i="2" s="1"/>
  <c r="AN122" i="2" s="1"/>
  <c r="AO122" i="2" s="1"/>
  <c r="AT47" i="2"/>
  <c r="AU47" i="2" s="1"/>
  <c r="AV47" i="2" s="1"/>
  <c r="AR32" i="2"/>
  <c r="AO22" i="2"/>
  <c r="AP22" i="2" s="1"/>
  <c r="AQ22" i="2" s="1"/>
  <c r="AR22" i="2" s="1"/>
  <c r="AS22" i="2" s="1"/>
  <c r="AT22" i="2" s="1"/>
  <c r="AU22" i="2" s="1"/>
  <c r="AP124" i="2"/>
  <c r="AK128" i="2"/>
  <c r="AI35" i="2"/>
  <c r="AJ35" i="2" s="1"/>
  <c r="AM84" i="2"/>
  <c r="AN84" i="2" s="1"/>
  <c r="AN42" i="2"/>
  <c r="AQ16" i="2"/>
  <c r="AR16" i="2" s="1"/>
  <c r="AS16" i="2" s="1"/>
  <c r="AT16" i="2" s="1"/>
  <c r="AU16" i="2" s="1"/>
  <c r="AV16" i="2" s="1"/>
  <c r="AO95" i="2"/>
  <c r="AJ53" i="2"/>
  <c r="AK53" i="2"/>
  <c r="AR11" i="2"/>
  <c r="AS11" i="2" s="1"/>
  <c r="AT11" i="2" s="1"/>
  <c r="AU11" i="2" s="1"/>
  <c r="AV11" i="2" s="1"/>
  <c r="AQ102" i="2"/>
  <c r="AR102" i="2" s="1"/>
  <c r="AS102" i="2" s="1"/>
  <c r="AT102" i="2" s="1"/>
  <c r="AU102" i="2" s="1"/>
  <c r="AV102" i="2" s="1"/>
  <c r="AL29" i="2"/>
  <c r="AL117" i="2"/>
  <c r="AM117" i="2"/>
  <c r="AN117" i="2" s="1"/>
  <c r="AM104" i="2"/>
  <c r="AK20" i="2"/>
  <c r="AL20" i="2" s="1"/>
  <c r="AM13" i="2"/>
  <c r="AN13" i="2" s="1"/>
  <c r="AK99" i="2"/>
  <c r="AL99" i="2" s="1"/>
  <c r="AM99" i="2" s="1"/>
  <c r="AN99" i="2" s="1"/>
  <c r="AO42" i="2"/>
  <c r="AP42" i="2" s="1"/>
  <c r="AQ42" i="2" s="1"/>
  <c r="AM83" i="2"/>
  <c r="AI41" i="2"/>
  <c r="AQ94" i="2"/>
  <c r="AR94" i="2" s="1"/>
  <c r="AS94" i="2" s="1"/>
  <c r="AL74" i="2"/>
  <c r="AM74" i="2" s="1"/>
  <c r="AN74" i="2" s="1"/>
  <c r="AN52" i="2"/>
  <c r="AM46" i="2"/>
  <c r="AL33" i="2"/>
  <c r="AN131" i="2"/>
  <c r="AL21" i="2"/>
  <c r="AJ87" i="2"/>
  <c r="AL92" i="2"/>
  <c r="AM92" i="2" s="1"/>
  <c r="AM127" i="2"/>
  <c r="AN127" i="2" s="1"/>
  <c r="AO127" i="2" s="1"/>
  <c r="AP127" i="2" s="1"/>
  <c r="AQ127" i="2" s="1"/>
  <c r="AR127" i="2" s="1"/>
  <c r="AS127" i="2" s="1"/>
  <c r="AT127" i="2" s="1"/>
  <c r="AU127" i="2" s="1"/>
  <c r="AV127" i="2" s="1"/>
  <c r="AN25" i="2"/>
  <c r="AO25" i="2" s="1"/>
  <c r="AP25" i="2" s="1"/>
  <c r="AQ25" i="2" s="1"/>
  <c r="AR25" i="2" s="1"/>
  <c r="AS25" i="2" s="1"/>
  <c r="AT25" i="2" s="1"/>
  <c r="AU25" i="2" s="1"/>
  <c r="AV25" i="2" s="1"/>
  <c r="AO48" i="2"/>
  <c r="AP48" i="2" s="1"/>
  <c r="AL120" i="2"/>
  <c r="AM120" i="2" s="1"/>
  <c r="AN120" i="2" s="1"/>
  <c r="AO120" i="2" s="1"/>
  <c r="AP120" i="2" s="1"/>
  <c r="AQ120" i="2" s="1"/>
  <c r="AR120" i="2" s="1"/>
  <c r="AS120" i="2" s="1"/>
  <c r="AT120" i="2" s="1"/>
  <c r="AU120" i="2" s="1"/>
  <c r="AV120" i="2" s="1"/>
  <c r="AL54" i="2"/>
  <c r="AO43" i="2"/>
  <c r="AQ98" i="2"/>
  <c r="AM28" i="2"/>
  <c r="AM89" i="2"/>
  <c r="AN89" i="2" s="1"/>
  <c r="AK37" i="2"/>
  <c r="AM68" i="2"/>
  <c r="AL78" i="2"/>
  <c r="AR78" i="2" s="1"/>
  <c r="AS78" i="2" s="1"/>
  <c r="AT78" i="2" s="1"/>
  <c r="AU78" i="2" s="1"/>
  <c r="AV78" i="2" s="1"/>
  <c r="AM78" i="2"/>
  <c r="AN78" i="2" s="1"/>
  <c r="AO78" i="2" s="1"/>
  <c r="AP78" i="2" s="1"/>
  <c r="AQ78" i="2" s="1"/>
  <c r="AL71" i="2"/>
  <c r="AQ133" i="2"/>
  <c r="AR133" i="2" s="1"/>
  <c r="AS133" i="2" s="1"/>
  <c r="AT133" i="2" s="1"/>
  <c r="AU133" i="2" s="1"/>
  <c r="AV133" i="2" s="1"/>
  <c r="AS19" i="2"/>
  <c r="AT19" i="2" s="1"/>
  <c r="AU19" i="2" s="1"/>
  <c r="AV19" i="2" s="1"/>
  <c r="AQ81" i="2"/>
  <c r="AR81" i="2" s="1"/>
  <c r="AS81" i="2" s="1"/>
  <c r="AT81" i="2" s="1"/>
  <c r="AU81" i="2" s="1"/>
  <c r="AV81" i="2" s="1"/>
  <c r="AM72" i="2"/>
  <c r="AN72" i="2" s="1"/>
  <c r="AO72" i="2" s="1"/>
  <c r="AL70" i="2"/>
  <c r="AL96" i="2"/>
  <c r="AO44" i="2"/>
  <c r="AP44" i="2" s="1"/>
  <c r="AQ44" i="2" s="1"/>
  <c r="AR44" i="2" s="1"/>
  <c r="AN69" i="2"/>
  <c r="AO69" i="2" s="1"/>
  <c r="AN66" i="2"/>
  <c r="AO66" i="2" s="1"/>
  <c r="AP66" i="2" s="1"/>
  <c r="AQ66" i="2" s="1"/>
  <c r="AR66" i="2" s="1"/>
  <c r="AS66" i="2" s="1"/>
  <c r="AT66" i="2" s="1"/>
  <c r="AU66" i="2" s="1"/>
  <c r="AV66" i="2" s="1"/>
  <c r="AN83" i="2"/>
  <c r="AS32" i="2"/>
  <c r="AT32" i="2" s="1"/>
  <c r="AU32" i="2" s="1"/>
  <c r="AV32" i="2" s="1"/>
  <c r="AK50" i="2"/>
  <c r="AL14" i="2"/>
  <c r="AM21" i="2"/>
  <c r="AN21" i="2" s="1"/>
  <c r="AK115" i="2"/>
  <c r="AL115" i="2" s="1"/>
  <c r="AP32" i="2"/>
  <c r="AQ32" i="2" s="1"/>
  <c r="AN129" i="2"/>
  <c r="AK80" i="2"/>
  <c r="AM106" i="2"/>
  <c r="AN106" i="2" s="1"/>
  <c r="AO106" i="2" s="1"/>
  <c r="AP106" i="2" s="1"/>
  <c r="AQ106" i="2" s="1"/>
  <c r="AM118" i="2"/>
  <c r="AN118" i="2" s="1"/>
  <c r="AP43" i="2"/>
  <c r="AQ43" i="2" s="1"/>
  <c r="AR43" i="2" s="1"/>
  <c r="AS43" i="2" s="1"/>
  <c r="AT43" i="2" s="1"/>
  <c r="AP49" i="2"/>
  <c r="AK108" i="2"/>
  <c r="AL108" i="2" s="1"/>
  <c r="AM108" i="2" s="1"/>
  <c r="AR18" i="2"/>
  <c r="AS18" i="2" s="1"/>
  <c r="AT18" i="2" s="1"/>
  <c r="AU18" i="2" s="1"/>
  <c r="AV18" i="2" s="1"/>
  <c r="Z124" i="2"/>
  <c r="AN100" i="2"/>
  <c r="AN130" i="2"/>
  <c r="AJ39" i="2"/>
  <c r="AN116" i="2"/>
  <c r="AN92" i="2"/>
  <c r="AK105" i="2"/>
  <c r="AL134" i="2"/>
  <c r="AO126" i="2"/>
  <c r="AL89" i="2"/>
  <c r="AN82" i="2"/>
  <c r="AN68" i="2"/>
  <c r="AO68" i="2" s="1"/>
  <c r="AP68" i="2" s="1"/>
  <c r="AQ68" i="2" s="1"/>
  <c r="AJ36" i="2"/>
  <c r="AK36" i="2" s="1"/>
  <c r="AR75" i="2"/>
  <c r="AO23" i="2"/>
  <c r="AP23" i="2" s="1"/>
  <c r="AQ124" i="2"/>
  <c r="AI91" i="2"/>
  <c r="AJ93" i="2"/>
  <c r="AK93" i="2" s="1"/>
  <c r="AK85" i="2"/>
  <c r="AJ99" i="2"/>
  <c r="AP27" i="2"/>
  <c r="AQ27" i="2" s="1"/>
  <c r="AK62" i="2"/>
  <c r="AK45" i="2"/>
  <c r="AL45" i="2" s="1"/>
  <c r="AR56" i="2"/>
  <c r="AS56" i="2" s="1"/>
  <c r="AT56" i="2" s="1"/>
  <c r="AU56" i="2" s="1"/>
  <c r="AV56" i="2" s="1"/>
  <c r="AL88" i="2"/>
  <c r="AM88" i="2" s="1"/>
  <c r="AN88" i="2" s="1"/>
  <c r="AO88" i="2" s="1"/>
  <c r="AP88" i="2" s="1"/>
  <c r="AM63" i="2"/>
  <c r="AN63" i="2" s="1"/>
  <c r="AO63" i="2" s="1"/>
  <c r="AP63" i="2" s="1"/>
  <c r="AQ63" i="2" s="1"/>
  <c r="AR63" i="2" s="1"/>
  <c r="AS63" i="2" s="1"/>
  <c r="AT63" i="2" s="1"/>
  <c r="AU63" i="2" s="1"/>
  <c r="AV63" i="2" s="1"/>
  <c r="AO15" i="2"/>
  <c r="AP15" i="2" s="1"/>
  <c r="AQ15" i="2" s="1"/>
  <c r="AP112" i="2"/>
  <c r="AM30" i="2"/>
  <c r="AL12" i="2"/>
  <c r="AM12" i="2" s="1"/>
  <c r="AL26" i="2"/>
  <c r="AM58" i="2"/>
  <c r="AN58" i="2" s="1"/>
  <c r="AO58" i="2" s="1"/>
  <c r="AJ41" i="2"/>
  <c r="AK76" i="2"/>
  <c r="AL76" i="2" s="1"/>
  <c r="AI76" i="2"/>
  <c r="AJ76" i="2"/>
  <c r="AN48" i="2"/>
  <c r="AL63" i="2"/>
  <c r="AL62" i="2"/>
  <c r="AS90" i="2"/>
  <c r="AT90" i="2" s="1"/>
  <c r="AU90" i="2" s="1"/>
  <c r="AV90" i="2" s="1"/>
  <c r="AQ110" i="2"/>
  <c r="AR110" i="2" s="1"/>
  <c r="AS110" i="2" s="1"/>
  <c r="AT110" i="2" s="1"/>
  <c r="AU110" i="2" s="1"/>
  <c r="AV110" i="2" s="1"/>
  <c r="AN24" i="2"/>
  <c r="AO24" i="2" s="1"/>
  <c r="AP24" i="2" s="1"/>
  <c r="AQ24" i="2" s="1"/>
  <c r="AR24" i="2" s="1"/>
  <c r="AS24" i="2" s="1"/>
  <c r="AT24" i="2" s="1"/>
  <c r="AU24" i="2" s="1"/>
  <c r="AP103" i="2"/>
  <c r="AQ103" i="2" s="1"/>
  <c r="AR103" i="2" s="1"/>
  <c r="AS103" i="2" s="1"/>
  <c r="AT103" i="2" s="1"/>
  <c r="AU103" i="2" s="1"/>
  <c r="AV103" i="2" s="1"/>
  <c r="AM61" i="2"/>
  <c r="AN61" i="2" s="1"/>
  <c r="AO61" i="2" s="1"/>
  <c r="AP61" i="2" s="1"/>
  <c r="AQ10" i="2"/>
  <c r="AR10" i="2" s="1"/>
  <c r="AS10" i="2" s="1"/>
  <c r="AT10" i="2" s="1"/>
  <c r="AU10" i="2" s="1"/>
  <c r="AV10" i="2" s="1"/>
  <c r="AK105" i="8" l="1"/>
  <c r="AJ105" i="8"/>
  <c r="AO55" i="10"/>
  <c r="AP55" i="10" s="1"/>
  <c r="AQ55" i="10" s="1"/>
  <c r="AR55" i="10" s="1"/>
  <c r="AS55" i="10" s="1"/>
  <c r="AT55" i="10" s="1"/>
  <c r="AU55" i="10" s="1"/>
  <c r="AV55" i="10" s="1"/>
  <c r="AN55" i="10"/>
  <c r="AN35" i="11"/>
  <c r="AO35" i="11" s="1"/>
  <c r="AP35" i="11" s="1"/>
  <c r="AQ35" i="11" s="1"/>
  <c r="AR35" i="11" s="1"/>
  <c r="AS35" i="11"/>
  <c r="AT35" i="11" s="1"/>
  <c r="AU35" i="11" s="1"/>
  <c r="AV35" i="11" s="1"/>
  <c r="AK126" i="11"/>
  <c r="AL126" i="11" s="1"/>
  <c r="AQ61" i="11"/>
  <c r="AR61" i="11" s="1"/>
  <c r="AN130" i="12"/>
  <c r="AO130" i="12" s="1"/>
  <c r="AP130" i="12"/>
  <c r="AP71" i="11"/>
  <c r="AQ71" i="11" s="1"/>
  <c r="AR71" i="11" s="1"/>
  <c r="AS71" i="11" s="1"/>
  <c r="AT71" i="11" s="1"/>
  <c r="AU71" i="11" s="1"/>
  <c r="AV71" i="11" s="1"/>
  <c r="AN133" i="8"/>
  <c r="AO133" i="8" s="1"/>
  <c r="AP133" i="8" s="1"/>
  <c r="AQ133" i="8" s="1"/>
  <c r="AR133" i="8" s="1"/>
  <c r="AS133" i="8" s="1"/>
  <c r="AT133" i="8" s="1"/>
  <c r="AU133" i="8" s="1"/>
  <c r="AV133" i="8" s="1"/>
  <c r="Z133" i="8" s="1"/>
  <c r="AN83" i="10"/>
  <c r="AO83" i="10" s="1"/>
  <c r="AL83" i="10"/>
  <c r="AM83" i="10" s="1"/>
  <c r="AO15" i="10"/>
  <c r="AP15" i="10" s="1"/>
  <c r="AO125" i="10"/>
  <c r="AN109" i="12"/>
  <c r="AO109" i="12" s="1"/>
  <c r="AO81" i="10"/>
  <c r="AP81" i="10" s="1"/>
  <c r="AQ81" i="10" s="1"/>
  <c r="AN81" i="10"/>
  <c r="AR81" i="10" s="1"/>
  <c r="AS81" i="10" s="1"/>
  <c r="AT81" i="10" s="1"/>
  <c r="AU81" i="10" s="1"/>
  <c r="AV81" i="10" s="1"/>
  <c r="AM35" i="9"/>
  <c r="AN35" i="9" s="1"/>
  <c r="AO35" i="9" s="1"/>
  <c r="AP35" i="9" s="1"/>
  <c r="AQ35" i="9" s="1"/>
  <c r="AR35" i="9" s="1"/>
  <c r="AL35" i="9"/>
  <c r="AP61" i="12"/>
  <c r="AQ61" i="12" s="1"/>
  <c r="AR61" i="12"/>
  <c r="AS61" i="12" s="1"/>
  <c r="AT61" i="12" s="1"/>
  <c r="AU61" i="12" s="1"/>
  <c r="AV61" i="12" s="1"/>
  <c r="AN134" i="12"/>
  <c r="AO134" i="12" s="1"/>
  <c r="AP134" i="12" s="1"/>
  <c r="AQ134" i="12" s="1"/>
  <c r="AR134" i="12" s="1"/>
  <c r="AS134" i="12" s="1"/>
  <c r="AT134" i="12" s="1"/>
  <c r="AU134" i="12" s="1"/>
  <c r="AV134" i="12" s="1"/>
  <c r="AM31" i="10"/>
  <c r="AP59" i="11"/>
  <c r="AQ59" i="11" s="1"/>
  <c r="AP78" i="9"/>
  <c r="AQ78" i="9" s="1"/>
  <c r="AM127" i="9"/>
  <c r="AN127" i="9" s="1"/>
  <c r="AP14" i="11"/>
  <c r="AQ14" i="11"/>
  <c r="AR14" i="11" s="1"/>
  <c r="AS14" i="11" s="1"/>
  <c r="AT14" i="11" s="1"/>
  <c r="AU14" i="11" s="1"/>
  <c r="AV14" i="11" s="1"/>
  <c r="AN111" i="2"/>
  <c r="AO111" i="2"/>
  <c r="AP111" i="2" s="1"/>
  <c r="AS75" i="2"/>
  <c r="AT75" i="2" s="1"/>
  <c r="AL29" i="8"/>
  <c r="AM29" i="8"/>
  <c r="AM133" i="10"/>
  <c r="AN133" i="10" s="1"/>
  <c r="AK109" i="2"/>
  <c r="AP50" i="8"/>
  <c r="AQ50" i="8" s="1"/>
  <c r="AR50" i="8"/>
  <c r="AS50" i="8" s="1"/>
  <c r="AT50" i="8"/>
  <c r="AU50" i="8" s="1"/>
  <c r="AV50" i="8" s="1"/>
  <c r="AN33" i="12"/>
  <c r="AO33" i="12" s="1"/>
  <c r="AP33" i="12" s="1"/>
  <c r="AL128" i="2"/>
  <c r="AM128" i="2" s="1"/>
  <c r="AM101" i="8"/>
  <c r="AN101" i="8"/>
  <c r="AO101" i="8" s="1"/>
  <c r="AJ39" i="9"/>
  <c r="Z39" i="9"/>
  <c r="AN60" i="10"/>
  <c r="AO60" i="10" s="1"/>
  <c r="AP60" i="10" s="1"/>
  <c r="AQ60" i="10" s="1"/>
  <c r="AR60" i="10" s="1"/>
  <c r="AO29" i="10"/>
  <c r="AM49" i="11"/>
  <c r="AN49" i="11" s="1"/>
  <c r="AO49" i="11" s="1"/>
  <c r="AP49" i="11" s="1"/>
  <c r="AP96" i="8"/>
  <c r="AQ96" i="8" s="1"/>
  <c r="AO100" i="2"/>
  <c r="AP100" i="2" s="1"/>
  <c r="AQ100" i="2" s="1"/>
  <c r="AR100" i="2" s="1"/>
  <c r="AS100" i="2" s="1"/>
  <c r="AT100" i="2" s="1"/>
  <c r="AU100" i="2" s="1"/>
  <c r="AV100" i="2" s="1"/>
  <c r="AO41" i="8"/>
  <c r="AP41" i="8" s="1"/>
  <c r="AR94" i="9"/>
  <c r="AS94" i="9"/>
  <c r="AT94" i="9" s="1"/>
  <c r="AU94" i="9" s="1"/>
  <c r="AV94" i="9" s="1"/>
  <c r="AN73" i="10"/>
  <c r="AO73" i="10" s="1"/>
  <c r="Z73" i="10"/>
  <c r="AM126" i="11"/>
  <c r="AN126" i="11" s="1"/>
  <c r="AQ109" i="8"/>
  <c r="AM91" i="10"/>
  <c r="AO15" i="8"/>
  <c r="AP15" i="8" s="1"/>
  <c r="AQ15" i="8" s="1"/>
  <c r="AL32" i="8"/>
  <c r="AM32" i="8"/>
  <c r="AN32" i="8" s="1"/>
  <c r="AO32" i="8" s="1"/>
  <c r="AP32" i="8" s="1"/>
  <c r="AQ32" i="8" s="1"/>
  <c r="AR32" i="8" s="1"/>
  <c r="AS32" i="8" s="1"/>
  <c r="AT32" i="8" s="1"/>
  <c r="AU32" i="8" s="1"/>
  <c r="AV32" i="8" s="1"/>
  <c r="AR38" i="2"/>
  <c r="AS38" i="2" s="1"/>
  <c r="AT38" i="2" s="1"/>
  <c r="AK87" i="2"/>
  <c r="AL87" i="2" s="1"/>
  <c r="AN115" i="8"/>
  <c r="AO115" i="8" s="1"/>
  <c r="AP115" i="8" s="1"/>
  <c r="AQ115" i="8" s="1"/>
  <c r="AR115" i="8" s="1"/>
  <c r="AS115" i="8" s="1"/>
  <c r="AT115" i="8" s="1"/>
  <c r="AU115" i="8" s="1"/>
  <c r="AV115" i="8" s="1"/>
  <c r="AP132" i="9"/>
  <c r="AQ132" i="9"/>
  <c r="AR132" i="9" s="1"/>
  <c r="AS132" i="9" s="1"/>
  <c r="AT132" i="9" s="1"/>
  <c r="AU132" i="9" s="1"/>
  <c r="AV16" i="12"/>
  <c r="AR31" i="11"/>
  <c r="AS31" i="11" s="1"/>
  <c r="AO30" i="11"/>
  <c r="AK125" i="8"/>
  <c r="AL125" i="8" s="1"/>
  <c r="AM125" i="8" s="1"/>
  <c r="AN125" i="8" s="1"/>
  <c r="AM93" i="8"/>
  <c r="AQ48" i="2"/>
  <c r="AV24" i="2"/>
  <c r="AP122" i="2"/>
  <c r="AN91" i="8"/>
  <c r="AK86" i="8"/>
  <c r="AL86" i="8" s="1"/>
  <c r="AM133" i="8"/>
  <c r="AS13" i="8"/>
  <c r="AT13" i="8" s="1"/>
  <c r="AU13" i="8" s="1"/>
  <c r="AV13" i="8" s="1"/>
  <c r="AM37" i="8"/>
  <c r="AN37" i="8" s="1"/>
  <c r="AL55" i="8"/>
  <c r="AM55" i="8" s="1"/>
  <c r="AN88" i="10"/>
  <c r="AL63" i="10"/>
  <c r="AM63" i="10" s="1"/>
  <c r="AN63" i="10" s="1"/>
  <c r="AL110" i="10"/>
  <c r="AM110" i="10" s="1"/>
  <c r="AN110" i="10" s="1"/>
  <c r="AO110" i="10" s="1"/>
  <c r="AS122" i="11"/>
  <c r="AT122" i="11" s="1"/>
  <c r="AU122" i="11" s="1"/>
  <c r="AV122" i="11" s="1"/>
  <c r="AP38" i="11"/>
  <c r="AR50" i="11"/>
  <c r="AS50" i="11" s="1"/>
  <c r="AT50" i="11" s="1"/>
  <c r="AU50" i="11" s="1"/>
  <c r="AV50" i="11" s="1"/>
  <c r="AM91" i="11"/>
  <c r="AU109" i="11"/>
  <c r="AO85" i="11"/>
  <c r="AP85" i="11" s="1"/>
  <c r="AQ85" i="11" s="1"/>
  <c r="AR85" i="11" s="1"/>
  <c r="AS85" i="11" s="1"/>
  <c r="AT85" i="11" s="1"/>
  <c r="AU85" i="11" s="1"/>
  <c r="AV85" i="11" s="1"/>
  <c r="AP111" i="12"/>
  <c r="AQ111" i="12" s="1"/>
  <c r="AR111" i="12" s="1"/>
  <c r="AS111" i="12" s="1"/>
  <c r="AT111" i="12" s="1"/>
  <c r="AU111" i="12" s="1"/>
  <c r="AV111" i="12" s="1"/>
  <c r="AN108" i="12"/>
  <c r="AP44" i="12"/>
  <c r="AQ44" i="12" s="1"/>
  <c r="AP69" i="12"/>
  <c r="AQ69" i="12" s="1"/>
  <c r="AR69" i="12" s="1"/>
  <c r="AS69" i="12" s="1"/>
  <c r="AT69" i="12" s="1"/>
  <c r="AU69" i="12" s="1"/>
  <c r="AV69" i="12" s="1"/>
  <c r="AO34" i="2"/>
  <c r="AN73" i="2"/>
  <c r="AK34" i="9"/>
  <c r="AR102" i="11"/>
  <c r="AS102" i="11" s="1"/>
  <c r="AT102" i="11" s="1"/>
  <c r="AM48" i="10"/>
  <c r="AL17" i="2"/>
  <c r="AM17" i="2" s="1"/>
  <c r="AQ63" i="12"/>
  <c r="AR63" i="12" s="1"/>
  <c r="AS63" i="12" s="1"/>
  <c r="AP65" i="12"/>
  <c r="AQ65" i="12" s="1"/>
  <c r="AP128" i="9"/>
  <c r="AQ128" i="9" s="1"/>
  <c r="AR128" i="9"/>
  <c r="AS128" i="9" s="1"/>
  <c r="AT128" i="9" s="1"/>
  <c r="AU128" i="9" s="1"/>
  <c r="AV128" i="9" s="1"/>
  <c r="AK97" i="10"/>
  <c r="AM31" i="8"/>
  <c r="AO11" i="10"/>
  <c r="AP11" i="10" s="1"/>
  <c r="AQ11" i="10" s="1"/>
  <c r="AR11" i="10" s="1"/>
  <c r="AS11" i="10" s="1"/>
  <c r="AT11" i="10" s="1"/>
  <c r="AU11" i="10" s="1"/>
  <c r="AV11" i="10" s="1"/>
  <c r="AO80" i="10"/>
  <c r="AP80" i="10" s="1"/>
  <c r="AQ80" i="10" s="1"/>
  <c r="AR80" i="10" s="1"/>
  <c r="AS80" i="10" s="1"/>
  <c r="Z18" i="11"/>
  <c r="AO41" i="12"/>
  <c r="AP41" i="12" s="1"/>
  <c r="AJ53" i="10"/>
  <c r="AK67" i="2"/>
  <c r="AL32" i="12"/>
  <c r="AT77" i="12"/>
  <c r="AN70" i="8"/>
  <c r="AR68" i="2"/>
  <c r="AS68" i="2" s="1"/>
  <c r="AT68" i="2" s="1"/>
  <c r="AU68" i="2" s="1"/>
  <c r="AV68" i="2" s="1"/>
  <c r="AM115" i="2"/>
  <c r="AN115" i="2" s="1"/>
  <c r="AO115" i="2" s="1"/>
  <c r="AS112" i="2"/>
  <c r="AT112" i="2" s="1"/>
  <c r="AU112" i="2" s="1"/>
  <c r="AV112" i="2" s="1"/>
  <c r="AR124" i="2"/>
  <c r="AT84" i="8"/>
  <c r="AU84" i="8" s="1"/>
  <c r="AV84" i="8" s="1"/>
  <c r="Z84" i="8" s="1"/>
  <c r="AM54" i="8"/>
  <c r="AN54" i="8" s="1"/>
  <c r="AO54" i="8" s="1"/>
  <c r="AP54" i="8" s="1"/>
  <c r="AQ54" i="8" s="1"/>
  <c r="AP12" i="8"/>
  <c r="AQ12" i="8" s="1"/>
  <c r="AR12" i="8" s="1"/>
  <c r="AS12" i="8" s="1"/>
  <c r="AT12" i="8" s="1"/>
  <c r="AU12" i="8" s="1"/>
  <c r="AV12" i="8" s="1"/>
  <c r="AP111" i="10"/>
  <c r="AO129" i="10"/>
  <c r="AP129" i="10" s="1"/>
  <c r="AQ129" i="10" s="1"/>
  <c r="AR129" i="10" s="1"/>
  <c r="AO69" i="11"/>
  <c r="AP69" i="11" s="1"/>
  <c r="AQ83" i="11"/>
  <c r="AT26" i="12"/>
  <c r="AU26" i="12" s="1"/>
  <c r="AV26" i="12" s="1"/>
  <c r="AM12" i="12"/>
  <c r="AN12" i="12" s="1"/>
  <c r="AM11" i="12"/>
  <c r="AN11" i="12" s="1"/>
  <c r="AO11" i="12" s="1"/>
  <c r="AP11" i="12" s="1"/>
  <c r="AQ11" i="12" s="1"/>
  <c r="AR11" i="12" s="1"/>
  <c r="AS11" i="12" s="1"/>
  <c r="AT11" i="12" s="1"/>
  <c r="AU11" i="12" s="1"/>
  <c r="AV11" i="12" s="1"/>
  <c r="AP29" i="12"/>
  <c r="AQ29" i="12" s="1"/>
  <c r="AR29" i="12" s="1"/>
  <c r="AS29" i="12" s="1"/>
  <c r="AT29" i="12" s="1"/>
  <c r="AU29" i="12" s="1"/>
  <c r="AV29" i="12" s="1"/>
  <c r="AU77" i="12"/>
  <c r="AV77" i="12" s="1"/>
  <c r="AO64" i="12"/>
  <c r="AP43" i="12"/>
  <c r="AQ43" i="12" s="1"/>
  <c r="AR43" i="12" s="1"/>
  <c r="AK77" i="2"/>
  <c r="AL67" i="2"/>
  <c r="AQ128" i="12"/>
  <c r="AR128" i="12"/>
  <c r="AS128" i="12" s="1"/>
  <c r="AT128" i="12" s="1"/>
  <c r="AU128" i="12" s="1"/>
  <c r="AV128" i="12" s="1"/>
  <c r="AJ101" i="2"/>
  <c r="AM72" i="10"/>
  <c r="AN72" i="10" s="1"/>
  <c r="AM69" i="8"/>
  <c r="AK73" i="8"/>
  <c r="AN125" i="2"/>
  <c r="AO125" i="2" s="1"/>
  <c r="AM125" i="2"/>
  <c r="AP76" i="9"/>
  <c r="AM113" i="2"/>
  <c r="AR59" i="11"/>
  <c r="AS59" i="11" s="1"/>
  <c r="AT59" i="11" s="1"/>
  <c r="AM105" i="10"/>
  <c r="AJ97" i="10"/>
  <c r="AO88" i="9"/>
  <c r="AP88" i="9" s="1"/>
  <c r="AR70" i="10"/>
  <c r="AS70" i="10" s="1"/>
  <c r="AT70" i="10" s="1"/>
  <c r="AU70" i="10" s="1"/>
  <c r="AV70" i="10" s="1"/>
  <c r="AO121" i="11"/>
  <c r="AP121" i="11" s="1"/>
  <c r="AO73" i="2"/>
  <c r="AP73" i="2" s="1"/>
  <c r="AQ73" i="2" s="1"/>
  <c r="AL77" i="2"/>
  <c r="AI79" i="2"/>
  <c r="AK53" i="10"/>
  <c r="AQ55" i="2"/>
  <c r="AR55" i="2" s="1"/>
  <c r="AS55" i="2" s="1"/>
  <c r="AT55" i="2" s="1"/>
  <c r="AU55" i="2" s="1"/>
  <c r="AV55" i="2" s="1"/>
  <c r="AL64" i="2"/>
  <c r="AN121" i="2"/>
  <c r="AO121" i="2" s="1"/>
  <c r="AO92" i="2"/>
  <c r="AM20" i="2"/>
  <c r="AQ18" i="8"/>
  <c r="AR18" i="8" s="1"/>
  <c r="AS18" i="8" s="1"/>
  <c r="AT18" i="8" s="1"/>
  <c r="AU18" i="8"/>
  <c r="AV18" i="8" s="1"/>
  <c r="AQ95" i="9"/>
  <c r="AR95" i="9" s="1"/>
  <c r="AS95" i="9" s="1"/>
  <c r="AT95" i="9" s="1"/>
  <c r="AU95" i="9" s="1"/>
  <c r="AV95" i="9" s="1"/>
  <c r="AR62" i="9"/>
  <c r="AM98" i="10"/>
  <c r="AN106" i="10"/>
  <c r="AQ93" i="11"/>
  <c r="AR93" i="11" s="1"/>
  <c r="AS93" i="11" s="1"/>
  <c r="AT93" i="11" s="1"/>
  <c r="AU93" i="11" s="1"/>
  <c r="AV93" i="11" s="1"/>
  <c r="AM43" i="11"/>
  <c r="AN43" i="11" s="1"/>
  <c r="AO94" i="12"/>
  <c r="AM106" i="12"/>
  <c r="AN106" i="12" s="1"/>
  <c r="AL37" i="12"/>
  <c r="AM37" i="12" s="1"/>
  <c r="Z73" i="2"/>
  <c r="AK74" i="8"/>
  <c r="AL74" i="8" s="1"/>
  <c r="AN65" i="2"/>
  <c r="AJ79" i="2"/>
  <c r="AK79" i="2" s="1"/>
  <c r="AL79" i="2" s="1"/>
  <c r="AL67" i="8"/>
  <c r="AJ119" i="2"/>
  <c r="AQ48" i="8"/>
  <c r="AR48" i="8" s="1"/>
  <c r="AS48" i="8" s="1"/>
  <c r="AT48" i="8" s="1"/>
  <c r="AU48" i="8" s="1"/>
  <c r="AV48" i="8" s="1"/>
  <c r="AM88" i="9"/>
  <c r="AN88" i="9" s="1"/>
  <c r="AR28" i="11"/>
  <c r="AS28" i="11" s="1"/>
  <c r="AT28" i="11" s="1"/>
  <c r="AU28" i="11" s="1"/>
  <c r="AV28" i="11" s="1"/>
  <c r="AT40" i="12"/>
  <c r="AU40" i="12" s="1"/>
  <c r="AV40" i="12" s="1"/>
  <c r="AL51" i="2"/>
  <c r="AM51" i="2" s="1"/>
  <c r="AO107" i="2"/>
  <c r="AP107" i="2" s="1"/>
  <c r="AQ107" i="2" s="1"/>
  <c r="AR107" i="2" s="1"/>
  <c r="AS107" i="2" s="1"/>
  <c r="AT107" i="2" s="1"/>
  <c r="AU107" i="2" s="1"/>
  <c r="AV107" i="2" s="1"/>
  <c r="AL49" i="11"/>
  <c r="AN116" i="11"/>
  <c r="AO116" i="11" s="1"/>
  <c r="AP116" i="11" s="1"/>
  <c r="AN79" i="11"/>
  <c r="AM123" i="10"/>
  <c r="AN123" i="10" s="1"/>
  <c r="AQ21" i="8"/>
  <c r="AR21" i="8" s="1"/>
  <c r="AS21" i="8" s="1"/>
  <c r="AT21" i="8" s="1"/>
  <c r="AU21" i="8" s="1"/>
  <c r="AV21" i="8" s="1"/>
  <c r="AI123" i="2"/>
  <c r="AP63" i="12"/>
  <c r="AK59" i="2"/>
  <c r="AL59" i="2" s="1"/>
  <c r="AM59" i="2" s="1"/>
  <c r="AL97" i="2"/>
  <c r="AM97" i="2" s="1"/>
  <c r="AN97" i="2" s="1"/>
  <c r="AO42" i="12"/>
  <c r="AP42" i="12" s="1"/>
  <c r="AP40" i="10"/>
  <c r="AQ40" i="10" s="1"/>
  <c r="AO10" i="10"/>
  <c r="AP10" i="10" s="1"/>
  <c r="AQ10" i="10" s="1"/>
  <c r="AR10" i="10" s="1"/>
  <c r="AS10" i="10" s="1"/>
  <c r="AT10" i="10" s="1"/>
  <c r="AU10" i="10" s="1"/>
  <c r="AV10" i="10" s="1"/>
  <c r="AL22" i="10"/>
  <c r="AV109" i="11"/>
  <c r="AQ39" i="12"/>
  <c r="AR39" i="12" s="1"/>
  <c r="AN25" i="12"/>
  <c r="AN120" i="12"/>
  <c r="AL34" i="9"/>
  <c r="AM34" i="9" s="1"/>
  <c r="AK119" i="2"/>
  <c r="AL119" i="2" s="1"/>
  <c r="AM115" i="11"/>
  <c r="AM27" i="12"/>
  <c r="AN27" i="12" s="1"/>
  <c r="AO27" i="12" s="1"/>
  <c r="AO12" i="12"/>
  <c r="AP12" i="12" s="1"/>
  <c r="AQ67" i="12"/>
  <c r="AR67" i="12" s="1"/>
  <c r="AS67" i="12" s="1"/>
  <c r="AT67" i="12" s="1"/>
  <c r="AU67" i="12" s="1"/>
  <c r="AV67" i="12" s="1"/>
  <c r="AR24" i="12"/>
  <c r="AS24" i="12" s="1"/>
  <c r="AT24" i="12" s="1"/>
  <c r="AU24" i="12" s="1"/>
  <c r="AQ41" i="12"/>
  <c r="AO66" i="12"/>
  <c r="AP66" i="12" s="1"/>
  <c r="AQ66" i="12" s="1"/>
  <c r="AR66" i="12" s="1"/>
  <c r="AS66" i="12" s="1"/>
  <c r="AT66" i="12" s="1"/>
  <c r="AU66" i="12" s="1"/>
  <c r="AV66" i="12" s="1"/>
  <c r="AN97" i="12"/>
  <c r="AO97" i="12" s="1"/>
  <c r="AO98" i="12"/>
  <c r="AQ80" i="12"/>
  <c r="AR80" i="12" s="1"/>
  <c r="AS80" i="12" s="1"/>
  <c r="AT80" i="12" s="1"/>
  <c r="AU80" i="12" s="1"/>
  <c r="AV80" i="12" s="1"/>
  <c r="AN34" i="12"/>
  <c r="AO34" i="12" s="1"/>
  <c r="AP34" i="12" s="1"/>
  <c r="AQ34" i="12" s="1"/>
  <c r="AR34" i="12" s="1"/>
  <c r="AS34" i="12" s="1"/>
  <c r="AT34" i="12" s="1"/>
  <c r="AU34" i="12" s="1"/>
  <c r="AV34" i="12" s="1"/>
  <c r="AN124" i="12"/>
  <c r="AO124" i="12" s="1"/>
  <c r="AP124" i="12" s="1"/>
  <c r="AN14" i="12"/>
  <c r="AK117" i="12"/>
  <c r="AO57" i="12"/>
  <c r="AP57" i="12"/>
  <c r="AQ57" i="12" s="1"/>
  <c r="AL59" i="12"/>
  <c r="AM59" i="12" s="1"/>
  <c r="AN59" i="12" s="1"/>
  <c r="AO59" i="12" s="1"/>
  <c r="AP59" i="12" s="1"/>
  <c r="AQ59" i="12" s="1"/>
  <c r="AR59" i="12" s="1"/>
  <c r="AS59" i="12" s="1"/>
  <c r="AT59" i="12" s="1"/>
  <c r="AU59" i="12" s="1"/>
  <c r="AV59" i="12" s="1"/>
  <c r="AL86" i="12"/>
  <c r="AN133" i="12"/>
  <c r="AN46" i="12"/>
  <c r="AO46" i="12" s="1"/>
  <c r="AP46" i="12" s="1"/>
  <c r="AR58" i="12"/>
  <c r="AS58" i="12" s="1"/>
  <c r="AT58" i="12" s="1"/>
  <c r="AU58" i="12" s="1"/>
  <c r="AV58" i="12" s="1"/>
  <c r="AO31" i="12"/>
  <c r="AK122" i="12"/>
  <c r="AL122" i="12" s="1"/>
  <c r="AM122" i="12" s="1"/>
  <c r="AN122" i="12" s="1"/>
  <c r="AO122" i="12" s="1"/>
  <c r="AP122" i="12" s="1"/>
  <c r="AQ122" i="12" s="1"/>
  <c r="AR122" i="12" s="1"/>
  <c r="AS122" i="12" s="1"/>
  <c r="AT122" i="12" s="1"/>
  <c r="AU122" i="12" s="1"/>
  <c r="AV122" i="12" s="1"/>
  <c r="AN115" i="12"/>
  <c r="AO115" i="12" s="1"/>
  <c r="AP115" i="12" s="1"/>
  <c r="AQ115" i="12" s="1"/>
  <c r="AR115" i="12" s="1"/>
  <c r="AS115" i="12" s="1"/>
  <c r="AT115" i="12" s="1"/>
  <c r="AU115" i="12" s="1"/>
  <c r="AV115" i="12" s="1"/>
  <c r="AP99" i="12"/>
  <c r="AQ99" i="12" s="1"/>
  <c r="AR99" i="12" s="1"/>
  <c r="AN105" i="12"/>
  <c r="AO105" i="12" s="1"/>
  <c r="AP105" i="12" s="1"/>
  <c r="AQ105" i="12" s="1"/>
  <c r="AR105" i="12"/>
  <c r="AS105" i="12" s="1"/>
  <c r="AT105" i="12" s="1"/>
  <c r="AU105" i="12" s="1"/>
  <c r="AV105" i="12" s="1"/>
  <c r="AO108" i="12"/>
  <c r="AP108" i="12" s="1"/>
  <c r="AQ108" i="12" s="1"/>
  <c r="Z14" i="12"/>
  <c r="AP104" i="12"/>
  <c r="AQ104" i="12" s="1"/>
  <c r="AR104" i="12" s="1"/>
  <c r="AS104" i="12" s="1"/>
  <c r="AT104" i="12" s="1"/>
  <c r="AU104" i="12" s="1"/>
  <c r="AV104" i="12" s="1"/>
  <c r="AP31" i="12"/>
  <c r="AL71" i="12"/>
  <c r="AM71" i="12" s="1"/>
  <c r="AL51" i="12"/>
  <c r="AM51" i="12" s="1"/>
  <c r="AN51" i="12" s="1"/>
  <c r="AO51" i="12" s="1"/>
  <c r="AP51" i="12" s="1"/>
  <c r="AQ51" i="12" s="1"/>
  <c r="AR51" i="12" s="1"/>
  <c r="AS51" i="12" s="1"/>
  <c r="AL84" i="12"/>
  <c r="AN103" i="12"/>
  <c r="AO103" i="12" s="1"/>
  <c r="AP103" i="12" s="1"/>
  <c r="AQ103" i="12" s="1"/>
  <c r="AR103" i="12" s="1"/>
  <c r="AS103" i="12" s="1"/>
  <c r="AT103" i="12" s="1"/>
  <c r="AU103" i="12" s="1"/>
  <c r="AV103" i="12" s="1"/>
  <c r="AR48" i="12"/>
  <c r="AS48" i="12" s="1"/>
  <c r="AT48" i="12" s="1"/>
  <c r="AU48" i="12" s="1"/>
  <c r="AQ79" i="12"/>
  <c r="AR79" i="12" s="1"/>
  <c r="AN132" i="12"/>
  <c r="AO132" i="12"/>
  <c r="AP132" i="12" s="1"/>
  <c r="AQ132" i="12" s="1"/>
  <c r="AR132" i="12" s="1"/>
  <c r="AS132" i="12" s="1"/>
  <c r="AM13" i="12"/>
  <c r="AN13" i="12" s="1"/>
  <c r="AJ93" i="12"/>
  <c r="AO15" i="12"/>
  <c r="AK62" i="12"/>
  <c r="AL62" i="12" s="1"/>
  <c r="AM62" i="12" s="1"/>
  <c r="AN62" i="12" s="1"/>
  <c r="AO62" i="12" s="1"/>
  <c r="AP62" i="12" s="1"/>
  <c r="AQ62" i="12" s="1"/>
  <c r="AR62" i="12" s="1"/>
  <c r="AS62" i="12" s="1"/>
  <c r="AL127" i="12"/>
  <c r="AK110" i="12"/>
  <c r="AL110" i="12" s="1"/>
  <c r="AM110" i="12" s="1"/>
  <c r="AN110" i="12" s="1"/>
  <c r="AO110" i="12" s="1"/>
  <c r="AP110" i="12" s="1"/>
  <c r="AQ110" i="12" s="1"/>
  <c r="AR110" i="12" s="1"/>
  <c r="AS110" i="12" s="1"/>
  <c r="AL17" i="12"/>
  <c r="AL83" i="12"/>
  <c r="AM107" i="12"/>
  <c r="AN107" i="12" s="1"/>
  <c r="AM75" i="12"/>
  <c r="AN75" i="12"/>
  <c r="AO75" i="12" s="1"/>
  <c r="AP75" i="12" s="1"/>
  <c r="AQ75" i="12" s="1"/>
  <c r="AR75" i="12" s="1"/>
  <c r="AS75" i="12" s="1"/>
  <c r="AT75" i="12" s="1"/>
  <c r="AU75" i="12" s="1"/>
  <c r="AV75" i="12" s="1"/>
  <c r="AK85" i="12"/>
  <c r="AL85" i="12" s="1"/>
  <c r="AM85" i="12" s="1"/>
  <c r="AN85" i="12" s="1"/>
  <c r="AO85" i="12" s="1"/>
  <c r="AP85" i="12" s="1"/>
  <c r="AQ85" i="12" s="1"/>
  <c r="AR85" i="12" s="1"/>
  <c r="AS85" i="12" s="1"/>
  <c r="AT85" i="12" s="1"/>
  <c r="AU85" i="12" s="1"/>
  <c r="AV85" i="12" s="1"/>
  <c r="AK118" i="12"/>
  <c r="AL118" i="12"/>
  <c r="AM118" i="12" s="1"/>
  <c r="AN118" i="12" s="1"/>
  <c r="AO118" i="12" s="1"/>
  <c r="AP118" i="12" s="1"/>
  <c r="AQ118" i="12" s="1"/>
  <c r="AR118" i="12" s="1"/>
  <c r="AS118" i="12" s="1"/>
  <c r="AT118" i="12" s="1"/>
  <c r="AU118" i="12" s="1"/>
  <c r="AV118" i="12" s="1"/>
  <c r="AT96" i="12"/>
  <c r="AU96" i="12" s="1"/>
  <c r="AV96" i="12" s="1"/>
  <c r="AN114" i="12"/>
  <c r="AM47" i="12"/>
  <c r="AN47" i="12" s="1"/>
  <c r="AO47" i="12"/>
  <c r="AP47" i="12" s="1"/>
  <c r="AQ47" i="12" s="1"/>
  <c r="AR47" i="12" s="1"/>
  <c r="AJ126" i="12"/>
  <c r="AN95" i="12"/>
  <c r="AK90" i="12"/>
  <c r="AO133" i="12"/>
  <c r="AP133" i="12" s="1"/>
  <c r="AQ133" i="12" s="1"/>
  <c r="AR133" i="12" s="1"/>
  <c r="AS133" i="12" s="1"/>
  <c r="AT133" i="12" s="1"/>
  <c r="AU133" i="12" s="1"/>
  <c r="AV133" i="12" s="1"/>
  <c r="AQ82" i="12"/>
  <c r="AR82" i="12" s="1"/>
  <c r="AS82" i="12" s="1"/>
  <c r="AT82" i="12" s="1"/>
  <c r="AU82" i="12" s="1"/>
  <c r="AV82" i="12" s="1"/>
  <c r="AJ55" i="12"/>
  <c r="AS43" i="12"/>
  <c r="AT43" i="12" s="1"/>
  <c r="AU43" i="12" s="1"/>
  <c r="AV43" i="12" s="1"/>
  <c r="AP74" i="12"/>
  <c r="AQ74" i="12" s="1"/>
  <c r="AR74" i="12" s="1"/>
  <c r="AS74" i="12" s="1"/>
  <c r="AT74" i="12" s="1"/>
  <c r="AU74" i="12" s="1"/>
  <c r="AV74" i="12" s="1"/>
  <c r="AM102" i="12"/>
  <c r="Z116" i="12"/>
  <c r="AK68" i="12"/>
  <c r="AN102" i="12"/>
  <c r="AO102" i="12" s="1"/>
  <c r="AP102" i="12" s="1"/>
  <c r="AQ102" i="12" s="1"/>
  <c r="AR102" i="12" s="1"/>
  <c r="AS102" i="12" s="1"/>
  <c r="AT102" i="12" s="1"/>
  <c r="AU102" i="12" s="1"/>
  <c r="AV102" i="12" s="1"/>
  <c r="AQ42" i="12"/>
  <c r="AR42" i="12" s="1"/>
  <c r="AS42" i="12" s="1"/>
  <c r="AT42" i="12" s="1"/>
  <c r="AU42" i="12" s="1"/>
  <c r="AV42" i="12" s="1"/>
  <c r="AP78" i="12"/>
  <c r="AQ78" i="12" s="1"/>
  <c r="AR78" i="12" s="1"/>
  <c r="AS78" i="12" s="1"/>
  <c r="AT78" i="12" s="1"/>
  <c r="AU78" i="12" s="1"/>
  <c r="AV78" i="12" s="1"/>
  <c r="AS39" i="12"/>
  <c r="AT39" i="12" s="1"/>
  <c r="AU39" i="12" s="1"/>
  <c r="AV39" i="12" s="1"/>
  <c r="AM19" i="12"/>
  <c r="AN19" i="12" s="1"/>
  <c r="AO19" i="12" s="1"/>
  <c r="AP19" i="12" s="1"/>
  <c r="AQ19" i="12" s="1"/>
  <c r="AR19" i="12" s="1"/>
  <c r="AS19" i="12" s="1"/>
  <c r="AN76" i="12"/>
  <c r="AO76" i="12" s="1"/>
  <c r="AL50" i="12"/>
  <c r="AM50" i="12" s="1"/>
  <c r="AN50" i="12" s="1"/>
  <c r="AO50" i="12"/>
  <c r="AP50" i="12" s="1"/>
  <c r="AQ50" i="12" s="1"/>
  <c r="AR50" i="12" s="1"/>
  <c r="AS50" i="12" s="1"/>
  <c r="AT50" i="12" s="1"/>
  <c r="AU50" i="12" s="1"/>
  <c r="AV50" i="12" s="1"/>
  <c r="AN54" i="12"/>
  <c r="AO54" i="12" s="1"/>
  <c r="AP94" i="12"/>
  <c r="AQ94" i="12" s="1"/>
  <c r="AP70" i="12"/>
  <c r="AQ70" i="12" s="1"/>
  <c r="AR70" i="12" s="1"/>
  <c r="AS70" i="12" s="1"/>
  <c r="AT70" i="12" s="1"/>
  <c r="AU70" i="12" s="1"/>
  <c r="AV70" i="12" s="1"/>
  <c r="AR38" i="12"/>
  <c r="AS38" i="12" s="1"/>
  <c r="AT38" i="12" s="1"/>
  <c r="AM86" i="12"/>
  <c r="AM28" i="12"/>
  <c r="AN28" i="12" s="1"/>
  <c r="AN92" i="12"/>
  <c r="AO92" i="12"/>
  <c r="AP92" i="12" s="1"/>
  <c r="AQ92" i="12" s="1"/>
  <c r="AR92" i="12" s="1"/>
  <c r="AS92" i="12" s="1"/>
  <c r="AT92" i="12" s="1"/>
  <c r="AU92" i="12" s="1"/>
  <c r="AV92" i="12" s="1"/>
  <c r="AV112" i="12"/>
  <c r="AO87" i="12"/>
  <c r="AO14" i="12"/>
  <c r="AP14" i="12" s="1"/>
  <c r="AQ14" i="12" s="1"/>
  <c r="AR14" i="12" s="1"/>
  <c r="AS14" i="12" s="1"/>
  <c r="AT14" i="12" s="1"/>
  <c r="AU14" i="12" s="1"/>
  <c r="AV14" i="12" s="1"/>
  <c r="AS99" i="12"/>
  <c r="AT99" i="12" s="1"/>
  <c r="AU99" i="12" s="1"/>
  <c r="AN36" i="12"/>
  <c r="AJ18" i="12"/>
  <c r="AP101" i="12"/>
  <c r="AQ101" i="12" s="1"/>
  <c r="AR101" i="12" s="1"/>
  <c r="AU49" i="12"/>
  <c r="AV49" i="12" s="1"/>
  <c r="AN52" i="12"/>
  <c r="AN123" i="12"/>
  <c r="AO123" i="12" s="1"/>
  <c r="AP123" i="12" s="1"/>
  <c r="AQ123" i="12" s="1"/>
  <c r="AR123" i="12" s="1"/>
  <c r="AS123" i="12" s="1"/>
  <c r="AT123" i="12" s="1"/>
  <c r="AU123" i="12" s="1"/>
  <c r="AV123" i="12" s="1"/>
  <c r="AP10" i="12"/>
  <c r="AL21" i="12"/>
  <c r="AP97" i="12"/>
  <c r="AQ97" i="12" s="1"/>
  <c r="AR97" i="12" s="1"/>
  <c r="AS97" i="12" s="1"/>
  <c r="AO96" i="12"/>
  <c r="AP96" i="12" s="1"/>
  <c r="AQ96" i="12" s="1"/>
  <c r="AR96" i="12" s="1"/>
  <c r="AS96" i="12" s="1"/>
  <c r="AP113" i="12"/>
  <c r="AQ113" i="12" s="1"/>
  <c r="AR113" i="12" s="1"/>
  <c r="AS113" i="12" s="1"/>
  <c r="AT113" i="12" s="1"/>
  <c r="AU113" i="12" s="1"/>
  <c r="AV113" i="12" s="1"/>
  <c r="AV99" i="12"/>
  <c r="AO25" i="12"/>
  <c r="AU20" i="12"/>
  <c r="AV20" i="12" s="1"/>
  <c r="AN100" i="12"/>
  <c r="AP67" i="11"/>
  <c r="AQ67" i="11" s="1"/>
  <c r="AR67" i="11" s="1"/>
  <c r="AS67" i="11" s="1"/>
  <c r="AT67" i="11" s="1"/>
  <c r="AU67" i="11" s="1"/>
  <c r="AV67" i="11" s="1"/>
  <c r="AP62" i="11"/>
  <c r="AQ62" i="11" s="1"/>
  <c r="AR62" i="11" s="1"/>
  <c r="AS62" i="11" s="1"/>
  <c r="AT62" i="11" s="1"/>
  <c r="AU62" i="11" s="1"/>
  <c r="AM132" i="11"/>
  <c r="AN132" i="11" s="1"/>
  <c r="AO132" i="11" s="1"/>
  <c r="AP132" i="11" s="1"/>
  <c r="AQ132" i="11" s="1"/>
  <c r="AR132" i="11" s="1"/>
  <c r="AS132" i="11" s="1"/>
  <c r="AT132" i="11" s="1"/>
  <c r="AU132" i="11" s="1"/>
  <c r="AV132" i="11" s="1"/>
  <c r="AQ76" i="11"/>
  <c r="AR76" i="11" s="1"/>
  <c r="AS76" i="11" s="1"/>
  <c r="AT76" i="11" s="1"/>
  <c r="AU76" i="11" s="1"/>
  <c r="AV76" i="11" s="1"/>
  <c r="AP76" i="11"/>
  <c r="AO94" i="11"/>
  <c r="AP94" i="11" s="1"/>
  <c r="AQ94" i="11" s="1"/>
  <c r="AR94" i="11" s="1"/>
  <c r="AS94" i="11" s="1"/>
  <c r="AT94" i="11" s="1"/>
  <c r="AU94" i="11" s="1"/>
  <c r="AV94" i="11" s="1"/>
  <c r="AN36" i="11"/>
  <c r="AO36" i="11" s="1"/>
  <c r="AP36" i="11" s="1"/>
  <c r="AQ36" i="11" s="1"/>
  <c r="AR36" i="11" s="1"/>
  <c r="AS36" i="11" s="1"/>
  <c r="AT36" i="11" s="1"/>
  <c r="AU36" i="11" s="1"/>
  <c r="AV36" i="11" s="1"/>
  <c r="Z36" i="11" s="1"/>
  <c r="AQ69" i="11"/>
  <c r="AR69" i="11" s="1"/>
  <c r="AS69" i="11" s="1"/>
  <c r="AT69" i="11" s="1"/>
  <c r="AU69" i="11" s="1"/>
  <c r="AS21" i="11"/>
  <c r="AT21" i="11" s="1"/>
  <c r="AU21" i="11" s="1"/>
  <c r="AV21" i="11" s="1"/>
  <c r="AQ133" i="11"/>
  <c r="AR133" i="11" s="1"/>
  <c r="AS133" i="11" s="1"/>
  <c r="AT133" i="11" s="1"/>
  <c r="AJ106" i="11"/>
  <c r="AQ100" i="11"/>
  <c r="AR100" i="11" s="1"/>
  <c r="AS100" i="11" s="1"/>
  <c r="AT100" i="11" s="1"/>
  <c r="AU100" i="11" s="1"/>
  <c r="AV100" i="11" s="1"/>
  <c r="AN65" i="11"/>
  <c r="AO65" i="11" s="1"/>
  <c r="AP65" i="11" s="1"/>
  <c r="AQ65" i="11" s="1"/>
  <c r="AR65" i="11" s="1"/>
  <c r="AS65" i="11" s="1"/>
  <c r="AT65" i="11" s="1"/>
  <c r="AU65" i="11" s="1"/>
  <c r="AV65" i="11" s="1"/>
  <c r="AP37" i="11"/>
  <c r="AS37" i="11" s="1"/>
  <c r="AT37" i="11" s="1"/>
  <c r="AM113" i="11"/>
  <c r="AN113" i="11" s="1"/>
  <c r="AO113" i="11" s="1"/>
  <c r="AP113" i="11" s="1"/>
  <c r="AU66" i="11"/>
  <c r="AV66" i="11" s="1"/>
  <c r="AK25" i="11"/>
  <c r="AN12" i="11"/>
  <c r="AO12" i="11" s="1"/>
  <c r="AP12" i="11" s="1"/>
  <c r="AQ12" i="11" s="1"/>
  <c r="AR12" i="11" s="1"/>
  <c r="AS12" i="11" s="1"/>
  <c r="AT12" i="11" s="1"/>
  <c r="AU12" i="11" s="1"/>
  <c r="AV12" i="11" s="1"/>
  <c r="AR37" i="11"/>
  <c r="AL44" i="11"/>
  <c r="AL39" i="11"/>
  <c r="AM39" i="11" s="1"/>
  <c r="AN39" i="11" s="1"/>
  <c r="AO39" i="11" s="1"/>
  <c r="AJ55" i="11"/>
  <c r="AK55" i="11" s="1"/>
  <c r="AU63" i="11"/>
  <c r="AV63" i="11" s="1"/>
  <c r="AO75" i="11"/>
  <c r="AP75" i="11" s="1"/>
  <c r="AQ75" i="11" s="1"/>
  <c r="AR75" i="11" s="1"/>
  <c r="AS75" i="11" s="1"/>
  <c r="AT75" i="11" s="1"/>
  <c r="AU75" i="11" s="1"/>
  <c r="AV75" i="11" s="1"/>
  <c r="AQ37" i="11"/>
  <c r="AL105" i="11"/>
  <c r="AM105" i="11" s="1"/>
  <c r="AN105" i="11" s="1"/>
  <c r="AO105" i="11" s="1"/>
  <c r="AP105" i="11" s="1"/>
  <c r="AQ105" i="11" s="1"/>
  <c r="AR105" i="11" s="1"/>
  <c r="AS105" i="11" s="1"/>
  <c r="AT105" i="11" s="1"/>
  <c r="AU105" i="11" s="1"/>
  <c r="AV105" i="11" s="1"/>
  <c r="AK58" i="11"/>
  <c r="AL58" i="11" s="1"/>
  <c r="AO131" i="11"/>
  <c r="AP131" i="11" s="1"/>
  <c r="AQ131" i="11" s="1"/>
  <c r="AR131" i="11" s="1"/>
  <c r="AS131" i="11" s="1"/>
  <c r="AT131" i="11" s="1"/>
  <c r="AU131" i="11" s="1"/>
  <c r="AV131" i="11" s="1"/>
  <c r="AL120" i="11"/>
  <c r="AM29" i="11"/>
  <c r="AM56" i="11"/>
  <c r="AN56" i="11" s="1"/>
  <c r="AO56" i="11" s="1"/>
  <c r="AP56" i="11" s="1"/>
  <c r="AQ56" i="11" s="1"/>
  <c r="AR56" i="11" s="1"/>
  <c r="AS56" i="11" s="1"/>
  <c r="AT56" i="11" s="1"/>
  <c r="AU56" i="11" s="1"/>
  <c r="AV56" i="11" s="1"/>
  <c r="AJ130" i="11"/>
  <c r="AK130" i="11" s="1"/>
  <c r="AO89" i="11"/>
  <c r="AP89" i="11" s="1"/>
  <c r="AQ89" i="11" s="1"/>
  <c r="AR89" i="11" s="1"/>
  <c r="AS89" i="11" s="1"/>
  <c r="AT89" i="11" s="1"/>
  <c r="AU89" i="11" s="1"/>
  <c r="AV89" i="11" s="1"/>
  <c r="AL89" i="11"/>
  <c r="AM89" i="11" s="1"/>
  <c r="AN89" i="11" s="1"/>
  <c r="AK89" i="11"/>
  <c r="Z20" i="11"/>
  <c r="AL112" i="11"/>
  <c r="AP87" i="11"/>
  <c r="AQ87" i="11" s="1"/>
  <c r="AR87" i="11" s="1"/>
  <c r="AS87" i="11" s="1"/>
  <c r="AT87" i="11" s="1"/>
  <c r="AU87" i="11" s="1"/>
  <c r="AV87" i="11" s="1"/>
  <c r="AK33" i="11"/>
  <c r="AL33" i="11" s="1"/>
  <c r="AN95" i="11"/>
  <c r="AO95" i="11" s="1"/>
  <c r="AR83" i="11"/>
  <c r="AS83" i="11" s="1"/>
  <c r="AT83" i="11" s="1"/>
  <c r="AU83" i="11" s="1"/>
  <c r="AV83" i="11" s="1"/>
  <c r="Z83" i="11" s="1"/>
  <c r="AL124" i="11"/>
  <c r="AM124" i="11" s="1"/>
  <c r="AN124" i="11" s="1"/>
  <c r="AO124" i="11" s="1"/>
  <c r="AP124" i="11" s="1"/>
  <c r="AK47" i="11"/>
  <c r="AL47" i="11" s="1"/>
  <c r="AS15" i="11"/>
  <c r="AM84" i="11"/>
  <c r="AR18" i="11"/>
  <c r="AS18" i="11" s="1"/>
  <c r="AT18" i="11" s="1"/>
  <c r="AU18" i="11" s="1"/>
  <c r="AV18" i="11" s="1"/>
  <c r="AL73" i="11"/>
  <c r="AS48" i="11"/>
  <c r="AT48" i="11" s="1"/>
  <c r="AU48" i="11" s="1"/>
  <c r="AV48" i="11" s="1"/>
  <c r="Z27" i="11"/>
  <c r="AO134" i="11"/>
  <c r="AP53" i="11"/>
  <c r="AQ53" i="11" s="1"/>
  <c r="AR53" i="11" s="1"/>
  <c r="AS53" i="11" s="1"/>
  <c r="AT53" i="11" s="1"/>
  <c r="AM92" i="11"/>
  <c r="AN92" i="11" s="1"/>
  <c r="AO92" i="11" s="1"/>
  <c r="AP92" i="11" s="1"/>
  <c r="AQ92" i="11" s="1"/>
  <c r="AR92" i="11" s="1"/>
  <c r="AS92" i="11" s="1"/>
  <c r="AT92" i="11" s="1"/>
  <c r="AU92" i="11" s="1"/>
  <c r="AV92" i="11" s="1"/>
  <c r="AN88" i="11"/>
  <c r="AL111" i="11"/>
  <c r="AM111" i="11" s="1"/>
  <c r="AN111" i="11" s="1"/>
  <c r="AO111" i="11" s="1"/>
  <c r="AP111" i="11" s="1"/>
  <c r="AQ111" i="11" s="1"/>
  <c r="AR111" i="11" s="1"/>
  <c r="AS111" i="11" s="1"/>
  <c r="AT111" i="11" s="1"/>
  <c r="AU111" i="11" s="1"/>
  <c r="AV111" i="11" s="1"/>
  <c r="AO90" i="11"/>
  <c r="AP90" i="11" s="1"/>
  <c r="AK125" i="11"/>
  <c r="AM123" i="11"/>
  <c r="AN123" i="11" s="1"/>
  <c r="AO123" i="11" s="1"/>
  <c r="AM78" i="11"/>
  <c r="AN78" i="11" s="1"/>
  <c r="AO78" i="11" s="1"/>
  <c r="AP78" i="11" s="1"/>
  <c r="AQ78" i="11" s="1"/>
  <c r="AL110" i="11"/>
  <c r="AT40" i="11"/>
  <c r="AU40" i="11" s="1"/>
  <c r="AV40" i="11" s="1"/>
  <c r="AN108" i="11"/>
  <c r="AO108" i="11" s="1"/>
  <c r="AP108" i="11" s="1"/>
  <c r="AQ108" i="11" s="1"/>
  <c r="AM34" i="11"/>
  <c r="AN34" i="11" s="1"/>
  <c r="AO34" i="11" s="1"/>
  <c r="AP34" i="11" s="1"/>
  <c r="AQ34" i="11" s="1"/>
  <c r="AL57" i="11"/>
  <c r="AM57" i="11" s="1"/>
  <c r="AN45" i="11"/>
  <c r="AO45" i="11" s="1"/>
  <c r="AM134" i="11"/>
  <c r="AN134" i="11" s="1"/>
  <c r="AP123" i="11"/>
  <c r="AQ123" i="11" s="1"/>
  <c r="AR123" i="11" s="1"/>
  <c r="AS123" i="11" s="1"/>
  <c r="AT123" i="11" s="1"/>
  <c r="AU123" i="11" s="1"/>
  <c r="AV123" i="11" s="1"/>
  <c r="AM129" i="11"/>
  <c r="AN129" i="11" s="1"/>
  <c r="AO129" i="11" s="1"/>
  <c r="AP129" i="11" s="1"/>
  <c r="AQ129" i="11" s="1"/>
  <c r="AR129" i="11" s="1"/>
  <c r="AS129" i="11" s="1"/>
  <c r="AT129" i="11" s="1"/>
  <c r="AU129" i="11" s="1"/>
  <c r="AV129" i="11" s="1"/>
  <c r="Z129" i="11" s="1"/>
  <c r="AQ98" i="11"/>
  <c r="AR98" i="11" s="1"/>
  <c r="AS98" i="11" s="1"/>
  <c r="AT98" i="11" s="1"/>
  <c r="AU98" i="11" s="1"/>
  <c r="AV98" i="11" s="1"/>
  <c r="AM44" i="11"/>
  <c r="AN44" i="11" s="1"/>
  <c r="AL41" i="11"/>
  <c r="AQ51" i="11"/>
  <c r="AR51" i="11" s="1"/>
  <c r="AS51" i="11" s="1"/>
  <c r="AT51" i="11" s="1"/>
  <c r="AU51" i="11" s="1"/>
  <c r="AV51" i="11" s="1"/>
  <c r="AM94" i="11"/>
  <c r="AN94" i="11" s="1"/>
  <c r="AN119" i="11"/>
  <c r="AO119" i="11" s="1"/>
  <c r="AP119" i="11" s="1"/>
  <c r="AQ119" i="11" s="1"/>
  <c r="AR119" i="11" s="1"/>
  <c r="AS119" i="11" s="1"/>
  <c r="AT119" i="11" s="1"/>
  <c r="AU119" i="11" s="1"/>
  <c r="AV119" i="11" s="1"/>
  <c r="Z119" i="11"/>
  <c r="Z45" i="11"/>
  <c r="AP117" i="11"/>
  <c r="AQ117" i="11" s="1"/>
  <c r="AR117" i="11" s="1"/>
  <c r="AS117" i="11" s="1"/>
  <c r="AT117" i="11" s="1"/>
  <c r="AU117" i="11" s="1"/>
  <c r="AV117" i="11" s="1"/>
  <c r="AL128" i="11"/>
  <c r="AM128" i="11" s="1"/>
  <c r="AN128" i="11" s="1"/>
  <c r="AO128" i="11" s="1"/>
  <c r="AP128" i="11" s="1"/>
  <c r="AQ128" i="11" s="1"/>
  <c r="AR128" i="11" s="1"/>
  <c r="AS128" i="11" s="1"/>
  <c r="AT128" i="11" s="1"/>
  <c r="AU128" i="11" s="1"/>
  <c r="AV128" i="11" s="1"/>
  <c r="AN24" i="11"/>
  <c r="AO24" i="11" s="1"/>
  <c r="AP24" i="11" s="1"/>
  <c r="AQ24" i="11" s="1"/>
  <c r="AR24" i="11" s="1"/>
  <c r="AS24" i="11" s="1"/>
  <c r="AT24" i="11" s="1"/>
  <c r="AU24" i="11" s="1"/>
  <c r="AV24" i="11" s="1"/>
  <c r="AL81" i="11"/>
  <c r="AM81" i="11" s="1"/>
  <c r="AN81" i="11" s="1"/>
  <c r="AO81" i="11" s="1"/>
  <c r="AP81" i="11"/>
  <c r="AP104" i="11"/>
  <c r="AQ104" i="11" s="1"/>
  <c r="AO42" i="11"/>
  <c r="AR10" i="11"/>
  <c r="AS10" i="11" s="1"/>
  <c r="AT10" i="11" s="1"/>
  <c r="AU10" i="11" s="1"/>
  <c r="AV10" i="11" s="1"/>
  <c r="AP99" i="11"/>
  <c r="AQ99" i="11" s="1"/>
  <c r="AR99" i="11" s="1"/>
  <c r="AL64" i="11"/>
  <c r="AP96" i="11"/>
  <c r="AQ96" i="11" s="1"/>
  <c r="AR96" i="11" s="1"/>
  <c r="AS96" i="11" s="1"/>
  <c r="AT96" i="11" s="1"/>
  <c r="AU96" i="11" s="1"/>
  <c r="AV96" i="11" s="1"/>
  <c r="AM33" i="11"/>
  <c r="AN33" i="11" s="1"/>
  <c r="AO33" i="11" s="1"/>
  <c r="AP33" i="11" s="1"/>
  <c r="AQ33" i="11" s="1"/>
  <c r="AR33" i="11" s="1"/>
  <c r="AS33" i="11" s="1"/>
  <c r="AT33" i="11" s="1"/>
  <c r="AU33" i="11" s="1"/>
  <c r="AV33" i="11" s="1"/>
  <c r="Z33" i="11" s="1"/>
  <c r="AL74" i="11"/>
  <c r="AK74" i="11"/>
  <c r="AO17" i="11"/>
  <c r="AO80" i="11"/>
  <c r="AP80" i="11" s="1"/>
  <c r="AQ80" i="11" s="1"/>
  <c r="AR80" i="11" s="1"/>
  <c r="AS80" i="11" s="1"/>
  <c r="AT80" i="11" s="1"/>
  <c r="AU80" i="11" s="1"/>
  <c r="AV80" i="11" s="1"/>
  <c r="AO43" i="11"/>
  <c r="AN72" i="11"/>
  <c r="AL13" i="11"/>
  <c r="AM13" i="11" s="1"/>
  <c r="AJ97" i="11"/>
  <c r="AP17" i="11"/>
  <c r="AQ17" i="11" s="1"/>
  <c r="AR17" i="11" s="1"/>
  <c r="AS17" i="11" s="1"/>
  <c r="AT17" i="11" s="1"/>
  <c r="AU17" i="11" s="1"/>
  <c r="AV17" i="11" s="1"/>
  <c r="AT15" i="11"/>
  <c r="AU15" i="11" s="1"/>
  <c r="AV15" i="11" s="1"/>
  <c r="Z15" i="11" s="1"/>
  <c r="AO11" i="11"/>
  <c r="AT52" i="11"/>
  <c r="AU52" i="11" s="1"/>
  <c r="AV52" i="11" s="1"/>
  <c r="AO127" i="11"/>
  <c r="AP127" i="11" s="1"/>
  <c r="AQ127" i="11" s="1"/>
  <c r="AR127" i="11" s="1"/>
  <c r="AS127" i="11" s="1"/>
  <c r="AT127" i="11" s="1"/>
  <c r="AU127" i="11" s="1"/>
  <c r="AV127" i="11" s="1"/>
  <c r="AL77" i="11"/>
  <c r="AT70" i="11"/>
  <c r="AU70" i="11" s="1"/>
  <c r="AV70" i="11" s="1"/>
  <c r="AO86" i="11"/>
  <c r="AQ57" i="10"/>
  <c r="AR57" i="10"/>
  <c r="AS57" i="10" s="1"/>
  <c r="AT57" i="10" s="1"/>
  <c r="AU57" i="10" s="1"/>
  <c r="AV57" i="10" s="1"/>
  <c r="AN28" i="10"/>
  <c r="AO28" i="10" s="1"/>
  <c r="AK93" i="10"/>
  <c r="AM93" i="10" s="1"/>
  <c r="AN93" i="10" s="1"/>
  <c r="AL93" i="10"/>
  <c r="AR89" i="10"/>
  <c r="AS89" i="10"/>
  <c r="AT89" i="10" s="1"/>
  <c r="AU89" i="10" s="1"/>
  <c r="AV89" i="10" s="1"/>
  <c r="AR101" i="10"/>
  <c r="AS101" i="10" s="1"/>
  <c r="AT101" i="10" s="1"/>
  <c r="AU101" i="10"/>
  <c r="AV101" i="10" s="1"/>
  <c r="AN118" i="10"/>
  <c r="AO118" i="10" s="1"/>
  <c r="AP118" i="10" s="1"/>
  <c r="AQ118" i="10" s="1"/>
  <c r="AR118" i="10" s="1"/>
  <c r="AS118" i="10" s="1"/>
  <c r="AT118" i="10" s="1"/>
  <c r="AL107" i="10"/>
  <c r="AM107" i="10" s="1"/>
  <c r="AL32" i="10"/>
  <c r="AM32" i="10"/>
  <c r="AN32" i="10" s="1"/>
  <c r="AO32" i="10" s="1"/>
  <c r="AP32" i="10" s="1"/>
  <c r="AQ32" i="10" s="1"/>
  <c r="AR32" i="10" s="1"/>
  <c r="AS32" i="10" s="1"/>
  <c r="AT32" i="10" s="1"/>
  <c r="AU32" i="10" s="1"/>
  <c r="AV32" i="10" s="1"/>
  <c r="AR36" i="10"/>
  <c r="AS36" i="10" s="1"/>
  <c r="AT36" i="10" s="1"/>
  <c r="AU36" i="10" s="1"/>
  <c r="AV36" i="10" s="1"/>
  <c r="AM52" i="10"/>
  <c r="AQ37" i="10"/>
  <c r="AR37" i="10" s="1"/>
  <c r="AS37" i="10" s="1"/>
  <c r="AT37" i="10" s="1"/>
  <c r="AU37" i="10" s="1"/>
  <c r="AV37" i="10" s="1"/>
  <c r="AQ111" i="10"/>
  <c r="AR111" i="10" s="1"/>
  <c r="AS111" i="10" s="1"/>
  <c r="AT111" i="10" s="1"/>
  <c r="AU111" i="10" s="1"/>
  <c r="AV111" i="10" s="1"/>
  <c r="AM92" i="10"/>
  <c r="AN92" i="10" s="1"/>
  <c r="AO92" i="10" s="1"/>
  <c r="AP92" i="10" s="1"/>
  <c r="AQ92" i="10" s="1"/>
  <c r="AR92" i="10" s="1"/>
  <c r="AS92" i="10" s="1"/>
  <c r="AT92" i="10" s="1"/>
  <c r="AU92" i="10" s="1"/>
  <c r="AV92" i="10" s="1"/>
  <c r="AN26" i="10"/>
  <c r="AO26" i="10" s="1"/>
  <c r="AP26" i="10" s="1"/>
  <c r="AQ26" i="10" s="1"/>
  <c r="AR26" i="10" s="1"/>
  <c r="AS26" i="10" s="1"/>
  <c r="AT26" i="10" s="1"/>
  <c r="AU26" i="10" s="1"/>
  <c r="AV26" i="10" s="1"/>
  <c r="AN82" i="10"/>
  <c r="AO82" i="10" s="1"/>
  <c r="AP82" i="10" s="1"/>
  <c r="AQ82" i="10" s="1"/>
  <c r="AR82" i="10" s="1"/>
  <c r="AS82" i="10"/>
  <c r="AT82" i="10" s="1"/>
  <c r="AU82" i="10" s="1"/>
  <c r="AV82" i="10" s="1"/>
  <c r="AR50" i="10"/>
  <c r="AS50" i="10" s="1"/>
  <c r="AT50" i="10" s="1"/>
  <c r="AU50" i="10" s="1"/>
  <c r="AV50" i="10" s="1"/>
  <c r="AO50" i="10"/>
  <c r="AP50" i="10" s="1"/>
  <c r="AQ50" i="10" s="1"/>
  <c r="AV131" i="10"/>
  <c r="AO24" i="10"/>
  <c r="AP110" i="10"/>
  <c r="AQ110" i="10" s="1"/>
  <c r="AR110" i="10"/>
  <c r="AS110" i="10"/>
  <c r="AT110" i="10" s="1"/>
  <c r="AU110" i="10" s="1"/>
  <c r="AV110" i="10" s="1"/>
  <c r="AN18" i="10"/>
  <c r="AO18" i="10" s="1"/>
  <c r="AP18" i="10" s="1"/>
  <c r="AQ18" i="10" s="1"/>
  <c r="AR18" i="10" s="1"/>
  <c r="AS18" i="10" s="1"/>
  <c r="AT18" i="10" s="1"/>
  <c r="AU18" i="10" s="1"/>
  <c r="AV18" i="10" s="1"/>
  <c r="AJ25" i="10"/>
  <c r="AK25" i="10" s="1"/>
  <c r="AO72" i="10"/>
  <c r="AP72" i="10" s="1"/>
  <c r="AQ72" i="10" s="1"/>
  <c r="AR72" i="10" s="1"/>
  <c r="AS72" i="10" s="1"/>
  <c r="AT72" i="10" s="1"/>
  <c r="AU72" i="10" s="1"/>
  <c r="AV72" i="10" s="1"/>
  <c r="AM58" i="10"/>
  <c r="AN58" i="10" s="1"/>
  <c r="AO58" i="10" s="1"/>
  <c r="AP58" i="10" s="1"/>
  <c r="AQ58" i="10" s="1"/>
  <c r="AR58" i="10" s="1"/>
  <c r="AS58" i="10" s="1"/>
  <c r="AT58" i="10" s="1"/>
  <c r="AU58" i="10" s="1"/>
  <c r="AV58" i="10" s="1"/>
  <c r="AM33" i="10"/>
  <c r="AN33" i="10" s="1"/>
  <c r="AO33" i="10" s="1"/>
  <c r="AK94" i="10"/>
  <c r="AL94" i="10" s="1"/>
  <c r="AM94" i="10" s="1"/>
  <c r="AN94" i="10" s="1"/>
  <c r="AO94" i="10" s="1"/>
  <c r="AP94" i="10" s="1"/>
  <c r="AQ94" i="10" s="1"/>
  <c r="AR94" i="10" s="1"/>
  <c r="AS94" i="10" s="1"/>
  <c r="AT94" i="10" s="1"/>
  <c r="AU94" i="10" s="1"/>
  <c r="AV94" i="10" s="1"/>
  <c r="AN54" i="10"/>
  <c r="AO54" i="10" s="1"/>
  <c r="AP54" i="10" s="1"/>
  <c r="AQ54" i="10" s="1"/>
  <c r="AR54" i="10" s="1"/>
  <c r="AS54" i="10" s="1"/>
  <c r="AT54" i="10" s="1"/>
  <c r="AU54" i="10" s="1"/>
  <c r="AV54" i="10" s="1"/>
  <c r="AK90" i="10"/>
  <c r="AL90" i="10" s="1"/>
  <c r="AM20" i="10"/>
  <c r="AN20" i="10" s="1"/>
  <c r="AM85" i="10"/>
  <c r="AN85" i="10" s="1"/>
  <c r="AO85" i="10" s="1"/>
  <c r="AP85" i="10" s="1"/>
  <c r="AQ85" i="10" s="1"/>
  <c r="AK21" i="10"/>
  <c r="AL21" i="10" s="1"/>
  <c r="AM21" i="10" s="1"/>
  <c r="AN21" i="10" s="1"/>
  <c r="AO21" i="10" s="1"/>
  <c r="AP21" i="10" s="1"/>
  <c r="AQ21" i="10" s="1"/>
  <c r="AR21" i="10" s="1"/>
  <c r="AS21" i="10" s="1"/>
  <c r="AT21" i="10" s="1"/>
  <c r="AU21" i="10" s="1"/>
  <c r="AR45" i="10"/>
  <c r="AS45" i="10" s="1"/>
  <c r="AT45" i="10" s="1"/>
  <c r="AU45" i="10" s="1"/>
  <c r="AV45" i="10" s="1"/>
  <c r="AV112" i="10"/>
  <c r="AM128" i="10"/>
  <c r="AN128" i="10" s="1"/>
  <c r="AO128" i="10" s="1"/>
  <c r="AP128" i="10" s="1"/>
  <c r="AQ128" i="10" s="1"/>
  <c r="AR128" i="10" s="1"/>
  <c r="AS128" i="10" s="1"/>
  <c r="AT128" i="10" s="1"/>
  <c r="AU128" i="10" s="1"/>
  <c r="AV128" i="10" s="1"/>
  <c r="AK132" i="10"/>
  <c r="AL132" i="10" s="1"/>
  <c r="AM132" i="10" s="1"/>
  <c r="AN132" i="10" s="1"/>
  <c r="AO132" i="10" s="1"/>
  <c r="AP132" i="10" s="1"/>
  <c r="AQ132" i="10" s="1"/>
  <c r="AR132" i="10" s="1"/>
  <c r="AS132" i="10" s="1"/>
  <c r="AT132" i="10" s="1"/>
  <c r="AU132" i="10" s="1"/>
  <c r="AV132" i="10" s="1"/>
  <c r="AP24" i="10"/>
  <c r="AQ24" i="10" s="1"/>
  <c r="AR24" i="10" s="1"/>
  <c r="AS24" i="10" s="1"/>
  <c r="AT24" i="10" s="1"/>
  <c r="AU24" i="10" s="1"/>
  <c r="AV24" i="10" s="1"/>
  <c r="AP62" i="10"/>
  <c r="AQ62" i="10" s="1"/>
  <c r="AR62" i="10" s="1"/>
  <c r="AS62" i="10" s="1"/>
  <c r="AT62" i="10" s="1"/>
  <c r="AU62" i="10" s="1"/>
  <c r="AV62" i="10" s="1"/>
  <c r="AN13" i="10"/>
  <c r="AL115" i="10"/>
  <c r="AL38" i="10"/>
  <c r="AK86" i="10"/>
  <c r="AL108" i="10"/>
  <c r="Z30" i="10"/>
  <c r="AK107" i="10"/>
  <c r="AK134" i="10"/>
  <c r="AP44" i="10"/>
  <c r="AQ44" i="10" s="1"/>
  <c r="AR44" i="10" s="1"/>
  <c r="AS44" i="10" s="1"/>
  <c r="AT44" i="10" s="1"/>
  <c r="AM121" i="10"/>
  <c r="AK54" i="10"/>
  <c r="AL54" i="10" s="1"/>
  <c r="AM54" i="10" s="1"/>
  <c r="AO88" i="10"/>
  <c r="AP88" i="10" s="1"/>
  <c r="AQ88" i="10" s="1"/>
  <c r="AR88" i="10" s="1"/>
  <c r="AS88" i="10" s="1"/>
  <c r="AT88" i="10" s="1"/>
  <c r="AU88" i="10" s="1"/>
  <c r="AV88" i="10" s="1"/>
  <c r="AJ99" i="10"/>
  <c r="AR112" i="10"/>
  <c r="AS112" i="10" s="1"/>
  <c r="AT112" i="10" s="1"/>
  <c r="AU112" i="10" s="1"/>
  <c r="AN116" i="10"/>
  <c r="AK79" i="10"/>
  <c r="AN96" i="10"/>
  <c r="AO96" i="10" s="1"/>
  <c r="AP96" i="10" s="1"/>
  <c r="AQ96" i="10"/>
  <c r="AR96" i="10" s="1"/>
  <c r="AS96" i="10" s="1"/>
  <c r="AT96" i="10" s="1"/>
  <c r="AU96" i="10" s="1"/>
  <c r="AV96" i="10" s="1"/>
  <c r="AP33" i="10"/>
  <c r="AQ33" i="10" s="1"/>
  <c r="AR33" i="10" s="1"/>
  <c r="AS33" i="10" s="1"/>
  <c r="AT33" i="10" s="1"/>
  <c r="AU33" i="10" s="1"/>
  <c r="AV33" i="10" s="1"/>
  <c r="Z46" i="10"/>
  <c r="AM47" i="10"/>
  <c r="AN47" i="10" s="1"/>
  <c r="AO47" i="10" s="1"/>
  <c r="AP47" i="10" s="1"/>
  <c r="AQ47" i="10" s="1"/>
  <c r="AR47" i="10" s="1"/>
  <c r="AS47" i="10" s="1"/>
  <c r="AT47" i="10" s="1"/>
  <c r="AU47" i="10" s="1"/>
  <c r="AV47" i="10" s="1"/>
  <c r="Z47" i="10" s="1"/>
  <c r="AK113" i="10"/>
  <c r="AP109" i="10"/>
  <c r="AQ109" i="10" s="1"/>
  <c r="AR109" i="10" s="1"/>
  <c r="AS109" i="10" s="1"/>
  <c r="AT109" i="10" s="1"/>
  <c r="AU109" i="10" s="1"/>
  <c r="AV109" i="10" s="1"/>
  <c r="AK117" i="10"/>
  <c r="AL117" i="10" s="1"/>
  <c r="AM117" i="10" s="1"/>
  <c r="AN117" i="10" s="1"/>
  <c r="AO117" i="10" s="1"/>
  <c r="AP117" i="10" s="1"/>
  <c r="AQ117" i="10" s="1"/>
  <c r="AR117" i="10" s="1"/>
  <c r="AS117" i="10" s="1"/>
  <c r="AT117" i="10" s="1"/>
  <c r="AU117" i="10" s="1"/>
  <c r="AV117" i="10" s="1"/>
  <c r="AM67" i="10"/>
  <c r="AP66" i="10"/>
  <c r="AQ66" i="10" s="1"/>
  <c r="AR66" i="10" s="1"/>
  <c r="AS66" i="10" s="1"/>
  <c r="AT66" i="10" s="1"/>
  <c r="AU66" i="10" s="1"/>
  <c r="AV66" i="10" s="1"/>
  <c r="AL30" i="10"/>
  <c r="AM30" i="10" s="1"/>
  <c r="AN30" i="10" s="1"/>
  <c r="AO30" i="10" s="1"/>
  <c r="AO95" i="10"/>
  <c r="AP95" i="10" s="1"/>
  <c r="AQ95" i="10" s="1"/>
  <c r="AR95" i="10" s="1"/>
  <c r="AS95" i="10" s="1"/>
  <c r="AT95" i="10" s="1"/>
  <c r="AU95" i="10" s="1"/>
  <c r="AV95" i="10" s="1"/>
  <c r="AM64" i="10"/>
  <c r="AS131" i="10"/>
  <c r="AT131" i="10" s="1"/>
  <c r="AU131" i="10" s="1"/>
  <c r="Z131" i="10"/>
  <c r="AS34" i="10"/>
  <c r="AT34" i="10" s="1"/>
  <c r="AU34" i="10" s="1"/>
  <c r="AV34" i="10" s="1"/>
  <c r="AP125" i="10"/>
  <c r="AQ125" i="10" s="1"/>
  <c r="AR125" i="10" s="1"/>
  <c r="AS125" i="10" s="1"/>
  <c r="AT125" i="10" s="1"/>
  <c r="AU125" i="10" s="1"/>
  <c r="AV125" i="10" s="1"/>
  <c r="AT80" i="10"/>
  <c r="AV80" i="10" s="1"/>
  <c r="AP69" i="10"/>
  <c r="AQ69" i="10" s="1"/>
  <c r="AR69" i="10" s="1"/>
  <c r="AS69" i="10" s="1"/>
  <c r="AT69" i="10" s="1"/>
  <c r="AU69" i="10" s="1"/>
  <c r="AV69" i="10" s="1"/>
  <c r="AU61" i="10"/>
  <c r="AV61" i="10" s="1"/>
  <c r="AM16" i="10"/>
  <c r="AN16" i="10" s="1"/>
  <c r="AO16" i="10" s="1"/>
  <c r="AP16" i="10" s="1"/>
  <c r="AQ16" i="10" s="1"/>
  <c r="AR16" i="10" s="1"/>
  <c r="AP84" i="10"/>
  <c r="AQ84" i="10" s="1"/>
  <c r="AR84" i="10" s="1"/>
  <c r="AN39" i="10"/>
  <c r="AN98" i="10"/>
  <c r="AN127" i="10"/>
  <c r="AO127" i="10" s="1"/>
  <c r="AP127" i="10" s="1"/>
  <c r="AQ127" i="10" s="1"/>
  <c r="AR127" i="10" s="1"/>
  <c r="AS127" i="10" s="1"/>
  <c r="AT127" i="10" s="1"/>
  <c r="AU127" i="10" s="1"/>
  <c r="AV127" i="10" s="1"/>
  <c r="AL119" i="10"/>
  <c r="AM119" i="10" s="1"/>
  <c r="AN119" i="10" s="1"/>
  <c r="AO119" i="10" s="1"/>
  <c r="AP119" i="10" s="1"/>
  <c r="AQ119" i="10" s="1"/>
  <c r="AR119" i="10" s="1"/>
  <c r="AS119" i="10" s="1"/>
  <c r="AT119" i="10" s="1"/>
  <c r="AU119" i="10" s="1"/>
  <c r="AR40" i="10"/>
  <c r="AS40" i="10" s="1"/>
  <c r="AU80" i="10"/>
  <c r="AP126" i="10"/>
  <c r="AQ126" i="10" s="1"/>
  <c r="AR126" i="10" s="1"/>
  <c r="AS126" i="10" s="1"/>
  <c r="AT126" i="10" s="1"/>
  <c r="AU126" i="10" s="1"/>
  <c r="AO104" i="10"/>
  <c r="AP104" i="10" s="1"/>
  <c r="AQ104" i="10" s="1"/>
  <c r="AN78" i="10"/>
  <c r="AO78" i="10" s="1"/>
  <c r="AP78" i="10" s="1"/>
  <c r="AQ78" i="10" s="1"/>
  <c r="AR78" i="10" s="1"/>
  <c r="AS78" i="10" s="1"/>
  <c r="AT78" i="10" s="1"/>
  <c r="AU78" i="10" s="1"/>
  <c r="AV78" i="10" s="1"/>
  <c r="AL25" i="10"/>
  <c r="AM25" i="10" s="1"/>
  <c r="AM51" i="10"/>
  <c r="AN51" i="10" s="1"/>
  <c r="AO51" i="10" s="1"/>
  <c r="AP51" i="10" s="1"/>
  <c r="AQ51" i="10" s="1"/>
  <c r="AR51" i="10" s="1"/>
  <c r="AS51" i="10" s="1"/>
  <c r="AL120" i="10"/>
  <c r="AM120" i="10" s="1"/>
  <c r="AN120" i="10" s="1"/>
  <c r="AO120" i="10" s="1"/>
  <c r="AP120" i="10" s="1"/>
  <c r="AQ120" i="10" s="1"/>
  <c r="AM49" i="10"/>
  <c r="AN49" i="10" s="1"/>
  <c r="AO49" i="10" s="1"/>
  <c r="AP49" i="10" s="1"/>
  <c r="AQ49" i="10" s="1"/>
  <c r="AR49" i="10" s="1"/>
  <c r="AS49" i="10" s="1"/>
  <c r="AT49" i="10" s="1"/>
  <c r="AU49" i="10" s="1"/>
  <c r="AV49" i="10" s="1"/>
  <c r="AN65" i="10"/>
  <c r="AO65" i="10" s="1"/>
  <c r="AP65" i="10" s="1"/>
  <c r="AQ65" i="10" s="1"/>
  <c r="AR65" i="10" s="1"/>
  <c r="AS65" i="10" s="1"/>
  <c r="AT65" i="10" s="1"/>
  <c r="AU65" i="10" s="1"/>
  <c r="AV65" i="10" s="1"/>
  <c r="AK14" i="10"/>
  <c r="AR130" i="10"/>
  <c r="AS130" i="10" s="1"/>
  <c r="AT130" i="10" s="1"/>
  <c r="AU130" i="10" s="1"/>
  <c r="AV130" i="10" s="1"/>
  <c r="AO63" i="10"/>
  <c r="AP63" i="10" s="1"/>
  <c r="AQ63" i="10" s="1"/>
  <c r="AR63" i="10" s="1"/>
  <c r="AS63" i="10" s="1"/>
  <c r="AT63" i="10" s="1"/>
  <c r="AU63" i="10" s="1"/>
  <c r="AO42" i="10"/>
  <c r="AP42" i="10" s="1"/>
  <c r="AQ42" i="10" s="1"/>
  <c r="AR42" i="10" s="1"/>
  <c r="AS42" i="10" s="1"/>
  <c r="AT42" i="10" s="1"/>
  <c r="AU42" i="10" s="1"/>
  <c r="AV42" i="10" s="1"/>
  <c r="AR103" i="10"/>
  <c r="AS103" i="10" s="1"/>
  <c r="AT103" i="10" s="1"/>
  <c r="AU103" i="10" s="1"/>
  <c r="AV103" i="10" s="1"/>
  <c r="AN52" i="10"/>
  <c r="AO52" i="10" s="1"/>
  <c r="AP52" i="10" s="1"/>
  <c r="AQ52" i="10" s="1"/>
  <c r="AR52" i="10" s="1"/>
  <c r="AS52" i="10" s="1"/>
  <c r="AT52" i="10" s="1"/>
  <c r="AU52" i="10" s="1"/>
  <c r="AV52" i="10" s="1"/>
  <c r="AR85" i="10"/>
  <c r="AS85" i="10" s="1"/>
  <c r="AT85" i="10" s="1"/>
  <c r="AU85" i="10" s="1"/>
  <c r="AV85" i="10" s="1"/>
  <c r="AK100" i="10"/>
  <c r="AL100" i="10" s="1"/>
  <c r="AM100" i="10" s="1"/>
  <c r="AN100" i="10" s="1"/>
  <c r="AO27" i="10"/>
  <c r="AP27" i="10" s="1"/>
  <c r="AQ27" i="10" s="1"/>
  <c r="AR27" i="10" s="1"/>
  <c r="AS27" i="10" s="1"/>
  <c r="AT27" i="10" s="1"/>
  <c r="AM56" i="10"/>
  <c r="AN104" i="10"/>
  <c r="AL102" i="10"/>
  <c r="AM102" i="10" s="1"/>
  <c r="AN102" i="10" s="1"/>
  <c r="AM41" i="10"/>
  <c r="AS68" i="10"/>
  <c r="AT68" i="10" s="1"/>
  <c r="AU68" i="10" s="1"/>
  <c r="AV68" i="10" s="1"/>
  <c r="AR23" i="9"/>
  <c r="AS23" i="9" s="1"/>
  <c r="AT23" i="9" s="1"/>
  <c r="AU23" i="9"/>
  <c r="AV23" i="9" s="1"/>
  <c r="AN89" i="9"/>
  <c r="AO89" i="9" s="1"/>
  <c r="AK39" i="9"/>
  <c r="AL39" i="9" s="1"/>
  <c r="AM39" i="9" s="1"/>
  <c r="AN39" i="9" s="1"/>
  <c r="AO39" i="9" s="1"/>
  <c r="AP39" i="9" s="1"/>
  <c r="AL72" i="9"/>
  <c r="AM72" i="9" s="1"/>
  <c r="AP92" i="9"/>
  <c r="AQ92" i="9" s="1"/>
  <c r="AR92" i="9" s="1"/>
  <c r="AS92" i="9" s="1"/>
  <c r="AS10" i="9"/>
  <c r="AT10" i="9" s="1"/>
  <c r="AM69" i="9"/>
  <c r="AN69" i="9" s="1"/>
  <c r="AO69" i="9" s="1"/>
  <c r="AP69" i="9" s="1"/>
  <c r="AQ69" i="9" s="1"/>
  <c r="AR69" i="9" s="1"/>
  <c r="AS69" i="9" s="1"/>
  <c r="AT69" i="9" s="1"/>
  <c r="AU69" i="9" s="1"/>
  <c r="AV69" i="9" s="1"/>
  <c r="AN56" i="9"/>
  <c r="AO56" i="9" s="1"/>
  <c r="AP56" i="9" s="1"/>
  <c r="AQ56" i="9" s="1"/>
  <c r="AR56" i="9" s="1"/>
  <c r="AS56" i="9" s="1"/>
  <c r="AV62" i="9"/>
  <c r="AS62" i="9"/>
  <c r="AT62" i="9" s="1"/>
  <c r="AU62" i="9" s="1"/>
  <c r="Z57" i="9"/>
  <c r="AO32" i="9"/>
  <c r="AP32" i="9" s="1"/>
  <c r="AQ32" i="9" s="1"/>
  <c r="AR32" i="9" s="1"/>
  <c r="AS32" i="9" s="1"/>
  <c r="AT32" i="9" s="1"/>
  <c r="AU32" i="9" s="1"/>
  <c r="AV32" i="9" s="1"/>
  <c r="AQ116" i="9"/>
  <c r="AR116" i="9" s="1"/>
  <c r="AS116" i="9" s="1"/>
  <c r="AT116" i="9" s="1"/>
  <c r="AS107" i="9"/>
  <c r="AT107" i="9" s="1"/>
  <c r="AN20" i="9"/>
  <c r="AO20" i="9" s="1"/>
  <c r="AP65" i="9"/>
  <c r="AQ65" i="9" s="1"/>
  <c r="AM81" i="9"/>
  <c r="AN81" i="9" s="1"/>
  <c r="Z14" i="9"/>
  <c r="AL53" i="9"/>
  <c r="AM53" i="9" s="1"/>
  <c r="AN53" i="9" s="1"/>
  <c r="AO53" i="9" s="1"/>
  <c r="AP53" i="9" s="1"/>
  <c r="AQ53" i="9" s="1"/>
  <c r="AR53" i="9" s="1"/>
  <c r="AS53" i="9" s="1"/>
  <c r="AT53" i="9" s="1"/>
  <c r="AU53" i="9" s="1"/>
  <c r="AV53" i="9" s="1"/>
  <c r="AO33" i="9"/>
  <c r="AP33" i="9" s="1"/>
  <c r="AL17" i="9"/>
  <c r="AS17" i="9" s="1"/>
  <c r="AT17" i="9" s="1"/>
  <c r="AU17" i="9" s="1"/>
  <c r="AV17" i="9" s="1"/>
  <c r="AM22" i="9"/>
  <c r="AK74" i="9"/>
  <c r="AL74" i="9" s="1"/>
  <c r="AM74" i="9" s="1"/>
  <c r="AN74" i="9" s="1"/>
  <c r="AO74" i="9" s="1"/>
  <c r="AP74" i="9" s="1"/>
  <c r="AS102" i="9"/>
  <c r="AT102" i="9" s="1"/>
  <c r="AU102" i="9" s="1"/>
  <c r="AV102" i="9" s="1"/>
  <c r="AK22" i="9"/>
  <c r="AL22" i="9" s="1"/>
  <c r="AK11" i="9"/>
  <c r="AL11" i="9" s="1"/>
  <c r="AM11" i="9" s="1"/>
  <c r="AK68" i="9"/>
  <c r="AL68" i="9" s="1"/>
  <c r="AM68" i="9" s="1"/>
  <c r="AN68" i="9" s="1"/>
  <c r="AO68" i="9" s="1"/>
  <c r="AN106" i="9"/>
  <c r="AO106" i="9" s="1"/>
  <c r="AP106" i="9" s="1"/>
  <c r="AQ106" i="9" s="1"/>
  <c r="AS52" i="9"/>
  <c r="AT52" i="9" s="1"/>
  <c r="AU52" i="9" s="1"/>
  <c r="AV52" i="9" s="1"/>
  <c r="AO118" i="9"/>
  <c r="AP118" i="9" s="1"/>
  <c r="AQ118" i="9" s="1"/>
  <c r="AR118" i="9" s="1"/>
  <c r="AS118" i="9" s="1"/>
  <c r="AT118" i="9" s="1"/>
  <c r="AU118" i="9" s="1"/>
  <c r="AV118" i="9" s="1"/>
  <c r="AU97" i="9"/>
  <c r="AV97" i="9" s="1"/>
  <c r="AR83" i="9"/>
  <c r="AS83" i="9" s="1"/>
  <c r="AK103" i="9"/>
  <c r="AL103" i="9" s="1"/>
  <c r="AP117" i="9"/>
  <c r="AO54" i="9"/>
  <c r="AP54" i="9" s="1"/>
  <c r="AQ54" i="9" s="1"/>
  <c r="AP122" i="9"/>
  <c r="AQ122" i="9"/>
  <c r="AR122" i="9" s="1"/>
  <c r="AQ46" i="9"/>
  <c r="AR46" i="9" s="1"/>
  <c r="AS46" i="9" s="1"/>
  <c r="AT46" i="9" s="1"/>
  <c r="AU46" i="9" s="1"/>
  <c r="AV46" i="9" s="1"/>
  <c r="Z46" i="9" s="1"/>
  <c r="AO51" i="9"/>
  <c r="AP51" i="9" s="1"/>
  <c r="AQ51" i="9" s="1"/>
  <c r="AR51" i="9" s="1"/>
  <c r="AS51" i="9"/>
  <c r="AT51" i="9" s="1"/>
  <c r="AU51" i="9" s="1"/>
  <c r="AV51" i="9" s="1"/>
  <c r="AM17" i="9"/>
  <c r="AN17" i="9" s="1"/>
  <c r="AO17" i="9" s="1"/>
  <c r="AP17" i="9" s="1"/>
  <c r="AQ17" i="9" s="1"/>
  <c r="AR17" i="9" s="1"/>
  <c r="AJ108" i="9"/>
  <c r="AK108" i="9" s="1"/>
  <c r="AL108" i="9" s="1"/>
  <c r="AN45" i="9"/>
  <c r="AO45" i="9" s="1"/>
  <c r="AP45" i="9" s="1"/>
  <c r="AQ45" i="9" s="1"/>
  <c r="AT83" i="9"/>
  <c r="AU83" i="9" s="1"/>
  <c r="AV83" i="9" s="1"/>
  <c r="AS82" i="9"/>
  <c r="AT82" i="9" s="1"/>
  <c r="AU82" i="9" s="1"/>
  <c r="AV82" i="9" s="1"/>
  <c r="AM24" i="9"/>
  <c r="AN24" i="9" s="1"/>
  <c r="AO24" i="9" s="1"/>
  <c r="AP24" i="9" s="1"/>
  <c r="AQ24" i="9" s="1"/>
  <c r="AR24" i="9" s="1"/>
  <c r="AS24" i="9" s="1"/>
  <c r="AT24" i="9" s="1"/>
  <c r="AU24" i="9" s="1"/>
  <c r="AV24" i="9" s="1"/>
  <c r="AO40" i="9"/>
  <c r="AP40" i="9" s="1"/>
  <c r="AN29" i="9"/>
  <c r="AO29" i="9" s="1"/>
  <c r="AP29" i="9" s="1"/>
  <c r="AQ29" i="9" s="1"/>
  <c r="AR29" i="9" s="1"/>
  <c r="AS29" i="9" s="1"/>
  <c r="AT29" i="9" s="1"/>
  <c r="AU29" i="9" s="1"/>
  <c r="AV29" i="9" s="1"/>
  <c r="AK26" i="9"/>
  <c r="AU113" i="9"/>
  <c r="AV113" i="9" s="1"/>
  <c r="AK130" i="9"/>
  <c r="AL104" i="9"/>
  <c r="AM104" i="9" s="1"/>
  <c r="AN104" i="9" s="1"/>
  <c r="AO104" i="9"/>
  <c r="AP104" i="9" s="1"/>
  <c r="AQ104" i="9" s="1"/>
  <c r="AR104" i="9" s="1"/>
  <c r="AS104" i="9" s="1"/>
  <c r="AT104" i="9" s="1"/>
  <c r="AU104" i="9" s="1"/>
  <c r="AV104" i="9" s="1"/>
  <c r="AO121" i="9"/>
  <c r="AP121" i="9" s="1"/>
  <c r="AQ121" i="9" s="1"/>
  <c r="AR121" i="9" s="1"/>
  <c r="AS121" i="9" s="1"/>
  <c r="AT121" i="9" s="1"/>
  <c r="AU121" i="9" s="1"/>
  <c r="AV121" i="9" s="1"/>
  <c r="AM134" i="9"/>
  <c r="AN134" i="9" s="1"/>
  <c r="AO134" i="9" s="1"/>
  <c r="AO44" i="9"/>
  <c r="AP44" i="9" s="1"/>
  <c r="AQ44" i="9" s="1"/>
  <c r="AR44" i="9" s="1"/>
  <c r="AS44" i="9" s="1"/>
  <c r="AT44" i="9" s="1"/>
  <c r="AU44" i="9" s="1"/>
  <c r="AV44" i="9" s="1"/>
  <c r="AL48" i="9"/>
  <c r="AK16" i="9"/>
  <c r="AL16" i="9" s="1"/>
  <c r="AR106" i="9"/>
  <c r="AS106" i="9" s="1"/>
  <c r="AT106" i="9" s="1"/>
  <c r="AU106" i="9" s="1"/>
  <c r="AV106" i="9" s="1"/>
  <c r="AQ105" i="9"/>
  <c r="AR105" i="9" s="1"/>
  <c r="AS105" i="9" s="1"/>
  <c r="AT105" i="9" s="1"/>
  <c r="AU105" i="9" s="1"/>
  <c r="AV105" i="9" s="1"/>
  <c r="AM89" i="9"/>
  <c r="AQ88" i="9"/>
  <c r="AR88" i="9" s="1"/>
  <c r="AS88" i="9" s="1"/>
  <c r="AT88" i="9" s="1"/>
  <c r="AU88" i="9" s="1"/>
  <c r="AV88" i="9" s="1"/>
  <c r="AU133" i="9"/>
  <c r="AV133" i="9" s="1"/>
  <c r="AL73" i="9"/>
  <c r="AO71" i="9"/>
  <c r="AP71" i="9" s="1"/>
  <c r="AQ71" i="9" s="1"/>
  <c r="AU80" i="9"/>
  <c r="AV80" i="9" s="1"/>
  <c r="AN50" i="9"/>
  <c r="AO50" i="9" s="1"/>
  <c r="AP50" i="9" s="1"/>
  <c r="AQ50" i="9" s="1"/>
  <c r="AR50" i="9" s="1"/>
  <c r="AS50" i="9" s="1"/>
  <c r="AT50" i="9" s="1"/>
  <c r="AU50" i="9" s="1"/>
  <c r="AV50" i="9" s="1"/>
  <c r="AL25" i="9"/>
  <c r="AM25" i="9" s="1"/>
  <c r="AN25" i="9" s="1"/>
  <c r="AO25" i="9" s="1"/>
  <c r="AP25" i="9" s="1"/>
  <c r="AQ25" i="9" s="1"/>
  <c r="AR25" i="9" s="1"/>
  <c r="AS25" i="9" s="1"/>
  <c r="AT25" i="9" s="1"/>
  <c r="AU25" i="9" s="1"/>
  <c r="AV25" i="9" s="1"/>
  <c r="AR93" i="9"/>
  <c r="AS93" i="9" s="1"/>
  <c r="AT93" i="9" s="1"/>
  <c r="AU93" i="9" s="1"/>
  <c r="AV93" i="9" s="1"/>
  <c r="AO93" i="9"/>
  <c r="AP93" i="9" s="1"/>
  <c r="AQ93" i="9" s="1"/>
  <c r="AL58" i="9"/>
  <c r="AM58" i="9" s="1"/>
  <c r="AN58" i="9"/>
  <c r="AO58" i="9" s="1"/>
  <c r="AL109" i="9"/>
  <c r="AM109" i="9" s="1"/>
  <c r="AN109" i="9" s="1"/>
  <c r="AO109" i="9" s="1"/>
  <c r="AP109" i="9" s="1"/>
  <c r="AQ109" i="9" s="1"/>
  <c r="AR109" i="9" s="1"/>
  <c r="AS109" i="9" s="1"/>
  <c r="AT109" i="9" s="1"/>
  <c r="AU109" i="9" s="1"/>
  <c r="AV109" i="9" s="1"/>
  <c r="AN110" i="9"/>
  <c r="AO110" i="9" s="1"/>
  <c r="AP110" i="9" s="1"/>
  <c r="AM12" i="9"/>
  <c r="AN12" i="9"/>
  <c r="AO12" i="9" s="1"/>
  <c r="AP12" i="9" s="1"/>
  <c r="AQ12" i="9" s="1"/>
  <c r="AR12" i="9" s="1"/>
  <c r="AS12" i="9" s="1"/>
  <c r="AT12" i="9" s="1"/>
  <c r="AU12" i="9" s="1"/>
  <c r="AV12" i="9" s="1"/>
  <c r="AR115" i="9"/>
  <c r="AS115" i="9" s="1"/>
  <c r="AT115" i="9" s="1"/>
  <c r="AU115" i="9" s="1"/>
  <c r="AV115" i="9" s="1"/>
  <c r="AM64" i="9"/>
  <c r="AN64" i="9" s="1"/>
  <c r="AO64" i="9" s="1"/>
  <c r="AP64" i="9" s="1"/>
  <c r="AQ64" i="9" s="1"/>
  <c r="AR64" i="9" s="1"/>
  <c r="AS64" i="9" s="1"/>
  <c r="AT64" i="9" s="1"/>
  <c r="AU64" i="9" s="1"/>
  <c r="AV64" i="9" s="1"/>
  <c r="AL63" i="9"/>
  <c r="AM63" i="9" s="1"/>
  <c r="AN63" i="9" s="1"/>
  <c r="AO63" i="9" s="1"/>
  <c r="AP63" i="9" s="1"/>
  <c r="AQ63" i="9" s="1"/>
  <c r="AR63" i="9" s="1"/>
  <c r="AS63" i="9" s="1"/>
  <c r="AT96" i="9"/>
  <c r="AU96" i="9" s="1"/>
  <c r="AV96" i="9" s="1"/>
  <c r="AQ67" i="9"/>
  <c r="AR67" i="9" s="1"/>
  <c r="AS67" i="9" s="1"/>
  <c r="AT67" i="9" s="1"/>
  <c r="AU67" i="9" s="1"/>
  <c r="AV67" i="9" s="1"/>
  <c r="AO28" i="9"/>
  <c r="AP28" i="9" s="1"/>
  <c r="AQ28" i="9" s="1"/>
  <c r="AR28" i="9" s="1"/>
  <c r="AS28" i="9" s="1"/>
  <c r="AT28" i="9" s="1"/>
  <c r="AU28" i="9" s="1"/>
  <c r="AV28" i="9" s="1"/>
  <c r="Z124" i="9"/>
  <c r="AM125" i="9"/>
  <c r="AN125" i="9" s="1"/>
  <c r="AO125" i="9" s="1"/>
  <c r="AP125" i="9" s="1"/>
  <c r="AQ125" i="9" s="1"/>
  <c r="AR125" i="9" s="1"/>
  <c r="AS125" i="9" s="1"/>
  <c r="AT125" i="9" s="1"/>
  <c r="AU125" i="9" s="1"/>
  <c r="AV125" i="9" s="1"/>
  <c r="AQ85" i="9"/>
  <c r="AR85" i="9" s="1"/>
  <c r="AS85" i="9" s="1"/>
  <c r="AT85" i="9" s="1"/>
  <c r="AU85" i="9" s="1"/>
  <c r="AV85" i="9" s="1"/>
  <c r="AR101" i="9"/>
  <c r="AS101" i="9" s="1"/>
  <c r="AT101" i="9" s="1"/>
  <c r="AU101" i="9" s="1"/>
  <c r="AV101" i="9" s="1"/>
  <c r="AQ91" i="9"/>
  <c r="AR91" i="9" s="1"/>
  <c r="AS91" i="9" s="1"/>
  <c r="AN11" i="9"/>
  <c r="AO11" i="9" s="1"/>
  <c r="AP11" i="9" s="1"/>
  <c r="AQ11" i="9" s="1"/>
  <c r="AR11" i="9" s="1"/>
  <c r="AS11" i="9" s="1"/>
  <c r="AT11" i="9" s="1"/>
  <c r="AU11" i="9" s="1"/>
  <c r="AV11" i="9" s="1"/>
  <c r="AL57" i="9"/>
  <c r="AM57" i="9" s="1"/>
  <c r="AK18" i="9"/>
  <c r="AL18" i="9" s="1"/>
  <c r="AM18" i="9" s="1"/>
  <c r="AN18" i="9" s="1"/>
  <c r="AO18" i="9" s="1"/>
  <c r="AP18" i="9" s="1"/>
  <c r="AM108" i="9"/>
  <c r="AN108" i="9" s="1"/>
  <c r="AO108" i="9" s="1"/>
  <c r="AP108" i="9" s="1"/>
  <c r="AQ108" i="9" s="1"/>
  <c r="AR108" i="9" s="1"/>
  <c r="AS108" i="9" s="1"/>
  <c r="AT108" i="9" s="1"/>
  <c r="AU108" i="9" s="1"/>
  <c r="AV108" i="9" s="1"/>
  <c r="AP120" i="9"/>
  <c r="AQ10" i="9"/>
  <c r="AR10" i="9" s="1"/>
  <c r="AM65" i="9"/>
  <c r="AN65" i="9" s="1"/>
  <c r="AO65" i="9" s="1"/>
  <c r="AL13" i="9"/>
  <c r="AK19" i="9"/>
  <c r="AL19" i="9"/>
  <c r="AM19" i="9" s="1"/>
  <c r="AN19" i="9" s="1"/>
  <c r="AO19" i="9" s="1"/>
  <c r="AP19" i="9" s="1"/>
  <c r="AQ19" i="9" s="1"/>
  <c r="AR19" i="9" s="1"/>
  <c r="AU10" i="9"/>
  <c r="AV10" i="9" s="1"/>
  <c r="AL55" i="9"/>
  <c r="AM55" i="9" s="1"/>
  <c r="AL47" i="9"/>
  <c r="AM47" i="9" s="1"/>
  <c r="AR124" i="9"/>
  <c r="AS124" i="9" s="1"/>
  <c r="AT124" i="9" s="1"/>
  <c r="AU124" i="9" s="1"/>
  <c r="AV124" i="9" s="1"/>
  <c r="AP99" i="9"/>
  <c r="AQ99" i="9" s="1"/>
  <c r="AR99" i="9" s="1"/>
  <c r="AS99" i="9" s="1"/>
  <c r="AT99" i="9" s="1"/>
  <c r="AU99" i="9" s="1"/>
  <c r="AK36" i="9"/>
  <c r="AL36" i="9" s="1"/>
  <c r="AM36" i="9" s="1"/>
  <c r="AN36" i="9" s="1"/>
  <c r="AO36" i="9" s="1"/>
  <c r="AP36" i="9" s="1"/>
  <c r="AQ36" i="9" s="1"/>
  <c r="AR36" i="9" s="1"/>
  <c r="AS36" i="9" s="1"/>
  <c r="AT36" i="9" s="1"/>
  <c r="AU36" i="9" s="1"/>
  <c r="AV36" i="9" s="1"/>
  <c r="AV90" i="9"/>
  <c r="AP27" i="9"/>
  <c r="AQ27" i="9" s="1"/>
  <c r="AR27" i="9" s="1"/>
  <c r="AS27" i="9" s="1"/>
  <c r="AT27" i="9" s="1"/>
  <c r="AU27" i="9" s="1"/>
  <c r="AV27" i="9" s="1"/>
  <c r="Z27" i="9" s="1"/>
  <c r="AP116" i="9"/>
  <c r="AU116" i="9" s="1"/>
  <c r="AV116" i="9" s="1"/>
  <c r="Z116" i="9" s="1"/>
  <c r="AR71" i="9"/>
  <c r="AS71" i="9" s="1"/>
  <c r="AT71" i="9" s="1"/>
  <c r="AU71" i="9" s="1"/>
  <c r="AV71" i="9" s="1"/>
  <c r="AQ33" i="9"/>
  <c r="AR33" i="9" s="1"/>
  <c r="AS33" i="9" s="1"/>
  <c r="AT33" i="9" s="1"/>
  <c r="AU33" i="9" s="1"/>
  <c r="AV33" i="9" s="1"/>
  <c r="Z33" i="9" s="1"/>
  <c r="AT92" i="9"/>
  <c r="AU92" i="9" s="1"/>
  <c r="AM14" i="9"/>
  <c r="AN14" i="9" s="1"/>
  <c r="AO14" i="9" s="1"/>
  <c r="AR45" i="9"/>
  <c r="AS45" i="9" s="1"/>
  <c r="AM38" i="9"/>
  <c r="AN38" i="9" s="1"/>
  <c r="AO38" i="9" s="1"/>
  <c r="AP38" i="9" s="1"/>
  <c r="AQ38" i="9" s="1"/>
  <c r="AR38" i="9" s="1"/>
  <c r="AS38" i="9" s="1"/>
  <c r="AT38" i="9" s="1"/>
  <c r="AU38" i="9" s="1"/>
  <c r="AV38" i="9" s="1"/>
  <c r="Z38" i="9" s="1"/>
  <c r="AL15" i="9"/>
  <c r="AL111" i="9"/>
  <c r="AO31" i="9"/>
  <c r="AP31" i="9" s="1"/>
  <c r="AQ31" i="9" s="1"/>
  <c r="AR31" i="9" s="1"/>
  <c r="AS31" i="9" s="1"/>
  <c r="AT31" i="9" s="1"/>
  <c r="AU31" i="9" s="1"/>
  <c r="AQ30" i="9"/>
  <c r="AR30" i="9" s="1"/>
  <c r="AS30" i="9" s="1"/>
  <c r="AT30" i="9" s="1"/>
  <c r="AU30" i="9" s="1"/>
  <c r="AV30" i="9" s="1"/>
  <c r="AP87" i="8"/>
  <c r="AQ87" i="8" s="1"/>
  <c r="AR87" i="8" s="1"/>
  <c r="AS87" i="8" s="1"/>
  <c r="AT87" i="8" s="1"/>
  <c r="AU87" i="8" s="1"/>
  <c r="AV87" i="8" s="1"/>
  <c r="AO128" i="8"/>
  <c r="AT66" i="8"/>
  <c r="AU66" i="8" s="1"/>
  <c r="AV66" i="8" s="1"/>
  <c r="AN31" i="8"/>
  <c r="AS98" i="8"/>
  <c r="AT98" i="8" s="1"/>
  <c r="AU98" i="8" s="1"/>
  <c r="AV98" i="8" s="1"/>
  <c r="AP26" i="8"/>
  <c r="AP128" i="8"/>
  <c r="AQ128" i="8" s="1"/>
  <c r="AR128" i="8" s="1"/>
  <c r="AS128" i="8" s="1"/>
  <c r="AT128" i="8" s="1"/>
  <c r="AU128" i="8" s="1"/>
  <c r="AV128" i="8" s="1"/>
  <c r="Z103" i="8"/>
  <c r="AU57" i="8"/>
  <c r="AV57" i="8" s="1"/>
  <c r="AT88" i="8"/>
  <c r="AU88" i="8"/>
  <c r="AV88" i="8" s="1"/>
  <c r="Z88" i="8"/>
  <c r="AO76" i="8"/>
  <c r="AP76" i="8" s="1"/>
  <c r="AQ76" i="8" s="1"/>
  <c r="AR76" i="8" s="1"/>
  <c r="AS76" i="8" s="1"/>
  <c r="AK62" i="8"/>
  <c r="AK59" i="8"/>
  <c r="AL59" i="8" s="1"/>
  <c r="AK45" i="8"/>
  <c r="AL45" i="8" s="1"/>
  <c r="Z45" i="8"/>
  <c r="AU75" i="8"/>
  <c r="AV75" i="8" s="1"/>
  <c r="AM53" i="8"/>
  <c r="AO104" i="8"/>
  <c r="AN104" i="8"/>
  <c r="AL105" i="8"/>
  <c r="AM105" i="8" s="1"/>
  <c r="AN105" i="8" s="1"/>
  <c r="AO105" i="8" s="1"/>
  <c r="AP105" i="8" s="1"/>
  <c r="AQ105" i="8" s="1"/>
  <c r="AO95" i="8"/>
  <c r="AV63" i="8"/>
  <c r="AJ106" i="8"/>
  <c r="AK106" i="8"/>
  <c r="AR35" i="8"/>
  <c r="AS35" i="8" s="1"/>
  <c r="AT35" i="8" s="1"/>
  <c r="AU35" i="8" s="1"/>
  <c r="AV35" i="8" s="1"/>
  <c r="AR54" i="8"/>
  <c r="AS54" i="8" s="1"/>
  <c r="AT54" i="8" s="1"/>
  <c r="AU54" i="8" s="1"/>
  <c r="AV54" i="8" s="1"/>
  <c r="AR110" i="8"/>
  <c r="AS110" i="8" s="1"/>
  <c r="AT110" i="8" s="1"/>
  <c r="AU110" i="8" s="1"/>
  <c r="AV110" i="8" s="1"/>
  <c r="Z110" i="8" s="1"/>
  <c r="AO49" i="8"/>
  <c r="AP49" i="8" s="1"/>
  <c r="AQ49" i="8" s="1"/>
  <c r="AR49" i="8" s="1"/>
  <c r="AS49" i="8" s="1"/>
  <c r="AT49" i="8" s="1"/>
  <c r="AU49" i="8" s="1"/>
  <c r="AV65" i="8"/>
  <c r="AN38" i="8"/>
  <c r="AO38" i="8" s="1"/>
  <c r="AP38" i="8" s="1"/>
  <c r="AQ38" i="8" s="1"/>
  <c r="AR38" i="8" s="1"/>
  <c r="AS38" i="8" s="1"/>
  <c r="AT38" i="8" s="1"/>
  <c r="AU38" i="8" s="1"/>
  <c r="AV38" i="8" s="1"/>
  <c r="AJ118" i="8"/>
  <c r="AL72" i="8"/>
  <c r="AM72" i="8" s="1"/>
  <c r="AN72" i="8" s="1"/>
  <c r="AO72" i="8" s="1"/>
  <c r="AP72" i="8" s="1"/>
  <c r="AQ72" i="8" s="1"/>
  <c r="AP99" i="8"/>
  <c r="AQ99" i="8" s="1"/>
  <c r="AR99" i="8" s="1"/>
  <c r="AS99" i="8" s="1"/>
  <c r="AT99" i="8" s="1"/>
  <c r="AU99" i="8" s="1"/>
  <c r="AV99" i="8" s="1"/>
  <c r="Z99" i="8" s="1"/>
  <c r="AJ27" i="8"/>
  <c r="AK27" i="8" s="1"/>
  <c r="AL27" i="8" s="1"/>
  <c r="AO24" i="8"/>
  <c r="AS117" i="8"/>
  <c r="AT117" i="8" s="1"/>
  <c r="AU117" i="8" s="1"/>
  <c r="AV117" i="8" s="1"/>
  <c r="AU71" i="8"/>
  <c r="AV71" i="8" s="1"/>
  <c r="AL119" i="8"/>
  <c r="AM119" i="8" s="1"/>
  <c r="AN119" i="8" s="1"/>
  <c r="AO119" i="8" s="1"/>
  <c r="AP119" i="8" s="1"/>
  <c r="AQ119" i="8" s="1"/>
  <c r="AR119" i="8" s="1"/>
  <c r="AM22" i="8"/>
  <c r="AN22" i="8" s="1"/>
  <c r="AK103" i="8"/>
  <c r="AL103" i="8" s="1"/>
  <c r="AM103" i="8" s="1"/>
  <c r="AN103" i="8" s="1"/>
  <c r="AO103" i="8" s="1"/>
  <c r="AP103" i="8" s="1"/>
  <c r="AQ103" i="8" s="1"/>
  <c r="AR103" i="8" s="1"/>
  <c r="AS103" i="8" s="1"/>
  <c r="AT103" i="8" s="1"/>
  <c r="AU103" i="8" s="1"/>
  <c r="AV103" i="8" s="1"/>
  <c r="AN29" i="8"/>
  <c r="AL64" i="8"/>
  <c r="AM64" i="8" s="1"/>
  <c r="AN64" i="8" s="1"/>
  <c r="AO64" i="8" s="1"/>
  <c r="AP64" i="8" s="1"/>
  <c r="AQ64" i="8" s="1"/>
  <c r="AR64" i="8" s="1"/>
  <c r="AS64" i="8" s="1"/>
  <c r="AT64" i="8" s="1"/>
  <c r="AU64" i="8" s="1"/>
  <c r="AV64" i="8" s="1"/>
  <c r="AL89" i="8"/>
  <c r="AQ26" i="8"/>
  <c r="AR26" i="8" s="1"/>
  <c r="AS26" i="8" s="1"/>
  <c r="AT26" i="8" s="1"/>
  <c r="AU26" i="8" s="1"/>
  <c r="AK132" i="8"/>
  <c r="AL132" i="8" s="1"/>
  <c r="AM132" i="8" s="1"/>
  <c r="AN132" i="8" s="1"/>
  <c r="AO132" i="8" s="1"/>
  <c r="AM20" i="8"/>
  <c r="AK44" i="8"/>
  <c r="AM47" i="8"/>
  <c r="AP83" i="8"/>
  <c r="AN55" i="8"/>
  <c r="AO55" i="8" s="1"/>
  <c r="AK39" i="8"/>
  <c r="AL39" i="8" s="1"/>
  <c r="AM39" i="8" s="1"/>
  <c r="AN39" i="8" s="1"/>
  <c r="AO39" i="8" s="1"/>
  <c r="AP39" i="8" s="1"/>
  <c r="AQ39" i="8" s="1"/>
  <c r="AR39" i="8" s="1"/>
  <c r="AS39" i="8" s="1"/>
  <c r="AT39" i="8" s="1"/>
  <c r="AU39" i="8" s="1"/>
  <c r="AV39" i="8" s="1"/>
  <c r="AM113" i="8"/>
  <c r="AN10" i="8"/>
  <c r="AO10" i="8" s="1"/>
  <c r="AP10" i="8" s="1"/>
  <c r="AQ10" i="8" s="1"/>
  <c r="AR10" i="8" s="1"/>
  <c r="AS10" i="8" s="1"/>
  <c r="AT10" i="8" s="1"/>
  <c r="AU10" i="8" s="1"/>
  <c r="AV10" i="8" s="1"/>
  <c r="AL79" i="8"/>
  <c r="AJ114" i="8"/>
  <c r="AO51" i="8"/>
  <c r="AL130" i="8"/>
  <c r="AP78" i="8"/>
  <c r="AQ78" i="8" s="1"/>
  <c r="AR78" i="8" s="1"/>
  <c r="AM108" i="8"/>
  <c r="AN108" i="8" s="1"/>
  <c r="AO108" i="8" s="1"/>
  <c r="AL44" i="8"/>
  <c r="AL127" i="8"/>
  <c r="AL43" i="8"/>
  <c r="AM43" i="8" s="1"/>
  <c r="AN43" i="8" s="1"/>
  <c r="AO43" i="8" s="1"/>
  <c r="AP43" i="8" s="1"/>
  <c r="AQ43" i="8" s="1"/>
  <c r="AR43" i="8" s="1"/>
  <c r="AS43" i="8" s="1"/>
  <c r="AT43" i="8" s="1"/>
  <c r="AU43" i="8" s="1"/>
  <c r="AL33" i="8"/>
  <c r="AM33" i="8" s="1"/>
  <c r="AN33" i="8" s="1"/>
  <c r="AO33" i="8" s="1"/>
  <c r="AP33" i="8" s="1"/>
  <c r="AQ33" i="8" s="1"/>
  <c r="AR33" i="8" s="1"/>
  <c r="AS33" i="8" s="1"/>
  <c r="AT33" i="8" s="1"/>
  <c r="AU33" i="8" s="1"/>
  <c r="AV33" i="8" s="1"/>
  <c r="Z33" i="8" s="1"/>
  <c r="AM46" i="8"/>
  <c r="AM102" i="8"/>
  <c r="AN102" i="8" s="1"/>
  <c r="AO102" i="8" s="1"/>
  <c r="AP102" i="8" s="1"/>
  <c r="AQ102" i="8"/>
  <c r="AR102" i="8" s="1"/>
  <c r="AS102" i="8" s="1"/>
  <c r="AT102" i="8" s="1"/>
  <c r="AU102" i="8" s="1"/>
  <c r="AV102" i="8" s="1"/>
  <c r="AN61" i="8"/>
  <c r="AO61" i="8" s="1"/>
  <c r="AP61" i="8" s="1"/>
  <c r="AQ61" i="8" s="1"/>
  <c r="AR61" i="8" s="1"/>
  <c r="AS61" i="8" s="1"/>
  <c r="AN93" i="8"/>
  <c r="AO93" i="8" s="1"/>
  <c r="AP93" i="8" s="1"/>
  <c r="AQ93" i="8" s="1"/>
  <c r="AR93" i="8" s="1"/>
  <c r="AS93" i="8" s="1"/>
  <c r="AT93" i="8" s="1"/>
  <c r="AU93" i="8" s="1"/>
  <c r="AV93" i="8" s="1"/>
  <c r="AL94" i="8"/>
  <c r="AM94" i="8" s="1"/>
  <c r="AN94" i="8" s="1"/>
  <c r="AO42" i="8"/>
  <c r="AP42" i="8" s="1"/>
  <c r="AQ42" i="8" s="1"/>
  <c r="AR42" i="8" s="1"/>
  <c r="AS68" i="8"/>
  <c r="AT68" i="8" s="1"/>
  <c r="AU68" i="8" s="1"/>
  <c r="AO134" i="8"/>
  <c r="AP134" i="8" s="1"/>
  <c r="AQ134" i="8" s="1"/>
  <c r="AJ120" i="8"/>
  <c r="AK120" i="8"/>
  <c r="AL120" i="8" s="1"/>
  <c r="AO81" i="8"/>
  <c r="AP81" i="8" s="1"/>
  <c r="AR134" i="8"/>
  <c r="AS134" i="8" s="1"/>
  <c r="AT134" i="8" s="1"/>
  <c r="AU134" i="8" s="1"/>
  <c r="AV134" i="8" s="1"/>
  <c r="AM129" i="8"/>
  <c r="AN129" i="8" s="1"/>
  <c r="AO129" i="8" s="1"/>
  <c r="AP129" i="8" s="1"/>
  <c r="AK123" i="8"/>
  <c r="AM116" i="8"/>
  <c r="AN116" i="8" s="1"/>
  <c r="AN16" i="8"/>
  <c r="AO16" i="8" s="1"/>
  <c r="AP16" i="8" s="1"/>
  <c r="AQ16" i="8" s="1"/>
  <c r="AR16" i="8" s="1"/>
  <c r="AS16" i="8" s="1"/>
  <c r="AT16" i="8" s="1"/>
  <c r="AU16" i="8" s="1"/>
  <c r="AV16" i="8" s="1"/>
  <c r="AQ56" i="8"/>
  <c r="AR56" i="8" s="1"/>
  <c r="AS56" i="8" s="1"/>
  <c r="AT56" i="8" s="1"/>
  <c r="AU56" i="8" s="1"/>
  <c r="AK25" i="8"/>
  <c r="AL25" i="8" s="1"/>
  <c r="AM25" i="8" s="1"/>
  <c r="AN25" i="8" s="1"/>
  <c r="AK28" i="8"/>
  <c r="AL52" i="8"/>
  <c r="AN30" i="8"/>
  <c r="AK122" i="8"/>
  <c r="AL122" i="8" s="1"/>
  <c r="AM122" i="8" s="1"/>
  <c r="AN122" i="8" s="1"/>
  <c r="AO122" i="8" s="1"/>
  <c r="AP122" i="8" s="1"/>
  <c r="AQ122" i="8" s="1"/>
  <c r="AS78" i="8"/>
  <c r="AT78" i="8" s="1"/>
  <c r="AU78" i="8" s="1"/>
  <c r="AV78" i="8" s="1"/>
  <c r="AJ111" i="8"/>
  <c r="AN17" i="8"/>
  <c r="AK97" i="8"/>
  <c r="AK90" i="8"/>
  <c r="AT121" i="8"/>
  <c r="AU121" i="8" s="1"/>
  <c r="AV121" i="8" s="1"/>
  <c r="AN121" i="8"/>
  <c r="AO121" i="8" s="1"/>
  <c r="AP121" i="8" s="1"/>
  <c r="AQ121" i="8" s="1"/>
  <c r="AR121" i="8" s="1"/>
  <c r="AS121" i="8" s="1"/>
  <c r="AK58" i="8"/>
  <c r="AL58" i="8" s="1"/>
  <c r="AM58" i="8" s="1"/>
  <c r="AN58" i="8" s="1"/>
  <c r="AO58" i="8" s="1"/>
  <c r="AN85" i="8"/>
  <c r="AO17" i="8"/>
  <c r="AL60" i="8"/>
  <c r="AM107" i="8"/>
  <c r="AN107" i="8" s="1"/>
  <c r="AO107" i="8" s="1"/>
  <c r="AP107" i="8" s="1"/>
  <c r="AQ107" i="8" s="1"/>
  <c r="AO19" i="8"/>
  <c r="AP19" i="8" s="1"/>
  <c r="AQ19" i="8" s="1"/>
  <c r="AR19" i="8" s="1"/>
  <c r="AS19" i="8" s="1"/>
  <c r="AT19" i="8" s="1"/>
  <c r="AU19" i="8" s="1"/>
  <c r="AV19" i="8" s="1"/>
  <c r="AQ23" i="2"/>
  <c r="AR23" i="2" s="1"/>
  <c r="AS23" i="2" s="1"/>
  <c r="AT23" i="2" s="1"/>
  <c r="AU23" i="2" s="1"/>
  <c r="AV23" i="2" s="1"/>
  <c r="AO21" i="2"/>
  <c r="AP21" i="2" s="1"/>
  <c r="AO84" i="2"/>
  <c r="AP84" i="2" s="1"/>
  <c r="AQ84" i="2" s="1"/>
  <c r="AR84" i="2" s="1"/>
  <c r="AS84" i="2" s="1"/>
  <c r="AT84" i="2" s="1"/>
  <c r="AU84" i="2" s="1"/>
  <c r="AV84" i="2" s="1"/>
  <c r="AR48" i="2"/>
  <c r="AS48" i="2" s="1"/>
  <c r="AT48" i="2" s="1"/>
  <c r="AU48" i="2" s="1"/>
  <c r="AV48" i="2" s="1"/>
  <c r="AR42" i="2"/>
  <c r="AS42" i="2" s="1"/>
  <c r="AK35" i="2"/>
  <c r="AL35" i="2" s="1"/>
  <c r="AM35" i="2" s="1"/>
  <c r="AN35" i="2" s="1"/>
  <c r="AO35" i="2" s="1"/>
  <c r="AO117" i="2"/>
  <c r="AP117" i="2" s="1"/>
  <c r="AQ117" i="2" s="1"/>
  <c r="AR117" i="2" s="1"/>
  <c r="AS117" i="2" s="1"/>
  <c r="AT117" i="2" s="1"/>
  <c r="AU117" i="2" s="1"/>
  <c r="AV117" i="2" s="1"/>
  <c r="AM45" i="2"/>
  <c r="AN45" i="2" s="1"/>
  <c r="AO45" i="2" s="1"/>
  <c r="AP45" i="2" s="1"/>
  <c r="AQ45" i="2" s="1"/>
  <c r="AR45" i="2" s="1"/>
  <c r="AS45" i="2" s="1"/>
  <c r="AT45" i="2" s="1"/>
  <c r="AU45" i="2" s="1"/>
  <c r="AV45" i="2" s="1"/>
  <c r="AP69" i="2"/>
  <c r="AQ69" i="2" s="1"/>
  <c r="AR69" i="2" s="1"/>
  <c r="AS69" i="2" s="1"/>
  <c r="AT69" i="2" s="1"/>
  <c r="AU69" i="2" s="1"/>
  <c r="AV69" i="2" s="1"/>
  <c r="AO89" i="2"/>
  <c r="AP89" i="2" s="1"/>
  <c r="AQ89" i="2" s="1"/>
  <c r="AR89" i="2" s="1"/>
  <c r="AS89" i="2" s="1"/>
  <c r="AT89" i="2" s="1"/>
  <c r="AU89" i="2" s="1"/>
  <c r="AV89" i="2" s="1"/>
  <c r="AT94" i="2"/>
  <c r="AU94" i="2" s="1"/>
  <c r="AV94" i="2" s="1"/>
  <c r="AO13" i="2"/>
  <c r="AP13" i="2" s="1"/>
  <c r="AQ13" i="2" s="1"/>
  <c r="AR13" i="2" s="1"/>
  <c r="AS13" i="2" s="1"/>
  <c r="AT13" i="2" s="1"/>
  <c r="AU13" i="2" s="1"/>
  <c r="AV13" i="2" s="1"/>
  <c r="AT42" i="2"/>
  <c r="AU42" i="2" s="1"/>
  <c r="AV42" i="2" s="1"/>
  <c r="AL50" i="2"/>
  <c r="AM50" i="2" s="1"/>
  <c r="AN50" i="2" s="1"/>
  <c r="Z35" i="2"/>
  <c r="AO118" i="2"/>
  <c r="AP118" i="2" s="1"/>
  <c r="AS124" i="2"/>
  <c r="AT124" i="2" s="1"/>
  <c r="AU124" i="2" s="1"/>
  <c r="AV124" i="2" s="1"/>
  <c r="AL105" i="2"/>
  <c r="AM105" i="2" s="1"/>
  <c r="AN105" i="2" s="1"/>
  <c r="AO105" i="2" s="1"/>
  <c r="AP105" i="2" s="1"/>
  <c r="AQ105" i="2" s="1"/>
  <c r="AR105" i="2" s="1"/>
  <c r="AS105" i="2" s="1"/>
  <c r="AT105" i="2" s="1"/>
  <c r="AU105" i="2" s="1"/>
  <c r="AV105" i="2" s="1"/>
  <c r="AM62" i="2"/>
  <c r="AN62" i="2" s="1"/>
  <c r="AO62" i="2" s="1"/>
  <c r="AP62" i="2" s="1"/>
  <c r="AQ62" i="2" s="1"/>
  <c r="AR62" i="2" s="1"/>
  <c r="AS62" i="2" s="1"/>
  <c r="AT62" i="2" s="1"/>
  <c r="AL36" i="2"/>
  <c r="AO130" i="2"/>
  <c r="AP130" i="2" s="1"/>
  <c r="AQ130" i="2" s="1"/>
  <c r="AR130" i="2" s="1"/>
  <c r="AS130" i="2" s="1"/>
  <c r="AT130" i="2" s="1"/>
  <c r="AU130" i="2" s="1"/>
  <c r="AV130" i="2" s="1"/>
  <c r="AO31" i="2"/>
  <c r="AP31" i="2" s="1"/>
  <c r="AQ31" i="2" s="1"/>
  <c r="AR31" i="2" s="1"/>
  <c r="AS31" i="2" s="1"/>
  <c r="AT31" i="2" s="1"/>
  <c r="AU31" i="2" s="1"/>
  <c r="AV31" i="2" s="1"/>
  <c r="AP115" i="2"/>
  <c r="AQ115" i="2" s="1"/>
  <c r="AR115" i="2" s="1"/>
  <c r="AS115" i="2" s="1"/>
  <c r="AT115" i="2" s="1"/>
  <c r="AU115" i="2" s="1"/>
  <c r="AV115" i="2" s="1"/>
  <c r="AO52" i="2"/>
  <c r="AP52" i="2" s="1"/>
  <c r="AO83" i="2"/>
  <c r="AP83" i="2" s="1"/>
  <c r="AQ83" i="2" s="1"/>
  <c r="AR83" i="2" s="1"/>
  <c r="AN28" i="2"/>
  <c r="AO28" i="2" s="1"/>
  <c r="AP28" i="2" s="1"/>
  <c r="AN20" i="2"/>
  <c r="AN46" i="2"/>
  <c r="AO46" i="2" s="1"/>
  <c r="AK41" i="2"/>
  <c r="Z110" i="2"/>
  <c r="AP95" i="2"/>
  <c r="AQ95" i="2" s="1"/>
  <c r="AR95" i="2" s="1"/>
  <c r="AS95" i="2" s="1"/>
  <c r="AT95" i="2" s="1"/>
  <c r="AU95" i="2" s="1"/>
  <c r="AV95" i="2" s="1"/>
  <c r="AO12" i="2"/>
  <c r="AP12" i="2" s="1"/>
  <c r="AQ12" i="2" s="1"/>
  <c r="AR12" i="2" s="1"/>
  <c r="AS12" i="2" s="1"/>
  <c r="AT12" i="2" s="1"/>
  <c r="AU12" i="2" s="1"/>
  <c r="AV12" i="2" s="1"/>
  <c r="AO116" i="2"/>
  <c r="AP116" i="2" s="1"/>
  <c r="AQ116" i="2" s="1"/>
  <c r="AJ91" i="2"/>
  <c r="AK91" i="2" s="1"/>
  <c r="AN30" i="2"/>
  <c r="AO30" i="2" s="1"/>
  <c r="AP30" i="2" s="1"/>
  <c r="AQ30" i="2" s="1"/>
  <c r="AR30" i="2" s="1"/>
  <c r="AS30" i="2" s="1"/>
  <c r="AT30" i="2" s="1"/>
  <c r="AU30" i="2" s="1"/>
  <c r="AV30" i="2" s="1"/>
  <c r="Z30" i="2" s="1"/>
  <c r="AQ88" i="2"/>
  <c r="AR88" i="2" s="1"/>
  <c r="AS88" i="2" s="1"/>
  <c r="AO99" i="2"/>
  <c r="AP99" i="2" s="1"/>
  <c r="AQ99" i="2" s="1"/>
  <c r="AR99" i="2" s="1"/>
  <c r="AS99" i="2" s="1"/>
  <c r="AT99" i="2" s="1"/>
  <c r="AU99" i="2" s="1"/>
  <c r="AV99" i="2" s="1"/>
  <c r="AM134" i="2"/>
  <c r="AN134" i="2" s="1"/>
  <c r="AO134" i="2" s="1"/>
  <c r="AR15" i="2"/>
  <c r="AS15" i="2" s="1"/>
  <c r="AT15" i="2" s="1"/>
  <c r="AU15" i="2" s="1"/>
  <c r="AV15" i="2" s="1"/>
  <c r="AU43" i="2"/>
  <c r="AV43" i="2" s="1"/>
  <c r="AM71" i="2"/>
  <c r="AN71" i="2" s="1"/>
  <c r="AO71" i="2" s="1"/>
  <c r="AP71" i="2" s="1"/>
  <c r="AQ71" i="2" s="1"/>
  <c r="AR71" i="2" s="1"/>
  <c r="AS71" i="2" s="1"/>
  <c r="AT71" i="2" s="1"/>
  <c r="AU71" i="2" s="1"/>
  <c r="AV71" i="2" s="1"/>
  <c r="AP58" i="2"/>
  <c r="AQ58" i="2" s="1"/>
  <c r="AR58" i="2" s="1"/>
  <c r="AS58" i="2" s="1"/>
  <c r="AT58" i="2" s="1"/>
  <c r="AU58" i="2" s="1"/>
  <c r="AV58" i="2" s="1"/>
  <c r="AL53" i="2"/>
  <c r="AM53" i="2" s="1"/>
  <c r="AN53" i="2" s="1"/>
  <c r="AO53" i="2" s="1"/>
  <c r="AP53" i="2" s="1"/>
  <c r="AQ53" i="2" s="1"/>
  <c r="AR53" i="2" s="1"/>
  <c r="AS53" i="2" s="1"/>
  <c r="AT53" i="2" s="1"/>
  <c r="AM76" i="2"/>
  <c r="AO82" i="2"/>
  <c r="AL85" i="2"/>
  <c r="AM85" i="2" s="1"/>
  <c r="AN85" i="2" s="1"/>
  <c r="AO85" i="2" s="1"/>
  <c r="AP85" i="2" s="1"/>
  <c r="AQ85" i="2" s="1"/>
  <c r="AR85" i="2" s="1"/>
  <c r="AS85" i="2" s="1"/>
  <c r="AT85" i="2" s="1"/>
  <c r="AU85" i="2" s="1"/>
  <c r="AV85" i="2" s="1"/>
  <c r="AK39" i="2"/>
  <c r="AL80" i="2"/>
  <c r="AO129" i="2"/>
  <c r="AM29" i="2"/>
  <c r="Z15" i="2"/>
  <c r="AN108" i="2"/>
  <c r="AO108" i="2" s="1"/>
  <c r="AP108" i="2" s="1"/>
  <c r="AQ108" i="2" s="1"/>
  <c r="AR108" i="2" s="1"/>
  <c r="AS108" i="2" s="1"/>
  <c r="AT108" i="2" s="1"/>
  <c r="AU108" i="2" s="1"/>
  <c r="AV108" i="2" s="1"/>
  <c r="AL93" i="2"/>
  <c r="AM93" i="2" s="1"/>
  <c r="Z87" i="2"/>
  <c r="AS44" i="2"/>
  <c r="AT44" i="2" s="1"/>
  <c r="AU44" i="2" s="1"/>
  <c r="AV44" i="2" s="1"/>
  <c r="AL37" i="2"/>
  <c r="AQ52" i="2"/>
  <c r="AR52" i="2" s="1"/>
  <c r="AS52" i="2" s="1"/>
  <c r="AT52" i="2" s="1"/>
  <c r="AU52" i="2" s="1"/>
  <c r="AV52" i="2" s="1"/>
  <c r="AV22" i="2"/>
  <c r="AQ122" i="2"/>
  <c r="AR122" i="2" s="1"/>
  <c r="AM26" i="2"/>
  <c r="AQ61" i="2"/>
  <c r="AR61" i="2" s="1"/>
  <c r="AS61" i="2" s="1"/>
  <c r="AR106" i="2"/>
  <c r="AS106" i="2" s="1"/>
  <c r="AT106" i="2" s="1"/>
  <c r="AU106" i="2" s="1"/>
  <c r="AV106" i="2" s="1"/>
  <c r="AN76" i="2"/>
  <c r="AR27" i="2"/>
  <c r="AS27" i="2" s="1"/>
  <c r="AT27" i="2" s="1"/>
  <c r="AU27" i="2" s="1"/>
  <c r="AV27" i="2" s="1"/>
  <c r="Z27" i="2" s="1"/>
  <c r="AM54" i="2"/>
  <c r="AN54" i="2" s="1"/>
  <c r="AM96" i="2"/>
  <c r="AN96" i="2" s="1"/>
  <c r="AO96" i="2" s="1"/>
  <c r="AP96" i="2" s="1"/>
  <c r="AQ96" i="2" s="1"/>
  <c r="AR96" i="2" s="1"/>
  <c r="AS96" i="2" s="1"/>
  <c r="AT96" i="2" s="1"/>
  <c r="AU96" i="2" s="1"/>
  <c r="AV96" i="2" s="1"/>
  <c r="AM33" i="2"/>
  <c r="AN104" i="2"/>
  <c r="AO104" i="2" s="1"/>
  <c r="AP104" i="2" s="1"/>
  <c r="AQ104" i="2" s="1"/>
  <c r="AR104" i="2"/>
  <c r="AS104" i="2" s="1"/>
  <c r="AT104" i="2" s="1"/>
  <c r="AU104" i="2" s="1"/>
  <c r="AV104" i="2"/>
  <c r="AP72" i="2"/>
  <c r="AQ72" i="2" s="1"/>
  <c r="AR72" i="2" s="1"/>
  <c r="AS72" i="2" s="1"/>
  <c r="AT72" i="2" s="1"/>
  <c r="AU72" i="2" s="1"/>
  <c r="AV72" i="2" s="1"/>
  <c r="AO74" i="2"/>
  <c r="AP74" i="2" s="1"/>
  <c r="AP126" i="2"/>
  <c r="AQ126" i="2" s="1"/>
  <c r="AR126" i="2" s="1"/>
  <c r="AS126" i="2" s="1"/>
  <c r="AT126" i="2" s="1"/>
  <c r="AU126" i="2" s="1"/>
  <c r="AV126" i="2" s="1"/>
  <c r="AM14" i="2"/>
  <c r="AN14" i="2" s="1"/>
  <c r="AO14" i="2" s="1"/>
  <c r="AP14" i="2" s="1"/>
  <c r="AM70" i="2"/>
  <c r="AN70" i="2" s="1"/>
  <c r="AO70" i="2" s="1"/>
  <c r="AP70" i="2" s="1"/>
  <c r="AR98" i="2"/>
  <c r="AS98" i="2" s="1"/>
  <c r="AT98" i="2" s="1"/>
  <c r="AU98" i="2" s="1"/>
  <c r="AV98" i="2" s="1"/>
  <c r="AO131" i="2"/>
  <c r="AP131" i="2" s="1"/>
  <c r="Z47" i="2"/>
  <c r="AR120" i="12" l="1"/>
  <c r="AS120" i="12" s="1"/>
  <c r="AT120" i="12" s="1"/>
  <c r="AO37" i="8"/>
  <c r="AP37" i="8" s="1"/>
  <c r="AQ37" i="8" s="1"/>
  <c r="AR37" i="8" s="1"/>
  <c r="AS37" i="8" s="1"/>
  <c r="AT37" i="8" s="1"/>
  <c r="AU37" i="8" s="1"/>
  <c r="AV37" i="8" s="1"/>
  <c r="AP31" i="8"/>
  <c r="AP73" i="10"/>
  <c r="AQ73" i="10" s="1"/>
  <c r="AR73" i="10" s="1"/>
  <c r="AS73" i="10" s="1"/>
  <c r="AT73" i="10" s="1"/>
  <c r="AU73" i="10" s="1"/>
  <c r="AV73" i="10" s="1"/>
  <c r="AQ15" i="10"/>
  <c r="AR15" i="10" s="1"/>
  <c r="AS15" i="10" s="1"/>
  <c r="AT15" i="10" s="1"/>
  <c r="AU15" i="10" s="1"/>
  <c r="AV15" i="10" s="1"/>
  <c r="AN51" i="2"/>
  <c r="AR51" i="2"/>
  <c r="AS51" i="2" s="1"/>
  <c r="AT51" i="2" s="1"/>
  <c r="AU51" i="2" s="1"/>
  <c r="AV51" i="2" s="1"/>
  <c r="AP121" i="2"/>
  <c r="AQ121" i="2" s="1"/>
  <c r="AQ12" i="12"/>
  <c r="AR12" i="12"/>
  <c r="AS12" i="12"/>
  <c r="AT12" i="12" s="1"/>
  <c r="AU12" i="12" s="1"/>
  <c r="AV12" i="12" s="1"/>
  <c r="AM86" i="8"/>
  <c r="AN86" i="8" s="1"/>
  <c r="AO86" i="8" s="1"/>
  <c r="AP86" i="8" s="1"/>
  <c r="AQ86" i="8" s="1"/>
  <c r="AS86" i="8"/>
  <c r="AT86" i="8" s="1"/>
  <c r="AU86" i="8" s="1"/>
  <c r="AV86" i="8" s="1"/>
  <c r="AT31" i="11"/>
  <c r="AU31" i="11"/>
  <c r="AV31" i="11" s="1"/>
  <c r="AP83" i="10"/>
  <c r="AQ83" i="10"/>
  <c r="AR83" i="10" s="1"/>
  <c r="AS83" i="10" s="1"/>
  <c r="AT83" i="10" s="1"/>
  <c r="AU83" i="10" s="1"/>
  <c r="AV83" i="10" s="1"/>
  <c r="AN17" i="2"/>
  <c r="AO17" i="2" s="1"/>
  <c r="AP101" i="8"/>
  <c r="AQ101" i="8" s="1"/>
  <c r="AR101" i="8"/>
  <c r="AS101" i="8" s="1"/>
  <c r="AT101" i="8" s="1"/>
  <c r="AU101" i="8" s="1"/>
  <c r="AV101" i="8" s="1"/>
  <c r="AQ21" i="2"/>
  <c r="AV21" i="2" s="1"/>
  <c r="Z59" i="8"/>
  <c r="AM59" i="8"/>
  <c r="AN59" i="8" s="1"/>
  <c r="AN55" i="9"/>
  <c r="AO55" i="9" s="1"/>
  <c r="AP55" i="9" s="1"/>
  <c r="AQ55" i="9" s="1"/>
  <c r="AR55" i="9" s="1"/>
  <c r="AN37" i="12"/>
  <c r="AO37" i="12" s="1"/>
  <c r="AP70" i="8"/>
  <c r="AR78" i="9"/>
  <c r="AS78" i="9"/>
  <c r="AT78" i="9" s="1"/>
  <c r="AM25" i="11"/>
  <c r="AN25" i="11" s="1"/>
  <c r="AO25" i="11" s="1"/>
  <c r="AP25" i="11" s="1"/>
  <c r="AQ25" i="11" s="1"/>
  <c r="AR25" i="11" s="1"/>
  <c r="AS25" i="11" s="1"/>
  <c r="AN128" i="2"/>
  <c r="AM103" i="9"/>
  <c r="AN103" i="9" s="1"/>
  <c r="AO103" i="9"/>
  <c r="AP103" i="9" s="1"/>
  <c r="AQ103" i="9" s="1"/>
  <c r="AR103" i="9" s="1"/>
  <c r="AS103" i="9" s="1"/>
  <c r="AT103" i="9" s="1"/>
  <c r="AU103" i="9" s="1"/>
  <c r="AV103" i="9" s="1"/>
  <c r="AO81" i="9"/>
  <c r="AP81" i="9" s="1"/>
  <c r="AO126" i="11"/>
  <c r="AP126" i="11"/>
  <c r="AQ126" i="11" s="1"/>
  <c r="AP109" i="12"/>
  <c r="AQ109" i="12"/>
  <c r="AR109" i="12" s="1"/>
  <c r="AS109" i="12" s="1"/>
  <c r="AT109" i="12" s="1"/>
  <c r="AQ28" i="2"/>
  <c r="AR28" i="2" s="1"/>
  <c r="AS28" i="2" s="1"/>
  <c r="AT28" i="2" s="1"/>
  <c r="AU28" i="2" s="1"/>
  <c r="AV28" i="2" s="1"/>
  <c r="AO22" i="8"/>
  <c r="AP22" i="8" s="1"/>
  <c r="AQ22" i="8" s="1"/>
  <c r="AR22" i="8" s="1"/>
  <c r="AV68" i="8"/>
  <c r="AO27" i="8"/>
  <c r="AM27" i="8"/>
  <c r="AN27" i="8" s="1"/>
  <c r="AQ40" i="9"/>
  <c r="AR40" i="9" s="1"/>
  <c r="AS40" i="9" s="1"/>
  <c r="AT40" i="9" s="1"/>
  <c r="AU40" i="9" s="1"/>
  <c r="AV40" i="9" s="1"/>
  <c r="AS35" i="9"/>
  <c r="AT35" i="9" s="1"/>
  <c r="AU35" i="9" s="1"/>
  <c r="AV35" i="9" s="1"/>
  <c r="Z35" i="9" s="1"/>
  <c r="AN25" i="10"/>
  <c r="AO25" i="10" s="1"/>
  <c r="AP25" i="10" s="1"/>
  <c r="AP28" i="10"/>
  <c r="AQ28" i="10" s="1"/>
  <c r="AR28" i="10" s="1"/>
  <c r="AS28" i="10" s="1"/>
  <c r="AT28" i="10" s="1"/>
  <c r="AU28" i="10" s="1"/>
  <c r="AV28" i="10" s="1"/>
  <c r="AQ90" i="11"/>
  <c r="AR90" i="11" s="1"/>
  <c r="AS90" i="11" s="1"/>
  <c r="AT90" i="11" s="1"/>
  <c r="AU90" i="11" s="1"/>
  <c r="AV90" i="11" s="1"/>
  <c r="AQ113" i="11"/>
  <c r="AL117" i="12"/>
  <c r="AM117" i="12" s="1"/>
  <c r="AN117" i="12" s="1"/>
  <c r="AO117" i="12" s="1"/>
  <c r="AP117" i="12" s="1"/>
  <c r="AQ117" i="12" s="1"/>
  <c r="AR117" i="12" s="1"/>
  <c r="AS117" i="12" s="1"/>
  <c r="AT117" i="12" s="1"/>
  <c r="AU117" i="12" s="1"/>
  <c r="AV117" i="12" s="1"/>
  <c r="AP98" i="12"/>
  <c r="AQ98" i="12" s="1"/>
  <c r="AV24" i="12"/>
  <c r="AN115" i="11"/>
  <c r="AL109" i="2"/>
  <c r="AO97" i="2"/>
  <c r="AP97" i="2" s="1"/>
  <c r="AQ97" i="2" s="1"/>
  <c r="AR97" i="2" s="1"/>
  <c r="AS97" i="2" s="1"/>
  <c r="AT97" i="2" s="1"/>
  <c r="AU97" i="2" s="1"/>
  <c r="AV97" i="2" s="1"/>
  <c r="AM67" i="8"/>
  <c r="AN105" i="10"/>
  <c r="AL53" i="10"/>
  <c r="AN48" i="10"/>
  <c r="AP48" i="10"/>
  <c r="AQ48" i="10" s="1"/>
  <c r="AR48" i="10" s="1"/>
  <c r="AS48" i="10" s="1"/>
  <c r="AT48" i="10" s="1"/>
  <c r="AU48" i="10" s="1"/>
  <c r="AV48" i="10" s="1"/>
  <c r="AN91" i="11"/>
  <c r="AN91" i="10"/>
  <c r="AO91" i="10" s="1"/>
  <c r="AQ41" i="8"/>
  <c r="AO109" i="2"/>
  <c r="AP109" i="2" s="1"/>
  <c r="AP92" i="2"/>
  <c r="AQ92" i="2" s="1"/>
  <c r="AR92" i="2" s="1"/>
  <c r="AS92" i="2" s="1"/>
  <c r="AT92" i="2" s="1"/>
  <c r="AU92" i="2" s="1"/>
  <c r="AV92" i="2" s="1"/>
  <c r="AS61" i="11"/>
  <c r="AU44" i="10"/>
  <c r="AV44" i="10" s="1"/>
  <c r="AM74" i="8"/>
  <c r="AM79" i="2"/>
  <c r="AN79" i="2" s="1"/>
  <c r="AO79" i="2" s="1"/>
  <c r="AS122" i="2"/>
  <c r="AR21" i="2"/>
  <c r="AS21" i="2" s="1"/>
  <c r="AT21" i="2" s="1"/>
  <c r="AU21" i="2" s="1"/>
  <c r="AM16" i="9"/>
  <c r="AV63" i="10"/>
  <c r="AQ45" i="11"/>
  <c r="AR45" i="11" s="1"/>
  <c r="AR78" i="11"/>
  <c r="AS78" i="11" s="1"/>
  <c r="AT78" i="11" s="1"/>
  <c r="AU78" i="11" s="1"/>
  <c r="AV78" i="11" s="1"/>
  <c r="AV69" i="11"/>
  <c r="AJ123" i="2"/>
  <c r="AO65" i="2"/>
  <c r="AP65" i="2" s="1"/>
  <c r="AM109" i="2"/>
  <c r="AN109" i="2" s="1"/>
  <c r="AN113" i="2"/>
  <c r="AN69" i="8"/>
  <c r="AP64" i="12"/>
  <c r="AR38" i="11"/>
  <c r="AQ38" i="11"/>
  <c r="AP30" i="11"/>
  <c r="AQ30" i="11" s="1"/>
  <c r="AU75" i="2"/>
  <c r="AV75" i="2" s="1"/>
  <c r="AO54" i="2"/>
  <c r="AV56" i="8"/>
  <c r="AQ131" i="2"/>
  <c r="AR131" i="2" s="1"/>
  <c r="AS131" i="2" s="1"/>
  <c r="AT131" i="2" s="1"/>
  <c r="AU131" i="2" s="1"/>
  <c r="AV131" i="2" s="1"/>
  <c r="Z131" i="2" s="1"/>
  <c r="AP50" i="2"/>
  <c r="AQ50" i="2" s="1"/>
  <c r="AR50" i="2" s="1"/>
  <c r="AS50" i="2" s="1"/>
  <c r="AT50" i="2" s="1"/>
  <c r="AU50" i="2" s="1"/>
  <c r="AV50" i="2" s="1"/>
  <c r="Z50" i="2" s="1"/>
  <c r="AO50" i="2"/>
  <c r="AN93" i="2"/>
  <c r="AQ81" i="8"/>
  <c r="AR81" i="8" s="1"/>
  <c r="AS81" i="8" s="1"/>
  <c r="AT81" i="8" s="1"/>
  <c r="AU81" i="8" s="1"/>
  <c r="AM45" i="8"/>
  <c r="AT56" i="9"/>
  <c r="AU56" i="9" s="1"/>
  <c r="AV56" i="9" s="1"/>
  <c r="AT91" i="9"/>
  <c r="AU91" i="9" s="1"/>
  <c r="AV91" i="9" s="1"/>
  <c r="AQ18" i="9"/>
  <c r="AR18" i="9" s="1"/>
  <c r="AS18" i="9" s="1"/>
  <c r="AT18" i="9" s="1"/>
  <c r="AU18" i="9" s="1"/>
  <c r="AV18" i="9" s="1"/>
  <c r="AP14" i="9"/>
  <c r="AQ14" i="9" s="1"/>
  <c r="AR14" i="9" s="1"/>
  <c r="AS14" i="9" s="1"/>
  <c r="AT14" i="9" s="1"/>
  <c r="AU107" i="9"/>
  <c r="AV107" i="9" s="1"/>
  <c r="AV92" i="9"/>
  <c r="AP30" i="10"/>
  <c r="AQ30" i="10" s="1"/>
  <c r="AR30" i="10" s="1"/>
  <c r="AS30" i="10" s="1"/>
  <c r="AT30" i="10" s="1"/>
  <c r="Z131" i="11"/>
  <c r="AQ116" i="11"/>
  <c r="AR116" i="11" s="1"/>
  <c r="AS116" i="11" s="1"/>
  <c r="AT116" i="11" s="1"/>
  <c r="AU116" i="11" s="1"/>
  <c r="AV116" i="11" s="1"/>
  <c r="Z116" i="11" s="1"/>
  <c r="AL130" i="11"/>
  <c r="AM130" i="11" s="1"/>
  <c r="AN130" i="11" s="1"/>
  <c r="AU37" i="11"/>
  <c r="AV37" i="11" s="1"/>
  <c r="AV62" i="11"/>
  <c r="AO52" i="12"/>
  <c r="AP52" i="12" s="1"/>
  <c r="AQ52" i="12" s="1"/>
  <c r="AR52" i="12" s="1"/>
  <c r="AT110" i="12"/>
  <c r="AU110" i="12" s="1"/>
  <c r="AV110" i="12" s="1"/>
  <c r="AR94" i="12"/>
  <c r="AS94" i="12" s="1"/>
  <c r="AT94" i="12" s="1"/>
  <c r="AU94" i="12" s="1"/>
  <c r="AV94" i="12" s="1"/>
  <c r="Z124" i="12"/>
  <c r="AR106" i="12"/>
  <c r="AS106" i="12" s="1"/>
  <c r="AT106" i="12" s="1"/>
  <c r="AU106" i="12" s="1"/>
  <c r="AV106" i="12" s="1"/>
  <c r="AM53" i="10"/>
  <c r="AN64" i="2"/>
  <c r="AO64" i="2" s="1"/>
  <c r="AP64" i="2" s="1"/>
  <c r="AQ64" i="2" s="1"/>
  <c r="AR64" i="2" s="1"/>
  <c r="AS64" i="2" s="1"/>
  <c r="AT64" i="2" s="1"/>
  <c r="AU64" i="2" s="1"/>
  <c r="AV64" i="2" s="1"/>
  <c r="AM64" i="2"/>
  <c r="AQ76" i="9"/>
  <c r="AR76" i="9" s="1"/>
  <c r="AS76" i="9" s="1"/>
  <c r="AT76" i="9" s="1"/>
  <c r="AU76" i="9" s="1"/>
  <c r="AV76" i="9" s="1"/>
  <c r="AS129" i="10"/>
  <c r="AR65" i="12"/>
  <c r="AS65" i="12" s="1"/>
  <c r="AT65" i="12" s="1"/>
  <c r="AU65" i="12" s="1"/>
  <c r="AV65" i="12" s="1"/>
  <c r="AR86" i="8"/>
  <c r="AU102" i="11"/>
  <c r="AV102" i="11" s="1"/>
  <c r="AR109" i="8"/>
  <c r="AS109" i="8" s="1"/>
  <c r="AM77" i="2"/>
  <c r="AU59" i="11"/>
  <c r="AV59" i="11" s="1"/>
  <c r="AN34" i="9"/>
  <c r="AO34" i="9" s="1"/>
  <c r="AM44" i="8"/>
  <c r="AN44" i="8" s="1"/>
  <c r="AO44" i="8" s="1"/>
  <c r="AP44" i="8" s="1"/>
  <c r="AQ44" i="8" s="1"/>
  <c r="AR44" i="8" s="1"/>
  <c r="AS44" i="8" s="1"/>
  <c r="AT44" i="8" s="1"/>
  <c r="AU44" i="8" s="1"/>
  <c r="AR72" i="8"/>
  <c r="AS72" i="8" s="1"/>
  <c r="AT72" i="8" s="1"/>
  <c r="AU72" i="8" s="1"/>
  <c r="AV72" i="8" s="1"/>
  <c r="AO31" i="8"/>
  <c r="AV99" i="9"/>
  <c r="AT63" i="9"/>
  <c r="AN16" i="9"/>
  <c r="AO16" i="9" s="1"/>
  <c r="AQ110" i="9"/>
  <c r="AR110" i="9" s="1"/>
  <c r="AS16" i="10"/>
  <c r="AT16" i="10" s="1"/>
  <c r="AU16" i="10" s="1"/>
  <c r="AV16" i="10" s="1"/>
  <c r="AP95" i="11"/>
  <c r="AQ95" i="11" s="1"/>
  <c r="AR95" i="11" s="1"/>
  <c r="AS95" i="11" s="1"/>
  <c r="AT95" i="11" s="1"/>
  <c r="AU95" i="11" s="1"/>
  <c r="AV95" i="11" s="1"/>
  <c r="AL25" i="11"/>
  <c r="AN29" i="11"/>
  <c r="AO29" i="11" s="1"/>
  <c r="AQ81" i="11"/>
  <c r="AR81" i="11" s="1"/>
  <c r="AS81" i="11" s="1"/>
  <c r="AT81" i="11" s="1"/>
  <c r="AU81" i="11" s="1"/>
  <c r="AV81" i="11" s="1"/>
  <c r="AO106" i="12"/>
  <c r="AP106" i="12" s="1"/>
  <c r="AQ106" i="12" s="1"/>
  <c r="AN67" i="8"/>
  <c r="AO51" i="2"/>
  <c r="AP51" i="2" s="1"/>
  <c r="AQ51" i="2" s="1"/>
  <c r="AM22" i="10"/>
  <c r="AQ125" i="2"/>
  <c r="AR125" i="2" s="1"/>
  <c r="AP125" i="2"/>
  <c r="AM32" i="12"/>
  <c r="AN32" i="12" s="1"/>
  <c r="AP79" i="2"/>
  <c r="AQ79" i="2" s="1"/>
  <c r="AR79" i="2" s="1"/>
  <c r="AS79" i="2" s="1"/>
  <c r="AT79" i="2" s="1"/>
  <c r="AU79" i="2" s="1"/>
  <c r="AV79" i="2" s="1"/>
  <c r="AO91" i="8"/>
  <c r="AQ91" i="8" s="1"/>
  <c r="AP91" i="8"/>
  <c r="Z15" i="8"/>
  <c r="AP29" i="10"/>
  <c r="AQ29" i="10" s="1"/>
  <c r="AO133" i="10"/>
  <c r="AQ111" i="2"/>
  <c r="AR111" i="2" s="1"/>
  <c r="AS111" i="2" s="1"/>
  <c r="AT111" i="2" s="1"/>
  <c r="AU111" i="2" s="1"/>
  <c r="AV111" i="2" s="1"/>
  <c r="AO70" i="8"/>
  <c r="AM119" i="2"/>
  <c r="AN119" i="2" s="1"/>
  <c r="AM47" i="11"/>
  <c r="Z133" i="11"/>
  <c r="AO120" i="12"/>
  <c r="AP120" i="12"/>
  <c r="AQ120" i="12" s="1"/>
  <c r="AR73" i="2"/>
  <c r="AL101" i="2"/>
  <c r="AN101" i="2" s="1"/>
  <c r="AK101" i="2"/>
  <c r="AM101" i="2" s="1"/>
  <c r="AM67" i="2"/>
  <c r="AN67" i="2" s="1"/>
  <c r="AO106" i="10"/>
  <c r="AP106" i="10" s="1"/>
  <c r="AQ106" i="10" s="1"/>
  <c r="AO93" i="2"/>
  <c r="AP93" i="2" s="1"/>
  <c r="AQ93" i="2" s="1"/>
  <c r="AR93" i="2" s="1"/>
  <c r="AS93" i="2" s="1"/>
  <c r="AT93" i="2" s="1"/>
  <c r="AQ70" i="2"/>
  <c r="AR70" i="2" s="1"/>
  <c r="AS70" i="2" s="1"/>
  <c r="AT70" i="2" s="1"/>
  <c r="AU70" i="2" s="1"/>
  <c r="AV70" i="2" s="1"/>
  <c r="AP35" i="2"/>
  <c r="AR35" i="2" s="1"/>
  <c r="AP58" i="8"/>
  <c r="AQ58" i="8" s="1"/>
  <c r="AR58" i="8" s="1"/>
  <c r="AS58" i="8" s="1"/>
  <c r="AT58" i="8" s="1"/>
  <c r="AU58" i="8" s="1"/>
  <c r="AV58" i="8" s="1"/>
  <c r="AR65" i="9"/>
  <c r="AN22" i="9"/>
  <c r="AO22" i="9" s="1"/>
  <c r="AP22" i="9" s="1"/>
  <c r="AQ22" i="9" s="1"/>
  <c r="AR22" i="9" s="1"/>
  <c r="AS22" i="9" s="1"/>
  <c r="AT22" i="9" s="1"/>
  <c r="AU22" i="9" s="1"/>
  <c r="AV22" i="9" s="1"/>
  <c r="AN72" i="9"/>
  <c r="AO72" i="9" s="1"/>
  <c r="AP72" i="9" s="1"/>
  <c r="AV126" i="10"/>
  <c r="AO20" i="10"/>
  <c r="AP20" i="10" s="1"/>
  <c r="AQ20" i="10" s="1"/>
  <c r="AR20" i="10" s="1"/>
  <c r="AS20" i="10" s="1"/>
  <c r="AT20" i="10" s="1"/>
  <c r="AU20" i="10" s="1"/>
  <c r="AV20" i="10" s="1"/>
  <c r="AP45" i="11"/>
  <c r="AR104" i="11"/>
  <c r="AS104" i="11" s="1"/>
  <c r="AT104" i="11" s="1"/>
  <c r="AU104" i="11" s="1"/>
  <c r="AV104" i="11" s="1"/>
  <c r="AR108" i="12"/>
  <c r="AS108" i="12" s="1"/>
  <c r="AT108" i="12" s="1"/>
  <c r="AU108" i="12" s="1"/>
  <c r="AV108" i="12" s="1"/>
  <c r="AO123" i="10"/>
  <c r="AP123" i="10" s="1"/>
  <c r="AQ123" i="10" s="1"/>
  <c r="AR123" i="10" s="1"/>
  <c r="AS123" i="10" s="1"/>
  <c r="AT123" i="10" s="1"/>
  <c r="AU123" i="10" s="1"/>
  <c r="AV123" i="10" s="1"/>
  <c r="AN74" i="8"/>
  <c r="AL73" i="8"/>
  <c r="AM73" i="8" s="1"/>
  <c r="AN73" i="8" s="1"/>
  <c r="AO73" i="8"/>
  <c r="AP34" i="2"/>
  <c r="AM87" i="2"/>
  <c r="AN87" i="2" s="1"/>
  <c r="AR15" i="8"/>
  <c r="AS15" i="8" s="1"/>
  <c r="AT15" i="8" s="1"/>
  <c r="AR44" i="12"/>
  <c r="AS44" i="12" s="1"/>
  <c r="AT44" i="12" s="1"/>
  <c r="AU44" i="12" s="1"/>
  <c r="AV44" i="12" s="1"/>
  <c r="AO127" i="9"/>
  <c r="AP127" i="9" s="1"/>
  <c r="AQ127" i="9" s="1"/>
  <c r="AR127" i="9" s="1"/>
  <c r="AS127" i="9" s="1"/>
  <c r="AT127" i="9" s="1"/>
  <c r="AU127" i="9" s="1"/>
  <c r="AV127" i="9" s="1"/>
  <c r="AN31" i="10"/>
  <c r="AO31" i="10" s="1"/>
  <c r="AP31" i="10" s="1"/>
  <c r="AQ31" i="10" s="1"/>
  <c r="AR31" i="10" s="1"/>
  <c r="AS31" i="10" s="1"/>
  <c r="AT31" i="10" s="1"/>
  <c r="AU31" i="10" s="1"/>
  <c r="AV31" i="10" s="1"/>
  <c r="AQ130" i="12"/>
  <c r="AR130" i="12" s="1"/>
  <c r="AS130" i="12" s="1"/>
  <c r="AT130" i="12" s="1"/>
  <c r="AU130" i="12" s="1"/>
  <c r="AV130" i="12" s="1"/>
  <c r="AR96" i="8"/>
  <c r="AV49" i="8"/>
  <c r="AT122" i="2"/>
  <c r="AU122" i="2" s="1"/>
  <c r="AV122" i="2" s="1"/>
  <c r="AO125" i="8"/>
  <c r="AP125" i="8" s="1"/>
  <c r="AQ125" i="8" s="1"/>
  <c r="AR125" i="8" s="1"/>
  <c r="AS125" i="8" s="1"/>
  <c r="AT125" i="8" s="1"/>
  <c r="AP116" i="8"/>
  <c r="AQ116" i="8" s="1"/>
  <c r="AR116" i="8" s="1"/>
  <c r="AS116" i="8" s="1"/>
  <c r="AT116" i="8" s="1"/>
  <c r="AU116" i="8" s="1"/>
  <c r="AV116" i="8" s="1"/>
  <c r="Z116" i="8" s="1"/>
  <c r="AQ14" i="2"/>
  <c r="AR14" i="2" s="1"/>
  <c r="AS14" i="2" s="1"/>
  <c r="AT14" i="2" s="1"/>
  <c r="AU14" i="2" s="1"/>
  <c r="AV14" i="2" s="1"/>
  <c r="AQ35" i="2"/>
  <c r="AR41" i="8"/>
  <c r="AS41" i="8" s="1"/>
  <c r="AT41" i="8" s="1"/>
  <c r="AU41" i="8" s="1"/>
  <c r="AV41" i="8" s="1"/>
  <c r="AU125" i="8"/>
  <c r="AV125" i="8" s="1"/>
  <c r="AO116" i="8"/>
  <c r="AR122" i="8"/>
  <c r="AS122" i="8" s="1"/>
  <c r="AT122" i="8" s="1"/>
  <c r="AU122" i="8" s="1"/>
  <c r="AV122" i="8" s="1"/>
  <c r="AL62" i="8"/>
  <c r="AM62" i="8" s="1"/>
  <c r="AN62" i="8" s="1"/>
  <c r="AV132" i="9"/>
  <c r="AV31" i="9"/>
  <c r="AT51" i="10"/>
  <c r="AU51" i="10" s="1"/>
  <c r="AV51" i="10" s="1"/>
  <c r="AS84" i="10"/>
  <c r="AT84" i="10" s="1"/>
  <c r="AU84" i="10" s="1"/>
  <c r="AV84" i="10" s="1"/>
  <c r="Z50" i="10"/>
  <c r="AR34" i="11"/>
  <c r="AS34" i="11" s="1"/>
  <c r="AT34" i="11" s="1"/>
  <c r="AU34" i="11" s="1"/>
  <c r="AV34" i="11" s="1"/>
  <c r="AQ124" i="11"/>
  <c r="AR124" i="11" s="1"/>
  <c r="AS124" i="11" s="1"/>
  <c r="AO114" i="12"/>
  <c r="AS79" i="12"/>
  <c r="AT79" i="12" s="1"/>
  <c r="AU79" i="12" s="1"/>
  <c r="AV79" i="12" s="1"/>
  <c r="AT63" i="12"/>
  <c r="AU63" i="12" s="1"/>
  <c r="AV63" i="12" s="1"/>
  <c r="AO79" i="11"/>
  <c r="AP79" i="11"/>
  <c r="AQ79" i="11" s="1"/>
  <c r="AR79" i="11" s="1"/>
  <c r="AS79" i="11" s="1"/>
  <c r="AT79" i="11" s="1"/>
  <c r="AU79" i="11" s="1"/>
  <c r="AV79" i="11" s="1"/>
  <c r="AO74" i="8"/>
  <c r="AP74" i="8" s="1"/>
  <c r="AN59" i="2"/>
  <c r="AO59" i="2" s="1"/>
  <c r="AL97" i="10"/>
  <c r="AM97" i="10"/>
  <c r="AN97" i="10" s="1"/>
  <c r="AO48" i="10"/>
  <c r="AO32" i="12"/>
  <c r="AU38" i="2"/>
  <c r="AV38" i="2" s="1"/>
  <c r="AU15" i="8"/>
  <c r="AV15" i="8" s="1"/>
  <c r="AS60" i="10"/>
  <c r="AQ121" i="11"/>
  <c r="AO28" i="12"/>
  <c r="AP28" i="12" s="1"/>
  <c r="AQ28" i="12" s="1"/>
  <c r="AR28" i="12" s="1"/>
  <c r="AS28" i="12" s="1"/>
  <c r="AT28" i="12" s="1"/>
  <c r="AU28" i="12" s="1"/>
  <c r="AV28" i="12" s="1"/>
  <c r="AP76" i="12"/>
  <c r="AQ76" i="12" s="1"/>
  <c r="AR76" i="12" s="1"/>
  <c r="AS76" i="12" s="1"/>
  <c r="AT76" i="12"/>
  <c r="AU76" i="12" s="1"/>
  <c r="AV76" i="12" s="1"/>
  <c r="AQ71" i="12"/>
  <c r="AR71" i="12" s="1"/>
  <c r="AS71" i="12" s="1"/>
  <c r="AT71" i="12" s="1"/>
  <c r="AU71" i="12" s="1"/>
  <c r="AV71" i="12" s="1"/>
  <c r="AQ46" i="12"/>
  <c r="AR46" i="12" s="1"/>
  <c r="AS46" i="12" s="1"/>
  <c r="AT46" i="12" s="1"/>
  <c r="AU46" i="12" s="1"/>
  <c r="AV46" i="12" s="1"/>
  <c r="AP54" i="12"/>
  <c r="AQ54" i="12"/>
  <c r="AR54" i="12" s="1"/>
  <c r="AS54" i="12" s="1"/>
  <c r="AT54" i="12" s="1"/>
  <c r="AU54" i="12" s="1"/>
  <c r="AV54" i="12" s="1"/>
  <c r="AM55" i="12"/>
  <c r="AN55" i="12" s="1"/>
  <c r="AO55" i="12" s="1"/>
  <c r="AP55" i="12" s="1"/>
  <c r="AQ55" i="12" s="1"/>
  <c r="AR55" i="12" s="1"/>
  <c r="AS55" i="12" s="1"/>
  <c r="AT55" i="12" s="1"/>
  <c r="AU55" i="12" s="1"/>
  <c r="AV55" i="12" s="1"/>
  <c r="AP27" i="12"/>
  <c r="AQ27" i="12" s="1"/>
  <c r="AR27" i="12" s="1"/>
  <c r="AS27" i="12" s="1"/>
  <c r="AT27" i="12" s="1"/>
  <c r="AU27" i="12" s="1"/>
  <c r="AV27" i="12" s="1"/>
  <c r="AQ10" i="12"/>
  <c r="AR10" i="12" s="1"/>
  <c r="AS10" i="12" s="1"/>
  <c r="AT10" i="12" s="1"/>
  <c r="AU10" i="12" s="1"/>
  <c r="AV10" i="12" s="1"/>
  <c r="AK18" i="12"/>
  <c r="AL18" i="12" s="1"/>
  <c r="AM18" i="12" s="1"/>
  <c r="AN18" i="12" s="1"/>
  <c r="AO18" i="12" s="1"/>
  <c r="AP18" i="12" s="1"/>
  <c r="AQ18" i="12" s="1"/>
  <c r="AP15" i="12"/>
  <c r="AQ15" i="12" s="1"/>
  <c r="AR15" i="12" s="1"/>
  <c r="AS15" i="12" s="1"/>
  <c r="AT15" i="12" s="1"/>
  <c r="AU15" i="12" s="1"/>
  <c r="AV15" i="12" s="1"/>
  <c r="Z15" i="12" s="1"/>
  <c r="AO36" i="12"/>
  <c r="AP36" i="12" s="1"/>
  <c r="AQ36" i="12" s="1"/>
  <c r="AR36" i="12" s="1"/>
  <c r="AS36" i="12" s="1"/>
  <c r="AT36" i="12" s="1"/>
  <c r="AU36" i="12" s="1"/>
  <c r="AV36" i="12" s="1"/>
  <c r="AU38" i="12"/>
  <c r="AV38" i="12" s="1"/>
  <c r="AT62" i="12"/>
  <c r="AU62" i="12" s="1"/>
  <c r="AV62" i="12" s="1"/>
  <c r="AT19" i="12"/>
  <c r="AU19" i="12" s="1"/>
  <c r="AV19" i="12" s="1"/>
  <c r="AM83" i="12"/>
  <c r="AN83" i="12" s="1"/>
  <c r="AO83" i="12" s="1"/>
  <c r="AP83" i="12" s="1"/>
  <c r="AQ83" i="12" s="1"/>
  <c r="AR83" i="12" s="1"/>
  <c r="AS83" i="12" s="1"/>
  <c r="AT83" i="12" s="1"/>
  <c r="AU83" i="12" s="1"/>
  <c r="AV83" i="12" s="1"/>
  <c r="AK93" i="12"/>
  <c r="AL93" i="12" s="1"/>
  <c r="AM93" i="12" s="1"/>
  <c r="AN93" i="12"/>
  <c r="AO93" i="12" s="1"/>
  <c r="AP93" i="12" s="1"/>
  <c r="AQ93" i="12" s="1"/>
  <c r="AR93" i="12" s="1"/>
  <c r="AS93" i="12" s="1"/>
  <c r="AT93" i="12" s="1"/>
  <c r="AU93" i="12" s="1"/>
  <c r="AV93" i="12" s="1"/>
  <c r="AN86" i="12"/>
  <c r="AO86" i="12" s="1"/>
  <c r="AP86" i="12" s="1"/>
  <c r="AQ86" i="12" s="1"/>
  <c r="AR86" i="12" s="1"/>
  <c r="AS86" i="12" s="1"/>
  <c r="AT86" i="12" s="1"/>
  <c r="AU86" i="12" s="1"/>
  <c r="AV86" i="12" s="1"/>
  <c r="AO107" i="12"/>
  <c r="AP107" i="12" s="1"/>
  <c r="AQ107" i="12" s="1"/>
  <c r="AR107" i="12" s="1"/>
  <c r="AS107" i="12" s="1"/>
  <c r="AT107" i="12" s="1"/>
  <c r="AU107" i="12" s="1"/>
  <c r="AV107" i="12" s="1"/>
  <c r="AM127" i="12"/>
  <c r="AN127" i="12" s="1"/>
  <c r="AO127" i="12" s="1"/>
  <c r="AP127" i="12" s="1"/>
  <c r="AQ127" i="12" s="1"/>
  <c r="AR127" i="12" s="1"/>
  <c r="AS127" i="12" s="1"/>
  <c r="AT127" i="12" s="1"/>
  <c r="AU127" i="12" s="1"/>
  <c r="AV127" i="12" s="1"/>
  <c r="AT97" i="12"/>
  <c r="AU97" i="12" s="1"/>
  <c r="AV97" i="12" s="1"/>
  <c r="AS101" i="12"/>
  <c r="AT101" i="12" s="1"/>
  <c r="AU101" i="12" s="1"/>
  <c r="AV101" i="12" s="1"/>
  <c r="AP87" i="12"/>
  <c r="Z38" i="12"/>
  <c r="AK126" i="12"/>
  <c r="AS47" i="12"/>
  <c r="AT47" i="12" s="1"/>
  <c r="AU47" i="12" s="1"/>
  <c r="AV47" i="12" s="1"/>
  <c r="AO13" i="12"/>
  <c r="AP13" i="12" s="1"/>
  <c r="AQ13" i="12" s="1"/>
  <c r="AR13" i="12" s="1"/>
  <c r="AS13" i="12" s="1"/>
  <c r="AT13" i="12" s="1"/>
  <c r="AU13" i="12" s="1"/>
  <c r="AV13" i="12" s="1"/>
  <c r="AR57" i="12"/>
  <c r="AS57" i="12" s="1"/>
  <c r="AT57" i="12" s="1"/>
  <c r="AU57" i="12" s="1"/>
  <c r="AV57" i="12" s="1"/>
  <c r="AO95" i="12"/>
  <c r="AP95" i="12"/>
  <c r="AQ95" i="12" s="1"/>
  <c r="AR95" i="12" s="1"/>
  <c r="AS95" i="12" s="1"/>
  <c r="AT95" i="12" s="1"/>
  <c r="AU95" i="12"/>
  <c r="AV95" i="12" s="1"/>
  <c r="AQ31" i="12"/>
  <c r="AR31" i="12" s="1"/>
  <c r="AS31" i="12" s="1"/>
  <c r="AT31" i="12" s="1"/>
  <c r="AU31" i="12" s="1"/>
  <c r="AV31" i="12" s="1"/>
  <c r="AO100" i="12"/>
  <c r="AP100" i="12" s="1"/>
  <c r="AQ100" i="12" s="1"/>
  <c r="AR100" i="12" s="1"/>
  <c r="AS100" i="12" s="1"/>
  <c r="AT100" i="12" s="1"/>
  <c r="AU100" i="12" s="1"/>
  <c r="AV100" i="12" s="1"/>
  <c r="AQ33" i="12"/>
  <c r="AR33" i="12" s="1"/>
  <c r="AS33" i="12" s="1"/>
  <c r="AT33" i="12" s="1"/>
  <c r="AU33" i="12" s="1"/>
  <c r="AV33" i="12" s="1"/>
  <c r="AM17" i="12"/>
  <c r="AN17" i="12" s="1"/>
  <c r="AO17" i="12" s="1"/>
  <c r="AP17" i="12" s="1"/>
  <c r="AQ17" i="12" s="1"/>
  <c r="AR17" i="12" s="1"/>
  <c r="AS17" i="12" s="1"/>
  <c r="AT17" i="12" s="1"/>
  <c r="AU17" i="12" s="1"/>
  <c r="AV17" i="12" s="1"/>
  <c r="AQ124" i="12"/>
  <c r="AR124" i="12" s="1"/>
  <c r="AV48" i="12"/>
  <c r="AM84" i="12"/>
  <c r="AN84" i="12" s="1"/>
  <c r="AO84" i="12" s="1"/>
  <c r="AP84" i="12" s="1"/>
  <c r="AQ84" i="12" s="1"/>
  <c r="AR84" i="12" s="1"/>
  <c r="AS84" i="12" s="1"/>
  <c r="AT84" i="12" s="1"/>
  <c r="AU84" i="12" s="1"/>
  <c r="AV84" i="12" s="1"/>
  <c r="AN71" i="12"/>
  <c r="AO71" i="12"/>
  <c r="AP71" i="12" s="1"/>
  <c r="AR41" i="12"/>
  <c r="AS41" i="12" s="1"/>
  <c r="AT41" i="12" s="1"/>
  <c r="AU41" i="12" s="1"/>
  <c r="AV41" i="12" s="1"/>
  <c r="AP25" i="12"/>
  <c r="AQ25" i="12"/>
  <c r="AR25" i="12" s="1"/>
  <c r="AS25" i="12" s="1"/>
  <c r="AT25" i="12" s="1"/>
  <c r="AU25" i="12" s="1"/>
  <c r="AV25" i="12" s="1"/>
  <c r="AK55" i="12"/>
  <c r="AL55" i="12" s="1"/>
  <c r="AM21" i="12"/>
  <c r="AN21" i="12" s="1"/>
  <c r="AO21" i="12" s="1"/>
  <c r="AP21" i="12" s="1"/>
  <c r="AQ21" i="12" s="1"/>
  <c r="AR21" i="12" s="1"/>
  <c r="AS21" i="12" s="1"/>
  <c r="AT21" i="12" s="1"/>
  <c r="AU21" i="12" s="1"/>
  <c r="AV21" i="12" s="1"/>
  <c r="AL90" i="12"/>
  <c r="AM90" i="12" s="1"/>
  <c r="AL68" i="12"/>
  <c r="AN90" i="12"/>
  <c r="AO90" i="12" s="1"/>
  <c r="AP90" i="12" s="1"/>
  <c r="AQ90" i="12" s="1"/>
  <c r="AR90" i="12" s="1"/>
  <c r="AS90" i="12" s="1"/>
  <c r="AT90" i="12" s="1"/>
  <c r="AU90" i="12" s="1"/>
  <c r="AV90" i="12" s="1"/>
  <c r="Z110" i="12"/>
  <c r="AS124" i="12"/>
  <c r="AT124" i="12" s="1"/>
  <c r="AU124" i="12" s="1"/>
  <c r="AV124" i="12" s="1"/>
  <c r="AT132" i="12"/>
  <c r="AU132" i="12" s="1"/>
  <c r="AV132" i="12" s="1"/>
  <c r="AT51" i="12"/>
  <c r="AU51" i="12" s="1"/>
  <c r="AV51" i="12" s="1"/>
  <c r="AO44" i="11"/>
  <c r="AP44" i="11" s="1"/>
  <c r="AQ44" i="11" s="1"/>
  <c r="AR44" i="11" s="1"/>
  <c r="AS44" i="11" s="1"/>
  <c r="AT44" i="11" s="1"/>
  <c r="AR106" i="11"/>
  <c r="AS106" i="11" s="1"/>
  <c r="AT106" i="11" s="1"/>
  <c r="AU106" i="11" s="1"/>
  <c r="AV106" i="11" s="1"/>
  <c r="AQ49" i="11"/>
  <c r="AR49" i="11" s="1"/>
  <c r="AS49" i="11" s="1"/>
  <c r="AT49" i="11" s="1"/>
  <c r="AU49" i="11" s="1"/>
  <c r="AV49" i="11" s="1"/>
  <c r="Z49" i="11" s="1"/>
  <c r="AS99" i="11"/>
  <c r="AT99" i="11" s="1"/>
  <c r="AU99" i="11" s="1"/>
  <c r="AV99" i="11" s="1"/>
  <c r="Z99" i="11"/>
  <c r="AT25" i="11"/>
  <c r="AM58" i="11"/>
  <c r="AN58" i="11"/>
  <c r="AO58" i="11" s="1"/>
  <c r="AP58" i="11" s="1"/>
  <c r="AQ58" i="11" s="1"/>
  <c r="AR58" i="11" s="1"/>
  <c r="AS58" i="11" s="1"/>
  <c r="AT58" i="11" s="1"/>
  <c r="AU58" i="11" s="1"/>
  <c r="AV58" i="11" s="1"/>
  <c r="AU25" i="11"/>
  <c r="AV25" i="11" s="1"/>
  <c r="AU133" i="11"/>
  <c r="AV133" i="11" s="1"/>
  <c r="AR113" i="11"/>
  <c r="AS113" i="11" s="1"/>
  <c r="AT113" i="11" s="1"/>
  <c r="AU113" i="11" s="1"/>
  <c r="AM120" i="11"/>
  <c r="AP86" i="11"/>
  <c r="AQ86" i="11" s="1"/>
  <c r="AR86" i="11" s="1"/>
  <c r="AS86" i="11" s="1"/>
  <c r="AT86" i="11" s="1"/>
  <c r="AU86" i="11" s="1"/>
  <c r="AV86" i="11" s="1"/>
  <c r="AP11" i="11"/>
  <c r="AQ11" i="11"/>
  <c r="AR11" i="11"/>
  <c r="AS11" i="11" s="1"/>
  <c r="AT11" i="11" s="1"/>
  <c r="AU11" i="11" s="1"/>
  <c r="AV11" i="11" s="1"/>
  <c r="AN84" i="11"/>
  <c r="AO84" i="11" s="1"/>
  <c r="AP84" i="11" s="1"/>
  <c r="AQ84" i="11" s="1"/>
  <c r="AR84" i="11" s="1"/>
  <c r="AS84" i="11" s="1"/>
  <c r="AT84" i="11" s="1"/>
  <c r="AU84" i="11" s="1"/>
  <c r="AV84" i="11" s="1"/>
  <c r="Z84" i="11" s="1"/>
  <c r="Z113" i="11"/>
  <c r="AK106" i="11"/>
  <c r="AL106" i="11" s="1"/>
  <c r="AM106" i="11" s="1"/>
  <c r="AN106" i="11" s="1"/>
  <c r="AO106" i="11" s="1"/>
  <c r="AP106" i="11" s="1"/>
  <c r="AQ106" i="11" s="1"/>
  <c r="AR108" i="11"/>
  <c r="AS108" i="11" s="1"/>
  <c r="AT108" i="11" s="1"/>
  <c r="AU108" i="11" s="1"/>
  <c r="AV108" i="11" s="1"/>
  <c r="AO72" i="11"/>
  <c r="AN47" i="11"/>
  <c r="AO47" i="11" s="1"/>
  <c r="AP47" i="11" s="1"/>
  <c r="AQ47" i="11" s="1"/>
  <c r="AR47" i="11" s="1"/>
  <c r="AN57" i="11"/>
  <c r="AO57" i="11" s="1"/>
  <c r="AP57" i="11" s="1"/>
  <c r="AQ57" i="11" s="1"/>
  <c r="AR57" i="11" s="1"/>
  <c r="AS57" i="11" s="1"/>
  <c r="AT57" i="11" s="1"/>
  <c r="AU57" i="11" s="1"/>
  <c r="AV57" i="11" s="1"/>
  <c r="AO88" i="11"/>
  <c r="Z89" i="11"/>
  <c r="AP43" i="11"/>
  <c r="AQ43" i="11" s="1"/>
  <c r="AR43" i="11" s="1"/>
  <c r="AS43" i="11" s="1"/>
  <c r="AT43" i="11" s="1"/>
  <c r="AU43" i="11" s="1"/>
  <c r="AV43" i="11" s="1"/>
  <c r="AP134" i="11"/>
  <c r="AQ134" i="11" s="1"/>
  <c r="AR134" i="11" s="1"/>
  <c r="AL125" i="11"/>
  <c r="AM125" i="11"/>
  <c r="AN125" i="11" s="1"/>
  <c r="AO125" i="11" s="1"/>
  <c r="AP125" i="11" s="1"/>
  <c r="AQ125" i="11" s="1"/>
  <c r="AR125" i="11" s="1"/>
  <c r="AS125" i="11" s="1"/>
  <c r="AT125" i="11" s="1"/>
  <c r="AU125" i="11" s="1"/>
  <c r="AV125" i="11" s="1"/>
  <c r="AM77" i="11"/>
  <c r="AL55" i="11"/>
  <c r="AM55" i="11" s="1"/>
  <c r="AN55" i="11" s="1"/>
  <c r="AO55" i="11" s="1"/>
  <c r="AP55" i="11" s="1"/>
  <c r="AQ55" i="11" s="1"/>
  <c r="AR55" i="11" s="1"/>
  <c r="AS55" i="11" s="1"/>
  <c r="AT55" i="11" s="1"/>
  <c r="AU55" i="11" s="1"/>
  <c r="AV55" i="11" s="1"/>
  <c r="Z55" i="11" s="1"/>
  <c r="AM74" i="11"/>
  <c r="AM110" i="11"/>
  <c r="AU44" i="11"/>
  <c r="AV44" i="11" s="1"/>
  <c r="Z44" i="11" s="1"/>
  <c r="G3" i="11" s="1"/>
  <c r="Z78" i="11"/>
  <c r="AN13" i="11"/>
  <c r="AO13" i="11" s="1"/>
  <c r="AP13" i="11" s="1"/>
  <c r="AQ13" i="11" s="1"/>
  <c r="AR13" i="11" s="1"/>
  <c r="AS13" i="11" s="1"/>
  <c r="AT13" i="11" s="1"/>
  <c r="AU13" i="11" s="1"/>
  <c r="AV13" i="11" s="1"/>
  <c r="AP42" i="11"/>
  <c r="AQ42" i="11" s="1"/>
  <c r="AR42" i="11" s="1"/>
  <c r="AS42" i="11" s="1"/>
  <c r="AT42" i="11" s="1"/>
  <c r="AU42" i="11" s="1"/>
  <c r="AV42" i="11" s="1"/>
  <c r="AT124" i="11"/>
  <c r="AU124" i="11" s="1"/>
  <c r="AV124" i="11" s="1"/>
  <c r="AM112" i="11"/>
  <c r="AN112" i="11" s="1"/>
  <c r="AO112" i="11" s="1"/>
  <c r="AP112" i="11" s="1"/>
  <c r="AQ112" i="11" s="1"/>
  <c r="AR112" i="11" s="1"/>
  <c r="AS112" i="11" s="1"/>
  <c r="AT112" i="11" s="1"/>
  <c r="AU112" i="11" s="1"/>
  <c r="AV112" i="11" s="1"/>
  <c r="AP39" i="11"/>
  <c r="AQ39" i="11" s="1"/>
  <c r="AR39" i="11" s="1"/>
  <c r="AS39" i="11" s="1"/>
  <c r="AT39" i="11" s="1"/>
  <c r="AU39" i="11" s="1"/>
  <c r="AV39" i="11" s="1"/>
  <c r="AU53" i="11"/>
  <c r="AV53" i="11" s="1"/>
  <c r="AM41" i="11"/>
  <c r="AN41" i="11" s="1"/>
  <c r="AO41" i="11" s="1"/>
  <c r="AP41" i="11" s="1"/>
  <c r="AQ41" i="11" s="1"/>
  <c r="AR41" i="11" s="1"/>
  <c r="AS41" i="11" s="1"/>
  <c r="AT41" i="11" s="1"/>
  <c r="AU41" i="11" s="1"/>
  <c r="AV41" i="11" s="1"/>
  <c r="AK97" i="11"/>
  <c r="AM64" i="11"/>
  <c r="AN64" i="11" s="1"/>
  <c r="AO64" i="11" s="1"/>
  <c r="AP64" i="11" s="1"/>
  <c r="AQ64" i="11" s="1"/>
  <c r="AR64" i="11"/>
  <c r="AS64" i="11" s="1"/>
  <c r="AT64" i="11" s="1"/>
  <c r="AU64" i="11" s="1"/>
  <c r="AV64" i="11" s="1"/>
  <c r="AM73" i="11"/>
  <c r="AN73" i="11" s="1"/>
  <c r="AO73" i="11" s="1"/>
  <c r="AP73" i="11" s="1"/>
  <c r="AQ73" i="11" s="1"/>
  <c r="AR73" i="11" s="1"/>
  <c r="AS73" i="11" s="1"/>
  <c r="AT73" i="11" s="1"/>
  <c r="AU73" i="11" s="1"/>
  <c r="AV73" i="11" s="1"/>
  <c r="AS104" i="10"/>
  <c r="AT104" i="10" s="1"/>
  <c r="AU104" i="10" s="1"/>
  <c r="AV104" i="10" s="1"/>
  <c r="AO93" i="10"/>
  <c r="AP93" i="10" s="1"/>
  <c r="AQ93" i="10" s="1"/>
  <c r="AR93" i="10" s="1"/>
  <c r="AS93" i="10" s="1"/>
  <c r="AT93" i="10" s="1"/>
  <c r="AU93" i="10" s="1"/>
  <c r="AV93" i="10" s="1"/>
  <c r="AO107" i="10"/>
  <c r="AP107" i="10" s="1"/>
  <c r="AQ107" i="10" s="1"/>
  <c r="AR107" i="10" s="1"/>
  <c r="AN56" i="10"/>
  <c r="AO56" i="10" s="1"/>
  <c r="AP56" i="10" s="1"/>
  <c r="AQ56" i="10" s="1"/>
  <c r="AR56" i="10" s="1"/>
  <c r="AS56" i="10" s="1"/>
  <c r="AT56" i="10" s="1"/>
  <c r="AU56" i="10" s="1"/>
  <c r="AV56" i="10" s="1"/>
  <c r="AO13" i="10"/>
  <c r="AP13" i="10" s="1"/>
  <c r="AQ13" i="10" s="1"/>
  <c r="AR13" i="10" s="1"/>
  <c r="AT40" i="10"/>
  <c r="AU40" i="10" s="1"/>
  <c r="AV40" i="10" s="1"/>
  <c r="AR120" i="10"/>
  <c r="AS120" i="10" s="1"/>
  <c r="AT120" i="10" s="1"/>
  <c r="AU120" i="10" s="1"/>
  <c r="AO98" i="10"/>
  <c r="AP98" i="10" s="1"/>
  <c r="AQ98" i="10" s="1"/>
  <c r="AR98" i="10" s="1"/>
  <c r="AS98" i="10" s="1"/>
  <c r="AT98" i="10" s="1"/>
  <c r="AU98" i="10" s="1"/>
  <c r="AV98" i="10" s="1"/>
  <c r="AN41" i="10"/>
  <c r="AO41" i="10" s="1"/>
  <c r="AN67" i="10"/>
  <c r="AO67" i="10" s="1"/>
  <c r="AP67" i="10" s="1"/>
  <c r="AQ67" i="10" s="1"/>
  <c r="AR67" i="10" s="1"/>
  <c r="AS67" i="10" s="1"/>
  <c r="AT67" i="10" s="1"/>
  <c r="AU67" i="10" s="1"/>
  <c r="AV67" i="10" s="1"/>
  <c r="Z67" i="10" s="1"/>
  <c r="AL113" i="10"/>
  <c r="AP116" i="10"/>
  <c r="AQ116" i="10" s="1"/>
  <c r="AR116" i="10" s="1"/>
  <c r="AS116" i="10" s="1"/>
  <c r="AT116" i="10" s="1"/>
  <c r="AU116" i="10" s="1"/>
  <c r="AV116" i="10" s="1"/>
  <c r="Z116" i="10" s="1"/>
  <c r="AL86" i="10"/>
  <c r="AM86" i="10" s="1"/>
  <c r="AN86" i="10" s="1"/>
  <c r="AO116" i="10"/>
  <c r="AR104" i="10"/>
  <c r="AV120" i="10"/>
  <c r="AN64" i="10"/>
  <c r="AO64" i="10" s="1"/>
  <c r="AP64" i="10" s="1"/>
  <c r="AQ64" i="10"/>
  <c r="AR64" i="10" s="1"/>
  <c r="AS64" i="10" s="1"/>
  <c r="AT64" i="10" s="1"/>
  <c r="AU64" i="10" s="1"/>
  <c r="AV64" i="10" s="1"/>
  <c r="AU30" i="10"/>
  <c r="AV30" i="10" s="1"/>
  <c r="AP115" i="10"/>
  <c r="AQ115" i="10" s="1"/>
  <c r="AR115" i="10" s="1"/>
  <c r="AM115" i="10"/>
  <c r="AN115" i="10" s="1"/>
  <c r="AO115" i="10" s="1"/>
  <c r="AU118" i="10"/>
  <c r="AV118" i="10" s="1"/>
  <c r="Z110" i="10"/>
  <c r="AN107" i="10"/>
  <c r="AM108" i="10"/>
  <c r="AQ25" i="10"/>
  <c r="AR25" i="10" s="1"/>
  <c r="AS25" i="10" s="1"/>
  <c r="AT25" i="10" s="1"/>
  <c r="AU25" i="10" s="1"/>
  <c r="AV25" i="10" s="1"/>
  <c r="AM38" i="10"/>
  <c r="AN38" i="10" s="1"/>
  <c r="AO38" i="10" s="1"/>
  <c r="AP38" i="10" s="1"/>
  <c r="AQ38" i="10" s="1"/>
  <c r="AR38" i="10" s="1"/>
  <c r="AS38" i="10" s="1"/>
  <c r="AT38" i="10" s="1"/>
  <c r="AU38" i="10" s="1"/>
  <c r="AV38" i="10" s="1"/>
  <c r="AO100" i="10"/>
  <c r="AP100" i="10" s="1"/>
  <c r="AQ100" i="10" s="1"/>
  <c r="AR100" i="10" s="1"/>
  <c r="AS100" i="10" s="1"/>
  <c r="AT100" i="10" s="1"/>
  <c r="AU100" i="10" s="1"/>
  <c r="AV100" i="10" s="1"/>
  <c r="AN121" i="10"/>
  <c r="AO121" i="10" s="1"/>
  <c r="AP121" i="10" s="1"/>
  <c r="AO102" i="10"/>
  <c r="AP102" i="10"/>
  <c r="AQ102" i="10" s="1"/>
  <c r="AR102" i="10" s="1"/>
  <c r="AU27" i="10"/>
  <c r="AV27" i="10" s="1"/>
  <c r="Z27" i="10" s="1"/>
  <c r="AK99" i="10"/>
  <c r="AL99" i="10" s="1"/>
  <c r="AM99" i="10" s="1"/>
  <c r="AN99" i="10" s="1"/>
  <c r="AO99" i="10" s="1"/>
  <c r="AP99" i="10" s="1"/>
  <c r="AQ99" i="10" s="1"/>
  <c r="AR99" i="10" s="1"/>
  <c r="AS99" i="10" s="1"/>
  <c r="AT99" i="10" s="1"/>
  <c r="AU99" i="10" s="1"/>
  <c r="AV99" i="10" s="1"/>
  <c r="AM90" i="10"/>
  <c r="AN90" i="10" s="1"/>
  <c r="Z33" i="10"/>
  <c r="AL14" i="10"/>
  <c r="AM14" i="10" s="1"/>
  <c r="AN14" i="10" s="1"/>
  <c r="AO79" i="10"/>
  <c r="AP79" i="10" s="1"/>
  <c r="AQ79" i="10" s="1"/>
  <c r="AR79" i="10" s="1"/>
  <c r="AL79" i="10"/>
  <c r="AM79" i="10" s="1"/>
  <c r="AN79" i="10" s="1"/>
  <c r="AV119" i="10"/>
  <c r="AO39" i="10"/>
  <c r="AP39" i="10" s="1"/>
  <c r="AQ39" i="10" s="1"/>
  <c r="AR39" i="10" s="1"/>
  <c r="AS39" i="10" s="1"/>
  <c r="AT39" i="10" s="1"/>
  <c r="AU39" i="10" s="1"/>
  <c r="AV39" i="10" s="1"/>
  <c r="AV21" i="10"/>
  <c r="AL134" i="10"/>
  <c r="AM134" i="10" s="1"/>
  <c r="AN134" i="10" s="1"/>
  <c r="AO134" i="10" s="1"/>
  <c r="AP134" i="10" s="1"/>
  <c r="AQ134" i="10" s="1"/>
  <c r="AR134" i="10" s="1"/>
  <c r="AS134" i="10" s="1"/>
  <c r="AT134" i="10" s="1"/>
  <c r="AU134" i="10" s="1"/>
  <c r="AV134" i="10" s="1"/>
  <c r="AN47" i="9"/>
  <c r="AO47" i="9" s="1"/>
  <c r="AP47" i="9" s="1"/>
  <c r="AQ47" i="9" s="1"/>
  <c r="AR47" i="9" s="1"/>
  <c r="AS47" i="9"/>
  <c r="AT47" i="9" s="1"/>
  <c r="AR134" i="9"/>
  <c r="AS134" i="9" s="1"/>
  <c r="AT134" i="9" s="1"/>
  <c r="AU134" i="9" s="1"/>
  <c r="AV134" i="9" s="1"/>
  <c r="AQ39" i="9"/>
  <c r="AR39" i="9" s="1"/>
  <c r="AS39" i="9" s="1"/>
  <c r="AT39" i="9" s="1"/>
  <c r="AU39" i="9" s="1"/>
  <c r="AV39" i="9" s="1"/>
  <c r="AP134" i="9"/>
  <c r="AQ134" i="9" s="1"/>
  <c r="AP20" i="9"/>
  <c r="AQ20" i="9" s="1"/>
  <c r="AR20" i="9" s="1"/>
  <c r="AS20" i="9" s="1"/>
  <c r="AT20" i="9" s="1"/>
  <c r="AU20" i="9" s="1"/>
  <c r="AV20" i="9" s="1"/>
  <c r="AS19" i="9"/>
  <c r="AT19" i="9" s="1"/>
  <c r="AU19" i="9" s="1"/>
  <c r="AV19" i="9" s="1"/>
  <c r="AM15" i="9"/>
  <c r="AN15" i="9" s="1"/>
  <c r="AO15" i="9" s="1"/>
  <c r="AM48" i="9"/>
  <c r="AN48" i="9" s="1"/>
  <c r="AO48" i="9" s="1"/>
  <c r="AP48" i="9" s="1"/>
  <c r="AQ48" i="9" s="1"/>
  <c r="AR48" i="9"/>
  <c r="AS48" i="9" s="1"/>
  <c r="AT48" i="9" s="1"/>
  <c r="AU48" i="9" s="1"/>
  <c r="AV48" i="9" s="1"/>
  <c r="Z48" i="9" s="1"/>
  <c r="AQ74" i="9"/>
  <c r="AR74" i="9" s="1"/>
  <c r="AS74" i="9" s="1"/>
  <c r="AT74" i="9" s="1"/>
  <c r="AU74" i="9" s="1"/>
  <c r="AV74" i="9" s="1"/>
  <c r="AT45" i="9"/>
  <c r="AU45" i="9" s="1"/>
  <c r="AV45" i="9" s="1"/>
  <c r="AL130" i="9"/>
  <c r="AM130" i="9" s="1"/>
  <c r="AN130" i="9" s="1"/>
  <c r="AO130" i="9"/>
  <c r="AP130" i="9" s="1"/>
  <c r="AQ130" i="9" s="1"/>
  <c r="AR130" i="9" s="1"/>
  <c r="AS130" i="9" s="1"/>
  <c r="AT130" i="9" s="1"/>
  <c r="AU130" i="9" s="1"/>
  <c r="AV130" i="9" s="1"/>
  <c r="AL26" i="9"/>
  <c r="AM26" i="9" s="1"/>
  <c r="AQ117" i="9"/>
  <c r="AR117" i="9" s="1"/>
  <c r="AS117" i="9" s="1"/>
  <c r="AM13" i="9"/>
  <c r="AN13" i="9" s="1"/>
  <c r="AO13" i="9" s="1"/>
  <c r="AP13" i="9" s="1"/>
  <c r="AQ13" i="9" s="1"/>
  <c r="AR13" i="9" s="1"/>
  <c r="AS13" i="9" s="1"/>
  <c r="AT13" i="9" s="1"/>
  <c r="AU13" i="9" s="1"/>
  <c r="AV13" i="9" s="1"/>
  <c r="AM73" i="9"/>
  <c r="AN57" i="9"/>
  <c r="AO57" i="9" s="1"/>
  <c r="AP57" i="9" s="1"/>
  <c r="AQ57" i="9" s="1"/>
  <c r="AR57" i="9" s="1"/>
  <c r="AS57" i="9" s="1"/>
  <c r="AT57" i="9" s="1"/>
  <c r="AU57" i="9" s="1"/>
  <c r="AV57" i="9" s="1"/>
  <c r="AS122" i="9"/>
  <c r="AT122" i="9" s="1"/>
  <c r="AU122" i="9" s="1"/>
  <c r="AV122" i="9" s="1"/>
  <c r="AP58" i="9"/>
  <c r="AQ58" i="9" s="1"/>
  <c r="AR58" i="9" s="1"/>
  <c r="AS58" i="9" s="1"/>
  <c r="AT58" i="9" s="1"/>
  <c r="AU58" i="9" s="1"/>
  <c r="AV58" i="9" s="1"/>
  <c r="AP68" i="9"/>
  <c r="AQ68" i="9" s="1"/>
  <c r="AR68" i="9" s="1"/>
  <c r="AS68" i="9" s="1"/>
  <c r="AT68" i="9" s="1"/>
  <c r="AU68" i="9" s="1"/>
  <c r="AV68" i="9" s="1"/>
  <c r="AP16" i="9"/>
  <c r="AQ16" i="9"/>
  <c r="AR16" i="9" s="1"/>
  <c r="AS16" i="9" s="1"/>
  <c r="AT16" i="9" s="1"/>
  <c r="AU16" i="9" s="1"/>
  <c r="AV16" i="9" s="1"/>
  <c r="AQ120" i="9"/>
  <c r="AR120" i="9" s="1"/>
  <c r="AS120" i="9" s="1"/>
  <c r="AT120" i="9" s="1"/>
  <c r="AU120" i="9" s="1"/>
  <c r="AV120" i="9" s="1"/>
  <c r="AM111" i="9"/>
  <c r="AN111" i="9" s="1"/>
  <c r="AO111" i="9" s="1"/>
  <c r="AP111" i="9" s="1"/>
  <c r="AQ111" i="9" s="1"/>
  <c r="AR111" i="9" s="1"/>
  <c r="AS111" i="9" s="1"/>
  <c r="AT111" i="9" s="1"/>
  <c r="AU111" i="9" s="1"/>
  <c r="AV111" i="9" s="1"/>
  <c r="AS65" i="9"/>
  <c r="AT65" i="9" s="1"/>
  <c r="AU65" i="9" s="1"/>
  <c r="AV65" i="9" s="1"/>
  <c r="AR54" i="9"/>
  <c r="AS54" i="9" s="1"/>
  <c r="AT54" i="9" s="1"/>
  <c r="AU54" i="9" s="1"/>
  <c r="AV54" i="9" s="1"/>
  <c r="AP89" i="9"/>
  <c r="AQ89" i="9" s="1"/>
  <c r="AR89" i="9" s="1"/>
  <c r="AS89" i="9" s="1"/>
  <c r="AT89" i="9" s="1"/>
  <c r="AU89" i="9" s="1"/>
  <c r="AV89" i="9" s="1"/>
  <c r="AU14" i="9"/>
  <c r="AV14" i="9" s="1"/>
  <c r="AM120" i="8"/>
  <c r="AN120" i="8" s="1"/>
  <c r="AO120" i="8" s="1"/>
  <c r="AP120" i="8" s="1"/>
  <c r="AQ120" i="8" s="1"/>
  <c r="AR120" i="8" s="1"/>
  <c r="AS120" i="8" s="1"/>
  <c r="AT120" i="8" s="1"/>
  <c r="AU120" i="8" s="1"/>
  <c r="AV120" i="8" s="1"/>
  <c r="Z120" i="8" s="1"/>
  <c r="AQ129" i="8"/>
  <c r="AR129" i="8" s="1"/>
  <c r="AS129" i="8" s="1"/>
  <c r="AT129" i="8" s="1"/>
  <c r="AU129" i="8" s="1"/>
  <c r="AV129" i="8" s="1"/>
  <c r="Z129" i="8" s="1"/>
  <c r="AP108" i="8"/>
  <c r="AQ108" i="8" s="1"/>
  <c r="AR108" i="8" s="1"/>
  <c r="AK111" i="8"/>
  <c r="AL111" i="8"/>
  <c r="AM111" i="8" s="1"/>
  <c r="AN111" i="8" s="1"/>
  <c r="AO111" i="8" s="1"/>
  <c r="AP111" i="8" s="1"/>
  <c r="AQ111" i="8" s="1"/>
  <c r="AR111" i="8" s="1"/>
  <c r="AS111" i="8" s="1"/>
  <c r="AT111" i="8" s="1"/>
  <c r="AU111" i="8" s="1"/>
  <c r="AV111" i="8" s="1"/>
  <c r="AK114" i="8"/>
  <c r="AL114" i="8" s="1"/>
  <c r="AM114" i="8" s="1"/>
  <c r="AN114" i="8" s="1"/>
  <c r="AO114" i="8" s="1"/>
  <c r="AP114" i="8" s="1"/>
  <c r="AQ114" i="8" s="1"/>
  <c r="AR114" i="8" s="1"/>
  <c r="AS114" i="8" s="1"/>
  <c r="AT114" i="8" s="1"/>
  <c r="AU114" i="8" s="1"/>
  <c r="AV114" i="8" s="1"/>
  <c r="AV26" i="8"/>
  <c r="AL97" i="8"/>
  <c r="AO30" i="8"/>
  <c r="AP30" i="8" s="1"/>
  <c r="AQ30" i="8" s="1"/>
  <c r="AR30" i="8" s="1"/>
  <c r="AS30" i="8" s="1"/>
  <c r="AT30" i="8" s="1"/>
  <c r="AU30" i="8" s="1"/>
  <c r="AV30" i="8" s="1"/>
  <c r="AV43" i="8"/>
  <c r="Z43" i="8" s="1"/>
  <c r="AM130" i="8"/>
  <c r="AN130" i="8" s="1"/>
  <c r="AO130" i="8" s="1"/>
  <c r="AP130" i="8" s="1"/>
  <c r="AQ130" i="8" s="1"/>
  <c r="AR130" i="8" s="1"/>
  <c r="AS130" i="8" s="1"/>
  <c r="AT130" i="8" s="1"/>
  <c r="AU130" i="8" s="1"/>
  <c r="AV130" i="8" s="1"/>
  <c r="AQ83" i="8"/>
  <c r="AR83" i="8" s="1"/>
  <c r="AS83" i="8" s="1"/>
  <c r="AT83" i="8" s="1"/>
  <c r="AU83" i="8" s="1"/>
  <c r="AV83" i="8" s="1"/>
  <c r="Z83" i="8"/>
  <c r="Z44" i="8"/>
  <c r="AP104" i="8"/>
  <c r="AQ104" i="8" s="1"/>
  <c r="AR104" i="8" s="1"/>
  <c r="AS104" i="8" s="1"/>
  <c r="AT104" i="8"/>
  <c r="AU104" i="8" s="1"/>
  <c r="AV104" i="8" s="1"/>
  <c r="AT76" i="8"/>
  <c r="AU76" i="8" s="1"/>
  <c r="AV76" i="8" s="1"/>
  <c r="AM127" i="8"/>
  <c r="AN127" i="8" s="1"/>
  <c r="AO127" i="8" s="1"/>
  <c r="AP127" i="8" s="1"/>
  <c r="AQ127" i="8" s="1"/>
  <c r="AR127" i="8" s="1"/>
  <c r="AS127" i="8" s="1"/>
  <c r="AT127" i="8" s="1"/>
  <c r="AU127" i="8" s="1"/>
  <c r="AV127" i="8" s="1"/>
  <c r="AN113" i="8"/>
  <c r="AO113" i="8" s="1"/>
  <c r="AP113" i="8" s="1"/>
  <c r="AQ113" i="8" s="1"/>
  <c r="AR113" i="8" s="1"/>
  <c r="AS113" i="8"/>
  <c r="AT113" i="8" s="1"/>
  <c r="AU113" i="8" s="1"/>
  <c r="AV113" i="8" s="1"/>
  <c r="Z113" i="8" s="1"/>
  <c r="AM52" i="8"/>
  <c r="AM79" i="8"/>
  <c r="AN79" i="8" s="1"/>
  <c r="AO79" i="8" s="1"/>
  <c r="AP79" i="8" s="1"/>
  <c r="AQ79" i="8" s="1"/>
  <c r="AR79" i="8" s="1"/>
  <c r="AS79" i="8" s="1"/>
  <c r="AT79" i="8" s="1"/>
  <c r="AU79" i="8" s="1"/>
  <c r="AV79" i="8" s="1"/>
  <c r="AP51" i="8"/>
  <c r="AQ51" i="8" s="1"/>
  <c r="AR51" i="8" s="1"/>
  <c r="AS51" i="8" s="1"/>
  <c r="AT51" i="8" s="1"/>
  <c r="AU51" i="8" s="1"/>
  <c r="AV51" i="8" s="1"/>
  <c r="AN47" i="8"/>
  <c r="AO47" i="8" s="1"/>
  <c r="AP47" i="8" s="1"/>
  <c r="AQ47" i="8" s="1"/>
  <c r="AR47" i="8" s="1"/>
  <c r="AS47" i="8" s="1"/>
  <c r="AT47" i="8" s="1"/>
  <c r="AU47" i="8" s="1"/>
  <c r="AV47" i="8" s="1"/>
  <c r="AP27" i="8"/>
  <c r="AQ27" i="8" s="1"/>
  <c r="AR27" i="8" s="1"/>
  <c r="AS27" i="8" s="1"/>
  <c r="AT27" i="8" s="1"/>
  <c r="AU27" i="8" s="1"/>
  <c r="AV27" i="8" s="1"/>
  <c r="Z27" i="8" s="1"/>
  <c r="AN53" i="8"/>
  <c r="AO53" i="8" s="1"/>
  <c r="AP53" i="8" s="1"/>
  <c r="AQ53" i="8" s="1"/>
  <c r="AR53" i="8" s="1"/>
  <c r="AS53" i="8" s="1"/>
  <c r="AT53" i="8" s="1"/>
  <c r="AU53" i="8" s="1"/>
  <c r="AV53" i="8" s="1"/>
  <c r="AL123" i="8"/>
  <c r="AM123" i="8" s="1"/>
  <c r="AN123" i="8" s="1"/>
  <c r="AO123" i="8" s="1"/>
  <c r="AP123" i="8" s="1"/>
  <c r="AQ123" i="8" s="1"/>
  <c r="AR123" i="8" s="1"/>
  <c r="AS123" i="8" s="1"/>
  <c r="AT123" i="8" s="1"/>
  <c r="AU123" i="8" s="1"/>
  <c r="AV123" i="8" s="1"/>
  <c r="AR105" i="8"/>
  <c r="AS105" i="8" s="1"/>
  <c r="AT105" i="8" s="1"/>
  <c r="AU105" i="8" s="1"/>
  <c r="AV105" i="8" s="1"/>
  <c r="AL118" i="8"/>
  <c r="AM118" i="8" s="1"/>
  <c r="AN118" i="8" s="1"/>
  <c r="AO118" i="8" s="1"/>
  <c r="AL106" i="8"/>
  <c r="AL28" i="8"/>
  <c r="AM28" i="8" s="1"/>
  <c r="AM89" i="8"/>
  <c r="AP17" i="8"/>
  <c r="AQ17" i="8" s="1"/>
  <c r="AR17" i="8" s="1"/>
  <c r="AS17" i="8" s="1"/>
  <c r="AT17" i="8" s="1"/>
  <c r="AU17" i="8" s="1"/>
  <c r="AV17" i="8" s="1"/>
  <c r="AO94" i="8"/>
  <c r="AP94" i="8" s="1"/>
  <c r="AQ94" i="8" s="1"/>
  <c r="AR94" i="8" s="1"/>
  <c r="AS94" i="8" s="1"/>
  <c r="AT94" i="8" s="1"/>
  <c r="AU94" i="8" s="1"/>
  <c r="AV94" i="8" s="1"/>
  <c r="AN20" i="8"/>
  <c r="AO20" i="8" s="1"/>
  <c r="AP20" i="8" s="1"/>
  <c r="AQ20" i="8" s="1"/>
  <c r="AR20" i="8" s="1"/>
  <c r="AS20" i="8" s="1"/>
  <c r="AT20" i="8" s="1"/>
  <c r="AU20" i="8" s="1"/>
  <c r="AV20" i="8" s="1"/>
  <c r="Z20" i="8" s="1"/>
  <c r="AO25" i="8"/>
  <c r="AP25" i="8" s="1"/>
  <c r="AQ25" i="8" s="1"/>
  <c r="AR25" i="8" s="1"/>
  <c r="AS25" i="8" s="1"/>
  <c r="AT25" i="8" s="1"/>
  <c r="AU25" i="8" s="1"/>
  <c r="AV25" i="8" s="1"/>
  <c r="AS22" i="8"/>
  <c r="AT22" i="8" s="1"/>
  <c r="AU22" i="8" s="1"/>
  <c r="AV22" i="8" s="1"/>
  <c r="Z49" i="8"/>
  <c r="AP95" i="8"/>
  <c r="AQ95" i="8" s="1"/>
  <c r="AR95" i="8" s="1"/>
  <c r="AS95" i="8" s="1"/>
  <c r="AT95" i="8" s="1"/>
  <c r="AU95" i="8" s="1"/>
  <c r="AV44" i="8"/>
  <c r="AO85" i="8"/>
  <c r="AP85" i="8" s="1"/>
  <c r="AQ85" i="8" s="1"/>
  <c r="AR85" i="8" s="1"/>
  <c r="AS85" i="8" s="1"/>
  <c r="AT85" i="8" s="1"/>
  <c r="AU85" i="8" s="1"/>
  <c r="AV85" i="8" s="1"/>
  <c r="AM60" i="8"/>
  <c r="AN60" i="8" s="1"/>
  <c r="AO60" i="8" s="1"/>
  <c r="AP60" i="8" s="1"/>
  <c r="AQ60" i="8" s="1"/>
  <c r="AR60" i="8" s="1"/>
  <c r="AS60" i="8" s="1"/>
  <c r="AT60" i="8" s="1"/>
  <c r="AU60" i="8" s="1"/>
  <c r="AV60" i="8" s="1"/>
  <c r="AT61" i="8"/>
  <c r="AU61" i="8" s="1"/>
  <c r="AV61" i="8" s="1"/>
  <c r="AR107" i="8"/>
  <c r="AS107" i="8" s="1"/>
  <c r="AT107" i="8" s="1"/>
  <c r="AU107" i="8" s="1"/>
  <c r="AV107" i="8" s="1"/>
  <c r="AO59" i="8"/>
  <c r="AP59" i="8" s="1"/>
  <c r="AQ59" i="8" s="1"/>
  <c r="AR59" i="8" s="1"/>
  <c r="AS59" i="8" s="1"/>
  <c r="AT59" i="8" s="1"/>
  <c r="AU59" i="8" s="1"/>
  <c r="AV81" i="8"/>
  <c r="AL90" i="8"/>
  <c r="AM90" i="8" s="1"/>
  <c r="AN90" i="8" s="1"/>
  <c r="AO90" i="8" s="1"/>
  <c r="AP90" i="8" s="1"/>
  <c r="AS42" i="8"/>
  <c r="AT42" i="8" s="1"/>
  <c r="AU42" i="8" s="1"/>
  <c r="AV42" i="8" s="1"/>
  <c r="AN46" i="8"/>
  <c r="AO46" i="8" s="1"/>
  <c r="AP55" i="8"/>
  <c r="AP132" i="8"/>
  <c r="AQ132" i="8" s="1"/>
  <c r="AR132" i="8" s="1"/>
  <c r="AS132" i="8" s="1"/>
  <c r="AS119" i="8"/>
  <c r="AT119" i="8" s="1"/>
  <c r="AU119" i="8" s="1"/>
  <c r="AV119" i="8" s="1"/>
  <c r="Z119" i="8" s="1"/>
  <c r="AP24" i="8"/>
  <c r="AQ24" i="8" s="1"/>
  <c r="AR24" i="8" s="1"/>
  <c r="AS24" i="8" s="1"/>
  <c r="AT24" i="8" s="1"/>
  <c r="AO29" i="8"/>
  <c r="AP29" i="8" s="1"/>
  <c r="AQ29" i="8" s="1"/>
  <c r="AN45" i="8"/>
  <c r="AO45" i="8" s="1"/>
  <c r="AP45" i="8" s="1"/>
  <c r="AQ45" i="8" s="1"/>
  <c r="AR45" i="8" s="1"/>
  <c r="AS45" i="8" s="1"/>
  <c r="AT45" i="8" s="1"/>
  <c r="AU45" i="8" s="1"/>
  <c r="AV45" i="8" s="1"/>
  <c r="AK118" i="8"/>
  <c r="AL91" i="2"/>
  <c r="AM91" i="2" s="1"/>
  <c r="AN91" i="2" s="1"/>
  <c r="AO91" i="2" s="1"/>
  <c r="AP91" i="2" s="1"/>
  <c r="AQ91" i="2" s="1"/>
  <c r="AR91" i="2" s="1"/>
  <c r="AS91" i="2" s="1"/>
  <c r="AT91" i="2" s="1"/>
  <c r="AU91" i="2" s="1"/>
  <c r="AV91" i="2" s="1"/>
  <c r="AL39" i="2"/>
  <c r="AM39" i="2" s="1"/>
  <c r="AN29" i="2"/>
  <c r="AT61" i="2"/>
  <c r="AU61" i="2" s="1"/>
  <c r="AV61" i="2" s="1"/>
  <c r="AP46" i="2"/>
  <c r="AO87" i="2"/>
  <c r="AP87" i="2" s="1"/>
  <c r="AQ87" i="2" s="1"/>
  <c r="AR87" i="2" s="1"/>
  <c r="AS87" i="2" s="1"/>
  <c r="AT87" i="2" s="1"/>
  <c r="AU87" i="2" s="1"/>
  <c r="AV87" i="2" s="1"/>
  <c r="AS83" i="2"/>
  <c r="AT83" i="2" s="1"/>
  <c r="AU83" i="2" s="1"/>
  <c r="AV83" i="2" s="1"/>
  <c r="AQ74" i="2"/>
  <c r="AR74" i="2" s="1"/>
  <c r="AS74" i="2" s="1"/>
  <c r="AT74" i="2" s="1"/>
  <c r="AU74" i="2" s="1"/>
  <c r="AV74" i="2" s="1"/>
  <c r="AO76" i="2"/>
  <c r="AP76" i="2" s="1"/>
  <c r="AQ76" i="2" s="1"/>
  <c r="AR76" i="2" s="1"/>
  <c r="AS76" i="2" s="1"/>
  <c r="AT76" i="2" s="1"/>
  <c r="AU76" i="2" s="1"/>
  <c r="AV76" i="2" s="1"/>
  <c r="AQ46" i="2"/>
  <c r="AR46" i="2" s="1"/>
  <c r="AS46" i="2" s="1"/>
  <c r="AT46" i="2" s="1"/>
  <c r="AU46" i="2" s="1"/>
  <c r="AV46" i="2" s="1"/>
  <c r="Z46" i="2" s="1"/>
  <c r="AT88" i="2"/>
  <c r="AU88" i="2" s="1"/>
  <c r="AV88" i="2" s="1"/>
  <c r="AU53" i="2"/>
  <c r="AV53" i="2" s="1"/>
  <c r="AR116" i="2"/>
  <c r="AS116" i="2" s="1"/>
  <c r="AT116" i="2" s="1"/>
  <c r="AU116" i="2" s="1"/>
  <c r="AV116" i="2" s="1"/>
  <c r="Z116" i="2" s="1"/>
  <c r="AU62" i="2"/>
  <c r="AV62" i="2" s="1"/>
  <c r="AS134" i="2"/>
  <c r="AT134" i="2" s="1"/>
  <c r="AU134" i="2" s="1"/>
  <c r="AV134" i="2" s="1"/>
  <c r="AM36" i="2"/>
  <c r="AN36" i="2" s="1"/>
  <c r="AO36" i="2"/>
  <c r="AP36" i="2" s="1"/>
  <c r="AQ36" i="2" s="1"/>
  <c r="AR36" i="2" s="1"/>
  <c r="AS36" i="2" s="1"/>
  <c r="AT36" i="2" s="1"/>
  <c r="AU36" i="2" s="1"/>
  <c r="AV36" i="2" s="1"/>
  <c r="AU93" i="2"/>
  <c r="AN33" i="2"/>
  <c r="AO33" i="2" s="1"/>
  <c r="AP33" i="2" s="1"/>
  <c r="AQ33" i="2" s="1"/>
  <c r="AR33" i="2" s="1"/>
  <c r="AS33" i="2" s="1"/>
  <c r="AT33" i="2" s="1"/>
  <c r="AU33" i="2" s="1"/>
  <c r="AV33" i="2" s="1"/>
  <c r="Z33" i="2"/>
  <c r="AN26" i="2"/>
  <c r="AO26" i="2" s="1"/>
  <c r="AP26" i="2" s="1"/>
  <c r="AQ26" i="2" s="1"/>
  <c r="AR26" i="2" s="1"/>
  <c r="AS26" i="2" s="1"/>
  <c r="AT26" i="2" s="1"/>
  <c r="AU26" i="2" s="1"/>
  <c r="AV26" i="2" s="1"/>
  <c r="AM80" i="2"/>
  <c r="AN80" i="2" s="1"/>
  <c r="AO80" i="2" s="1"/>
  <c r="AP80" i="2" s="1"/>
  <c r="AQ80" i="2" s="1"/>
  <c r="AR80" i="2" s="1"/>
  <c r="AS80" i="2" s="1"/>
  <c r="AT80" i="2"/>
  <c r="AU80" i="2" s="1"/>
  <c r="AV80" i="2" s="1"/>
  <c r="AP82" i="2"/>
  <c r="AP54" i="2"/>
  <c r="AQ54" i="2" s="1"/>
  <c r="AR54" i="2" s="1"/>
  <c r="AS54" i="2" s="1"/>
  <c r="AT54" i="2" s="1"/>
  <c r="AU54" i="2" s="1"/>
  <c r="AV54" i="2" s="1"/>
  <c r="AP129" i="2"/>
  <c r="AQ129" i="2"/>
  <c r="AR129" i="2" s="1"/>
  <c r="AS129" i="2" s="1"/>
  <c r="AN37" i="2"/>
  <c r="AO37" i="2" s="1"/>
  <c r="AP37" i="2" s="1"/>
  <c r="AQ37" i="2" s="1"/>
  <c r="AR37" i="2" s="1"/>
  <c r="AM37" i="2"/>
  <c r="AL41" i="2"/>
  <c r="AM41" i="2" s="1"/>
  <c r="AN41" i="2" s="1"/>
  <c r="AO41" i="2" s="1"/>
  <c r="AP41" i="2" s="1"/>
  <c r="AQ41" i="2" s="1"/>
  <c r="AR41" i="2" s="1"/>
  <c r="AS41" i="2" s="1"/>
  <c r="AT41" i="2" s="1"/>
  <c r="AU41" i="2" s="1"/>
  <c r="AV41" i="2" s="1"/>
  <c r="AP134" i="2"/>
  <c r="AQ134" i="2" s="1"/>
  <c r="AR134" i="2" s="1"/>
  <c r="AV93" i="2"/>
  <c r="AO20" i="2"/>
  <c r="AP20" i="2" s="1"/>
  <c r="AQ20" i="2" s="1"/>
  <c r="AR20" i="2" s="1"/>
  <c r="AS20" i="2" s="1"/>
  <c r="AT20" i="2" s="1"/>
  <c r="AU20" i="2" s="1"/>
  <c r="AV20" i="2" s="1"/>
  <c r="AQ118" i="2"/>
  <c r="AR118" i="2" s="1"/>
  <c r="AS118" i="2" s="1"/>
  <c r="AT118" i="2" s="1"/>
  <c r="AU118" i="2" s="1"/>
  <c r="AV118" i="2" s="1"/>
  <c r="AR106" i="10" l="1"/>
  <c r="AS106" i="10" s="1"/>
  <c r="AT109" i="8"/>
  <c r="AU109" i="8" s="1"/>
  <c r="AV109" i="8" s="1"/>
  <c r="AQ109" i="2"/>
  <c r="AP59" i="2"/>
  <c r="AR59" i="2" s="1"/>
  <c r="AS59" i="2" s="1"/>
  <c r="AT59" i="2" s="1"/>
  <c r="AU59" i="2" s="1"/>
  <c r="AV59" i="2" s="1"/>
  <c r="AN39" i="2"/>
  <c r="AO39" i="2" s="1"/>
  <c r="AO67" i="2"/>
  <c r="AP67" i="2" s="1"/>
  <c r="AP29" i="11"/>
  <c r="AQ29" i="11" s="1"/>
  <c r="AR29" i="11" s="1"/>
  <c r="AS29" i="11" s="1"/>
  <c r="AT29" i="11" s="1"/>
  <c r="AP91" i="10"/>
  <c r="AQ91" i="10" s="1"/>
  <c r="AR91" i="10" s="1"/>
  <c r="AS91" i="10" s="1"/>
  <c r="AT91" i="10" s="1"/>
  <c r="AU91" i="10" s="1"/>
  <c r="AR109" i="2"/>
  <c r="AS109" i="2" s="1"/>
  <c r="AT109" i="2" s="1"/>
  <c r="AU109" i="2" s="1"/>
  <c r="AV109" i="2" s="1"/>
  <c r="AR30" i="11"/>
  <c r="AT30" i="11" s="1"/>
  <c r="AU30" i="11" s="1"/>
  <c r="AV30" i="11" s="1"/>
  <c r="AR29" i="10"/>
  <c r="AT60" i="10"/>
  <c r="AU60" i="10" s="1"/>
  <c r="AV60" i="10" s="1"/>
  <c r="AP34" i="9"/>
  <c r="AQ34" i="9" s="1"/>
  <c r="AR34" i="9" s="1"/>
  <c r="AS34" i="9" s="1"/>
  <c r="AT34" i="9" s="1"/>
  <c r="AU34" i="9" s="1"/>
  <c r="AV34" i="9" s="1"/>
  <c r="AP46" i="8"/>
  <c r="AQ46" i="8" s="1"/>
  <c r="AR46" i="8" s="1"/>
  <c r="AS46" i="8" s="1"/>
  <c r="AT46" i="8" s="1"/>
  <c r="AU46" i="8" s="1"/>
  <c r="AV46" i="8" s="1"/>
  <c r="Z46" i="8" s="1"/>
  <c r="AQ90" i="8"/>
  <c r="AR90" i="8" s="1"/>
  <c r="AS90" i="8" s="1"/>
  <c r="AT90" i="8" s="1"/>
  <c r="AU90" i="8" s="1"/>
  <c r="AV90" i="8" s="1"/>
  <c r="AV113" i="11"/>
  <c r="AR18" i="12"/>
  <c r="AS18" i="12" s="1"/>
  <c r="AT18" i="12" s="1"/>
  <c r="AU18" i="12" s="1"/>
  <c r="AV18" i="12" s="1"/>
  <c r="AQ97" i="10"/>
  <c r="AR97" i="10" s="1"/>
  <c r="AS97" i="10" s="1"/>
  <c r="AT97" i="10" s="1"/>
  <c r="AU97" i="10" s="1"/>
  <c r="AV97" i="10" s="1"/>
  <c r="AO97" i="10"/>
  <c r="AP97" i="10" s="1"/>
  <c r="AU120" i="12"/>
  <c r="AV120" i="12" s="1"/>
  <c r="AO62" i="8"/>
  <c r="AP62" i="8" s="1"/>
  <c r="AQ62" i="8" s="1"/>
  <c r="AR62" i="8" s="1"/>
  <c r="AS62" i="8" s="1"/>
  <c r="AT62" i="8" s="1"/>
  <c r="AU62" i="8" s="1"/>
  <c r="AV62" i="8" s="1"/>
  <c r="AP73" i="8"/>
  <c r="AQ59" i="2"/>
  <c r="AT73" i="2"/>
  <c r="AU73" i="2" s="1"/>
  <c r="AN22" i="10"/>
  <c r="AP22" i="10" s="1"/>
  <c r="AQ22" i="10" s="1"/>
  <c r="AR22" i="10" s="1"/>
  <c r="AS22" i="10" s="1"/>
  <c r="AT22" i="10" s="1"/>
  <c r="AU22" i="10" s="1"/>
  <c r="AV22" i="10" s="1"/>
  <c r="AU63" i="9"/>
  <c r="AV63" i="9" s="1"/>
  <c r="AO77" i="2"/>
  <c r="AN77" i="2"/>
  <c r="AQ65" i="2"/>
  <c r="AS38" i="11"/>
  <c r="AT38" i="11" s="1"/>
  <c r="AU38" i="11"/>
  <c r="AV38" i="11" s="1"/>
  <c r="AP37" i="12"/>
  <c r="AQ37" i="12" s="1"/>
  <c r="AR37" i="12" s="1"/>
  <c r="AS37" i="12" s="1"/>
  <c r="AT37" i="12" s="1"/>
  <c r="AU37" i="12" s="1"/>
  <c r="AV37" i="12" s="1"/>
  <c r="AO22" i="10"/>
  <c r="AP114" i="12"/>
  <c r="AQ114" i="12" s="1"/>
  <c r="AR114" i="12" s="1"/>
  <c r="AS114" i="12" s="1"/>
  <c r="AT114" i="12" s="1"/>
  <c r="AU114" i="12" s="1"/>
  <c r="AV114" i="12" s="1"/>
  <c r="AP133" i="10"/>
  <c r="AQ133" i="10" s="1"/>
  <c r="AR133" i="10"/>
  <c r="AS133" i="10" s="1"/>
  <c r="AT133" i="10" s="1"/>
  <c r="AU133" i="10" s="1"/>
  <c r="AV133" i="10" s="1"/>
  <c r="AT129" i="10"/>
  <c r="AU129" i="10" s="1"/>
  <c r="AV129" i="10" s="1"/>
  <c r="AQ121" i="10"/>
  <c r="AR121" i="10" s="1"/>
  <c r="AS121" i="10" s="1"/>
  <c r="AT121" i="10" s="1"/>
  <c r="AU121" i="10" s="1"/>
  <c r="AV121" i="10" s="1"/>
  <c r="AO90" i="10"/>
  <c r="AP90" i="10" s="1"/>
  <c r="AQ90" i="10" s="1"/>
  <c r="AR90" i="10" s="1"/>
  <c r="AS90" i="10" s="1"/>
  <c r="AT90" i="10" s="1"/>
  <c r="AU90" i="10" s="1"/>
  <c r="AV90" i="10" s="1"/>
  <c r="AO14" i="10"/>
  <c r="AP14" i="10" s="1"/>
  <c r="AQ14" i="10" s="1"/>
  <c r="AR14" i="10" s="1"/>
  <c r="AS14" i="10" s="1"/>
  <c r="AT14" i="10" s="1"/>
  <c r="AU14" i="10" s="1"/>
  <c r="AV14" i="10" s="1"/>
  <c r="Z43" i="11"/>
  <c r="AQ31" i="8"/>
  <c r="AR31" i="8" s="1"/>
  <c r="AS31" i="8" s="1"/>
  <c r="AT31" i="8" s="1"/>
  <c r="AU31" i="8" s="1"/>
  <c r="AV31" i="8" s="1"/>
  <c r="AQ64" i="12"/>
  <c r="AS64" i="12" s="1"/>
  <c r="AT64" i="12" s="1"/>
  <c r="AU64" i="12" s="1"/>
  <c r="AV64" i="12" s="1"/>
  <c r="AQ105" i="10"/>
  <c r="AR105" i="10" s="1"/>
  <c r="AS105" i="10" s="1"/>
  <c r="AT105" i="10" s="1"/>
  <c r="AU105" i="10" s="1"/>
  <c r="AV105" i="10" s="1"/>
  <c r="AR126" i="11"/>
  <c r="AS126" i="11" s="1"/>
  <c r="AT126" i="11" s="1"/>
  <c r="AU126" i="11" s="1"/>
  <c r="AV126" i="11" s="1"/>
  <c r="AR98" i="12"/>
  <c r="AS98" i="12" s="1"/>
  <c r="AT98" i="12" s="1"/>
  <c r="AU98" i="12" s="1"/>
  <c r="AV98" i="12" s="1"/>
  <c r="AT132" i="8"/>
  <c r="AU132" i="8" s="1"/>
  <c r="AV132" i="8" s="1"/>
  <c r="AP118" i="8"/>
  <c r="AU24" i="8"/>
  <c r="AV24" i="8" s="1"/>
  <c r="AN28" i="8"/>
  <c r="AO28" i="8" s="1"/>
  <c r="AP28" i="8" s="1"/>
  <c r="AQ28" i="8" s="1"/>
  <c r="AR28" i="8" s="1"/>
  <c r="AS28" i="8" s="1"/>
  <c r="AT28" i="8" s="1"/>
  <c r="AU28" i="8" s="1"/>
  <c r="AV28" i="8" s="1"/>
  <c r="AS108" i="8"/>
  <c r="AT108" i="8" s="1"/>
  <c r="AU108" i="8" s="1"/>
  <c r="AV108" i="8" s="1"/>
  <c r="AS107" i="10"/>
  <c r="AT107" i="10" s="1"/>
  <c r="AU107" i="10" s="1"/>
  <c r="AV107" i="10" s="1"/>
  <c r="AS13" i="10"/>
  <c r="AT13" i="10" s="1"/>
  <c r="AU13" i="10" s="1"/>
  <c r="AV13" i="10" s="1"/>
  <c r="AS47" i="11"/>
  <c r="AT47" i="11" s="1"/>
  <c r="AU47" i="11" s="1"/>
  <c r="AV47" i="11" s="1"/>
  <c r="AS73" i="2"/>
  <c r="AV73" i="2" s="1"/>
  <c r="AP32" i="12"/>
  <c r="AQ32" i="12" s="1"/>
  <c r="AR32" i="12" s="1"/>
  <c r="AS32" i="12" s="1"/>
  <c r="AT32" i="12" s="1"/>
  <c r="AU32" i="12" s="1"/>
  <c r="AO119" i="2"/>
  <c r="AP119" i="2" s="1"/>
  <c r="AQ119" i="2" s="1"/>
  <c r="AS110" i="9"/>
  <c r="AT110" i="9" s="1"/>
  <c r="AU110" i="9" s="1"/>
  <c r="AV110" i="9" s="1"/>
  <c r="Z110" i="9" s="1"/>
  <c r="G4" i="9" s="1"/>
  <c r="AQ74" i="8"/>
  <c r="AO105" i="10"/>
  <c r="AP105" i="10" s="1"/>
  <c r="AU78" i="9"/>
  <c r="AV78" i="9" s="1"/>
  <c r="AS55" i="9"/>
  <c r="AT55" i="9" s="1"/>
  <c r="AU55" i="9" s="1"/>
  <c r="AV55" i="9" s="1"/>
  <c r="Z15" i="10"/>
  <c r="G3" i="10" s="1"/>
  <c r="AQ118" i="8"/>
  <c r="AR118" i="8" s="1"/>
  <c r="AS118" i="8" s="1"/>
  <c r="AT118" i="8" s="1"/>
  <c r="AU118" i="8" s="1"/>
  <c r="AV118" i="8" s="1"/>
  <c r="AP67" i="8"/>
  <c r="AO67" i="8"/>
  <c r="AK123" i="2"/>
  <c r="AQ72" i="9"/>
  <c r="AR72" i="9" s="1"/>
  <c r="AS72" i="9" s="1"/>
  <c r="AT72" i="9" s="1"/>
  <c r="AU72" i="9" s="1"/>
  <c r="AV72" i="9" s="1"/>
  <c r="AO128" i="2"/>
  <c r="AP128" i="2" s="1"/>
  <c r="AQ128" i="2" s="1"/>
  <c r="AR128" i="2" s="1"/>
  <c r="AQ17" i="2"/>
  <c r="AR17" i="2" s="1"/>
  <c r="AS17" i="2" s="1"/>
  <c r="AT17" i="2" s="1"/>
  <c r="AU17" i="2" s="1"/>
  <c r="AV17" i="2" s="1"/>
  <c r="AV95" i="8"/>
  <c r="AR29" i="8"/>
  <c r="AS29" i="8" s="1"/>
  <c r="AT29" i="8" s="1"/>
  <c r="AU29" i="8" s="1"/>
  <c r="AV29" i="8" s="1"/>
  <c r="AU47" i="9"/>
  <c r="AV47" i="9" s="1"/>
  <c r="AS134" i="11"/>
  <c r="AT134" i="11" s="1"/>
  <c r="AU134" i="11" s="1"/>
  <c r="AV134" i="11" s="1"/>
  <c r="AS45" i="11"/>
  <c r="Z33" i="12"/>
  <c r="AR121" i="11"/>
  <c r="AS121" i="11"/>
  <c r="AT121" i="11" s="1"/>
  <c r="AU121" i="11" s="1"/>
  <c r="AV121" i="11" s="1"/>
  <c r="AS35" i="2"/>
  <c r="AT35" i="2" s="1"/>
  <c r="AU35" i="2" s="1"/>
  <c r="AV35" i="2" s="1"/>
  <c r="AQ34" i="2"/>
  <c r="AR34" i="2" s="1"/>
  <c r="AO69" i="8"/>
  <c r="AP69" i="8"/>
  <c r="AO91" i="11"/>
  <c r="AU109" i="12"/>
  <c r="AV109" i="12" s="1"/>
  <c r="AR121" i="2"/>
  <c r="AS121" i="2" s="1"/>
  <c r="AT121" i="2" s="1"/>
  <c r="AU121" i="2" s="1"/>
  <c r="AV121" i="2" s="1"/>
  <c r="AS52" i="12"/>
  <c r="AT52" i="12" s="1"/>
  <c r="AO115" i="11"/>
  <c r="AO130" i="11"/>
  <c r="AP130" i="11" s="1"/>
  <c r="AQ130" i="11" s="1"/>
  <c r="AR130" i="11" s="1"/>
  <c r="AS130" i="11" s="1"/>
  <c r="AT130" i="11" s="1"/>
  <c r="AU130" i="11" s="1"/>
  <c r="AV130" i="11" s="1"/>
  <c r="AP17" i="2"/>
  <c r="AS96" i="8"/>
  <c r="AT96" i="8" s="1"/>
  <c r="AU96" i="8" s="1"/>
  <c r="AV96" i="8"/>
  <c r="AP41" i="10"/>
  <c r="AQ41" i="10" s="1"/>
  <c r="AR41" i="10" s="1"/>
  <c r="AS41" i="10" s="1"/>
  <c r="AT41" i="10" s="1"/>
  <c r="AU41" i="10" s="1"/>
  <c r="AV41" i="10" s="1"/>
  <c r="AQ73" i="8"/>
  <c r="AR73" i="8" s="1"/>
  <c r="AS73" i="8" s="1"/>
  <c r="AT73" i="8" s="1"/>
  <c r="AU73" i="8" s="1"/>
  <c r="AV73" i="8" s="1"/>
  <c r="AO101" i="2"/>
  <c r="AP101" i="2" s="1"/>
  <c r="AQ70" i="8"/>
  <c r="AR70" i="8" s="1"/>
  <c r="AS70" i="8" s="1"/>
  <c r="AT70" i="8" s="1"/>
  <c r="AU70" i="8" s="1"/>
  <c r="AV70" i="8" s="1"/>
  <c r="AR91" i="8"/>
  <c r="AS91" i="8" s="1"/>
  <c r="AT91" i="8" s="1"/>
  <c r="AU91" i="8" s="1"/>
  <c r="AV91" i="8" s="1"/>
  <c r="AS125" i="2"/>
  <c r="AT125" i="2" s="1"/>
  <c r="AU125" i="2" s="1"/>
  <c r="AV125" i="2" s="1"/>
  <c r="AS30" i="11"/>
  <c r="AO113" i="2"/>
  <c r="AP113" i="2" s="1"/>
  <c r="AQ113" i="2" s="1"/>
  <c r="AR113" i="2" s="1"/>
  <c r="AS113" i="2" s="1"/>
  <c r="AT113" i="2" s="1"/>
  <c r="AU113" i="2" s="1"/>
  <c r="AV113" i="2" s="1"/>
  <c r="Z113" i="2" s="1"/>
  <c r="G4" i="2" s="1"/>
  <c r="J4" i="2" s="1"/>
  <c r="G4" i="13" s="1"/>
  <c r="AT61" i="11"/>
  <c r="AU61" i="11" s="1"/>
  <c r="AV61" i="11" s="1"/>
  <c r="AQ67" i="8"/>
  <c r="AQ81" i="9"/>
  <c r="AN53" i="10"/>
  <c r="AO53" i="10" s="1"/>
  <c r="AP53" i="10" s="1"/>
  <c r="AR64" i="12"/>
  <c r="G3" i="12"/>
  <c r="J3" i="12" s="1"/>
  <c r="AM68" i="12"/>
  <c r="AN68" i="12" s="1"/>
  <c r="AO68" i="12"/>
  <c r="AP68" i="12" s="1"/>
  <c r="AQ68" i="12" s="1"/>
  <c r="AR68" i="12" s="1"/>
  <c r="AS68" i="12" s="1"/>
  <c r="AT68" i="12" s="1"/>
  <c r="AU68" i="12" s="1"/>
  <c r="AV68" i="12" s="1"/>
  <c r="AL126" i="12"/>
  <c r="AM126" i="12" s="1"/>
  <c r="AN126" i="12" s="1"/>
  <c r="AO126" i="12" s="1"/>
  <c r="AP126" i="12" s="1"/>
  <c r="AQ126" i="12" s="1"/>
  <c r="AR126" i="12" s="1"/>
  <c r="AS126" i="12" s="1"/>
  <c r="AT126" i="12" s="1"/>
  <c r="AU126" i="12" s="1"/>
  <c r="AV126" i="12" s="1"/>
  <c r="Z27" i="12"/>
  <c r="Z46" i="12"/>
  <c r="AQ87" i="12"/>
  <c r="AR87" i="12" s="1"/>
  <c r="AS87" i="12" s="1"/>
  <c r="AT87" i="12" s="1"/>
  <c r="AU87" i="12" s="1"/>
  <c r="AV87" i="12" s="1"/>
  <c r="K3" i="11"/>
  <c r="J3" i="11"/>
  <c r="D27" i="13"/>
  <c r="Z11" i="11"/>
  <c r="AN74" i="11"/>
  <c r="AO74" i="11" s="1"/>
  <c r="AN77" i="11"/>
  <c r="AO77" i="11" s="1"/>
  <c r="AP77" i="11" s="1"/>
  <c r="AQ77" i="11" s="1"/>
  <c r="AR77" i="11" s="1"/>
  <c r="AS77" i="11" s="1"/>
  <c r="AT77" i="11" s="1"/>
  <c r="AU77" i="11" s="1"/>
  <c r="AV77" i="11" s="1"/>
  <c r="AP72" i="11"/>
  <c r="AQ72" i="11" s="1"/>
  <c r="AR72" i="11" s="1"/>
  <c r="AS72" i="11" s="1"/>
  <c r="AT72" i="11" s="1"/>
  <c r="AU72" i="11" s="1"/>
  <c r="AV72" i="11" s="1"/>
  <c r="AP88" i="11"/>
  <c r="AQ88" i="11" s="1"/>
  <c r="AR88" i="11" s="1"/>
  <c r="AS88" i="11" s="1"/>
  <c r="AT88" i="11" s="1"/>
  <c r="AU88" i="11" s="1"/>
  <c r="AN110" i="11"/>
  <c r="AO110" i="11" s="1"/>
  <c r="AP110" i="11" s="1"/>
  <c r="AQ110" i="11" s="1"/>
  <c r="AR110" i="11" s="1"/>
  <c r="AS110" i="11" s="1"/>
  <c r="AT110" i="11" s="1"/>
  <c r="AU110" i="11" s="1"/>
  <c r="AV110" i="11" s="1"/>
  <c r="Z110" i="11" s="1"/>
  <c r="AL97" i="11"/>
  <c r="AM97" i="11" s="1"/>
  <c r="AN97" i="11" s="1"/>
  <c r="AO97" i="11" s="1"/>
  <c r="AP97" i="11" s="1"/>
  <c r="AQ97" i="11" s="1"/>
  <c r="AR97" i="11" s="1"/>
  <c r="AS97" i="11" s="1"/>
  <c r="AT97" i="11" s="1"/>
  <c r="AU97" i="11" s="1"/>
  <c r="AV97" i="11" s="1"/>
  <c r="AN120" i="11"/>
  <c r="AO120" i="11" s="1"/>
  <c r="AP120" i="11" s="1"/>
  <c r="AQ120" i="11" s="1"/>
  <c r="AR120" i="11" s="1"/>
  <c r="AS120" i="11" s="1"/>
  <c r="AT120" i="11" s="1"/>
  <c r="AU120" i="11" s="1"/>
  <c r="AV120" i="11" s="1"/>
  <c r="AS79" i="10"/>
  <c r="AT79" i="10" s="1"/>
  <c r="AU79" i="10" s="1"/>
  <c r="AV79" i="10" s="1"/>
  <c r="AS102" i="10"/>
  <c r="AT102" i="10" s="1"/>
  <c r="AU102" i="10" s="1"/>
  <c r="AV102" i="10" s="1"/>
  <c r="AN108" i="10"/>
  <c r="AO108" i="10" s="1"/>
  <c r="AP108" i="10" s="1"/>
  <c r="AQ108" i="10" s="1"/>
  <c r="AR108" i="10" s="1"/>
  <c r="AS108" i="10" s="1"/>
  <c r="AT108" i="10" s="1"/>
  <c r="AU108" i="10" s="1"/>
  <c r="AV108" i="10" s="1"/>
  <c r="AO86" i="10"/>
  <c r="AP86" i="10" s="1"/>
  <c r="AQ86" i="10" s="1"/>
  <c r="AR86" i="10" s="1"/>
  <c r="AS86" i="10" s="1"/>
  <c r="AT86" i="10" s="1"/>
  <c r="AU86" i="10" s="1"/>
  <c r="AV86" i="10" s="1"/>
  <c r="AS115" i="10"/>
  <c r="AT115" i="10" s="1"/>
  <c r="AU115" i="10" s="1"/>
  <c r="AV115" i="10" s="1"/>
  <c r="AM113" i="10"/>
  <c r="AN113" i="10" s="1"/>
  <c r="AO113" i="10" s="1"/>
  <c r="AP113" i="10" s="1"/>
  <c r="AQ113" i="10" s="1"/>
  <c r="AR113" i="10" s="1"/>
  <c r="AS113" i="10" s="1"/>
  <c r="AT113" i="10" s="1"/>
  <c r="AU113" i="10" s="1"/>
  <c r="AV113" i="10" s="1"/>
  <c r="AT117" i="9"/>
  <c r="AU117" i="9"/>
  <c r="AV117" i="9" s="1"/>
  <c r="AP15" i="9"/>
  <c r="AQ15" i="9" s="1"/>
  <c r="AR15" i="9" s="1"/>
  <c r="AN73" i="9"/>
  <c r="AO73" i="9" s="1"/>
  <c r="AP73" i="9" s="1"/>
  <c r="AQ73" i="9" s="1"/>
  <c r="AR73" i="9" s="1"/>
  <c r="AS73" i="9" s="1"/>
  <c r="AT73" i="9" s="1"/>
  <c r="AU73" i="9" s="1"/>
  <c r="AV73" i="9" s="1"/>
  <c r="AN26" i="9"/>
  <c r="AO26" i="9" s="1"/>
  <c r="AP26" i="9" s="1"/>
  <c r="AQ26" i="9" s="1"/>
  <c r="AR26" i="9" s="1"/>
  <c r="AS26" i="9" s="1"/>
  <c r="AT26" i="9" s="1"/>
  <c r="AU26" i="9" s="1"/>
  <c r="AV26" i="9" s="1"/>
  <c r="AM97" i="8"/>
  <c r="AN97" i="8" s="1"/>
  <c r="AO97" i="8" s="1"/>
  <c r="AP97" i="8" s="1"/>
  <c r="AQ97" i="8" s="1"/>
  <c r="AR97" i="8" s="1"/>
  <c r="AS97" i="8" s="1"/>
  <c r="AT97" i="8" s="1"/>
  <c r="AU97" i="8" s="1"/>
  <c r="AV97" i="8" s="1"/>
  <c r="Z97" i="8"/>
  <c r="AN89" i="8"/>
  <c r="AO89" i="8" s="1"/>
  <c r="AP89" i="8" s="1"/>
  <c r="AQ89" i="8" s="1"/>
  <c r="AR89" i="8" s="1"/>
  <c r="AS89" i="8" s="1"/>
  <c r="AT89" i="8" s="1"/>
  <c r="AU89" i="8" s="1"/>
  <c r="AV89" i="8" s="1"/>
  <c r="Z89" i="8" s="1"/>
  <c r="AN52" i="8"/>
  <c r="AO52" i="8" s="1"/>
  <c r="AP52" i="8" s="1"/>
  <c r="AQ52" i="8" s="1"/>
  <c r="AR52" i="8" s="1"/>
  <c r="AS52" i="8" s="1"/>
  <c r="AT52" i="8" s="1"/>
  <c r="AU52" i="8" s="1"/>
  <c r="AV52" i="8" s="1"/>
  <c r="AQ55" i="8"/>
  <c r="AR55" i="8" s="1"/>
  <c r="AS55" i="8" s="1"/>
  <c r="AT55" i="8" s="1"/>
  <c r="AU55" i="8" s="1"/>
  <c r="AV55" i="8" s="1"/>
  <c r="Z55" i="8"/>
  <c r="AV59" i="8"/>
  <c r="G3" i="8"/>
  <c r="AM106" i="8"/>
  <c r="AN106" i="8" s="1"/>
  <c r="AO106" i="8" s="1"/>
  <c r="AP106" i="8" s="1"/>
  <c r="AQ106" i="8" s="1"/>
  <c r="AR106" i="8"/>
  <c r="AS106" i="8" s="1"/>
  <c r="AT106" i="8" s="1"/>
  <c r="AU106" i="8" s="1"/>
  <c r="AV106" i="8" s="1"/>
  <c r="AT129" i="2"/>
  <c r="AU129" i="2" s="1"/>
  <c r="AV129" i="2" s="1"/>
  <c r="AS37" i="2"/>
  <c r="AT37" i="2" s="1"/>
  <c r="AO29" i="2"/>
  <c r="AP29" i="2" s="1"/>
  <c r="AQ29" i="2" s="1"/>
  <c r="AR29" i="2" s="1"/>
  <c r="AS29" i="2" s="1"/>
  <c r="AT29" i="2" s="1"/>
  <c r="AU29" i="2" s="1"/>
  <c r="AV29" i="2" s="1"/>
  <c r="AU37" i="2"/>
  <c r="AV37" i="2" s="1"/>
  <c r="AQ82" i="2"/>
  <c r="AR82" i="2" s="1"/>
  <c r="AS82" i="2" s="1"/>
  <c r="AT82" i="2" s="1"/>
  <c r="AQ115" i="11" l="1"/>
  <c r="AR115" i="11" s="1"/>
  <c r="AS115" i="11" s="1"/>
  <c r="AT115" i="11" s="1"/>
  <c r="AU115" i="11" s="1"/>
  <c r="AV115" i="11" s="1"/>
  <c r="AU52" i="12"/>
  <c r="AV52" i="12" s="1"/>
  <c r="AQ67" i="2"/>
  <c r="AR67" i="2" s="1"/>
  <c r="Z67" i="2" s="1"/>
  <c r="G3" i="2" s="1"/>
  <c r="AS15" i="9"/>
  <c r="AT15" i="9" s="1"/>
  <c r="AU15" i="9" s="1"/>
  <c r="Z15" i="9"/>
  <c r="D16" i="13"/>
  <c r="J4" i="9"/>
  <c r="G16" i="13" s="1"/>
  <c r="I4" i="9"/>
  <c r="F16" i="13" s="1"/>
  <c r="L4" i="13" s="1"/>
  <c r="AT106" i="10"/>
  <c r="AU106" i="10" s="1"/>
  <c r="AV106" i="10" s="1"/>
  <c r="AP115" i="11"/>
  <c r="AT45" i="11"/>
  <c r="AU45" i="11" s="1"/>
  <c r="AV45" i="11" s="1"/>
  <c r="Z97" i="11"/>
  <c r="AQ101" i="2"/>
  <c r="AR101" i="2" s="1"/>
  <c r="AS101" i="2" s="1"/>
  <c r="AT101" i="2" s="1"/>
  <c r="AU101" i="2" s="1"/>
  <c r="AV101" i="2" s="1"/>
  <c r="AL123" i="2"/>
  <c r="AQ53" i="10"/>
  <c r="AR53" i="10" s="1"/>
  <c r="AS53" i="10" s="1"/>
  <c r="AT53" i="10" s="1"/>
  <c r="AU53" i="10" s="1"/>
  <c r="AV53" i="10" s="1"/>
  <c r="AP77" i="2"/>
  <c r="AQ77" i="2" s="1"/>
  <c r="AR77" i="2" s="1"/>
  <c r="AS77" i="2" s="1"/>
  <c r="AS29" i="10"/>
  <c r="AT29" i="10" s="1"/>
  <c r="AU29" i="10" s="1"/>
  <c r="AV29" i="10" s="1"/>
  <c r="AU82" i="2"/>
  <c r="AV82" i="2" s="1"/>
  <c r="Z120" i="11"/>
  <c r="AP74" i="11"/>
  <c r="AQ74" i="11" s="1"/>
  <c r="AR74" i="11" s="1"/>
  <c r="AS74" i="11" s="1"/>
  <c r="AT74" i="11" s="1"/>
  <c r="AU74" i="11" s="1"/>
  <c r="AV74" i="11" s="1"/>
  <c r="AM123" i="2"/>
  <c r="AR119" i="2"/>
  <c r="AS119" i="2" s="1"/>
  <c r="AT119" i="2" s="1"/>
  <c r="AU119" i="2" s="1"/>
  <c r="AV119" i="2" s="1"/>
  <c r="AR65" i="2"/>
  <c r="AV91" i="10"/>
  <c r="AV32" i="12"/>
  <c r="AR81" i="9"/>
  <c r="AS81" i="9" s="1"/>
  <c r="AT81" i="9" s="1"/>
  <c r="AU81" i="9" s="1"/>
  <c r="AV81" i="9" s="1"/>
  <c r="Z81" i="9"/>
  <c r="AP91" i="11"/>
  <c r="AR67" i="8"/>
  <c r="AS67" i="8" s="1"/>
  <c r="AT67" i="8" s="1"/>
  <c r="AU67" i="8" s="1"/>
  <c r="AV67" i="8" s="1"/>
  <c r="AS74" i="8"/>
  <c r="AT74" i="8" s="1"/>
  <c r="AU74" i="8" s="1"/>
  <c r="AU29" i="11"/>
  <c r="AV29" i="11" s="1"/>
  <c r="AP39" i="2"/>
  <c r="AQ39" i="2" s="1"/>
  <c r="AR39" i="2" s="1"/>
  <c r="AS39" i="2" s="1"/>
  <c r="AT39" i="2" s="1"/>
  <c r="AU39" i="2" s="1"/>
  <c r="AV39" i="2" s="1"/>
  <c r="AV15" i="9"/>
  <c r="AV88" i="11"/>
  <c r="Z88" i="11" s="1"/>
  <c r="AQ69" i="8"/>
  <c r="AS128" i="2"/>
  <c r="AT128" i="2" s="1"/>
  <c r="AU128" i="2" s="1"/>
  <c r="AV128" i="2" s="1"/>
  <c r="AR74" i="8"/>
  <c r="AV74" i="8" s="1"/>
  <c r="AS34" i="2"/>
  <c r="AT34" i="2" s="1"/>
  <c r="AU34" i="2" s="1"/>
  <c r="K3" i="12"/>
  <c r="H33" i="13" s="1"/>
  <c r="M7" i="13" s="1"/>
  <c r="D33" i="13"/>
  <c r="G4" i="12"/>
  <c r="G33" i="13"/>
  <c r="G27" i="13"/>
  <c r="H27" i="13"/>
  <c r="M6" i="13" s="1"/>
  <c r="I3" i="11"/>
  <c r="K3" i="10"/>
  <c r="J3" i="10"/>
  <c r="D21" i="13"/>
  <c r="Z113" i="10"/>
  <c r="G4" i="10" s="1"/>
  <c r="G5" i="10" s="1"/>
  <c r="G4" i="8"/>
  <c r="I4" i="8" s="1"/>
  <c r="F10" i="13" s="1"/>
  <c r="L3" i="13" s="1"/>
  <c r="J3" i="8"/>
  <c r="I3" i="8"/>
  <c r="D9" i="13"/>
  <c r="D4" i="13"/>
  <c r="I4" i="2"/>
  <c r="F4" i="13" s="1"/>
  <c r="L2" i="13" s="1"/>
  <c r="G3" i="9" l="1"/>
  <c r="D15" i="13" s="1"/>
  <c r="G4" i="11"/>
  <c r="K4" i="11" s="1"/>
  <c r="D3" i="13"/>
  <c r="I3" i="2"/>
  <c r="F3" i="13" s="1"/>
  <c r="M2" i="13" s="1"/>
  <c r="O2" i="13" s="1"/>
  <c r="J3" i="2"/>
  <c r="G5" i="2"/>
  <c r="D5" i="13" s="1"/>
  <c r="AQ91" i="11"/>
  <c r="AR91" i="11" s="1"/>
  <c r="AS91" i="11" s="1"/>
  <c r="AT91" i="11" s="1"/>
  <c r="AU91" i="11" s="1"/>
  <c r="AV91" i="11" s="1"/>
  <c r="AS67" i="2"/>
  <c r="AT67" i="2" s="1"/>
  <c r="AR69" i="8"/>
  <c r="AS69" i="8" s="1"/>
  <c r="AT69" i="8" s="1"/>
  <c r="AU69" i="8" s="1"/>
  <c r="AV69" i="8" s="1"/>
  <c r="AS65" i="2"/>
  <c r="AT65" i="2" s="1"/>
  <c r="AU65" i="2" s="1"/>
  <c r="AV65" i="2" s="1"/>
  <c r="AV34" i="2"/>
  <c r="AN123" i="2"/>
  <c r="AT77" i="2"/>
  <c r="AU77" i="2" s="1"/>
  <c r="AV77" i="2" s="1"/>
  <c r="I3" i="12"/>
  <c r="F33" i="13" s="1"/>
  <c r="K4" i="12"/>
  <c r="J4" i="12"/>
  <c r="D34" i="13"/>
  <c r="G5" i="12"/>
  <c r="F27" i="13"/>
  <c r="G6" i="10"/>
  <c r="D23" i="13"/>
  <c r="H21" i="13"/>
  <c r="M5" i="13" s="1"/>
  <c r="I3" i="10"/>
  <c r="K4" i="10"/>
  <c r="D22" i="13"/>
  <c r="J4" i="10"/>
  <c r="G22" i="13" s="1"/>
  <c r="G21" i="13"/>
  <c r="G5" i="8"/>
  <c r="J4" i="8"/>
  <c r="G10" i="13" s="1"/>
  <c r="D10" i="13"/>
  <c r="F9" i="13"/>
  <c r="M3" i="13" s="1"/>
  <c r="O3" i="13" s="1"/>
  <c r="I5" i="8"/>
  <c r="G9" i="13"/>
  <c r="J3" i="9" l="1"/>
  <c r="G15" i="13" s="1"/>
  <c r="I3" i="9"/>
  <c r="G5" i="9"/>
  <c r="G6" i="2"/>
  <c r="D28" i="13"/>
  <c r="I5" i="2"/>
  <c r="F5" i="13" s="1"/>
  <c r="G5" i="11"/>
  <c r="G6" i="11" s="1"/>
  <c r="J4" i="11"/>
  <c r="G28" i="13" s="1"/>
  <c r="AO123" i="2"/>
  <c r="J5" i="2"/>
  <c r="G5" i="13" s="1"/>
  <c r="P2" i="13" s="1"/>
  <c r="Q2" i="13" s="1"/>
  <c r="G3" i="13"/>
  <c r="AU67" i="2"/>
  <c r="AV67" i="2" s="1"/>
  <c r="J5" i="10"/>
  <c r="G23" i="13" s="1"/>
  <c r="P5" i="13" s="1"/>
  <c r="H34" i="13"/>
  <c r="L7" i="13" s="1"/>
  <c r="O7" i="13" s="1"/>
  <c r="I4" i="12"/>
  <c r="K5" i="12"/>
  <c r="H35" i="13" s="1"/>
  <c r="G6" i="12"/>
  <c r="D35" i="13"/>
  <c r="G34" i="13"/>
  <c r="J5" i="12"/>
  <c r="G35" i="13" s="1"/>
  <c r="P7" i="13" s="1"/>
  <c r="J5" i="8"/>
  <c r="G11" i="13" s="1"/>
  <c r="P3" i="13" s="1"/>
  <c r="Q3" i="13" s="1"/>
  <c r="H28" i="13"/>
  <c r="L6" i="13" s="1"/>
  <c r="O6" i="13" s="1"/>
  <c r="I4" i="11"/>
  <c r="K5" i="11"/>
  <c r="H29" i="13" s="1"/>
  <c r="H22" i="13"/>
  <c r="L5" i="13" s="1"/>
  <c r="O5" i="13" s="1"/>
  <c r="I4" i="10"/>
  <c r="F22" i="13" s="1"/>
  <c r="K5" i="10"/>
  <c r="H23" i="13" s="1"/>
  <c r="F21" i="13"/>
  <c r="D17" i="13"/>
  <c r="G6" i="9"/>
  <c r="F15" i="13"/>
  <c r="M4" i="13" s="1"/>
  <c r="O4" i="13" s="1"/>
  <c r="I5" i="9"/>
  <c r="D11" i="13"/>
  <c r="G6" i="8"/>
  <c r="F11" i="13"/>
  <c r="J5" i="9" l="1"/>
  <c r="G17" i="13" s="1"/>
  <c r="P4" i="13" s="1"/>
  <c r="Q4" i="13" s="1"/>
  <c r="J5" i="11"/>
  <c r="G29" i="13" s="1"/>
  <c r="P6" i="13" s="1"/>
  <c r="Q6" i="13" s="1"/>
  <c r="D29" i="13"/>
  <c r="E7" i="2"/>
  <c r="AP123" i="2"/>
  <c r="AQ123" i="2" s="1"/>
  <c r="AR123" i="2"/>
  <c r="AS123" i="2" s="1"/>
  <c r="AT123" i="2" s="1"/>
  <c r="AU123" i="2" s="1"/>
  <c r="AV123" i="2" s="1"/>
  <c r="Q5" i="13"/>
  <c r="E7" i="8"/>
  <c r="Q7" i="13"/>
  <c r="F34" i="13"/>
  <c r="I5" i="12"/>
  <c r="I5" i="10"/>
  <c r="F23" i="13" s="1"/>
  <c r="F28" i="13"/>
  <c r="I5" i="11"/>
  <c r="F17" i="13"/>
  <c r="E7" i="9" l="1"/>
  <c r="E7" i="10"/>
  <c r="F35" i="13"/>
  <c r="E7" i="12"/>
  <c r="E7" i="11"/>
  <c r="F29" i="1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<sst xmlns="http://schemas.openxmlformats.org/spreadsheetml/2006/main" count="599" uniqueCount="162">
  <si>
    <t>Business</t>
  </si>
  <si>
    <t>Investment in INR</t>
  </si>
  <si>
    <t>Business S.No.</t>
  </si>
  <si>
    <t>No of Businesses</t>
  </si>
  <si>
    <t>Amount Withdrawn</t>
  </si>
  <si>
    <t>Current Valuation</t>
  </si>
  <si>
    <t>Profit/Loss</t>
  </si>
  <si>
    <t>Exit Conditions</t>
  </si>
  <si>
    <t>Valuation Floor</t>
  </si>
  <si>
    <t>Valuation Cap</t>
  </si>
  <si>
    <t>Unrealised</t>
  </si>
  <si>
    <t>Current Status</t>
  </si>
  <si>
    <t>Realised Loss</t>
  </si>
  <si>
    <t>Realised Profit</t>
  </si>
  <si>
    <t>Total</t>
  </si>
  <si>
    <t>Amount Invested in INR Lacs</t>
  </si>
  <si>
    <t>Forgone Profit/Loss</t>
  </si>
  <si>
    <t>Q1</t>
  </si>
  <si>
    <t>Q2</t>
  </si>
  <si>
    <t>Q3</t>
  </si>
  <si>
    <t>Q4</t>
  </si>
  <si>
    <t>Q5</t>
  </si>
  <si>
    <t>Q6</t>
  </si>
  <si>
    <t>Q7</t>
  </si>
  <si>
    <t>Q8</t>
  </si>
  <si>
    <t>Q9</t>
  </si>
  <si>
    <t>Q10</t>
  </si>
  <si>
    <t>Q11</t>
  </si>
  <si>
    <t>Q12</t>
  </si>
  <si>
    <t>Q13</t>
  </si>
  <si>
    <t>Q14</t>
  </si>
  <si>
    <t>Q15</t>
  </si>
  <si>
    <t>Q16</t>
  </si>
  <si>
    <t>Q17</t>
  </si>
  <si>
    <t>Q18</t>
  </si>
  <si>
    <t>Q19</t>
  </si>
  <si>
    <t>Q20</t>
  </si>
  <si>
    <t>Experienced %Change in Valuation each Quarter (Q)</t>
  </si>
  <si>
    <t>Valuation at end of Quarter</t>
  </si>
  <si>
    <t>Checks</t>
  </si>
  <si>
    <t>Realised Value</t>
  </si>
  <si>
    <t>Exit Identifier</t>
  </si>
  <si>
    <t>Proportion exited</t>
  </si>
  <si>
    <t>Unrealised Value</t>
  </si>
  <si>
    <t>Overall Check</t>
  </si>
  <si>
    <t>20/20 Formula</t>
  </si>
  <si>
    <t>70/70 Formula</t>
  </si>
  <si>
    <t>50/50/50 Formula</t>
  </si>
  <si>
    <t>20/20/20 Formula</t>
  </si>
  <si>
    <t>70/70/70 Formula</t>
  </si>
  <si>
    <t>50/50 Fromula</t>
  </si>
  <si>
    <t>Exit Strategy</t>
  </si>
  <si>
    <t>Unrealised Profit/Loss</t>
  </si>
  <si>
    <t>Partially Realised Loss</t>
  </si>
  <si>
    <t>Partially Realised Profit</t>
  </si>
  <si>
    <t>Realised</t>
  </si>
  <si>
    <t xml:space="preserve"> Total Profit/Loss</t>
  </si>
  <si>
    <t>Realised profit/Loss</t>
  </si>
  <si>
    <t>Unrealised profit/Loss</t>
  </si>
  <si>
    <t>Total Profit/loss</t>
  </si>
  <si>
    <t>Check</t>
  </si>
  <si>
    <t>Purpose</t>
  </si>
  <si>
    <t>Assumptions</t>
  </si>
  <si>
    <t>Methodology</t>
  </si>
  <si>
    <t>Results</t>
  </si>
  <si>
    <t>Conclusions</t>
  </si>
  <si>
    <t>Next Steps</t>
  </si>
  <si>
    <r>
      <t>(b)</t>
    </r>
    <r>
      <rPr>
        <sz val="7"/>
        <color theme="1"/>
        <rFont val="Times New Roman"/>
        <family val="1"/>
      </rPr>
      <t xml:space="preserve">     </t>
    </r>
    <r>
      <rPr>
        <sz val="12"/>
        <color theme="1"/>
        <rFont val="Times New Roman"/>
        <family val="1"/>
      </rPr>
      <t>20/20 Formula</t>
    </r>
  </si>
  <si>
    <r>
      <t>(c)</t>
    </r>
    <r>
      <rPr>
        <sz val="7"/>
        <color theme="1"/>
        <rFont val="Times New Roman"/>
        <family val="1"/>
      </rPr>
      <t xml:space="preserve">     </t>
    </r>
    <r>
      <rPr>
        <sz val="12"/>
        <color theme="1"/>
        <rFont val="Times New Roman"/>
        <family val="1"/>
      </rPr>
      <t>70/70 Formula</t>
    </r>
  </si>
  <si>
    <r>
      <t>(e)</t>
    </r>
    <r>
      <rPr>
        <sz val="7"/>
        <color theme="1"/>
        <rFont val="Times New Roman"/>
        <family val="1"/>
      </rPr>
      <t xml:space="preserve">     </t>
    </r>
    <r>
      <rPr>
        <sz val="12"/>
        <color theme="1"/>
        <rFont val="Times New Roman"/>
        <family val="1"/>
      </rPr>
      <t>20/20/20 Formula</t>
    </r>
  </si>
  <si>
    <r>
      <t>(f)</t>
    </r>
    <r>
      <rPr>
        <sz val="7"/>
        <color theme="1"/>
        <rFont val="Times New Roman"/>
        <family val="1"/>
      </rPr>
      <t xml:space="preserve">      </t>
    </r>
    <r>
      <rPr>
        <sz val="12"/>
        <color theme="1"/>
        <rFont val="Times New Roman"/>
        <family val="1"/>
      </rPr>
      <t>70/70/70 Formula</t>
    </r>
  </si>
  <si>
    <r>
      <t>(a)</t>
    </r>
    <r>
      <rPr>
        <sz val="7"/>
        <color theme="1"/>
        <rFont val="Times New Roman"/>
        <family val="1"/>
      </rPr>
      <t xml:space="preserve">     </t>
    </r>
    <r>
      <rPr>
        <sz val="12"/>
        <color theme="1"/>
        <rFont val="Times New Roman"/>
        <family val="1"/>
      </rPr>
      <t>50/50 Formula (Current Strategy)</t>
    </r>
  </si>
  <si>
    <t>The VC has invested into 125 different businesses and tracks these businesses for first 5 crucial years. He wants to maximise his returns by changing his exit strategy.</t>
  </si>
  <si>
    <t>The quarter on quarter percentage change in valuation experienced in first five years (20 quarters) has also been provided.</t>
  </si>
  <si>
    <t>Data &amp; Inputs</t>
  </si>
  <si>
    <t>The VC only exits a business at the end of a quarter.</t>
  </si>
  <si>
    <t>Only one exit (full or partial) is made from a business in the first five years.</t>
  </si>
  <si>
    <t>There are no re-investments in any of the businesses.</t>
  </si>
  <si>
    <t>The VC can exit businesses at the exact valuation suggested by the experienced change in valuation i.e., there are no transaction costs associated with exit.</t>
  </si>
  <si>
    <t>Taxes are ignored while calculating profits/losses.</t>
  </si>
  <si>
    <t>Monitor the businesses for a longer term than 5 years.</t>
  </si>
  <si>
    <t>Include the impact of Taxes.</t>
  </si>
  <si>
    <t>Include the impact of transaction costs.</t>
  </si>
  <si>
    <t>Categorise the businesses into different sectors to analyse the impact of external factors impacting certain sectors of business.</t>
  </si>
  <si>
    <t>Include the impact of negotiating power and the resultant appreciation/depriciaition in valuation.</t>
  </si>
  <si>
    <t>Iterate more exit strategies like 80/80 or 90/90/90 formula.</t>
  </si>
  <si>
    <r>
      <t>(d)</t>
    </r>
    <r>
      <rPr>
        <sz val="7"/>
        <color theme="1"/>
        <rFont val="Times New Roman"/>
        <family val="1"/>
      </rPr>
      <t xml:space="preserve">     </t>
    </r>
    <r>
      <rPr>
        <sz val="12"/>
        <color theme="1"/>
        <rFont val="Times New Roman"/>
        <family val="1"/>
      </rPr>
      <t>50/50/50 Formula (Partial exits, wherein exit 50% when valuaiton crosses 50% or 50x)</t>
    </r>
  </si>
  <si>
    <t>The purpose of the project is to compare the realised, unrealised, forgone &amp; total profit/loss under each of the following exit strategy:</t>
  </si>
  <si>
    <t>The initial invested amount in each of the 125 businesses has been provided.</t>
  </si>
  <si>
    <t>The data given for quarter on quarter change in valuation is correct.</t>
  </si>
  <si>
    <t>There are buyers available at the valuation suggested and there is no reduction/appreciation in valuation due to negotiating power.</t>
  </si>
  <si>
    <t>Try modellling the future change in valuation using a stochastic model to understand the probability distribution of future returns.</t>
  </si>
  <si>
    <t>Explore the option of increasing investment in existing businesses.</t>
  </si>
  <si>
    <t>Introduce qualitative factors into exit decision making, like future potential, SWOT analysis, competitive advantage, demand-supply etc</t>
  </si>
  <si>
    <t>Parallely, also conduct a liquidity study to ensure sufficient liquidity at all times. Consider duration matching of assets and liabilities.</t>
  </si>
  <si>
    <t>Consider healthy debt-equity ratio to borrow money for investing.</t>
  </si>
  <si>
    <t>Thoroughly check the data provided in the model.</t>
  </si>
  <si>
    <t>Develop model to look at calendar period impact on valuations, to better understand macro trends.</t>
  </si>
  <si>
    <t>Get this model reviewed by the VC's financial advisor to identify and suggest any shortcomings</t>
  </si>
  <si>
    <t>Take into account currency risk, if the VC's liabilities are not in INR.</t>
  </si>
  <si>
    <t>Consider compliance with applicable laws to avoid unfavorable legal exposure in entry/exit deals.</t>
  </si>
  <si>
    <t>Relook at results of due diligence reports for under-performing businesses to identify early warning signals for future deals.</t>
  </si>
  <si>
    <t>The quarter on quarter change in valuation data provided for 125 businesses is used to calculate the cumulative valuation at the end of each of the 20 quarters using product function in Excel.</t>
  </si>
  <si>
    <t>Current Valuation: The amount of initial investment times the valuation at the end of 20 quarters.</t>
  </si>
  <si>
    <t>Current Status: An identifier for Unrealised, realised profit and realised loss for each of the 125 businesses is calculated based on cumulative valuation during the 20 quarters.</t>
  </si>
  <si>
    <t>If any of the cumulative values from quarter1 to quarter 20 is below 50% or above 50 times, then current status is "Realised Loss" or "Realised Profit" respectively. Otherwise, the current status is "Unrealised".</t>
  </si>
  <si>
    <t>Exit Identifier:</t>
  </si>
  <si>
    <t>Realised Value:</t>
  </si>
  <si>
    <t>An identifier at the end of each quarter for each business to show if the VC is still invested in the business. This finds the time of exit.</t>
  </si>
  <si>
    <t>The valuation at the time of exit (identified from exit identifier) times the initial investment. Returns zero for all unrealised businesses.</t>
  </si>
  <si>
    <t>A table summarising all the calculations performed for each business, categorising the Realised profit, Realised loss and unrealised business separately.</t>
  </si>
  <si>
    <t>No of businesses: counts the total number of businesses in each category.</t>
  </si>
  <si>
    <t>Input check: The total number of business equals 125.</t>
  </si>
  <si>
    <t>Amount Invested in INR Lacs: Sums the total amount invested in each category.</t>
  </si>
  <si>
    <t>Input check: The total amount invested equals 64.3 Crs</t>
  </si>
  <si>
    <t>Amount Withdrawn: Sums the Realised value coulmn for all businesses.</t>
  </si>
  <si>
    <t>Reasonableness Check: Returns zero for unrealised business category.</t>
  </si>
  <si>
    <t>Current valuation: Sums the current valuation across all categories.</t>
  </si>
  <si>
    <t>Input check: The total current valuation equals the total amount in "current valuation" column.</t>
  </si>
  <si>
    <t>Forgone Profit/Loss: Zero for unrealised business. Current valuation less amount withdrawn for realised busniess.</t>
  </si>
  <si>
    <t>Overall Reasonableness check: Sum total of Initial investment, profit/loss and forgone profit/loss equals current valuation.</t>
  </si>
  <si>
    <t>Exit conditions: Records the floor and cap of 50% and 50x. These values are used in formulae, throughout the calculations.</t>
  </si>
  <si>
    <t>50-50 Formula (Current Strategy)</t>
  </si>
  <si>
    <t>20-20 Formula</t>
  </si>
  <si>
    <t>70-70 Formula</t>
  </si>
  <si>
    <t>50-50-50 Formula</t>
  </si>
  <si>
    <t>Change Exit conditions to 20% and 20x. Else same as 50-50 Formula.</t>
  </si>
  <si>
    <t>Change Exit conditions to 70% and 70x. Else same as 50-50 Formula.</t>
  </si>
  <si>
    <t>With introduction of partial exits, the exit conditions are updated to include the proportion exited, which is 50%</t>
  </si>
  <si>
    <t>The categories are changed from Realised Profit and realised loss to partially realised profit and partially realised loss.</t>
  </si>
  <si>
    <t>Realised Value: The valuation at the time of exit (identified from exit identifier) times the initial investment, times the proportion of business sold (mentioned under Exit conditions). Returns zero for all unrealised businesses.</t>
  </si>
  <si>
    <t>For all unrealised business, it is the current valuation. For partially exited business, it is the current valuation times the business retained.</t>
  </si>
  <si>
    <t>There is no change in initial investment, cumulative valuation at quarter end, current valuation, exit identifier.</t>
  </si>
  <si>
    <t>Unrealised Value (New column Added):</t>
  </si>
  <si>
    <t>Partially exited business are segregated into realised and unrealised profit/loss.</t>
  </si>
  <si>
    <t>Realised profit/loss is calculated as amount withdrawn less initial investment times proportion exited.</t>
  </si>
  <si>
    <t>Unrealised profit/loss is calculated as current valution times proportion retained less initial investment times proportion retained.</t>
  </si>
  <si>
    <t>Profit/loss:</t>
  </si>
  <si>
    <t>For unrealised businesses, its current valuation less initial investment.</t>
  </si>
  <si>
    <t>For partially realised businesses, its sum total of realised &amp; unrealised profit/loss calculated above.</t>
  </si>
  <si>
    <t>Forgone Profit/loss for partially exited business is now the current valuation times proportion exited less amount withdrawn.</t>
  </si>
  <si>
    <t>20-20-20 Formula</t>
  </si>
  <si>
    <t>Change Exit conditions to 20%,20x and 20%. Else same as 50-50-50 Formula.</t>
  </si>
  <si>
    <t>70-70-70 Formula</t>
  </si>
  <si>
    <t>Change Exit conditions to 70%,70x and 70%. Else same as 50-50-50 Formula.</t>
  </si>
  <si>
    <t>The results from all the exit strategies are tabulated below:</t>
  </si>
  <si>
    <t>The 70/70/70 formula generates the maximum profit i.e. 63,412 lacs</t>
  </si>
  <si>
    <t>The 20/20 formula generates the minimum profit i.e. 36,373 lacs.</t>
  </si>
  <si>
    <t>The quantum of realised profits is higher in all the full exit strategies, when compared to the partial exit strategies.</t>
  </si>
  <si>
    <t>The quantum of realised losses is not significant in any of the strategies.</t>
  </si>
  <si>
    <t>No exit strategy leads to forgone losses.</t>
  </si>
  <si>
    <t>The highest forgone profit results from 20/20 formula i.e. 30,135 lacs</t>
  </si>
  <si>
    <t>The lowest forgone profit results from 70/70/70 formula i.e. 3,096 lacs</t>
  </si>
  <si>
    <t>Partial exit strategy significantly reduces the volatility of total profit/loss, while maintaining high level of profitability.</t>
  </si>
  <si>
    <t>The choice of parameter, whether 20, 50 or 70 does not result in a lot of variation in the total profit/loss.</t>
  </si>
  <si>
    <t>The VC should consider partial exit strategies.</t>
  </si>
  <si>
    <t>The quantum of realised losses is also higher in all the full exit strategies, when compared to the partial exit strategies.</t>
  </si>
  <si>
    <t>Partial exit strategies result in higher unrealised profits, which carry the risk of future devaluation.</t>
  </si>
  <si>
    <t>Also, unrealised profits may result in liquidity problems for the VC.</t>
  </si>
  <si>
    <t>20/20 strategy, which is the most risk averse strategy, produces the least profits and maximum forgone profits, suggesting that the VC should remain invested in the business for longer.</t>
  </si>
  <si>
    <t>Profit/Loss: For unrealised business, equals current valuation less initial investment. For realised business, equals realised value less initial investment.</t>
  </si>
  <si>
    <t>Reasonableness Check: The total amount realised equals the total amount in "Realised Value" column.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</si>
</sst>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_(* #,##0.00_);_(* \(#,##0.00\);_(* &quot;-&quot;??_);_(@_)"/>
    <numFmt numFmtId="165" formatCode="_ * #,##0_ ;_ * \-#,##0_ ;_ * &quot;-&quot;??_ ;_ @_ "/>
    <numFmt numFmtId="166" formatCode="0.0%"/>
    <numFmt numFmtId="167" formatCode="_ * #,##0.000_ ;_ * \-#,##0.000_ ;_ * &quot;-&quot;??_ ;_ @_ "/>
    <numFmt numFmtId="168" formatCode="_ * #,##0.0000_ ;_ * \-#,##0.0000_ ;_ * &quot;-&quot;??_ ;_ @_ "/>
    <numFmt numFmtId="169" formatCode="_ * #,##0.00000_ ;_ * \-#,##0.00000_ ;_ * &quot;-&quot;??_ ;_ @_ "/>
  </numFmts>
  <fonts count="14" x14ac:knownFonts="1">
    <font>
      <sz val="11"/>
      <color theme="1"/>
      <name val="Calibri"/>
      <family val="2"/>
      <scheme val="minor"/>
    </font>
    <font>
      <sz val="11"/>
      <color theme="1"/>
      <name val="Calibri"/>
      <family val="2"/>
      <scheme val="minor"/>
    </font>
    <font>
      <b/>
      <sz val="11"/>
      <color theme="1"/>
      <name val="Calibri"/>
      <family val="2"/>
      <scheme val="minor"/>
    </font>
    <font>
      <b/>
      <i/>
      <sz val="11"/>
      <color rgb="FFFF0000"/>
      <name val="Calibri"/>
      <family val="2"/>
      <scheme val="minor"/>
    </font>
    <font>
      <sz val="18"/>
      <color theme="1"/>
      <name val="Calibri"/>
      <family val="2"/>
      <scheme val="minor"/>
    </font>
    <font>
      <b/>
      <sz val="18"/>
      <color theme="1"/>
      <name val="Calibri"/>
      <family val="2"/>
      <scheme val="minor"/>
    </font>
    <font>
      <sz val="10"/>
      <color theme="1"/>
      <name val="Times New Roman"/>
      <family val="1"/>
    </font>
    <font>
      <b/>
      <i/>
      <sz val="10"/>
      <color rgb="FFFF0000"/>
      <name val="Times New Roman"/>
      <family val="1"/>
    </font>
    <font>
      <b/>
      <sz val="11"/>
      <color theme="1"/>
      <name val="Times New Roman"/>
      <family val="1"/>
    </font>
    <font>
      <sz val="12"/>
      <color rgb="FF000000"/>
      <name val="Times New Roman"/>
      <family val="1"/>
    </font>
    <font>
      <sz val="12"/>
      <color theme="1"/>
      <name val="Times New Roman"/>
      <family val="1"/>
    </font>
    <font>
      <sz val="7"/>
      <color theme="1"/>
      <name val="Times New Roman"/>
      <family val="1"/>
    </font>
    <font>
      <b/>
      <u/>
      <sz val="12"/>
      <color theme="1"/>
      <name val="Times New Roman"/>
      <family val="1"/>
    </font>
    <font>
      <i/>
      <sz val="12"/>
      <color theme="1"/>
      <name val="Times New Roman"/>
      <family val="1"/>
    </font>
  </fonts>
  <fills count="4">
    <fill>
      <patternFill patternType="none"/>
    </fill>
    <fill>
      <patternFill patternType="gray125"/>
    </fill>
    <fill>
      <patternFill patternType="solid">
        <fgColor theme="7" tint="0.59999389629810485"/>
        <bgColor indexed="64"/>
      </patternFill>
    </fill>
    <fill>
      <patternFill patternType="solid">
        <fgColor theme="5" tint="0.59999389629810485"/>
        <bgColor indexed="64"/>
      </patternFill>
    </fill>
  </fills>
  <borders count="9">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48">
    <xf numFmtId="0" fontId="0" fillId="0" borderId="0" xfId="0"/>
    <xf numFmtId="165" fontId="0" fillId="0" borderId="0" xfId="1" applyNumberFormat="1" applyFont="1"/>
    <xf numFmtId="2" fontId="0" fillId="0" borderId="0" xfId="0" applyNumberFormat="1"/>
    <xf numFmtId="166" fontId="0" fillId="0" borderId="0" xfId="0" applyNumberFormat="1"/>
    <xf numFmtId="43" fontId="0" fillId="0" borderId="0" xfId="0" applyNumberFormat="1"/>
    <xf numFmtId="165" fontId="0" fillId="0" borderId="0" xfId="0" applyNumberFormat="1"/>
    <xf numFmtId="167" fontId="0" fillId="0" borderId="0" xfId="1" applyNumberFormat="1" applyFont="1"/>
    <xf numFmtId="168" fontId="0" fillId="0" borderId="0" xfId="1" applyNumberFormat="1" applyFont="1"/>
    <xf numFmtId="169" fontId="0" fillId="0" borderId="0" xfId="1" applyNumberFormat="1" applyFont="1"/>
    <xf numFmtId="0" fontId="3" fillId="0" borderId="0" xfId="0" applyFont="1"/>
    <xf numFmtId="165" fontId="3" fillId="0" borderId="0" xfId="1" applyNumberFormat="1" applyFont="1"/>
    <xf numFmtId="165" fontId="3" fillId="0" borderId="0" xfId="0" applyNumberFormat="1" applyFont="1"/>
    <xf numFmtId="9" fontId="0" fillId="0" borderId="0" xfId="2" applyFont="1"/>
    <xf numFmtId="165" fontId="0" fillId="2" borderId="0" xfId="0" applyNumberFormat="1" applyFill="1"/>
    <xf numFmtId="0" fontId="2" fillId="3" borderId="0" xfId="0" applyFont="1" applyFill="1"/>
    <xf numFmtId="0" fontId="4" fillId="0" borderId="0" xfId="0" applyFont="1"/>
    <xf numFmtId="166" fontId="0" fillId="2" borderId="0" xfId="0" applyNumberFormat="1" applyFill="1"/>
    <xf numFmtId="0" fontId="0" fillId="2" borderId="0" xfId="0" applyFill="1"/>
    <xf numFmtId="9" fontId="0" fillId="2" borderId="0" xfId="0" applyNumberFormat="1" applyFill="1"/>
    <xf numFmtId="0" fontId="6" fillId="0" borderId="0" xfId="0" applyFont="1" applyAlignment="1">
      <alignment horizontal="center" vertical="center" wrapText="1"/>
    </xf>
    <xf numFmtId="165" fontId="6" fillId="0" borderId="0" xfId="1" applyNumberFormat="1" applyFont="1" applyAlignment="1">
      <alignment horizontal="center" vertical="center" wrapText="1"/>
    </xf>
    <xf numFmtId="0" fontId="6" fillId="2" borderId="0" xfId="0" applyFont="1" applyFill="1" applyAlignment="1">
      <alignment horizontal="center" vertical="center"/>
    </xf>
    <xf numFmtId="0" fontId="6" fillId="0" borderId="0" xfId="0" applyFont="1" applyAlignment="1">
      <alignment horizontal="center" vertical="center"/>
    </xf>
    <xf numFmtId="165" fontId="6" fillId="0" borderId="0" xfId="1" applyNumberFormat="1" applyFont="1" applyAlignment="1">
      <alignment horizontal="center" vertical="center"/>
    </xf>
    <xf numFmtId="165" fontId="6" fillId="0" borderId="0" xfId="0" applyNumberFormat="1" applyFont="1" applyAlignment="1">
      <alignment horizontal="center" vertical="center"/>
    </xf>
    <xf numFmtId="2" fontId="0" fillId="2" borderId="0" xfId="0" applyNumberFormat="1" applyFill="1"/>
    <xf numFmtId="165" fontId="0" fillId="2" borderId="0" xfId="1" applyNumberFormat="1" applyFont="1" applyFill="1"/>
    <xf numFmtId="0" fontId="7" fillId="0" borderId="0" xfId="0" applyFont="1" applyAlignment="1">
      <alignment horizontal="center" vertical="center"/>
    </xf>
    <xf numFmtId="165" fontId="7" fillId="0" borderId="0" xfId="1" applyNumberFormat="1" applyFont="1" applyAlignment="1">
      <alignment horizontal="center" vertical="center"/>
    </xf>
    <xf numFmtId="0" fontId="6" fillId="0" borderId="0" xfId="0" applyFont="1" applyAlignment="1">
      <alignment vertical="center"/>
    </xf>
    <xf numFmtId="0" fontId="8" fillId="0" borderId="0" xfId="0" applyFont="1" applyAlignment="1">
      <alignment vertical="center"/>
    </xf>
    <xf numFmtId="164" fontId="3" fillId="0" borderId="0" xfId="0" applyNumberFormat="1" applyFont="1"/>
    <xf numFmtId="164" fontId="0" fillId="0" borderId="0" xfId="0" applyNumberFormat="1"/>
    <xf numFmtId="0" fontId="10" fillId="0" borderId="0" xfId="0" applyFont="1"/>
    <xf numFmtId="0" fontId="12" fillId="0" borderId="0" xfId="0" applyFont="1"/>
    <xf numFmtId="0" fontId="9" fillId="0" borderId="0" xfId="0" applyFont="1"/>
    <xf numFmtId="0" fontId="10" fillId="0" borderId="0" xfId="0" applyFont="1" applyAlignment="1">
      <alignment horizontal="left" vertical="center"/>
    </xf>
    <xf numFmtId="0" fontId="13" fillId="0" borderId="0" xfId="0" applyFont="1"/>
    <xf numFmtId="165" fontId="10" fillId="0" borderId="1" xfId="1" applyNumberFormat="1" applyFont="1" applyBorder="1" applyAlignment="1"/>
    <xf numFmtId="165" fontId="10" fillId="0" borderId="0" xfId="1" applyNumberFormat="1" applyFont="1" applyBorder="1"/>
    <xf numFmtId="165" fontId="10" fillId="0" borderId="2" xfId="1" applyNumberFormat="1" applyFont="1" applyBorder="1"/>
    <xf numFmtId="165" fontId="10" fillId="0" borderId="3" xfId="1" applyNumberFormat="1" applyFont="1" applyBorder="1" applyAlignment="1"/>
    <xf numFmtId="165" fontId="10" fillId="0" borderId="4" xfId="1" applyNumberFormat="1" applyFont="1" applyBorder="1"/>
    <xf numFmtId="165" fontId="10" fillId="0" borderId="5" xfId="1" applyNumberFormat="1" applyFont="1" applyBorder="1"/>
    <xf numFmtId="165" fontId="10" fillId="0" borderId="6" xfId="1" applyNumberFormat="1" applyFont="1" applyBorder="1" applyAlignment="1">
      <alignment horizontal="center" vertical="center" wrapText="1"/>
    </xf>
    <xf numFmtId="165" fontId="10" fillId="0" borderId="7" xfId="1" applyNumberFormat="1" applyFont="1" applyBorder="1" applyAlignment="1">
      <alignment horizontal="center" vertical="center" wrapText="1"/>
    </xf>
    <xf numFmtId="165" fontId="10" fillId="0" borderId="8" xfId="1" applyNumberFormat="1" applyFont="1" applyBorder="1" applyAlignment="1">
      <alignment horizontal="center" vertical="center" wrapText="1"/>
    </xf>
    <xf numFmtId="0" fontId="5" fillId="3" borderId="0" xfId="0" applyFont="1" applyFill="1" applyAlignment="1">
      <alignment horizont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N"/>
              <a:t>Total Profit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Results!$L$1</c:f>
              <c:strCache>
                <c:ptCount val="1"/>
                <c:pt idx="0">
                  <c:v>Realised Profit</c:v>
                </c:pt>
              </c:strCache>
            </c:strRef>
          </c:tx>
          <c:spPr>
            <a:solidFill>
              <a:schemeClr val="accent1"/>
            </a:solidFill>
            <a:ln>
              <a:noFill/>
            </a:ln>
            <a:effectLst/>
          </c:spPr>
          <c:invertIfNegative val="0"/>
          <c:cat>
            <c:strRef>
              <c:f>Results!$K$2:$K$7</c:f>
              <c:strCache>
                <c:ptCount val="6"/>
                <c:pt idx="0">
                  <c:v>50/50 Fromula</c:v>
                </c:pt>
                <c:pt idx="1">
                  <c:v>20/20 Formula</c:v>
                </c:pt>
                <c:pt idx="2">
                  <c:v>70/70 Formula</c:v>
                </c:pt>
                <c:pt idx="3">
                  <c:v>50/50/50 Formula</c:v>
                </c:pt>
                <c:pt idx="4">
                  <c:v>20/20/20 Formula</c:v>
                </c:pt>
                <c:pt idx="5">
                  <c:v>70/70/70 Formula</c:v>
                </c:pt>
              </c:strCache>
            </c:strRef>
          </c:cat>
          <c:val>
            <c:numRef>
              <c:f>Results!$L$2:$L$7</c:f>
              <c:numCache>
                <c:formatCode>_ * #,##0_ ;_ * \-#,##0_ ;_ * "-"??_ ;_ @_ </c:formatCode>
                <c:ptCount val="6"/>
                <c:pt idx="0">
                  <c:v>19898.965132758942</c:v>
                </c:pt>
                <c:pt idx="1">
                  <c:v>29746.708559481649</c:v>
                </c:pt>
                <c:pt idx="2">
                  <c:v>20915.243627185315</c:v>
                </c:pt>
                <c:pt idx="3">
                  <c:v>9949.4825663794709</c:v>
                </c:pt>
                <c:pt idx="4">
                  <c:v>5949.3417118963307</c:v>
                </c:pt>
                <c:pt idx="5">
                  <c:v>14640.670539029719</c:v>
                </c:pt>
              </c:numCache>
            </c:numRef>
          </c:val>
          <c:extLst>
            <c:ext xmlns:c16="http://schemas.microsoft.com/office/drawing/2014/chart" uri="{C3380CC4-5D6E-409C-BE32-E72D297353CC}">
              <c16:uniqueId val="{00000000-463B-444F-86B7-2F8FD77252AE}"/>
            </c:ext>
          </c:extLst>
        </c:ser>
        <c:ser>
          <c:idx val="1"/>
          <c:order val="1"/>
          <c:tx>
            <c:strRef>
              <c:f>Results!$M$1</c:f>
              <c:strCache>
                <c:ptCount val="1"/>
                <c:pt idx="0">
                  <c:v>Realised Loss</c:v>
                </c:pt>
              </c:strCache>
            </c:strRef>
          </c:tx>
          <c:spPr>
            <a:solidFill>
              <a:schemeClr val="accent2"/>
            </a:solidFill>
            <a:ln>
              <a:noFill/>
            </a:ln>
            <a:effectLst/>
          </c:spPr>
          <c:invertIfNegative val="0"/>
          <c:cat>
            <c:strRef>
              <c:f>Results!$K$2:$K$7</c:f>
              <c:strCache>
                <c:ptCount val="6"/>
                <c:pt idx="0">
                  <c:v>50/50 Fromula</c:v>
                </c:pt>
                <c:pt idx="1">
                  <c:v>20/20 Formula</c:v>
                </c:pt>
                <c:pt idx="2">
                  <c:v>70/70 Formula</c:v>
                </c:pt>
                <c:pt idx="3">
                  <c:v>50/50/50 Formula</c:v>
                </c:pt>
                <c:pt idx="4">
                  <c:v>20/20/20 Formula</c:v>
                </c:pt>
                <c:pt idx="5">
                  <c:v>70/70/70 Formula</c:v>
                </c:pt>
              </c:strCache>
            </c:strRef>
          </c:cat>
          <c:val>
            <c:numRef>
              <c:f>Results!$M$2:$M$7</c:f>
              <c:numCache>
                <c:formatCode>_ * #,##0_ ;_ * \-#,##0_ ;_ * "-"??_ ;_ @_ </c:formatCode>
                <c:ptCount val="6"/>
                <c:pt idx="0">
                  <c:v>-1403.1368265581791</c:v>
                </c:pt>
                <c:pt idx="1">
                  <c:v>-1241.856385047573</c:v>
                </c:pt>
                <c:pt idx="2">
                  <c:v>-962.42271976723123</c:v>
                </c:pt>
                <c:pt idx="3">
                  <c:v>-701.56841327908955</c:v>
                </c:pt>
                <c:pt idx="4">
                  <c:v>-248.37127700951476</c:v>
                </c:pt>
                <c:pt idx="5">
                  <c:v>-673.69590383706168</c:v>
                </c:pt>
              </c:numCache>
            </c:numRef>
          </c:val>
          <c:extLst>
            <c:ext xmlns:c16="http://schemas.microsoft.com/office/drawing/2014/chart" uri="{C3380CC4-5D6E-409C-BE32-E72D297353CC}">
              <c16:uniqueId val="{00000001-463B-444F-86B7-2F8FD77252AE}"/>
            </c:ext>
          </c:extLst>
        </c:ser>
        <c:ser>
          <c:idx val="2"/>
          <c:order val="2"/>
          <c:tx>
            <c:strRef>
              <c:f>Results!$N$1</c:f>
              <c:strCache>
                <c:ptCount val="1"/>
                <c:pt idx="0">
                  <c:v>Unrealised Profit/Loss</c:v>
                </c:pt>
              </c:strCache>
            </c:strRef>
          </c:tx>
          <c:spPr>
            <a:solidFill>
              <a:schemeClr val="accent3"/>
            </a:solidFill>
            <a:ln>
              <a:noFill/>
            </a:ln>
            <a:effectLst/>
          </c:spPr>
          <c:invertIfNegative val="0"/>
          <c:cat>
            <c:strRef>
              <c:f>Results!$K$2:$K$7</c:f>
              <c:strCache>
                <c:ptCount val="6"/>
                <c:pt idx="0">
                  <c:v>50/50 Fromula</c:v>
                </c:pt>
                <c:pt idx="1">
                  <c:v>20/20 Formula</c:v>
                </c:pt>
                <c:pt idx="2">
                  <c:v>70/70 Formula</c:v>
                </c:pt>
                <c:pt idx="3">
                  <c:v>50/50/50 Formula</c:v>
                </c:pt>
                <c:pt idx="4">
                  <c:v>20/20/20 Formula</c:v>
                </c:pt>
                <c:pt idx="5">
                  <c:v>70/70/70 Formula</c:v>
                </c:pt>
              </c:strCache>
            </c:strRef>
          </c:cat>
          <c:val>
            <c:numRef>
              <c:f>Results!$N$2:$N$7</c:f>
              <c:numCache>
                <c:formatCode>_ * #,##0_ ;_ * \-#,##0_ ;_ * "-"??_ ;_ @_ </c:formatCode>
                <c:ptCount val="6"/>
                <c:pt idx="0">
                  <c:v>36070.468592451747</c:v>
                </c:pt>
                <c:pt idx="1">
                  <c:v>7868.0656942970018</c:v>
                </c:pt>
                <c:pt idx="2">
                  <c:v>42131.8094102545</c:v>
                </c:pt>
                <c:pt idx="3">
                  <c:v>51289.099632115947</c:v>
                </c:pt>
                <c:pt idx="4">
                  <c:v>54779.79767628351</c:v>
                </c:pt>
                <c:pt idx="5">
                  <c:v>49444.585788712197</c:v>
                </c:pt>
              </c:numCache>
            </c:numRef>
          </c:val>
          <c:extLst>
            <c:ext xmlns:c16="http://schemas.microsoft.com/office/drawing/2014/chart" uri="{C3380CC4-5D6E-409C-BE32-E72D297353CC}">
              <c16:uniqueId val="{00000002-463B-444F-86B7-2F8FD77252AE}"/>
            </c:ext>
          </c:extLst>
        </c:ser>
        <c:dLbls>
          <c:showLegendKey val="0"/>
          <c:showVal val="0"/>
          <c:showCatName val="0"/>
          <c:showSerName val="0"/>
          <c:showPercent val="0"/>
          <c:showBubbleSize val="0"/>
        </c:dLbls>
        <c:gapWidth val="150"/>
        <c:overlap val="100"/>
        <c:axId val="1072953312"/>
        <c:axId val="1072953728"/>
      </c:barChart>
      <c:catAx>
        <c:axId val="10729533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2953728"/>
        <c:crosses val="autoZero"/>
        <c:auto val="1"/>
        <c:lblAlgn val="ctr"/>
        <c:lblOffset val="100"/>
        <c:noMultiLvlLbl val="0"/>
      </c:catAx>
      <c:valAx>
        <c:axId val="1072953728"/>
        <c:scaling>
          <c:orientation val="minMax"/>
        </c:scaling>
        <c:delete val="0"/>
        <c:axPos val="l"/>
        <c:majorGridlines>
          <c:spPr>
            <a:ln w="9525" cap="flat" cmpd="sng" algn="ctr">
              <a:solidFill>
                <a:schemeClr val="tx1">
                  <a:lumMod val="15000"/>
                  <a:lumOff val="85000"/>
                </a:schemeClr>
              </a:solidFill>
              <a:round/>
            </a:ln>
            <a:effectLst/>
          </c:spPr>
        </c:majorGridlines>
        <c:numFmt formatCode="_ * #,##0_ ;_ * \-#,##0_ ;_ * &quot;-&quot;??_ ;_ @_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29533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N"/>
              <a:t>Forgone Profit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Results!$K$2</c:f>
              <c:strCache>
                <c:ptCount val="1"/>
                <c:pt idx="0">
                  <c:v>50/50 Fromula</c:v>
                </c:pt>
              </c:strCache>
            </c:strRef>
          </c:tx>
          <c:spPr>
            <a:solidFill>
              <a:schemeClr val="accent1"/>
            </a:solidFill>
            <a:ln>
              <a:noFill/>
            </a:ln>
            <a:effectLst/>
          </c:spPr>
          <c:invertIfNegative val="0"/>
          <c:cat>
            <c:strRef>
              <c:extLst>
                <c:ext xmlns:c15="http://schemas.microsoft.com/office/drawing/2012/chart" uri="{02D57815-91ED-43cb-92C2-25804820EDAC}">
                  <c15:fullRef>
                    <c15:sqref>Results!$L$1:$P$1</c15:sqref>
                  </c15:fullRef>
                </c:ext>
              </c:extLst>
              <c:f>Results!$P$1</c:f>
              <c:strCache>
                <c:ptCount val="1"/>
                <c:pt idx="0">
                  <c:v>Forgone Profit/Loss</c:v>
                </c:pt>
              </c:strCache>
            </c:strRef>
          </c:cat>
          <c:val>
            <c:numRef>
              <c:extLst>
                <c:ext xmlns:c15="http://schemas.microsoft.com/office/drawing/2012/chart" uri="{02D57815-91ED-43cb-92C2-25804820EDAC}">
                  <c15:fullRef>
                    <c15:sqref>Results!$L$2:$P$2</c15:sqref>
                  </c15:fullRef>
                </c:ext>
              </c:extLst>
              <c:f>Results!$P$2</c:f>
              <c:numCache>
                <c:formatCode>_ * #,##0_ ;_ * \-#,##0_ ;_ * "-"??_ ;_ @_ </c:formatCode>
                <c:ptCount val="1"/>
                <c:pt idx="0">
                  <c:v>11941.433773127632</c:v>
                </c:pt>
              </c:numCache>
            </c:numRef>
          </c:val>
          <c:extLst>
            <c:ext xmlns:c16="http://schemas.microsoft.com/office/drawing/2014/chart" uri="{C3380CC4-5D6E-409C-BE32-E72D297353CC}">
              <c16:uniqueId val="{00000000-7013-4779-A98A-9A673BE89B13}"/>
            </c:ext>
          </c:extLst>
        </c:ser>
        <c:ser>
          <c:idx val="1"/>
          <c:order val="1"/>
          <c:tx>
            <c:strRef>
              <c:f>Results!$K$3</c:f>
              <c:strCache>
                <c:ptCount val="1"/>
                <c:pt idx="0">
                  <c:v>20/20 Formula</c:v>
                </c:pt>
              </c:strCache>
            </c:strRef>
          </c:tx>
          <c:spPr>
            <a:solidFill>
              <a:schemeClr val="accent2"/>
            </a:solidFill>
            <a:ln>
              <a:noFill/>
            </a:ln>
            <a:effectLst/>
          </c:spPr>
          <c:invertIfNegative val="0"/>
          <c:cat>
            <c:strRef>
              <c:extLst>
                <c:ext xmlns:c15="http://schemas.microsoft.com/office/drawing/2012/chart" uri="{02D57815-91ED-43cb-92C2-25804820EDAC}">
                  <c15:fullRef>
                    <c15:sqref>Results!$L$1:$P$1</c15:sqref>
                  </c15:fullRef>
                </c:ext>
              </c:extLst>
              <c:f>Results!$P$1</c:f>
              <c:strCache>
                <c:ptCount val="1"/>
                <c:pt idx="0">
                  <c:v>Forgone Profit/Loss</c:v>
                </c:pt>
              </c:strCache>
            </c:strRef>
          </c:cat>
          <c:val>
            <c:numRef>
              <c:extLst>
                <c:ext xmlns:c15="http://schemas.microsoft.com/office/drawing/2012/chart" uri="{02D57815-91ED-43cb-92C2-25804820EDAC}">
                  <c15:fullRef>
                    <c15:sqref>Results!$L$3:$P$3</c15:sqref>
                  </c15:fullRef>
                </c:ext>
              </c:extLst>
              <c:f>Results!$P$3</c:f>
              <c:numCache>
                <c:formatCode>_ * #,##0_ ;_ * \-#,##0_ ;_ * "-"??_ ;_ @_ </c:formatCode>
                <c:ptCount val="1"/>
                <c:pt idx="0">
                  <c:v>30134.812803049062</c:v>
                </c:pt>
              </c:numCache>
            </c:numRef>
          </c:val>
          <c:extLst>
            <c:ext xmlns:c16="http://schemas.microsoft.com/office/drawing/2014/chart" uri="{C3380CC4-5D6E-409C-BE32-E72D297353CC}">
              <c16:uniqueId val="{00000001-7013-4779-A98A-9A673BE89B13}"/>
            </c:ext>
          </c:extLst>
        </c:ser>
        <c:ser>
          <c:idx val="2"/>
          <c:order val="2"/>
          <c:tx>
            <c:strRef>
              <c:f>Results!$K$4</c:f>
              <c:strCache>
                <c:ptCount val="1"/>
                <c:pt idx="0">
                  <c:v>70/70 Formula</c:v>
                </c:pt>
              </c:strCache>
            </c:strRef>
          </c:tx>
          <c:spPr>
            <a:solidFill>
              <a:schemeClr val="accent3"/>
            </a:solidFill>
            <a:ln>
              <a:noFill/>
            </a:ln>
            <a:effectLst/>
          </c:spPr>
          <c:invertIfNegative val="0"/>
          <c:cat>
            <c:strRef>
              <c:extLst>
                <c:ext xmlns:c15="http://schemas.microsoft.com/office/drawing/2012/chart" uri="{02D57815-91ED-43cb-92C2-25804820EDAC}">
                  <c15:fullRef>
                    <c15:sqref>Results!$L$1:$P$1</c15:sqref>
                  </c15:fullRef>
                </c:ext>
              </c:extLst>
              <c:f>Results!$P$1</c:f>
              <c:strCache>
                <c:ptCount val="1"/>
                <c:pt idx="0">
                  <c:v>Forgone Profit/Loss</c:v>
                </c:pt>
              </c:strCache>
            </c:strRef>
          </c:cat>
          <c:val>
            <c:numRef>
              <c:extLst>
                <c:ext xmlns:c15="http://schemas.microsoft.com/office/drawing/2012/chart" uri="{02D57815-91ED-43cb-92C2-25804820EDAC}">
                  <c15:fullRef>
                    <c15:sqref>Results!$L$4:$P$4</c15:sqref>
                  </c15:fullRef>
                </c:ext>
              </c:extLst>
              <c:f>Results!$P$4</c:f>
              <c:numCache>
                <c:formatCode>_ * #,##0_ ;_ * \-#,##0_ ;_ * "-"??_ ;_ @_ </c:formatCode>
                <c:ptCount val="1"/>
                <c:pt idx="0">
                  <c:v>4423.1003541075588</c:v>
                </c:pt>
              </c:numCache>
            </c:numRef>
          </c:val>
          <c:extLst>
            <c:ext xmlns:c16="http://schemas.microsoft.com/office/drawing/2014/chart" uri="{C3380CC4-5D6E-409C-BE32-E72D297353CC}">
              <c16:uniqueId val="{00000002-7013-4779-A98A-9A673BE89B13}"/>
            </c:ext>
          </c:extLst>
        </c:ser>
        <c:ser>
          <c:idx val="3"/>
          <c:order val="3"/>
          <c:tx>
            <c:strRef>
              <c:f>Results!$K$5</c:f>
              <c:strCache>
                <c:ptCount val="1"/>
                <c:pt idx="0">
                  <c:v>50/50/50 Formula</c:v>
                </c:pt>
              </c:strCache>
            </c:strRef>
          </c:tx>
          <c:spPr>
            <a:solidFill>
              <a:schemeClr val="accent4"/>
            </a:solidFill>
            <a:ln>
              <a:noFill/>
            </a:ln>
            <a:effectLst/>
          </c:spPr>
          <c:invertIfNegative val="0"/>
          <c:cat>
            <c:strRef>
              <c:extLst>
                <c:ext xmlns:c15="http://schemas.microsoft.com/office/drawing/2012/chart" uri="{02D57815-91ED-43cb-92C2-25804820EDAC}">
                  <c15:fullRef>
                    <c15:sqref>Results!$L$1:$P$1</c15:sqref>
                  </c15:fullRef>
                </c:ext>
              </c:extLst>
              <c:f>Results!$P$1</c:f>
              <c:strCache>
                <c:ptCount val="1"/>
                <c:pt idx="0">
                  <c:v>Forgone Profit/Loss</c:v>
                </c:pt>
              </c:strCache>
            </c:strRef>
          </c:cat>
          <c:val>
            <c:numRef>
              <c:extLst>
                <c:ext xmlns:c15="http://schemas.microsoft.com/office/drawing/2012/chart" uri="{02D57815-91ED-43cb-92C2-25804820EDAC}">
                  <c15:fullRef>
                    <c15:sqref>Results!$L$5:$P$5</c15:sqref>
                  </c15:fullRef>
                </c:ext>
              </c:extLst>
              <c:f>Results!$P$5</c:f>
              <c:numCache>
                <c:formatCode>_ * #,##0_ ;_ * \-#,##0_ ;_ * "-"??_ ;_ @_ </c:formatCode>
                <c:ptCount val="1"/>
                <c:pt idx="0">
                  <c:v>5970.7168865638159</c:v>
                </c:pt>
              </c:numCache>
            </c:numRef>
          </c:val>
          <c:extLst>
            <c:ext xmlns:c16="http://schemas.microsoft.com/office/drawing/2014/chart" uri="{C3380CC4-5D6E-409C-BE32-E72D297353CC}">
              <c16:uniqueId val="{00000003-7013-4779-A98A-9A673BE89B13}"/>
            </c:ext>
          </c:extLst>
        </c:ser>
        <c:ser>
          <c:idx val="4"/>
          <c:order val="4"/>
          <c:tx>
            <c:strRef>
              <c:f>Results!$K$6</c:f>
              <c:strCache>
                <c:ptCount val="1"/>
                <c:pt idx="0">
                  <c:v>20/20/20 Formula</c:v>
                </c:pt>
              </c:strCache>
            </c:strRef>
          </c:tx>
          <c:spPr>
            <a:solidFill>
              <a:schemeClr val="accent5"/>
            </a:solidFill>
            <a:ln>
              <a:noFill/>
            </a:ln>
            <a:effectLst/>
          </c:spPr>
          <c:invertIfNegative val="0"/>
          <c:cat>
            <c:strRef>
              <c:extLst>
                <c:ext xmlns:c15="http://schemas.microsoft.com/office/drawing/2012/chart" uri="{02D57815-91ED-43cb-92C2-25804820EDAC}">
                  <c15:fullRef>
                    <c15:sqref>Results!$L$1:$P$1</c15:sqref>
                  </c15:fullRef>
                </c:ext>
              </c:extLst>
              <c:f>Results!$P$1</c:f>
              <c:strCache>
                <c:ptCount val="1"/>
                <c:pt idx="0">
                  <c:v>Forgone Profit/Loss</c:v>
                </c:pt>
              </c:strCache>
            </c:strRef>
          </c:cat>
          <c:val>
            <c:numRef>
              <c:extLst>
                <c:ext xmlns:c15="http://schemas.microsoft.com/office/drawing/2012/chart" uri="{02D57815-91ED-43cb-92C2-25804820EDAC}">
                  <c15:fullRef>
                    <c15:sqref>Results!$L$6:$P$6</c15:sqref>
                  </c15:fullRef>
                </c:ext>
              </c:extLst>
              <c:f>Results!$P$6</c:f>
              <c:numCache>
                <c:formatCode>_ * #,##0_ ;_ * \-#,##0_ ;_ * "-"??_ ;_ @_ </c:formatCode>
                <c:ptCount val="1"/>
                <c:pt idx="0">
                  <c:v>6026.9625606098116</c:v>
                </c:pt>
              </c:numCache>
            </c:numRef>
          </c:val>
          <c:extLst>
            <c:ext xmlns:c16="http://schemas.microsoft.com/office/drawing/2014/chart" uri="{C3380CC4-5D6E-409C-BE32-E72D297353CC}">
              <c16:uniqueId val="{00000004-7013-4779-A98A-9A673BE89B13}"/>
            </c:ext>
          </c:extLst>
        </c:ser>
        <c:ser>
          <c:idx val="5"/>
          <c:order val="5"/>
          <c:tx>
            <c:strRef>
              <c:f>Results!$K$7</c:f>
              <c:strCache>
                <c:ptCount val="1"/>
                <c:pt idx="0">
                  <c:v>70/70/70 Formula</c:v>
                </c:pt>
              </c:strCache>
            </c:strRef>
          </c:tx>
          <c:spPr>
            <a:solidFill>
              <a:schemeClr val="accent6"/>
            </a:solidFill>
            <a:ln>
              <a:noFill/>
            </a:ln>
            <a:effectLst/>
          </c:spPr>
          <c:invertIfNegative val="0"/>
          <c:cat>
            <c:strRef>
              <c:extLst>
                <c:ext xmlns:c15="http://schemas.microsoft.com/office/drawing/2012/chart" uri="{02D57815-91ED-43cb-92C2-25804820EDAC}">
                  <c15:fullRef>
                    <c15:sqref>Results!$L$1:$P$1</c15:sqref>
                  </c15:fullRef>
                </c:ext>
              </c:extLst>
              <c:f>Results!$P$1</c:f>
              <c:strCache>
                <c:ptCount val="1"/>
                <c:pt idx="0">
                  <c:v>Forgone Profit/Loss</c:v>
                </c:pt>
              </c:strCache>
            </c:strRef>
          </c:cat>
          <c:val>
            <c:numRef>
              <c:extLst>
                <c:ext xmlns:c15="http://schemas.microsoft.com/office/drawing/2012/chart" uri="{02D57815-91ED-43cb-92C2-25804820EDAC}">
                  <c15:fullRef>
                    <c15:sqref>Results!$L$7:$P$7</c15:sqref>
                  </c15:fullRef>
                </c:ext>
              </c:extLst>
              <c:f>Results!$P$7</c:f>
              <c:numCache>
                <c:formatCode>_ * #,##0_ ;_ * \-#,##0_ ;_ * "-"??_ ;_ @_ </c:formatCode>
                <c:ptCount val="1"/>
                <c:pt idx="0">
                  <c:v>3096.1702478752914</c:v>
                </c:pt>
              </c:numCache>
            </c:numRef>
          </c:val>
          <c:extLst>
            <c:ext xmlns:c16="http://schemas.microsoft.com/office/drawing/2014/chart" uri="{C3380CC4-5D6E-409C-BE32-E72D297353CC}">
              <c16:uniqueId val="{00000005-7013-4779-A98A-9A673BE89B13}"/>
            </c:ext>
          </c:extLst>
        </c:ser>
        <c:dLbls>
          <c:showLegendKey val="0"/>
          <c:showVal val="0"/>
          <c:showCatName val="0"/>
          <c:showSerName val="0"/>
          <c:showPercent val="0"/>
          <c:showBubbleSize val="0"/>
        </c:dLbls>
        <c:gapWidth val="219"/>
        <c:overlap val="-27"/>
        <c:axId val="1073914736"/>
        <c:axId val="1073915152"/>
      </c:barChart>
      <c:catAx>
        <c:axId val="10739147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3915152"/>
        <c:crosses val="autoZero"/>
        <c:auto val="1"/>
        <c:lblAlgn val="ctr"/>
        <c:lblOffset val="100"/>
        <c:noMultiLvlLbl val="0"/>
      </c:catAx>
      <c:valAx>
        <c:axId val="1073915152"/>
        <c:scaling>
          <c:orientation val="minMax"/>
        </c:scaling>
        <c:delete val="0"/>
        <c:axPos val="l"/>
        <c:majorGridlines>
          <c:spPr>
            <a:ln w="9525" cap="flat" cmpd="sng" algn="ctr">
              <a:solidFill>
                <a:schemeClr val="tx1">
                  <a:lumMod val="15000"/>
                  <a:lumOff val="85000"/>
                </a:schemeClr>
              </a:solidFill>
              <a:round/>
            </a:ln>
            <a:effectLst/>
          </c:spPr>
        </c:majorGridlines>
        <c:numFmt formatCode="_ * #,##0_ ;_ * \-#,##0_ ;_ * &quot;-&quot;??_ ;_ @_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39147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N"/>
              <a:t>Forgone Profit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Results!$K$2</c:f>
              <c:strCache>
                <c:ptCount val="1"/>
                <c:pt idx="0">
                  <c:v>50/50 Fromula</c:v>
                </c:pt>
              </c:strCache>
            </c:strRef>
          </c:tx>
          <c:spPr>
            <a:solidFill>
              <a:schemeClr val="accent1"/>
            </a:solidFill>
            <a:ln>
              <a:noFill/>
            </a:ln>
            <a:effectLst/>
          </c:spPr>
          <c:invertIfNegative val="0"/>
          <c:cat>
            <c:strRef>
              <c:extLst>
                <c:ext xmlns:c15="http://schemas.microsoft.com/office/drawing/2012/chart" uri="{02D57815-91ED-43cb-92C2-25804820EDAC}">
                  <c15:fullRef>
                    <c15:sqref>Results!$L$1:$P$1</c15:sqref>
                  </c15:fullRef>
                </c:ext>
              </c:extLst>
              <c:f>Results!$P$1</c:f>
              <c:strCache>
                <c:ptCount val="1"/>
                <c:pt idx="0">
                  <c:v>Forgone Profit/Loss</c:v>
                </c:pt>
              </c:strCache>
            </c:strRef>
          </c:cat>
          <c:val>
            <c:numRef>
              <c:extLst>
                <c:ext xmlns:c15="http://schemas.microsoft.com/office/drawing/2012/chart" uri="{02D57815-91ED-43cb-92C2-25804820EDAC}">
                  <c15:fullRef>
                    <c15:sqref>Results!$L$2:$P$2</c15:sqref>
                  </c15:fullRef>
                </c:ext>
              </c:extLst>
              <c:f>Results!$P$2</c:f>
              <c:numCache>
                <c:formatCode>_ * #,##0_ ;_ * \-#,##0_ ;_ * "-"??_ ;_ @_ </c:formatCode>
                <c:ptCount val="1"/>
                <c:pt idx="0">
                  <c:v>11941.433773127632</c:v>
                </c:pt>
              </c:numCache>
            </c:numRef>
          </c:val>
          <c:extLst>
            <c:ext xmlns:c16="http://schemas.microsoft.com/office/drawing/2014/chart" uri="{C3380CC4-5D6E-409C-BE32-E72D297353CC}">
              <c16:uniqueId val="{00000000-9027-4C29-8F39-712E8EAA7178}"/>
            </c:ext>
          </c:extLst>
        </c:ser>
        <c:ser>
          <c:idx val="1"/>
          <c:order val="1"/>
          <c:tx>
            <c:strRef>
              <c:f>Results!$K$3</c:f>
              <c:strCache>
                <c:ptCount val="1"/>
                <c:pt idx="0">
                  <c:v>20/20 Formula</c:v>
                </c:pt>
              </c:strCache>
            </c:strRef>
          </c:tx>
          <c:spPr>
            <a:solidFill>
              <a:schemeClr val="accent2"/>
            </a:solidFill>
            <a:ln>
              <a:noFill/>
            </a:ln>
            <a:effectLst/>
          </c:spPr>
          <c:invertIfNegative val="0"/>
          <c:cat>
            <c:strRef>
              <c:extLst>
                <c:ext xmlns:c15="http://schemas.microsoft.com/office/drawing/2012/chart" uri="{02D57815-91ED-43cb-92C2-25804820EDAC}">
                  <c15:fullRef>
                    <c15:sqref>Results!$L$1:$P$1</c15:sqref>
                  </c15:fullRef>
                </c:ext>
              </c:extLst>
              <c:f>Results!$P$1</c:f>
              <c:strCache>
                <c:ptCount val="1"/>
                <c:pt idx="0">
                  <c:v>Forgone Profit/Loss</c:v>
                </c:pt>
              </c:strCache>
            </c:strRef>
          </c:cat>
          <c:val>
            <c:numRef>
              <c:extLst>
                <c:ext xmlns:c15="http://schemas.microsoft.com/office/drawing/2012/chart" uri="{02D57815-91ED-43cb-92C2-25804820EDAC}">
                  <c15:fullRef>
                    <c15:sqref>Results!$L$3:$P$3</c15:sqref>
                  </c15:fullRef>
                </c:ext>
              </c:extLst>
              <c:f>Results!$P$3</c:f>
              <c:numCache>
                <c:formatCode>_ * #,##0_ ;_ * \-#,##0_ ;_ * "-"??_ ;_ @_ </c:formatCode>
                <c:ptCount val="1"/>
                <c:pt idx="0">
                  <c:v>30134.812803049062</c:v>
                </c:pt>
              </c:numCache>
            </c:numRef>
          </c:val>
          <c:extLst>
            <c:ext xmlns:c16="http://schemas.microsoft.com/office/drawing/2014/chart" uri="{C3380CC4-5D6E-409C-BE32-E72D297353CC}">
              <c16:uniqueId val="{00000001-9027-4C29-8F39-712E8EAA7178}"/>
            </c:ext>
          </c:extLst>
        </c:ser>
        <c:ser>
          <c:idx val="2"/>
          <c:order val="2"/>
          <c:tx>
            <c:strRef>
              <c:f>Results!$K$4</c:f>
              <c:strCache>
                <c:ptCount val="1"/>
                <c:pt idx="0">
                  <c:v>70/70 Formula</c:v>
                </c:pt>
              </c:strCache>
            </c:strRef>
          </c:tx>
          <c:spPr>
            <a:solidFill>
              <a:schemeClr val="accent3"/>
            </a:solidFill>
            <a:ln>
              <a:noFill/>
            </a:ln>
            <a:effectLst/>
          </c:spPr>
          <c:invertIfNegative val="0"/>
          <c:cat>
            <c:strRef>
              <c:extLst>
                <c:ext xmlns:c15="http://schemas.microsoft.com/office/drawing/2012/chart" uri="{02D57815-91ED-43cb-92C2-25804820EDAC}">
                  <c15:fullRef>
                    <c15:sqref>Results!$L$1:$P$1</c15:sqref>
                  </c15:fullRef>
                </c:ext>
              </c:extLst>
              <c:f>Results!$P$1</c:f>
              <c:strCache>
                <c:ptCount val="1"/>
                <c:pt idx="0">
                  <c:v>Forgone Profit/Loss</c:v>
                </c:pt>
              </c:strCache>
            </c:strRef>
          </c:cat>
          <c:val>
            <c:numRef>
              <c:extLst>
                <c:ext xmlns:c15="http://schemas.microsoft.com/office/drawing/2012/chart" uri="{02D57815-91ED-43cb-92C2-25804820EDAC}">
                  <c15:fullRef>
                    <c15:sqref>Results!$L$4:$P$4</c15:sqref>
                  </c15:fullRef>
                </c:ext>
              </c:extLst>
              <c:f>Results!$P$4</c:f>
              <c:numCache>
                <c:formatCode>_ * #,##0_ ;_ * \-#,##0_ ;_ * "-"??_ ;_ @_ </c:formatCode>
                <c:ptCount val="1"/>
                <c:pt idx="0">
                  <c:v>4423.1003541075588</c:v>
                </c:pt>
              </c:numCache>
            </c:numRef>
          </c:val>
          <c:extLst>
            <c:ext xmlns:c16="http://schemas.microsoft.com/office/drawing/2014/chart" uri="{C3380CC4-5D6E-409C-BE32-E72D297353CC}">
              <c16:uniqueId val="{00000002-9027-4C29-8F39-712E8EAA7178}"/>
            </c:ext>
          </c:extLst>
        </c:ser>
        <c:ser>
          <c:idx val="3"/>
          <c:order val="3"/>
          <c:tx>
            <c:strRef>
              <c:f>Results!$K$5</c:f>
              <c:strCache>
                <c:ptCount val="1"/>
                <c:pt idx="0">
                  <c:v>50/50/50 Formula</c:v>
                </c:pt>
              </c:strCache>
            </c:strRef>
          </c:tx>
          <c:spPr>
            <a:solidFill>
              <a:schemeClr val="accent4"/>
            </a:solidFill>
            <a:ln>
              <a:noFill/>
            </a:ln>
            <a:effectLst/>
          </c:spPr>
          <c:invertIfNegative val="0"/>
          <c:cat>
            <c:strRef>
              <c:extLst>
                <c:ext xmlns:c15="http://schemas.microsoft.com/office/drawing/2012/chart" uri="{02D57815-91ED-43cb-92C2-25804820EDAC}">
                  <c15:fullRef>
                    <c15:sqref>Results!$L$1:$P$1</c15:sqref>
                  </c15:fullRef>
                </c:ext>
              </c:extLst>
              <c:f>Results!$P$1</c:f>
              <c:strCache>
                <c:ptCount val="1"/>
                <c:pt idx="0">
                  <c:v>Forgone Profit/Loss</c:v>
                </c:pt>
              </c:strCache>
            </c:strRef>
          </c:cat>
          <c:val>
            <c:numRef>
              <c:extLst>
                <c:ext xmlns:c15="http://schemas.microsoft.com/office/drawing/2012/chart" uri="{02D57815-91ED-43cb-92C2-25804820EDAC}">
                  <c15:fullRef>
                    <c15:sqref>Results!$L$5:$P$5</c15:sqref>
                  </c15:fullRef>
                </c:ext>
              </c:extLst>
              <c:f>Results!$P$5</c:f>
              <c:numCache>
                <c:formatCode>_ * #,##0_ ;_ * \-#,##0_ ;_ * "-"??_ ;_ @_ </c:formatCode>
                <c:ptCount val="1"/>
                <c:pt idx="0">
                  <c:v>5970.7168865638159</c:v>
                </c:pt>
              </c:numCache>
            </c:numRef>
          </c:val>
          <c:extLst>
            <c:ext xmlns:c16="http://schemas.microsoft.com/office/drawing/2014/chart" uri="{C3380CC4-5D6E-409C-BE32-E72D297353CC}">
              <c16:uniqueId val="{00000003-9027-4C29-8F39-712E8EAA7178}"/>
            </c:ext>
          </c:extLst>
        </c:ser>
        <c:ser>
          <c:idx val="4"/>
          <c:order val="4"/>
          <c:tx>
            <c:strRef>
              <c:f>Results!$K$6</c:f>
              <c:strCache>
                <c:ptCount val="1"/>
                <c:pt idx="0">
                  <c:v>20/20/20 Formula</c:v>
                </c:pt>
              </c:strCache>
            </c:strRef>
          </c:tx>
          <c:spPr>
            <a:solidFill>
              <a:schemeClr val="accent5"/>
            </a:solidFill>
            <a:ln>
              <a:noFill/>
            </a:ln>
            <a:effectLst/>
          </c:spPr>
          <c:invertIfNegative val="0"/>
          <c:cat>
            <c:strRef>
              <c:extLst>
                <c:ext xmlns:c15="http://schemas.microsoft.com/office/drawing/2012/chart" uri="{02D57815-91ED-43cb-92C2-25804820EDAC}">
                  <c15:fullRef>
                    <c15:sqref>Results!$L$1:$P$1</c15:sqref>
                  </c15:fullRef>
                </c:ext>
              </c:extLst>
              <c:f>Results!$P$1</c:f>
              <c:strCache>
                <c:ptCount val="1"/>
                <c:pt idx="0">
                  <c:v>Forgone Profit/Loss</c:v>
                </c:pt>
              </c:strCache>
            </c:strRef>
          </c:cat>
          <c:val>
            <c:numRef>
              <c:extLst>
                <c:ext xmlns:c15="http://schemas.microsoft.com/office/drawing/2012/chart" uri="{02D57815-91ED-43cb-92C2-25804820EDAC}">
                  <c15:fullRef>
                    <c15:sqref>Results!$L$6:$P$6</c15:sqref>
                  </c15:fullRef>
                </c:ext>
              </c:extLst>
              <c:f>Results!$P$6</c:f>
              <c:numCache>
                <c:formatCode>_ * #,##0_ ;_ * \-#,##0_ ;_ * "-"??_ ;_ @_ </c:formatCode>
                <c:ptCount val="1"/>
                <c:pt idx="0">
                  <c:v>6026.9625606098116</c:v>
                </c:pt>
              </c:numCache>
            </c:numRef>
          </c:val>
          <c:extLst>
            <c:ext xmlns:c16="http://schemas.microsoft.com/office/drawing/2014/chart" uri="{C3380CC4-5D6E-409C-BE32-E72D297353CC}">
              <c16:uniqueId val="{00000004-9027-4C29-8F39-712E8EAA7178}"/>
            </c:ext>
          </c:extLst>
        </c:ser>
        <c:ser>
          <c:idx val="5"/>
          <c:order val="5"/>
          <c:tx>
            <c:strRef>
              <c:f>Results!$K$7</c:f>
              <c:strCache>
                <c:ptCount val="1"/>
                <c:pt idx="0">
                  <c:v>70/70/70 Formula</c:v>
                </c:pt>
              </c:strCache>
            </c:strRef>
          </c:tx>
          <c:spPr>
            <a:solidFill>
              <a:schemeClr val="accent6"/>
            </a:solidFill>
            <a:ln>
              <a:noFill/>
            </a:ln>
            <a:effectLst/>
          </c:spPr>
          <c:invertIfNegative val="0"/>
          <c:cat>
            <c:strRef>
              <c:extLst>
                <c:ext xmlns:c15="http://schemas.microsoft.com/office/drawing/2012/chart" uri="{02D57815-91ED-43cb-92C2-25804820EDAC}">
                  <c15:fullRef>
                    <c15:sqref>Results!$L$1:$P$1</c15:sqref>
                  </c15:fullRef>
                </c:ext>
              </c:extLst>
              <c:f>Results!$P$1</c:f>
              <c:strCache>
                <c:ptCount val="1"/>
                <c:pt idx="0">
                  <c:v>Forgone Profit/Loss</c:v>
                </c:pt>
              </c:strCache>
            </c:strRef>
          </c:cat>
          <c:val>
            <c:numRef>
              <c:extLst>
                <c:ext xmlns:c15="http://schemas.microsoft.com/office/drawing/2012/chart" uri="{02D57815-91ED-43cb-92C2-25804820EDAC}">
                  <c15:fullRef>
                    <c15:sqref>Results!$L$7:$P$7</c15:sqref>
                  </c15:fullRef>
                </c:ext>
              </c:extLst>
              <c:f>Results!$P$7</c:f>
              <c:numCache>
                <c:formatCode>_ * #,##0_ ;_ * \-#,##0_ ;_ * "-"??_ ;_ @_ </c:formatCode>
                <c:ptCount val="1"/>
                <c:pt idx="0">
                  <c:v>3096.1702478752914</c:v>
                </c:pt>
              </c:numCache>
            </c:numRef>
          </c:val>
          <c:extLst>
            <c:ext xmlns:c16="http://schemas.microsoft.com/office/drawing/2014/chart" uri="{C3380CC4-5D6E-409C-BE32-E72D297353CC}">
              <c16:uniqueId val="{00000005-9027-4C29-8F39-712E8EAA7178}"/>
            </c:ext>
          </c:extLst>
        </c:ser>
        <c:dLbls>
          <c:showLegendKey val="0"/>
          <c:showVal val="0"/>
          <c:showCatName val="0"/>
          <c:showSerName val="0"/>
          <c:showPercent val="0"/>
          <c:showBubbleSize val="0"/>
        </c:dLbls>
        <c:gapWidth val="219"/>
        <c:overlap val="-27"/>
        <c:axId val="1073914736"/>
        <c:axId val="1073915152"/>
      </c:barChart>
      <c:catAx>
        <c:axId val="10739147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3915152"/>
        <c:crosses val="autoZero"/>
        <c:auto val="1"/>
        <c:lblAlgn val="ctr"/>
        <c:lblOffset val="100"/>
        <c:noMultiLvlLbl val="0"/>
      </c:catAx>
      <c:valAx>
        <c:axId val="1073915152"/>
        <c:scaling>
          <c:orientation val="minMax"/>
        </c:scaling>
        <c:delete val="0"/>
        <c:axPos val="l"/>
        <c:majorGridlines>
          <c:spPr>
            <a:ln w="9525" cap="flat" cmpd="sng" algn="ctr">
              <a:solidFill>
                <a:schemeClr val="tx1">
                  <a:lumMod val="15000"/>
                  <a:lumOff val="85000"/>
                </a:schemeClr>
              </a:solidFill>
              <a:round/>
            </a:ln>
            <a:effectLst/>
          </c:spPr>
        </c:majorGridlines>
        <c:numFmt formatCode="_ * #,##0_ ;_ * \-#,##0_ ;_ * &quot;-&quot;??_ ;_ @_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39147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N"/>
              <a:t>Total Profit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Results!$L$1</c:f>
              <c:strCache>
                <c:ptCount val="1"/>
                <c:pt idx="0">
                  <c:v>Realised Profit</c:v>
                </c:pt>
              </c:strCache>
            </c:strRef>
          </c:tx>
          <c:spPr>
            <a:solidFill>
              <a:schemeClr val="accent1"/>
            </a:solidFill>
            <a:ln>
              <a:noFill/>
            </a:ln>
            <a:effectLst/>
          </c:spPr>
          <c:invertIfNegative val="0"/>
          <c:cat>
            <c:strRef>
              <c:f>Results!$K$2:$K$7</c:f>
              <c:strCache>
                <c:ptCount val="6"/>
                <c:pt idx="0">
                  <c:v>50/50 Fromula</c:v>
                </c:pt>
                <c:pt idx="1">
                  <c:v>20/20 Formula</c:v>
                </c:pt>
                <c:pt idx="2">
                  <c:v>70/70 Formula</c:v>
                </c:pt>
                <c:pt idx="3">
                  <c:v>50/50/50 Formula</c:v>
                </c:pt>
                <c:pt idx="4">
                  <c:v>20/20/20 Formula</c:v>
                </c:pt>
                <c:pt idx="5">
                  <c:v>70/70/70 Formula</c:v>
                </c:pt>
              </c:strCache>
            </c:strRef>
          </c:cat>
          <c:val>
            <c:numRef>
              <c:f>Results!$L$2:$L$7</c:f>
              <c:numCache>
                <c:formatCode>_ * #,##0_ ;_ * \-#,##0_ ;_ * "-"??_ ;_ @_ </c:formatCode>
                <c:ptCount val="6"/>
                <c:pt idx="0">
                  <c:v>19898.965132758942</c:v>
                </c:pt>
                <c:pt idx="1">
                  <c:v>29746.708559481649</c:v>
                </c:pt>
                <c:pt idx="2">
                  <c:v>20915.243627185315</c:v>
                </c:pt>
                <c:pt idx="3">
                  <c:v>9949.4825663794709</c:v>
                </c:pt>
                <c:pt idx="4">
                  <c:v>5949.3417118963307</c:v>
                </c:pt>
                <c:pt idx="5">
                  <c:v>14640.670539029719</c:v>
                </c:pt>
              </c:numCache>
            </c:numRef>
          </c:val>
          <c:extLst>
            <c:ext xmlns:c16="http://schemas.microsoft.com/office/drawing/2014/chart" uri="{C3380CC4-5D6E-409C-BE32-E72D297353CC}">
              <c16:uniqueId val="{00000000-1F8F-43A5-9B3C-6BDAE58436E1}"/>
            </c:ext>
          </c:extLst>
        </c:ser>
        <c:ser>
          <c:idx val="1"/>
          <c:order val="1"/>
          <c:tx>
            <c:strRef>
              <c:f>Results!$M$1</c:f>
              <c:strCache>
                <c:ptCount val="1"/>
                <c:pt idx="0">
                  <c:v>Realised Loss</c:v>
                </c:pt>
              </c:strCache>
            </c:strRef>
          </c:tx>
          <c:spPr>
            <a:solidFill>
              <a:schemeClr val="accent2"/>
            </a:solidFill>
            <a:ln>
              <a:noFill/>
            </a:ln>
            <a:effectLst/>
          </c:spPr>
          <c:invertIfNegative val="0"/>
          <c:cat>
            <c:strRef>
              <c:f>Results!$K$2:$K$7</c:f>
              <c:strCache>
                <c:ptCount val="6"/>
                <c:pt idx="0">
                  <c:v>50/50 Fromula</c:v>
                </c:pt>
                <c:pt idx="1">
                  <c:v>20/20 Formula</c:v>
                </c:pt>
                <c:pt idx="2">
                  <c:v>70/70 Formula</c:v>
                </c:pt>
                <c:pt idx="3">
                  <c:v>50/50/50 Formula</c:v>
                </c:pt>
                <c:pt idx="4">
                  <c:v>20/20/20 Formula</c:v>
                </c:pt>
                <c:pt idx="5">
                  <c:v>70/70/70 Formula</c:v>
                </c:pt>
              </c:strCache>
            </c:strRef>
          </c:cat>
          <c:val>
            <c:numRef>
              <c:f>Results!$M$2:$M$7</c:f>
              <c:numCache>
                <c:formatCode>_ * #,##0_ ;_ * \-#,##0_ ;_ * "-"??_ ;_ @_ </c:formatCode>
                <c:ptCount val="6"/>
                <c:pt idx="0">
                  <c:v>-1403.1368265581791</c:v>
                </c:pt>
                <c:pt idx="1">
                  <c:v>-1241.856385047573</c:v>
                </c:pt>
                <c:pt idx="2">
                  <c:v>-962.42271976723123</c:v>
                </c:pt>
                <c:pt idx="3">
                  <c:v>-701.56841327908955</c:v>
                </c:pt>
                <c:pt idx="4">
                  <c:v>-248.37127700951476</c:v>
                </c:pt>
                <c:pt idx="5">
                  <c:v>-673.69590383706168</c:v>
                </c:pt>
              </c:numCache>
            </c:numRef>
          </c:val>
          <c:extLst>
            <c:ext xmlns:c16="http://schemas.microsoft.com/office/drawing/2014/chart" uri="{C3380CC4-5D6E-409C-BE32-E72D297353CC}">
              <c16:uniqueId val="{00000001-1F8F-43A5-9B3C-6BDAE58436E1}"/>
            </c:ext>
          </c:extLst>
        </c:ser>
        <c:ser>
          <c:idx val="2"/>
          <c:order val="2"/>
          <c:tx>
            <c:strRef>
              <c:f>Results!$N$1</c:f>
              <c:strCache>
                <c:ptCount val="1"/>
                <c:pt idx="0">
                  <c:v>Unrealised Profit/Loss</c:v>
                </c:pt>
              </c:strCache>
            </c:strRef>
          </c:tx>
          <c:spPr>
            <a:solidFill>
              <a:schemeClr val="accent3"/>
            </a:solidFill>
            <a:ln>
              <a:noFill/>
            </a:ln>
            <a:effectLst/>
          </c:spPr>
          <c:invertIfNegative val="0"/>
          <c:cat>
            <c:strRef>
              <c:f>Results!$K$2:$K$7</c:f>
              <c:strCache>
                <c:ptCount val="6"/>
                <c:pt idx="0">
                  <c:v>50/50 Fromula</c:v>
                </c:pt>
                <c:pt idx="1">
                  <c:v>20/20 Formula</c:v>
                </c:pt>
                <c:pt idx="2">
                  <c:v>70/70 Formula</c:v>
                </c:pt>
                <c:pt idx="3">
                  <c:v>50/50/50 Formula</c:v>
                </c:pt>
                <c:pt idx="4">
                  <c:v>20/20/20 Formula</c:v>
                </c:pt>
                <c:pt idx="5">
                  <c:v>70/70/70 Formula</c:v>
                </c:pt>
              </c:strCache>
            </c:strRef>
          </c:cat>
          <c:val>
            <c:numRef>
              <c:f>Results!$N$2:$N$7</c:f>
              <c:numCache>
                <c:formatCode>_ * #,##0_ ;_ * \-#,##0_ ;_ * "-"??_ ;_ @_ </c:formatCode>
                <c:ptCount val="6"/>
                <c:pt idx="0">
                  <c:v>36070.468592451747</c:v>
                </c:pt>
                <c:pt idx="1">
                  <c:v>7868.0656942970018</c:v>
                </c:pt>
                <c:pt idx="2">
                  <c:v>42131.8094102545</c:v>
                </c:pt>
                <c:pt idx="3">
                  <c:v>51289.099632115947</c:v>
                </c:pt>
                <c:pt idx="4">
                  <c:v>54779.79767628351</c:v>
                </c:pt>
                <c:pt idx="5">
                  <c:v>49444.585788712197</c:v>
                </c:pt>
              </c:numCache>
            </c:numRef>
          </c:val>
          <c:extLst>
            <c:ext xmlns:c16="http://schemas.microsoft.com/office/drawing/2014/chart" uri="{C3380CC4-5D6E-409C-BE32-E72D297353CC}">
              <c16:uniqueId val="{00000002-1F8F-43A5-9B3C-6BDAE58436E1}"/>
            </c:ext>
          </c:extLst>
        </c:ser>
        <c:dLbls>
          <c:showLegendKey val="0"/>
          <c:showVal val="0"/>
          <c:showCatName val="0"/>
          <c:showSerName val="0"/>
          <c:showPercent val="0"/>
          <c:showBubbleSize val="0"/>
        </c:dLbls>
        <c:gapWidth val="150"/>
        <c:overlap val="100"/>
        <c:axId val="1072953312"/>
        <c:axId val="1072953728"/>
      </c:barChart>
      <c:catAx>
        <c:axId val="10729533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2953728"/>
        <c:crosses val="autoZero"/>
        <c:auto val="1"/>
        <c:lblAlgn val="ctr"/>
        <c:lblOffset val="100"/>
        <c:noMultiLvlLbl val="0"/>
      </c:catAx>
      <c:valAx>
        <c:axId val="1072953728"/>
        <c:scaling>
          <c:orientation val="minMax"/>
        </c:scaling>
        <c:delete val="0"/>
        <c:axPos val="l"/>
        <c:majorGridlines>
          <c:spPr>
            <a:ln w="9525" cap="flat" cmpd="sng" algn="ctr">
              <a:solidFill>
                <a:schemeClr val="tx1">
                  <a:lumMod val="15000"/>
                  <a:lumOff val="85000"/>
                </a:schemeClr>
              </a:solidFill>
              <a:round/>
            </a:ln>
            <a:effectLst/>
          </c:spPr>
        </c:majorGridlines>
        <c:numFmt formatCode="_ * #,##0_ ;_ * \-#,##0_ ;_ * &quot;-&quot;??_ ;_ @_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29533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10</xdr:col>
      <xdr:colOff>10731</xdr:colOff>
      <xdr:row>8</xdr:row>
      <xdr:rowOff>141667</xdr:rowOff>
    </xdr:from>
    <xdr:to>
      <xdr:col>13</xdr:col>
      <xdr:colOff>1234224</xdr:colOff>
      <xdr:row>30</xdr:row>
      <xdr:rowOff>203916</xdr:rowOff>
    </xdr:to>
    <xdr:graphicFrame macro="">
      <xdr:nvGraphicFramePr>
        <xdr:cNvPr id="6" name="Chart 5">
          <a:extLst>
            <a:ext uri="{FF2B5EF4-FFF2-40B4-BE49-F238E27FC236}">
              <a16:creationId xmlns:a16="http://schemas.microsoft.com/office/drawing/2014/main" id="{1AD13B35-59A9-45C5-9798-49F665A96AA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665408</xdr:colOff>
      <xdr:row>8</xdr:row>
      <xdr:rowOff>109469</xdr:rowOff>
    </xdr:from>
    <xdr:to>
      <xdr:col>19</xdr:col>
      <xdr:colOff>407831</xdr:colOff>
      <xdr:row>30</xdr:row>
      <xdr:rowOff>193183</xdr:rowOff>
    </xdr:to>
    <xdr:graphicFrame macro="">
      <xdr:nvGraphicFramePr>
        <xdr:cNvPr id="7" name="Chart 6">
          <a:extLst>
            <a:ext uri="{FF2B5EF4-FFF2-40B4-BE49-F238E27FC236}">
              <a16:creationId xmlns:a16="http://schemas.microsoft.com/office/drawing/2014/main" id="{2CDE39B6-C54E-4ECC-B041-ED7932F4C78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98612</xdr:colOff>
      <xdr:row>131</xdr:row>
      <xdr:rowOff>8965</xdr:rowOff>
    </xdr:from>
    <xdr:to>
      <xdr:col>8</xdr:col>
      <xdr:colOff>385483</xdr:colOff>
      <xdr:row>148</xdr:row>
      <xdr:rowOff>44824</xdr:rowOff>
    </xdr:to>
    <xdr:graphicFrame macro="">
      <xdr:nvGraphicFramePr>
        <xdr:cNvPr id="3" name="Chart 2">
          <a:extLst>
            <a:ext uri="{FF2B5EF4-FFF2-40B4-BE49-F238E27FC236}">
              <a16:creationId xmlns:a16="http://schemas.microsoft.com/office/drawing/2014/main" id="{B410B87A-AFB4-4F0B-AE42-885345A594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108</xdr:row>
      <xdr:rowOff>0</xdr:rowOff>
    </xdr:from>
    <xdr:to>
      <xdr:col>7</xdr:col>
      <xdr:colOff>53789</xdr:colOff>
      <xdr:row>124</xdr:row>
      <xdr:rowOff>8966</xdr:rowOff>
    </xdr:to>
    <xdr:graphicFrame macro="">
      <xdr:nvGraphicFramePr>
        <xdr:cNvPr id="5" name="Chart 4">
          <a:extLst>
            <a:ext uri="{FF2B5EF4-FFF2-40B4-BE49-F238E27FC236}">
              <a16:creationId xmlns:a16="http://schemas.microsoft.com/office/drawing/2014/main" id="{89FAFFFB-4A0C-4939-8E18-4BD0F8B43E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7E793-0439-4A5D-9EAD-52667B4ABF41}">
  <sheetPr codeName="Sheet1"/>
  <dimension ref="A2:Y128"/>
  <sheetViews>
    <sheetView tabSelected="1" zoomScale="85" zoomScaleNormal="85" workbookViewId="0"/>
  </sheetViews>
  <sheetFormatPr defaultColWidth="8.81640625" defaultRowHeight="14.5" x14ac:dyDescent="0.35"/>
  <cols>
    <col min="1" max="1" width="17" bestFit="1" customWidth="1"/>
    <col min="2" max="2" width="13.6328125" bestFit="1" customWidth="1"/>
    <col min="24" max="24" width="10.453125" bestFit="1" customWidth="1"/>
  </cols>
  <sheetData>
    <row r="2" spans="1:25" ht="23.5" x14ac:dyDescent="0.55000000000000004">
      <c r="C2" s="47" t="s">
        <v>37</v>
      </c>
      <c r="D2" s="47"/>
      <c r="E2" s="47"/>
      <c r="F2" s="47"/>
      <c r="G2" s="47"/>
      <c r="H2" s="47"/>
      <c r="I2" s="47"/>
      <c r="J2" s="47"/>
      <c r="K2" s="47"/>
      <c r="L2" s="47"/>
      <c r="M2" s="47"/>
      <c r="N2" s="47"/>
      <c r="O2" s="47"/>
      <c r="P2" s="47"/>
      <c r="Q2" s="47"/>
      <c r="R2" s="47"/>
      <c r="S2" s="47"/>
      <c r="T2" s="47"/>
      <c r="U2" s="47"/>
      <c r="V2" s="47"/>
    </row>
    <row r="3" spans="1:25" x14ac:dyDescent="0.35">
      <c r="A3" s="14" t="s">
        <v>1</v>
      </c>
      <c r="B3" s="14" t="s">
        <v>2</v>
      </c>
      <c r="C3" s="14" t="s">
        <v>17</v>
      </c>
      <c r="D3" s="14" t="s">
        <v>18</v>
      </c>
      <c r="E3" s="14" t="s">
        <v>19</v>
      </c>
      <c r="F3" s="14" t="s">
        <v>20</v>
      </c>
      <c r="G3" s="14" t="s">
        <v>21</v>
      </c>
      <c r="H3" s="14" t="s">
        <v>22</v>
      </c>
      <c r="I3" s="14" t="s">
        <v>23</v>
      </c>
      <c r="J3" s="14" t="s">
        <v>24</v>
      </c>
      <c r="K3" s="14" t="s">
        <v>25</v>
      </c>
      <c r="L3" s="14" t="s">
        <v>26</v>
      </c>
      <c r="M3" s="14" t="s">
        <v>27</v>
      </c>
      <c r="N3" s="14" t="s">
        <v>28</v>
      </c>
      <c r="O3" s="14" t="s">
        <v>29</v>
      </c>
      <c r="P3" s="14" t="s">
        <v>30</v>
      </c>
      <c r="Q3" s="14" t="s">
        <v>31</v>
      </c>
      <c r="R3" s="14" t="s">
        <v>32</v>
      </c>
      <c r="S3" s="14" t="s">
        <v>33</v>
      </c>
      <c r="T3" s="14" t="s">
        <v>34</v>
      </c>
      <c r="U3" s="14" t="s">
        <v>35</v>
      </c>
      <c r="V3" s="14" t="s">
        <v>36</v>
      </c>
    </row>
    <row r="4" spans="1:25" x14ac:dyDescent="0.35">
      <c r="A4" s="1">
        <v>2700000</v>
      </c>
      <c r="B4">
        <v>1</v>
      </c>
      <c r="C4">
        <v>-26.4</v>
      </c>
      <c r="D4">
        <v>-21.8</v>
      </c>
      <c r="E4">
        <v>15</v>
      </c>
      <c r="F4">
        <v>51.7</v>
      </c>
      <c r="G4">
        <v>48.7</v>
      </c>
      <c r="H4">
        <v>60.6</v>
      </c>
      <c r="I4">
        <v>-30.1</v>
      </c>
      <c r="J4">
        <v>-19.8</v>
      </c>
      <c r="K4">
        <v>19.7</v>
      </c>
      <c r="L4">
        <v>71.400000000000006</v>
      </c>
      <c r="M4">
        <v>37.4</v>
      </c>
      <c r="N4">
        <v>-16.2</v>
      </c>
      <c r="O4">
        <v>20.399999999999999</v>
      </c>
      <c r="P4">
        <v>-45.2</v>
      </c>
      <c r="Q4">
        <v>72.2</v>
      </c>
      <c r="R4">
        <v>33.9</v>
      </c>
      <c r="S4">
        <v>42.3</v>
      </c>
      <c r="T4">
        <v>22.3</v>
      </c>
      <c r="U4">
        <v>-48.1</v>
      </c>
      <c r="V4">
        <v>0.8</v>
      </c>
      <c r="X4" s="8"/>
      <c r="Y4" s="8"/>
    </row>
    <row r="5" spans="1:25" x14ac:dyDescent="0.35">
      <c r="A5" s="1">
        <v>9200000</v>
      </c>
      <c r="B5">
        <f>+B4+1</f>
        <v>2</v>
      </c>
      <c r="C5">
        <v>58.1</v>
      </c>
      <c r="D5">
        <v>47.4</v>
      </c>
      <c r="E5">
        <v>33</v>
      </c>
      <c r="F5">
        <v>-13.1</v>
      </c>
      <c r="G5">
        <v>-34.5</v>
      </c>
      <c r="H5">
        <v>38.4</v>
      </c>
      <c r="I5">
        <v>70.900000000000006</v>
      </c>
      <c r="J5">
        <v>-8.1</v>
      </c>
      <c r="K5">
        <v>51.1</v>
      </c>
      <c r="L5">
        <v>27.2</v>
      </c>
      <c r="M5">
        <v>40.700000000000003</v>
      </c>
      <c r="N5">
        <v>7.1</v>
      </c>
      <c r="O5">
        <v>58.8</v>
      </c>
      <c r="P5">
        <v>-6.4</v>
      </c>
      <c r="Q5">
        <v>35.9</v>
      </c>
      <c r="R5">
        <v>-0.7</v>
      </c>
      <c r="S5">
        <v>12</v>
      </c>
      <c r="T5">
        <v>-13.1</v>
      </c>
      <c r="U5">
        <v>-43.1</v>
      </c>
      <c r="V5">
        <v>52</v>
      </c>
      <c r="X5" s="6"/>
    </row>
    <row r="6" spans="1:25" x14ac:dyDescent="0.35">
      <c r="A6" s="1">
        <v>2700000</v>
      </c>
      <c r="B6">
        <f t="shared" ref="B6:B69" si="0">+B5+1</f>
        <v>3</v>
      </c>
      <c r="C6">
        <v>-33.299999999999997</v>
      </c>
      <c r="D6">
        <v>-31.7</v>
      </c>
      <c r="E6">
        <v>-42.9</v>
      </c>
      <c r="F6">
        <v>-49.8</v>
      </c>
      <c r="G6">
        <v>-48</v>
      </c>
      <c r="H6">
        <v>-20.2</v>
      </c>
      <c r="I6">
        <v>-31.4</v>
      </c>
      <c r="J6">
        <v>66.599999999999994</v>
      </c>
      <c r="K6">
        <v>-43.2</v>
      </c>
      <c r="L6">
        <v>36.700000000000003</v>
      </c>
      <c r="M6">
        <v>-26.6</v>
      </c>
      <c r="N6">
        <v>71.5</v>
      </c>
      <c r="O6">
        <v>20.2</v>
      </c>
      <c r="P6">
        <v>-13.6</v>
      </c>
      <c r="Q6">
        <v>-8</v>
      </c>
      <c r="R6">
        <v>68.8</v>
      </c>
      <c r="S6">
        <v>37.6</v>
      </c>
      <c r="T6">
        <v>13.8</v>
      </c>
      <c r="U6">
        <v>3.1</v>
      </c>
      <c r="V6">
        <v>-39.299999999999997</v>
      </c>
      <c r="X6" s="6"/>
    </row>
    <row r="7" spans="1:25" x14ac:dyDescent="0.35">
      <c r="A7" s="1">
        <v>5600000</v>
      </c>
      <c r="B7">
        <f t="shared" si="0"/>
        <v>4</v>
      </c>
      <c r="C7">
        <v>12.8</v>
      </c>
      <c r="D7">
        <v>9.9</v>
      </c>
      <c r="E7">
        <v>24.8</v>
      </c>
      <c r="F7">
        <v>53.6</v>
      </c>
      <c r="G7">
        <v>40.5</v>
      </c>
      <c r="H7">
        <v>-16.600000000000001</v>
      </c>
      <c r="I7">
        <v>-20.2</v>
      </c>
      <c r="J7">
        <v>46.9</v>
      </c>
      <c r="K7">
        <v>38.1</v>
      </c>
      <c r="L7">
        <v>-24.2</v>
      </c>
      <c r="M7">
        <v>40.5</v>
      </c>
      <c r="N7">
        <v>8.3000000000000007</v>
      </c>
      <c r="O7">
        <v>12.9</v>
      </c>
      <c r="P7">
        <v>20.100000000000001</v>
      </c>
      <c r="Q7">
        <v>-18.899999999999999</v>
      </c>
      <c r="R7">
        <v>-21.7</v>
      </c>
      <c r="S7">
        <v>-2.5</v>
      </c>
      <c r="T7">
        <v>-46</v>
      </c>
      <c r="U7">
        <v>-16.7</v>
      </c>
      <c r="V7">
        <v>-40.799999999999997</v>
      </c>
      <c r="X7" s="6"/>
    </row>
    <row r="8" spans="1:25" x14ac:dyDescent="0.35">
      <c r="A8" s="1">
        <v>6900000</v>
      </c>
      <c r="B8">
        <f t="shared" si="0"/>
        <v>5</v>
      </c>
      <c r="C8">
        <v>61.6</v>
      </c>
      <c r="D8">
        <v>-27.1</v>
      </c>
      <c r="E8">
        <v>19.7</v>
      </c>
      <c r="F8">
        <v>-43.3</v>
      </c>
      <c r="G8">
        <v>-30.7</v>
      </c>
      <c r="H8">
        <v>-35.200000000000003</v>
      </c>
      <c r="I8">
        <v>-12.3</v>
      </c>
      <c r="J8">
        <v>72.099999999999994</v>
      </c>
      <c r="K8">
        <v>-28.6</v>
      </c>
      <c r="L8">
        <v>-38.700000000000003</v>
      </c>
      <c r="M8">
        <v>53.4</v>
      </c>
      <c r="N8">
        <v>52.6</v>
      </c>
      <c r="O8">
        <v>29.9</v>
      </c>
      <c r="P8">
        <v>16.7</v>
      </c>
      <c r="Q8">
        <v>3.4</v>
      </c>
      <c r="R8">
        <v>-3.9</v>
      </c>
      <c r="S8">
        <v>-38.9</v>
      </c>
      <c r="T8">
        <v>17.100000000000001</v>
      </c>
      <c r="U8">
        <v>36.799999999999997</v>
      </c>
      <c r="V8">
        <v>55.6</v>
      </c>
      <c r="X8" s="6"/>
    </row>
    <row r="9" spans="1:25" x14ac:dyDescent="0.35">
      <c r="A9" s="1">
        <v>1600000</v>
      </c>
      <c r="B9">
        <f t="shared" si="0"/>
        <v>6</v>
      </c>
      <c r="C9">
        <v>12.6</v>
      </c>
      <c r="D9">
        <v>-12.3</v>
      </c>
      <c r="E9">
        <v>3.7</v>
      </c>
      <c r="F9">
        <v>18.600000000000001</v>
      </c>
      <c r="G9">
        <v>-33.200000000000003</v>
      </c>
      <c r="H9">
        <v>70.5</v>
      </c>
      <c r="I9">
        <v>-24.3</v>
      </c>
      <c r="J9">
        <v>-18.2</v>
      </c>
      <c r="K9">
        <v>52.1</v>
      </c>
      <c r="L9">
        <v>-24.9</v>
      </c>
      <c r="M9">
        <v>27.7</v>
      </c>
      <c r="N9">
        <v>3.5</v>
      </c>
      <c r="O9">
        <v>-24.6</v>
      </c>
      <c r="P9">
        <v>-40.700000000000003</v>
      </c>
      <c r="Q9">
        <v>-21.2</v>
      </c>
      <c r="R9">
        <v>-46.3</v>
      </c>
      <c r="S9">
        <v>21.8</v>
      </c>
      <c r="T9">
        <v>46.6</v>
      </c>
      <c r="U9">
        <v>-49.5</v>
      </c>
      <c r="V9">
        <v>49</v>
      </c>
      <c r="X9" s="6"/>
    </row>
    <row r="10" spans="1:25" x14ac:dyDescent="0.35">
      <c r="A10" s="1">
        <v>9700000</v>
      </c>
      <c r="B10">
        <f t="shared" si="0"/>
        <v>7</v>
      </c>
      <c r="C10">
        <v>-15.9</v>
      </c>
      <c r="D10">
        <v>-17.399999999999999</v>
      </c>
      <c r="E10">
        <v>3.8</v>
      </c>
      <c r="F10">
        <v>6.9</v>
      </c>
      <c r="G10">
        <v>-0.6</v>
      </c>
      <c r="H10">
        <v>71.8</v>
      </c>
      <c r="I10">
        <v>20.8</v>
      </c>
      <c r="J10">
        <v>-13.4</v>
      </c>
      <c r="K10">
        <v>43.4</v>
      </c>
      <c r="L10">
        <v>21.4</v>
      </c>
      <c r="M10">
        <v>45.6</v>
      </c>
      <c r="N10">
        <v>56.7</v>
      </c>
      <c r="O10">
        <v>8.8000000000000007</v>
      </c>
      <c r="P10">
        <v>-35.1</v>
      </c>
      <c r="Q10">
        <v>54.2</v>
      </c>
      <c r="R10">
        <v>49.6</v>
      </c>
      <c r="S10">
        <v>-28.2</v>
      </c>
      <c r="T10">
        <v>-47.2</v>
      </c>
      <c r="U10">
        <v>-21.1</v>
      </c>
      <c r="V10">
        <v>24.3</v>
      </c>
      <c r="X10" s="6"/>
    </row>
    <row r="11" spans="1:25" x14ac:dyDescent="0.35">
      <c r="A11" s="1">
        <v>3600000</v>
      </c>
      <c r="B11">
        <f t="shared" si="0"/>
        <v>8</v>
      </c>
      <c r="C11">
        <v>65.400000000000006</v>
      </c>
      <c r="D11">
        <v>31.7</v>
      </c>
      <c r="E11">
        <v>28.5</v>
      </c>
      <c r="F11">
        <v>-36.200000000000003</v>
      </c>
      <c r="G11">
        <v>19.7</v>
      </c>
      <c r="H11">
        <v>60.6</v>
      </c>
      <c r="I11">
        <v>0.8</v>
      </c>
      <c r="J11">
        <v>-28.2</v>
      </c>
      <c r="K11">
        <v>-45.3</v>
      </c>
      <c r="L11">
        <v>44.7</v>
      </c>
      <c r="M11">
        <v>-8</v>
      </c>
      <c r="N11">
        <v>39.5</v>
      </c>
      <c r="O11">
        <v>52.8</v>
      </c>
      <c r="P11">
        <v>8.1999999999999993</v>
      </c>
      <c r="Q11">
        <v>51</v>
      </c>
      <c r="R11">
        <v>-20.7</v>
      </c>
      <c r="S11">
        <v>32</v>
      </c>
      <c r="T11">
        <v>-20.6</v>
      </c>
      <c r="U11">
        <v>-33.6</v>
      </c>
      <c r="V11">
        <v>42</v>
      </c>
      <c r="X11" s="6"/>
    </row>
    <row r="12" spans="1:25" x14ac:dyDescent="0.35">
      <c r="A12" s="1">
        <v>2100000</v>
      </c>
      <c r="B12">
        <f t="shared" si="0"/>
        <v>9</v>
      </c>
      <c r="C12">
        <v>45.6</v>
      </c>
      <c r="D12">
        <v>13.9</v>
      </c>
      <c r="E12">
        <v>62.2</v>
      </c>
      <c r="F12">
        <v>25.3</v>
      </c>
      <c r="G12">
        <v>9.1999999999999993</v>
      </c>
      <c r="H12">
        <v>-17.8</v>
      </c>
      <c r="I12">
        <v>73.599999999999994</v>
      </c>
      <c r="J12">
        <v>46</v>
      </c>
      <c r="K12">
        <v>-20.100000000000001</v>
      </c>
      <c r="L12">
        <v>30.6</v>
      </c>
      <c r="M12">
        <v>47</v>
      </c>
      <c r="N12">
        <v>11.4</v>
      </c>
      <c r="O12">
        <v>74.900000000000006</v>
      </c>
      <c r="P12">
        <v>-28.6</v>
      </c>
      <c r="Q12">
        <v>12.6</v>
      </c>
      <c r="R12">
        <v>55.7</v>
      </c>
      <c r="S12">
        <v>-13.9</v>
      </c>
      <c r="T12">
        <v>-4.5999999999999996</v>
      </c>
      <c r="U12">
        <v>7.1</v>
      </c>
      <c r="V12">
        <v>71.900000000000006</v>
      </c>
      <c r="X12" s="6"/>
    </row>
    <row r="13" spans="1:25" x14ac:dyDescent="0.35">
      <c r="A13" s="1">
        <v>1600000</v>
      </c>
      <c r="B13">
        <f t="shared" si="0"/>
        <v>10</v>
      </c>
      <c r="C13">
        <v>48.8</v>
      </c>
      <c r="D13">
        <v>13.2</v>
      </c>
      <c r="E13">
        <v>22.2</v>
      </c>
      <c r="F13">
        <v>15.9</v>
      </c>
      <c r="G13">
        <v>-1.3</v>
      </c>
      <c r="H13">
        <v>-9.9</v>
      </c>
      <c r="I13">
        <v>-33.799999999999997</v>
      </c>
      <c r="J13">
        <v>55.9</v>
      </c>
      <c r="K13">
        <v>57.6</v>
      </c>
      <c r="L13">
        <v>45.9</v>
      </c>
      <c r="M13">
        <v>-28.9</v>
      </c>
      <c r="N13">
        <v>-9.6999999999999993</v>
      </c>
      <c r="O13">
        <v>50.4</v>
      </c>
      <c r="P13">
        <v>41.2</v>
      </c>
      <c r="Q13">
        <v>-34.6</v>
      </c>
      <c r="R13">
        <v>-4.7</v>
      </c>
      <c r="S13">
        <v>31.3</v>
      </c>
      <c r="T13">
        <v>72.8</v>
      </c>
      <c r="U13">
        <v>48.9</v>
      </c>
      <c r="V13">
        <v>-14.5</v>
      </c>
      <c r="X13" s="6"/>
    </row>
    <row r="14" spans="1:25" x14ac:dyDescent="0.35">
      <c r="A14" s="1">
        <v>800000</v>
      </c>
      <c r="B14">
        <f t="shared" si="0"/>
        <v>11</v>
      </c>
      <c r="C14">
        <v>41.9</v>
      </c>
      <c r="D14">
        <v>24.4</v>
      </c>
      <c r="E14">
        <v>-12.1</v>
      </c>
      <c r="F14">
        <v>41.8</v>
      </c>
      <c r="G14">
        <v>-13</v>
      </c>
      <c r="H14">
        <v>62.6</v>
      </c>
      <c r="I14">
        <v>20.100000000000001</v>
      </c>
      <c r="J14">
        <v>11.9</v>
      </c>
      <c r="K14">
        <v>11.6</v>
      </c>
      <c r="L14">
        <v>0.2</v>
      </c>
      <c r="M14">
        <v>69.8</v>
      </c>
      <c r="N14">
        <v>46.9</v>
      </c>
      <c r="O14">
        <v>73.900000000000006</v>
      </c>
      <c r="P14">
        <v>-12.9</v>
      </c>
      <c r="Q14">
        <v>22.8</v>
      </c>
      <c r="R14">
        <v>19.600000000000001</v>
      </c>
      <c r="S14">
        <v>53.9</v>
      </c>
      <c r="T14">
        <v>-25.8</v>
      </c>
      <c r="U14">
        <v>20.2</v>
      </c>
      <c r="V14">
        <v>-11.1</v>
      </c>
      <c r="X14" s="6"/>
    </row>
    <row r="15" spans="1:25" x14ac:dyDescent="0.35">
      <c r="A15" s="1">
        <v>6300000</v>
      </c>
      <c r="B15">
        <f t="shared" si="0"/>
        <v>12</v>
      </c>
      <c r="C15">
        <v>9.1</v>
      </c>
      <c r="D15">
        <v>-40.4</v>
      </c>
      <c r="E15">
        <v>44.5</v>
      </c>
      <c r="F15">
        <v>-38.6</v>
      </c>
      <c r="G15">
        <v>73.599999999999994</v>
      </c>
      <c r="H15">
        <v>8.8000000000000007</v>
      </c>
      <c r="I15">
        <v>-2.9</v>
      </c>
      <c r="J15">
        <v>-8.8000000000000007</v>
      </c>
      <c r="K15">
        <v>59</v>
      </c>
      <c r="L15">
        <v>-40.299999999999997</v>
      </c>
      <c r="M15">
        <v>-11.4</v>
      </c>
      <c r="N15">
        <v>-2.4</v>
      </c>
      <c r="O15">
        <v>56.7</v>
      </c>
      <c r="P15">
        <v>-31.7</v>
      </c>
      <c r="Q15">
        <v>66.900000000000006</v>
      </c>
      <c r="R15">
        <v>69.7</v>
      </c>
      <c r="S15">
        <v>-18.399999999999999</v>
      </c>
      <c r="T15">
        <v>69.8</v>
      </c>
      <c r="U15">
        <v>70.099999999999994</v>
      </c>
      <c r="V15">
        <v>3.2</v>
      </c>
      <c r="X15" s="6"/>
    </row>
    <row r="16" spans="1:25" x14ac:dyDescent="0.35">
      <c r="A16" s="1">
        <v>7900000</v>
      </c>
      <c r="B16">
        <f t="shared" si="0"/>
        <v>13</v>
      </c>
      <c r="C16">
        <v>71.599999999999994</v>
      </c>
      <c r="D16">
        <v>16.600000000000001</v>
      </c>
      <c r="E16">
        <v>4</v>
      </c>
      <c r="F16">
        <v>61.1</v>
      </c>
      <c r="G16">
        <v>-10.9</v>
      </c>
      <c r="H16">
        <v>46.2</v>
      </c>
      <c r="I16">
        <v>-37.700000000000003</v>
      </c>
      <c r="J16">
        <v>69.2</v>
      </c>
      <c r="K16">
        <v>69.099999999999994</v>
      </c>
      <c r="L16">
        <v>-5.3</v>
      </c>
      <c r="M16">
        <v>40.5</v>
      </c>
      <c r="N16">
        <v>41.1</v>
      </c>
      <c r="O16">
        <v>-32.9</v>
      </c>
      <c r="P16">
        <v>47.1</v>
      </c>
      <c r="Q16">
        <v>-13.5</v>
      </c>
      <c r="R16">
        <v>16.600000000000001</v>
      </c>
      <c r="S16">
        <v>15.7</v>
      </c>
      <c r="T16">
        <v>-39.9</v>
      </c>
      <c r="U16">
        <v>14.9</v>
      </c>
      <c r="V16">
        <v>10.5</v>
      </c>
      <c r="X16" s="6"/>
    </row>
    <row r="17" spans="1:24" x14ac:dyDescent="0.35">
      <c r="A17" s="1">
        <v>2300000</v>
      </c>
      <c r="B17">
        <f t="shared" si="0"/>
        <v>14</v>
      </c>
      <c r="C17">
        <v>13.8</v>
      </c>
      <c r="D17">
        <v>-3.6</v>
      </c>
      <c r="E17">
        <v>43.2</v>
      </c>
      <c r="F17">
        <v>-44.1</v>
      </c>
      <c r="G17">
        <v>-1.9</v>
      </c>
      <c r="H17">
        <v>22.6</v>
      </c>
      <c r="I17">
        <v>23.4</v>
      </c>
      <c r="J17">
        <v>-11</v>
      </c>
      <c r="K17">
        <v>46.6</v>
      </c>
      <c r="L17">
        <v>-41.3</v>
      </c>
      <c r="M17">
        <v>16.8</v>
      </c>
      <c r="N17">
        <v>26</v>
      </c>
      <c r="O17">
        <v>-48.5</v>
      </c>
      <c r="P17">
        <v>57</v>
      </c>
      <c r="Q17">
        <v>44.9</v>
      </c>
      <c r="R17">
        <v>-43.6</v>
      </c>
      <c r="S17">
        <v>-20.7</v>
      </c>
      <c r="T17">
        <v>26.1</v>
      </c>
      <c r="U17">
        <v>50.1</v>
      </c>
      <c r="V17">
        <v>-49.3</v>
      </c>
      <c r="X17" s="6"/>
    </row>
    <row r="18" spans="1:24" x14ac:dyDescent="0.35">
      <c r="A18" s="1">
        <v>5300000</v>
      </c>
      <c r="B18">
        <f t="shared" si="0"/>
        <v>15</v>
      </c>
      <c r="C18">
        <v>51</v>
      </c>
      <c r="D18">
        <v>35.6</v>
      </c>
      <c r="E18">
        <v>-11.6</v>
      </c>
      <c r="F18">
        <v>50.9</v>
      </c>
      <c r="G18">
        <v>-3.8</v>
      </c>
      <c r="H18">
        <v>28.9</v>
      </c>
      <c r="I18">
        <v>35.5</v>
      </c>
      <c r="J18">
        <v>9.6</v>
      </c>
      <c r="K18">
        <v>-24.5</v>
      </c>
      <c r="L18">
        <v>3.8</v>
      </c>
      <c r="M18">
        <v>-49.2</v>
      </c>
      <c r="N18">
        <v>-11.3</v>
      </c>
      <c r="O18">
        <v>15.7</v>
      </c>
      <c r="P18">
        <v>15.2</v>
      </c>
      <c r="Q18">
        <v>18.600000000000001</v>
      </c>
      <c r="R18">
        <v>39.4</v>
      </c>
      <c r="S18">
        <v>-6.6</v>
      </c>
      <c r="T18">
        <v>43</v>
      </c>
      <c r="U18">
        <v>-49</v>
      </c>
      <c r="V18">
        <v>-19.5</v>
      </c>
      <c r="X18" s="6"/>
    </row>
    <row r="19" spans="1:24" x14ac:dyDescent="0.35">
      <c r="A19" s="1">
        <v>4000000</v>
      </c>
      <c r="B19">
        <f t="shared" si="0"/>
        <v>16</v>
      </c>
      <c r="C19">
        <v>53.1</v>
      </c>
      <c r="D19">
        <v>8.6999999999999993</v>
      </c>
      <c r="E19">
        <v>60.1</v>
      </c>
      <c r="F19">
        <v>6.8</v>
      </c>
      <c r="G19">
        <v>72.099999999999994</v>
      </c>
      <c r="H19">
        <v>50</v>
      </c>
      <c r="I19">
        <v>21.8</v>
      </c>
      <c r="J19">
        <v>62.5</v>
      </c>
      <c r="K19">
        <v>-32.5</v>
      </c>
      <c r="L19">
        <v>8.1999999999999993</v>
      </c>
      <c r="M19">
        <v>1.4</v>
      </c>
      <c r="N19">
        <v>-45.1</v>
      </c>
      <c r="O19">
        <v>8.8000000000000007</v>
      </c>
      <c r="P19">
        <v>-48.1</v>
      </c>
      <c r="Q19">
        <v>-31.2</v>
      </c>
      <c r="R19">
        <v>-39.700000000000003</v>
      </c>
      <c r="S19">
        <v>34.700000000000003</v>
      </c>
      <c r="T19">
        <v>53.5</v>
      </c>
      <c r="U19">
        <v>62.8</v>
      </c>
      <c r="V19">
        <v>-1.7</v>
      </c>
      <c r="X19" s="6"/>
    </row>
    <row r="20" spans="1:24" x14ac:dyDescent="0.35">
      <c r="A20" s="1">
        <v>4400000</v>
      </c>
      <c r="B20">
        <f t="shared" si="0"/>
        <v>17</v>
      </c>
      <c r="C20">
        <v>-18.3</v>
      </c>
      <c r="D20">
        <v>-21.2</v>
      </c>
      <c r="E20">
        <v>40</v>
      </c>
      <c r="F20">
        <v>62.1</v>
      </c>
      <c r="G20">
        <v>-28.1</v>
      </c>
      <c r="H20">
        <v>-13.2</v>
      </c>
      <c r="I20">
        <v>-28.1</v>
      </c>
      <c r="J20">
        <v>35.700000000000003</v>
      </c>
      <c r="K20">
        <v>-6.6</v>
      </c>
      <c r="L20">
        <v>-17</v>
      </c>
      <c r="M20">
        <v>72.7</v>
      </c>
      <c r="N20">
        <v>-48.4</v>
      </c>
      <c r="O20">
        <v>4</v>
      </c>
      <c r="P20">
        <v>-16.399999999999999</v>
      </c>
      <c r="Q20">
        <v>25.4</v>
      </c>
      <c r="R20">
        <v>33.9</v>
      </c>
      <c r="S20">
        <v>13.2</v>
      </c>
      <c r="T20">
        <v>42.2</v>
      </c>
      <c r="U20">
        <v>-47.9</v>
      </c>
      <c r="V20">
        <v>-23.6</v>
      </c>
      <c r="X20" s="6"/>
    </row>
    <row r="21" spans="1:24" x14ac:dyDescent="0.35">
      <c r="A21" s="1">
        <v>6900000</v>
      </c>
      <c r="B21">
        <f t="shared" si="0"/>
        <v>18</v>
      </c>
      <c r="C21">
        <v>58.3</v>
      </c>
      <c r="D21">
        <v>54.9</v>
      </c>
      <c r="E21">
        <v>-46</v>
      </c>
      <c r="F21">
        <v>60</v>
      </c>
      <c r="G21">
        <v>-41.2</v>
      </c>
      <c r="H21">
        <v>71.400000000000006</v>
      </c>
      <c r="I21">
        <v>35.9</v>
      </c>
      <c r="J21">
        <v>48.5</v>
      </c>
      <c r="K21">
        <v>70.8</v>
      </c>
      <c r="L21">
        <v>42.5</v>
      </c>
      <c r="M21">
        <v>45.1</v>
      </c>
      <c r="N21">
        <v>61.5</v>
      </c>
      <c r="O21">
        <v>57.6</v>
      </c>
      <c r="P21">
        <v>71.599999999999994</v>
      </c>
      <c r="Q21">
        <v>-29.2</v>
      </c>
      <c r="R21">
        <v>50.9</v>
      </c>
      <c r="S21">
        <v>-47</v>
      </c>
      <c r="T21">
        <v>-16.600000000000001</v>
      </c>
      <c r="U21">
        <v>-34</v>
      </c>
      <c r="V21">
        <v>49.2</v>
      </c>
      <c r="X21" s="6"/>
    </row>
    <row r="22" spans="1:24" x14ac:dyDescent="0.35">
      <c r="A22" s="1">
        <v>1200000</v>
      </c>
      <c r="B22">
        <f t="shared" si="0"/>
        <v>19</v>
      </c>
      <c r="C22">
        <v>34.1</v>
      </c>
      <c r="D22">
        <v>3.5</v>
      </c>
      <c r="E22">
        <v>20.3</v>
      </c>
      <c r="F22">
        <v>-14.9</v>
      </c>
      <c r="G22">
        <v>-23.2</v>
      </c>
      <c r="H22">
        <v>57.9</v>
      </c>
      <c r="I22">
        <v>-17.3</v>
      </c>
      <c r="J22">
        <v>28.6</v>
      </c>
      <c r="K22">
        <v>7</v>
      </c>
      <c r="L22">
        <v>2.2000000000000002</v>
      </c>
      <c r="M22">
        <v>-10.7</v>
      </c>
      <c r="N22">
        <v>-9.3000000000000007</v>
      </c>
      <c r="O22">
        <v>-32.200000000000003</v>
      </c>
      <c r="P22">
        <v>18.7</v>
      </c>
      <c r="Q22">
        <v>-24.3</v>
      </c>
      <c r="R22">
        <v>46.8</v>
      </c>
      <c r="S22">
        <v>31.8</v>
      </c>
      <c r="T22">
        <v>-13.4</v>
      </c>
      <c r="U22">
        <v>-30.4</v>
      </c>
      <c r="V22">
        <v>9</v>
      </c>
      <c r="X22" s="6"/>
    </row>
    <row r="23" spans="1:24" x14ac:dyDescent="0.35">
      <c r="A23" s="1">
        <v>8800000</v>
      </c>
      <c r="B23">
        <f t="shared" si="0"/>
        <v>20</v>
      </c>
      <c r="C23">
        <v>-33.6</v>
      </c>
      <c r="D23">
        <v>-3</v>
      </c>
      <c r="E23">
        <v>41.4</v>
      </c>
      <c r="F23">
        <v>-19.5</v>
      </c>
      <c r="G23">
        <v>33</v>
      </c>
      <c r="H23">
        <v>35.1</v>
      </c>
      <c r="I23">
        <v>68</v>
      </c>
      <c r="J23">
        <v>-0.2</v>
      </c>
      <c r="K23">
        <v>26.2</v>
      </c>
      <c r="L23">
        <v>58.8</v>
      </c>
      <c r="M23">
        <v>-47.9</v>
      </c>
      <c r="N23">
        <v>-43.8</v>
      </c>
      <c r="O23">
        <v>67</v>
      </c>
      <c r="P23">
        <v>29.3</v>
      </c>
      <c r="Q23">
        <v>-42.1</v>
      </c>
      <c r="R23">
        <v>-7.7</v>
      </c>
      <c r="S23">
        <v>18</v>
      </c>
      <c r="T23">
        <v>62.2</v>
      </c>
      <c r="U23">
        <v>-35.4</v>
      </c>
      <c r="V23">
        <v>14.7</v>
      </c>
      <c r="X23" s="6"/>
    </row>
    <row r="24" spans="1:24" x14ac:dyDescent="0.35">
      <c r="A24" s="1">
        <v>5600000</v>
      </c>
      <c r="B24">
        <f t="shared" si="0"/>
        <v>21</v>
      </c>
      <c r="C24">
        <v>-19.8</v>
      </c>
      <c r="D24">
        <v>-16.2</v>
      </c>
      <c r="E24">
        <v>51.2</v>
      </c>
      <c r="F24">
        <v>-7.1</v>
      </c>
      <c r="G24">
        <v>-41.6</v>
      </c>
      <c r="H24">
        <v>56.6</v>
      </c>
      <c r="I24">
        <v>-22.3</v>
      </c>
      <c r="J24">
        <v>5</v>
      </c>
      <c r="K24">
        <v>-20.100000000000001</v>
      </c>
      <c r="L24">
        <v>0.4</v>
      </c>
      <c r="M24">
        <v>-37.5</v>
      </c>
      <c r="N24">
        <v>74.7</v>
      </c>
      <c r="O24">
        <v>71.400000000000006</v>
      </c>
      <c r="P24">
        <v>17.100000000000001</v>
      </c>
      <c r="Q24">
        <v>-46.4</v>
      </c>
      <c r="R24">
        <v>22.7</v>
      </c>
      <c r="S24">
        <v>60</v>
      </c>
      <c r="T24">
        <v>66.7</v>
      </c>
      <c r="U24">
        <v>1.6</v>
      </c>
      <c r="V24">
        <v>23.5</v>
      </c>
      <c r="X24" s="6"/>
    </row>
    <row r="25" spans="1:24" x14ac:dyDescent="0.35">
      <c r="A25" s="1">
        <v>9300000</v>
      </c>
      <c r="B25">
        <f t="shared" si="0"/>
        <v>22</v>
      </c>
      <c r="C25">
        <v>-46.4</v>
      </c>
      <c r="D25">
        <v>19.5</v>
      </c>
      <c r="E25">
        <v>-14.2</v>
      </c>
      <c r="F25">
        <v>-41</v>
      </c>
      <c r="G25">
        <v>44.3</v>
      </c>
      <c r="H25">
        <v>-32.9</v>
      </c>
      <c r="I25">
        <v>-7.6</v>
      </c>
      <c r="J25">
        <v>50.5</v>
      </c>
      <c r="K25">
        <v>47.5</v>
      </c>
      <c r="L25">
        <v>30.5</v>
      </c>
      <c r="M25">
        <v>5.8</v>
      </c>
      <c r="N25">
        <v>34.299999999999997</v>
      </c>
      <c r="O25">
        <v>15.8</v>
      </c>
      <c r="P25">
        <v>6.7</v>
      </c>
      <c r="Q25">
        <v>37.5</v>
      </c>
      <c r="R25">
        <v>43.2</v>
      </c>
      <c r="S25">
        <v>38.200000000000003</v>
      </c>
      <c r="T25">
        <v>-45.8</v>
      </c>
      <c r="U25">
        <v>-49.1</v>
      </c>
      <c r="V25">
        <v>-13.9</v>
      </c>
      <c r="X25" s="6"/>
    </row>
    <row r="26" spans="1:24" x14ac:dyDescent="0.35">
      <c r="A26" s="1">
        <v>5400000</v>
      </c>
      <c r="B26">
        <f t="shared" si="0"/>
        <v>23</v>
      </c>
      <c r="C26">
        <v>41.3</v>
      </c>
      <c r="D26">
        <v>-0.7</v>
      </c>
      <c r="E26">
        <v>-45.7</v>
      </c>
      <c r="F26">
        <v>74</v>
      </c>
      <c r="G26">
        <v>65.7</v>
      </c>
      <c r="H26">
        <v>-45.7</v>
      </c>
      <c r="I26">
        <v>-23.1</v>
      </c>
      <c r="J26">
        <v>-29.2</v>
      </c>
      <c r="K26">
        <v>20.6</v>
      </c>
      <c r="L26">
        <v>26.9</v>
      </c>
      <c r="M26">
        <v>-12.2</v>
      </c>
      <c r="N26">
        <v>10.5</v>
      </c>
      <c r="O26">
        <v>51.8</v>
      </c>
      <c r="P26">
        <v>19.5</v>
      </c>
      <c r="Q26">
        <v>-44.3</v>
      </c>
      <c r="R26">
        <v>-21.6</v>
      </c>
      <c r="S26">
        <v>55.7</v>
      </c>
      <c r="T26">
        <v>74.5</v>
      </c>
      <c r="U26">
        <v>30.1</v>
      </c>
      <c r="V26">
        <v>-35.200000000000003</v>
      </c>
      <c r="X26" s="6"/>
    </row>
    <row r="27" spans="1:24" x14ac:dyDescent="0.35">
      <c r="A27" s="1">
        <v>4600000</v>
      </c>
      <c r="B27">
        <f t="shared" si="0"/>
        <v>24</v>
      </c>
      <c r="C27">
        <v>69.900000000000006</v>
      </c>
      <c r="D27">
        <v>-21.2</v>
      </c>
      <c r="E27">
        <v>1.9</v>
      </c>
      <c r="F27">
        <v>45.7</v>
      </c>
      <c r="G27">
        <v>56.1</v>
      </c>
      <c r="H27">
        <v>65.400000000000006</v>
      </c>
      <c r="I27">
        <v>33.5</v>
      </c>
      <c r="J27">
        <v>58.5</v>
      </c>
      <c r="K27">
        <v>7.4</v>
      </c>
      <c r="L27">
        <v>48.4</v>
      </c>
      <c r="M27">
        <v>32.700000000000003</v>
      </c>
      <c r="N27">
        <v>-17.8</v>
      </c>
      <c r="O27">
        <v>29.8</v>
      </c>
      <c r="P27">
        <v>37</v>
      </c>
      <c r="Q27">
        <v>-22.9</v>
      </c>
      <c r="R27">
        <v>60.3</v>
      </c>
      <c r="S27">
        <v>15.3</v>
      </c>
      <c r="T27">
        <v>-15.1</v>
      </c>
      <c r="U27">
        <v>43.2</v>
      </c>
      <c r="V27">
        <v>57</v>
      </c>
      <c r="X27" s="6"/>
    </row>
    <row r="28" spans="1:24" x14ac:dyDescent="0.35">
      <c r="A28" s="1">
        <v>400000</v>
      </c>
      <c r="B28">
        <f t="shared" si="0"/>
        <v>25</v>
      </c>
      <c r="C28">
        <v>-20.7</v>
      </c>
      <c r="D28">
        <v>21.7</v>
      </c>
      <c r="E28">
        <v>7.9</v>
      </c>
      <c r="F28">
        <v>58.3</v>
      </c>
      <c r="G28">
        <v>33.9</v>
      </c>
      <c r="H28">
        <v>67.3</v>
      </c>
      <c r="I28">
        <v>64.8</v>
      </c>
      <c r="J28">
        <v>53.8</v>
      </c>
      <c r="K28">
        <v>72.8</v>
      </c>
      <c r="L28">
        <v>29.3</v>
      </c>
      <c r="M28">
        <v>-39</v>
      </c>
      <c r="N28">
        <v>-49.5</v>
      </c>
      <c r="O28">
        <v>45.2</v>
      </c>
      <c r="P28">
        <v>16.899999999999999</v>
      </c>
      <c r="Q28">
        <v>-37.200000000000003</v>
      </c>
      <c r="R28">
        <v>59</v>
      </c>
      <c r="S28">
        <v>-35</v>
      </c>
      <c r="T28">
        <v>36.299999999999997</v>
      </c>
      <c r="U28">
        <v>-28.9</v>
      </c>
      <c r="V28">
        <v>36.1</v>
      </c>
      <c r="X28" s="6"/>
    </row>
    <row r="29" spans="1:24" x14ac:dyDescent="0.35">
      <c r="A29" s="1">
        <v>9600000</v>
      </c>
      <c r="B29">
        <f t="shared" si="0"/>
        <v>26</v>
      </c>
      <c r="C29">
        <v>18.3</v>
      </c>
      <c r="D29">
        <v>-39.799999999999997</v>
      </c>
      <c r="E29">
        <v>17.2</v>
      </c>
      <c r="F29">
        <v>-36.200000000000003</v>
      </c>
      <c r="G29">
        <v>55.9</v>
      </c>
      <c r="H29">
        <v>-29.5</v>
      </c>
      <c r="I29">
        <v>-46.3</v>
      </c>
      <c r="J29">
        <v>8.6999999999999993</v>
      </c>
      <c r="K29">
        <v>-15.5</v>
      </c>
      <c r="L29">
        <v>-32.200000000000003</v>
      </c>
      <c r="M29">
        <v>39.799999999999997</v>
      </c>
      <c r="N29">
        <v>67.7</v>
      </c>
      <c r="O29">
        <v>62.3</v>
      </c>
      <c r="P29">
        <v>5</v>
      </c>
      <c r="Q29">
        <v>23.8</v>
      </c>
      <c r="R29">
        <v>59</v>
      </c>
      <c r="S29">
        <v>72.3</v>
      </c>
      <c r="T29">
        <v>57.9</v>
      </c>
      <c r="U29">
        <v>61.1</v>
      </c>
      <c r="V29">
        <v>47.3</v>
      </c>
      <c r="X29" s="6"/>
    </row>
    <row r="30" spans="1:24" x14ac:dyDescent="0.35">
      <c r="A30" s="1">
        <v>100000</v>
      </c>
      <c r="B30">
        <f t="shared" si="0"/>
        <v>27</v>
      </c>
      <c r="C30">
        <v>10.7</v>
      </c>
      <c r="D30">
        <v>61.3</v>
      </c>
      <c r="E30">
        <v>-43.2</v>
      </c>
      <c r="F30">
        <v>-1.3</v>
      </c>
      <c r="G30">
        <v>71.400000000000006</v>
      </c>
      <c r="H30">
        <v>61.3</v>
      </c>
      <c r="I30">
        <v>29.7</v>
      </c>
      <c r="J30">
        <v>68.599999999999994</v>
      </c>
      <c r="K30">
        <v>9.1999999999999993</v>
      </c>
      <c r="L30">
        <v>-5.8</v>
      </c>
      <c r="M30">
        <v>-15</v>
      </c>
      <c r="N30">
        <v>8.8000000000000007</v>
      </c>
      <c r="O30">
        <v>15.4</v>
      </c>
      <c r="P30">
        <v>-18.5</v>
      </c>
      <c r="Q30">
        <v>29.8</v>
      </c>
      <c r="R30">
        <v>44.8</v>
      </c>
      <c r="S30">
        <v>20.7</v>
      </c>
      <c r="T30">
        <v>74.900000000000006</v>
      </c>
      <c r="U30">
        <v>71.2</v>
      </c>
      <c r="V30">
        <v>-0.9</v>
      </c>
      <c r="X30" s="6"/>
    </row>
    <row r="31" spans="1:24" x14ac:dyDescent="0.35">
      <c r="A31" s="1">
        <v>2800000</v>
      </c>
      <c r="B31">
        <f t="shared" si="0"/>
        <v>28</v>
      </c>
      <c r="C31">
        <v>-1</v>
      </c>
      <c r="D31">
        <v>-38.799999999999997</v>
      </c>
      <c r="E31">
        <v>67</v>
      </c>
      <c r="F31">
        <v>-22</v>
      </c>
      <c r="G31">
        <v>34.799999999999997</v>
      </c>
      <c r="H31">
        <v>39.1</v>
      </c>
      <c r="I31">
        <v>-38.5</v>
      </c>
      <c r="J31">
        <v>33.9</v>
      </c>
      <c r="K31">
        <v>24.3</v>
      </c>
      <c r="L31">
        <v>43.6</v>
      </c>
      <c r="M31">
        <v>70.8</v>
      </c>
      <c r="N31">
        <v>67.900000000000006</v>
      </c>
      <c r="O31">
        <v>13.2</v>
      </c>
      <c r="P31">
        <v>-28.1</v>
      </c>
      <c r="Q31">
        <v>12</v>
      </c>
      <c r="R31">
        <v>-16.8</v>
      </c>
      <c r="S31">
        <v>-27.8</v>
      </c>
      <c r="T31">
        <v>-26.8</v>
      </c>
      <c r="U31">
        <v>6.2</v>
      </c>
      <c r="V31">
        <v>-46.5</v>
      </c>
      <c r="X31" s="6"/>
    </row>
    <row r="32" spans="1:24" x14ac:dyDescent="0.35">
      <c r="A32" s="1">
        <v>9400000</v>
      </c>
      <c r="B32">
        <f t="shared" si="0"/>
        <v>29</v>
      </c>
      <c r="C32">
        <v>33.9</v>
      </c>
      <c r="D32">
        <v>-23.3</v>
      </c>
      <c r="E32">
        <v>-25.2</v>
      </c>
      <c r="F32">
        <v>6.7</v>
      </c>
      <c r="G32">
        <v>-37.700000000000003</v>
      </c>
      <c r="H32">
        <v>-8.9</v>
      </c>
      <c r="I32">
        <v>53.5</v>
      </c>
      <c r="J32">
        <v>-31.1</v>
      </c>
      <c r="K32">
        <v>-28.8</v>
      </c>
      <c r="L32">
        <v>10.8</v>
      </c>
      <c r="M32">
        <v>-10.199999999999999</v>
      </c>
      <c r="N32">
        <v>14.9</v>
      </c>
      <c r="O32">
        <v>24.8</v>
      </c>
      <c r="P32">
        <v>2.2999999999999998</v>
      </c>
      <c r="Q32">
        <v>-36</v>
      </c>
      <c r="R32">
        <v>16.899999999999999</v>
      </c>
      <c r="S32">
        <v>-42</v>
      </c>
      <c r="T32">
        <v>-33.5</v>
      </c>
      <c r="U32">
        <v>4.0999999999999996</v>
      </c>
      <c r="V32">
        <v>28</v>
      </c>
      <c r="X32" s="6"/>
    </row>
    <row r="33" spans="1:24" x14ac:dyDescent="0.35">
      <c r="A33" s="1">
        <v>5800000</v>
      </c>
      <c r="B33">
        <f t="shared" si="0"/>
        <v>30</v>
      </c>
      <c r="C33">
        <v>-26.5</v>
      </c>
      <c r="D33">
        <v>30</v>
      </c>
      <c r="E33">
        <v>73.099999999999994</v>
      </c>
      <c r="F33">
        <v>-38.1</v>
      </c>
      <c r="G33">
        <v>-39.6</v>
      </c>
      <c r="H33">
        <v>-48.4</v>
      </c>
      <c r="I33">
        <v>-43.1</v>
      </c>
      <c r="J33">
        <v>54.6</v>
      </c>
      <c r="K33">
        <v>43.8</v>
      </c>
      <c r="L33">
        <v>66.7</v>
      </c>
      <c r="M33">
        <v>37.9</v>
      </c>
      <c r="N33">
        <v>5.3</v>
      </c>
      <c r="O33">
        <v>43.5</v>
      </c>
      <c r="P33">
        <v>12.4</v>
      </c>
      <c r="Q33">
        <v>24.8</v>
      </c>
      <c r="R33">
        <v>-21</v>
      </c>
      <c r="S33">
        <v>64.599999999999994</v>
      </c>
      <c r="T33">
        <v>-12.7</v>
      </c>
      <c r="U33">
        <v>10</v>
      </c>
      <c r="V33">
        <v>-3</v>
      </c>
      <c r="X33" s="6"/>
    </row>
    <row r="34" spans="1:24" x14ac:dyDescent="0.35">
      <c r="A34" s="1">
        <v>200000</v>
      </c>
      <c r="B34">
        <f t="shared" si="0"/>
        <v>31</v>
      </c>
      <c r="C34">
        <v>11.8</v>
      </c>
      <c r="D34">
        <v>-9.3000000000000007</v>
      </c>
      <c r="E34">
        <v>9.9</v>
      </c>
      <c r="F34">
        <v>-36.299999999999997</v>
      </c>
      <c r="G34">
        <v>62.2</v>
      </c>
      <c r="H34">
        <v>6.6</v>
      </c>
      <c r="I34">
        <v>5.3</v>
      </c>
      <c r="J34">
        <v>-22.9</v>
      </c>
      <c r="K34">
        <v>41.1</v>
      </c>
      <c r="L34">
        <v>9.3000000000000007</v>
      </c>
      <c r="M34">
        <v>-38.4</v>
      </c>
      <c r="N34">
        <v>-13</v>
      </c>
      <c r="O34">
        <v>59.9</v>
      </c>
      <c r="P34">
        <v>-7.6</v>
      </c>
      <c r="Q34">
        <v>-20.3</v>
      </c>
      <c r="R34">
        <v>14.9</v>
      </c>
      <c r="S34">
        <v>60.4</v>
      </c>
      <c r="T34">
        <v>38.299999999999997</v>
      </c>
      <c r="U34">
        <v>-17.3</v>
      </c>
      <c r="V34">
        <v>50.4</v>
      </c>
      <c r="X34" s="6"/>
    </row>
    <row r="35" spans="1:24" x14ac:dyDescent="0.35">
      <c r="A35" s="1">
        <v>6600000</v>
      </c>
      <c r="B35">
        <f t="shared" si="0"/>
        <v>32</v>
      </c>
      <c r="C35">
        <v>-22</v>
      </c>
      <c r="D35">
        <v>39.200000000000003</v>
      </c>
      <c r="E35">
        <v>-4.3</v>
      </c>
      <c r="F35">
        <v>64.7</v>
      </c>
      <c r="G35">
        <v>46.1</v>
      </c>
      <c r="H35">
        <v>-45.8</v>
      </c>
      <c r="I35">
        <v>19.5</v>
      </c>
      <c r="J35">
        <v>59.4</v>
      </c>
      <c r="K35">
        <v>60.3</v>
      </c>
      <c r="L35">
        <v>-12.3</v>
      </c>
      <c r="M35">
        <v>45.7</v>
      </c>
      <c r="N35">
        <v>-13</v>
      </c>
      <c r="O35">
        <v>-12.1</v>
      </c>
      <c r="P35">
        <v>59.3</v>
      </c>
      <c r="Q35">
        <v>-28.8</v>
      </c>
      <c r="R35">
        <v>40.700000000000003</v>
      </c>
      <c r="S35">
        <v>7.3</v>
      </c>
      <c r="T35">
        <v>8.3000000000000007</v>
      </c>
      <c r="U35">
        <v>74.599999999999994</v>
      </c>
      <c r="V35">
        <v>-42</v>
      </c>
      <c r="X35" s="6"/>
    </row>
    <row r="36" spans="1:24" x14ac:dyDescent="0.35">
      <c r="A36" s="1">
        <v>7900000</v>
      </c>
      <c r="B36">
        <f t="shared" si="0"/>
        <v>33</v>
      </c>
      <c r="C36">
        <v>5.3</v>
      </c>
      <c r="D36">
        <v>-16.600000000000001</v>
      </c>
      <c r="E36">
        <v>-27</v>
      </c>
      <c r="F36">
        <v>28.4</v>
      </c>
      <c r="G36">
        <v>38.1</v>
      </c>
      <c r="H36">
        <v>11.3</v>
      </c>
      <c r="I36">
        <v>56.3</v>
      </c>
      <c r="J36">
        <v>11.4</v>
      </c>
      <c r="K36">
        <v>50.1</v>
      </c>
      <c r="L36">
        <v>39.9</v>
      </c>
      <c r="M36">
        <v>61.3</v>
      </c>
      <c r="N36">
        <v>-39.4</v>
      </c>
      <c r="O36">
        <v>-9.1999999999999993</v>
      </c>
      <c r="P36">
        <v>-39.4</v>
      </c>
      <c r="Q36">
        <v>-41.1</v>
      </c>
      <c r="R36">
        <v>63.8</v>
      </c>
      <c r="S36">
        <v>-18.600000000000001</v>
      </c>
      <c r="T36">
        <v>-21.5</v>
      </c>
      <c r="U36">
        <v>-14.1</v>
      </c>
      <c r="V36">
        <v>23.6</v>
      </c>
      <c r="X36" s="6"/>
    </row>
    <row r="37" spans="1:24" x14ac:dyDescent="0.35">
      <c r="A37" s="1">
        <v>200000</v>
      </c>
      <c r="B37">
        <f t="shared" si="0"/>
        <v>34</v>
      </c>
      <c r="C37">
        <v>22.5</v>
      </c>
      <c r="D37">
        <v>3.9</v>
      </c>
      <c r="E37">
        <v>-18.5</v>
      </c>
      <c r="F37">
        <v>36.799999999999997</v>
      </c>
      <c r="G37">
        <v>11.5</v>
      </c>
      <c r="H37">
        <v>61.1</v>
      </c>
      <c r="I37">
        <v>53.6</v>
      </c>
      <c r="J37">
        <v>1.6</v>
      </c>
      <c r="K37">
        <v>-4.2</v>
      </c>
      <c r="L37">
        <v>13.7</v>
      </c>
      <c r="M37">
        <v>59.9</v>
      </c>
      <c r="N37">
        <v>53.3</v>
      </c>
      <c r="O37">
        <v>74.3</v>
      </c>
      <c r="P37">
        <v>30.9</v>
      </c>
      <c r="Q37">
        <v>-14.3</v>
      </c>
      <c r="R37">
        <v>-18.899999999999999</v>
      </c>
      <c r="S37">
        <v>-17</v>
      </c>
      <c r="T37">
        <v>-20.8</v>
      </c>
      <c r="U37">
        <v>7</v>
      </c>
      <c r="V37">
        <v>-33.200000000000003</v>
      </c>
      <c r="X37" s="6"/>
    </row>
    <row r="38" spans="1:24" x14ac:dyDescent="0.35">
      <c r="A38" s="1">
        <v>7000000</v>
      </c>
      <c r="B38">
        <f t="shared" si="0"/>
        <v>35</v>
      </c>
      <c r="C38">
        <v>47.4</v>
      </c>
      <c r="D38">
        <v>39.9</v>
      </c>
      <c r="E38">
        <v>-31.4</v>
      </c>
      <c r="F38">
        <v>-16</v>
      </c>
      <c r="G38">
        <v>67.8</v>
      </c>
      <c r="H38">
        <v>7.7</v>
      </c>
      <c r="I38">
        <v>1</v>
      </c>
      <c r="J38">
        <v>-10.1</v>
      </c>
      <c r="K38">
        <v>-16.2</v>
      </c>
      <c r="L38">
        <v>16.3</v>
      </c>
      <c r="M38">
        <v>13</v>
      </c>
      <c r="N38">
        <v>39.9</v>
      </c>
      <c r="O38">
        <v>-39.1</v>
      </c>
      <c r="P38">
        <v>-44.3</v>
      </c>
      <c r="Q38">
        <v>2.8</v>
      </c>
      <c r="R38">
        <v>-5.7</v>
      </c>
      <c r="S38">
        <v>-31.3</v>
      </c>
      <c r="T38">
        <v>46.4</v>
      </c>
      <c r="U38">
        <v>74.400000000000006</v>
      </c>
      <c r="V38">
        <v>-44.8</v>
      </c>
      <c r="X38" s="6"/>
    </row>
    <row r="39" spans="1:24" x14ac:dyDescent="0.35">
      <c r="A39" s="1">
        <v>5400000</v>
      </c>
      <c r="B39">
        <f t="shared" si="0"/>
        <v>36</v>
      </c>
      <c r="C39">
        <v>40.5</v>
      </c>
      <c r="D39">
        <v>16.899999999999999</v>
      </c>
      <c r="E39">
        <v>58</v>
      </c>
      <c r="F39">
        <v>0</v>
      </c>
      <c r="G39">
        <v>-47.9</v>
      </c>
      <c r="H39">
        <v>38.6</v>
      </c>
      <c r="I39">
        <v>5.4</v>
      </c>
      <c r="J39">
        <v>-47.2</v>
      </c>
      <c r="K39">
        <v>-36.700000000000003</v>
      </c>
      <c r="L39">
        <v>64.400000000000006</v>
      </c>
      <c r="M39">
        <v>-17.3</v>
      </c>
      <c r="N39">
        <v>34</v>
      </c>
      <c r="O39">
        <v>4.2</v>
      </c>
      <c r="P39">
        <v>72.3</v>
      </c>
      <c r="Q39">
        <v>35.200000000000003</v>
      </c>
      <c r="R39">
        <v>21.3</v>
      </c>
      <c r="S39">
        <v>37</v>
      </c>
      <c r="T39">
        <v>24.1</v>
      </c>
      <c r="U39">
        <v>68.8</v>
      </c>
      <c r="V39">
        <v>45.6</v>
      </c>
      <c r="X39" s="6"/>
    </row>
    <row r="40" spans="1:24" x14ac:dyDescent="0.35">
      <c r="A40" s="1">
        <v>5900000</v>
      </c>
      <c r="B40">
        <f t="shared" si="0"/>
        <v>37</v>
      </c>
      <c r="C40">
        <v>19.399999999999999</v>
      </c>
      <c r="D40">
        <v>45.8</v>
      </c>
      <c r="E40">
        <v>40.4</v>
      </c>
      <c r="F40">
        <v>-0.9</v>
      </c>
      <c r="G40">
        <v>23.8</v>
      </c>
      <c r="H40">
        <v>22.4</v>
      </c>
      <c r="I40">
        <v>41.4</v>
      </c>
      <c r="J40">
        <v>-47.7</v>
      </c>
      <c r="K40">
        <v>73.599999999999994</v>
      </c>
      <c r="L40">
        <v>-20.8</v>
      </c>
      <c r="M40">
        <v>58.7</v>
      </c>
      <c r="N40">
        <v>68.7</v>
      </c>
      <c r="O40">
        <v>60</v>
      </c>
      <c r="P40">
        <v>32.1</v>
      </c>
      <c r="Q40">
        <v>43.9</v>
      </c>
      <c r="R40">
        <v>70.099999999999994</v>
      </c>
      <c r="S40">
        <v>-39.4</v>
      </c>
      <c r="T40">
        <v>59</v>
      </c>
      <c r="U40">
        <v>-11</v>
      </c>
      <c r="V40">
        <v>70.7</v>
      </c>
      <c r="X40" s="6"/>
    </row>
    <row r="41" spans="1:24" x14ac:dyDescent="0.35">
      <c r="A41" s="1">
        <v>300000</v>
      </c>
      <c r="B41">
        <f t="shared" si="0"/>
        <v>38</v>
      </c>
      <c r="C41">
        <v>-27.6</v>
      </c>
      <c r="D41">
        <v>27.7</v>
      </c>
      <c r="E41">
        <v>19.600000000000001</v>
      </c>
      <c r="F41">
        <v>-13.1</v>
      </c>
      <c r="G41">
        <v>68.2</v>
      </c>
      <c r="H41">
        <v>9.4</v>
      </c>
      <c r="I41">
        <v>-17.600000000000001</v>
      </c>
      <c r="J41">
        <v>20.9</v>
      </c>
      <c r="K41">
        <v>1.5</v>
      </c>
      <c r="L41">
        <v>21.5</v>
      </c>
      <c r="M41">
        <v>-22.1</v>
      </c>
      <c r="N41">
        <v>8.6999999999999993</v>
      </c>
      <c r="O41">
        <v>-23.6</v>
      </c>
      <c r="P41">
        <v>0.4</v>
      </c>
      <c r="Q41">
        <v>-7.1</v>
      </c>
      <c r="R41">
        <v>-29.6</v>
      </c>
      <c r="S41">
        <v>-13.2</v>
      </c>
      <c r="T41">
        <v>-9</v>
      </c>
      <c r="U41">
        <v>-31.5</v>
      </c>
      <c r="V41">
        <v>-34.5</v>
      </c>
      <c r="X41" s="6"/>
    </row>
    <row r="42" spans="1:24" x14ac:dyDescent="0.35">
      <c r="A42" s="1">
        <v>5300000</v>
      </c>
      <c r="B42">
        <f t="shared" si="0"/>
        <v>39</v>
      </c>
      <c r="C42">
        <v>-4.7</v>
      </c>
      <c r="D42">
        <v>61.3</v>
      </c>
      <c r="E42">
        <v>-42.5</v>
      </c>
      <c r="F42">
        <v>-29.8</v>
      </c>
      <c r="G42">
        <v>-7.9</v>
      </c>
      <c r="H42">
        <v>49.2</v>
      </c>
      <c r="I42">
        <v>-45.2</v>
      </c>
      <c r="J42">
        <v>16.100000000000001</v>
      </c>
      <c r="K42">
        <v>-26.1</v>
      </c>
      <c r="L42">
        <v>-1</v>
      </c>
      <c r="M42">
        <v>-25.9</v>
      </c>
      <c r="N42">
        <v>19.899999999999999</v>
      </c>
      <c r="O42">
        <v>-1.7</v>
      </c>
      <c r="P42">
        <v>7.4</v>
      </c>
      <c r="Q42">
        <v>-29.6</v>
      </c>
      <c r="R42">
        <v>31.3</v>
      </c>
      <c r="S42">
        <v>-33.6</v>
      </c>
      <c r="T42">
        <v>-39.1</v>
      </c>
      <c r="U42">
        <v>53.8</v>
      </c>
      <c r="V42">
        <v>15.9</v>
      </c>
      <c r="X42" s="6"/>
    </row>
    <row r="43" spans="1:24" x14ac:dyDescent="0.35">
      <c r="A43" s="1">
        <v>4900000</v>
      </c>
      <c r="B43">
        <f t="shared" si="0"/>
        <v>40</v>
      </c>
      <c r="C43">
        <v>42.8</v>
      </c>
      <c r="D43">
        <v>-11.3</v>
      </c>
      <c r="E43">
        <v>49.4</v>
      </c>
      <c r="F43">
        <v>11.3</v>
      </c>
      <c r="G43">
        <v>39.700000000000003</v>
      </c>
      <c r="H43">
        <v>24.8</v>
      </c>
      <c r="I43">
        <v>62.3</v>
      </c>
      <c r="J43">
        <v>-41.8</v>
      </c>
      <c r="K43">
        <v>57.2</v>
      </c>
      <c r="L43">
        <v>11</v>
      </c>
      <c r="M43">
        <v>-9.6</v>
      </c>
      <c r="N43">
        <v>70</v>
      </c>
      <c r="O43">
        <v>8.1999999999999993</v>
      </c>
      <c r="P43">
        <v>15.8</v>
      </c>
      <c r="Q43">
        <v>71.2</v>
      </c>
      <c r="R43">
        <v>27</v>
      </c>
      <c r="S43">
        <v>-49.6</v>
      </c>
      <c r="T43">
        <v>36</v>
      </c>
      <c r="U43">
        <v>55.3</v>
      </c>
      <c r="V43">
        <v>28.3</v>
      </c>
      <c r="X43" s="6"/>
    </row>
    <row r="44" spans="1:24" x14ac:dyDescent="0.35">
      <c r="A44" s="1">
        <v>3900000</v>
      </c>
      <c r="B44">
        <f t="shared" si="0"/>
        <v>41</v>
      </c>
      <c r="C44">
        <v>-28.4</v>
      </c>
      <c r="D44">
        <v>41.5</v>
      </c>
      <c r="E44">
        <v>64.099999999999994</v>
      </c>
      <c r="F44">
        <v>-17.100000000000001</v>
      </c>
      <c r="G44">
        <v>8.9</v>
      </c>
      <c r="H44">
        <v>-14.8</v>
      </c>
      <c r="I44">
        <v>14.8</v>
      </c>
      <c r="J44">
        <v>-32.5</v>
      </c>
      <c r="K44">
        <v>-25.2</v>
      </c>
      <c r="L44">
        <v>-11</v>
      </c>
      <c r="M44">
        <v>26.5</v>
      </c>
      <c r="N44">
        <v>-6.3</v>
      </c>
      <c r="O44">
        <v>-48.2</v>
      </c>
      <c r="P44">
        <v>64.3</v>
      </c>
      <c r="Q44">
        <v>-25.9</v>
      </c>
      <c r="R44">
        <v>31.4</v>
      </c>
      <c r="S44">
        <v>71.8</v>
      </c>
      <c r="T44">
        <v>38.9</v>
      </c>
      <c r="U44">
        <v>19.7</v>
      </c>
      <c r="V44">
        <v>-35.200000000000003</v>
      </c>
      <c r="X44" s="6"/>
    </row>
    <row r="45" spans="1:24" x14ac:dyDescent="0.35">
      <c r="A45" s="1">
        <v>8400000</v>
      </c>
      <c r="B45">
        <f t="shared" si="0"/>
        <v>42</v>
      </c>
      <c r="C45">
        <v>28.7</v>
      </c>
      <c r="D45">
        <v>-38.6</v>
      </c>
      <c r="E45">
        <v>9.1</v>
      </c>
      <c r="F45">
        <v>12.5</v>
      </c>
      <c r="G45">
        <v>-45.2</v>
      </c>
      <c r="H45">
        <v>34.4</v>
      </c>
      <c r="I45">
        <v>-48.3</v>
      </c>
      <c r="J45">
        <v>-25.1</v>
      </c>
      <c r="K45">
        <v>13</v>
      </c>
      <c r="L45">
        <v>37.299999999999997</v>
      </c>
      <c r="M45">
        <v>2.1</v>
      </c>
      <c r="N45">
        <v>18.7</v>
      </c>
      <c r="O45">
        <v>-35.1</v>
      </c>
      <c r="P45">
        <v>73.099999999999994</v>
      </c>
      <c r="Q45">
        <v>-14.4</v>
      </c>
      <c r="R45">
        <v>44.3</v>
      </c>
      <c r="S45">
        <v>1.4</v>
      </c>
      <c r="T45">
        <v>29.8</v>
      </c>
      <c r="U45">
        <v>0.6</v>
      </c>
      <c r="V45">
        <v>-20.399999999999999</v>
      </c>
      <c r="X45" s="6"/>
    </row>
    <row r="46" spans="1:24" x14ac:dyDescent="0.35">
      <c r="A46" s="1">
        <v>6300000</v>
      </c>
      <c r="B46">
        <f t="shared" si="0"/>
        <v>43</v>
      </c>
      <c r="C46">
        <v>-7.9</v>
      </c>
      <c r="D46">
        <v>9.9</v>
      </c>
      <c r="E46">
        <v>-24.3</v>
      </c>
      <c r="F46">
        <v>-33.799999999999997</v>
      </c>
      <c r="G46">
        <v>-0.6</v>
      </c>
      <c r="H46">
        <v>19.899999999999999</v>
      </c>
      <c r="I46">
        <v>-30.1</v>
      </c>
      <c r="J46">
        <v>-30.7</v>
      </c>
      <c r="K46">
        <v>53.4</v>
      </c>
      <c r="L46">
        <v>-20.3</v>
      </c>
      <c r="M46">
        <v>55.2</v>
      </c>
      <c r="N46">
        <v>53.5</v>
      </c>
      <c r="O46">
        <v>55.3</v>
      </c>
      <c r="P46">
        <v>57.2</v>
      </c>
      <c r="Q46">
        <v>-28.5</v>
      </c>
      <c r="R46">
        <v>33.799999999999997</v>
      </c>
      <c r="S46">
        <v>48.6</v>
      </c>
      <c r="T46">
        <v>50.2</v>
      </c>
      <c r="U46">
        <v>-3.5</v>
      </c>
      <c r="V46">
        <v>2.7</v>
      </c>
      <c r="X46" s="6"/>
    </row>
    <row r="47" spans="1:24" x14ac:dyDescent="0.35">
      <c r="A47" s="1">
        <v>400000</v>
      </c>
      <c r="B47">
        <f t="shared" si="0"/>
        <v>44</v>
      </c>
      <c r="C47">
        <v>37.1</v>
      </c>
      <c r="D47">
        <v>-18.2</v>
      </c>
      <c r="E47">
        <v>29.3</v>
      </c>
      <c r="F47">
        <v>17.100000000000001</v>
      </c>
      <c r="G47">
        <v>67.7</v>
      </c>
      <c r="H47">
        <v>43.1</v>
      </c>
      <c r="I47">
        <v>10.5</v>
      </c>
      <c r="J47">
        <v>23</v>
      </c>
      <c r="K47">
        <v>-42.6</v>
      </c>
      <c r="L47">
        <v>-16</v>
      </c>
      <c r="M47">
        <v>-26.2</v>
      </c>
      <c r="N47">
        <v>39.9</v>
      </c>
      <c r="O47">
        <v>-29</v>
      </c>
      <c r="P47">
        <v>-42.1</v>
      </c>
      <c r="Q47">
        <v>60.4</v>
      </c>
      <c r="R47">
        <v>49</v>
      </c>
      <c r="S47">
        <v>62</v>
      </c>
      <c r="T47">
        <v>55.2</v>
      </c>
      <c r="U47">
        <v>-6</v>
      </c>
      <c r="V47">
        <v>74.3</v>
      </c>
      <c r="X47" s="6"/>
    </row>
    <row r="48" spans="1:24" x14ac:dyDescent="0.35">
      <c r="A48" s="1">
        <v>8000000</v>
      </c>
      <c r="B48">
        <f t="shared" si="0"/>
        <v>45</v>
      </c>
      <c r="C48">
        <v>3</v>
      </c>
      <c r="D48">
        <v>21.1</v>
      </c>
      <c r="E48">
        <v>-13.8</v>
      </c>
      <c r="F48">
        <v>-36</v>
      </c>
      <c r="G48">
        <v>18.600000000000001</v>
      </c>
      <c r="H48">
        <v>38</v>
      </c>
      <c r="I48">
        <v>38.4</v>
      </c>
      <c r="J48">
        <v>30.9</v>
      </c>
      <c r="K48">
        <v>24.7</v>
      </c>
      <c r="L48">
        <v>66.8</v>
      </c>
      <c r="M48">
        <v>45.1</v>
      </c>
      <c r="N48">
        <v>69.8</v>
      </c>
      <c r="O48">
        <v>25.2</v>
      </c>
      <c r="P48">
        <v>12.4</v>
      </c>
      <c r="Q48">
        <v>28.6</v>
      </c>
      <c r="R48">
        <v>-24.1</v>
      </c>
      <c r="S48">
        <v>-24.5</v>
      </c>
      <c r="T48">
        <v>-0.2</v>
      </c>
      <c r="U48">
        <v>28.4</v>
      </c>
      <c r="V48">
        <v>16.899999999999999</v>
      </c>
      <c r="X48" s="6"/>
    </row>
    <row r="49" spans="1:24" x14ac:dyDescent="0.35">
      <c r="A49" s="1">
        <v>7300000</v>
      </c>
      <c r="B49">
        <f t="shared" si="0"/>
        <v>46</v>
      </c>
      <c r="C49">
        <v>40.200000000000003</v>
      </c>
      <c r="D49">
        <v>4.9000000000000004</v>
      </c>
      <c r="E49">
        <v>62.5</v>
      </c>
      <c r="F49">
        <v>63.1</v>
      </c>
      <c r="G49">
        <v>-33</v>
      </c>
      <c r="H49">
        <v>-4</v>
      </c>
      <c r="I49">
        <v>50.8</v>
      </c>
      <c r="J49">
        <v>71.2</v>
      </c>
      <c r="K49">
        <v>56.4</v>
      </c>
      <c r="L49">
        <v>16.5</v>
      </c>
      <c r="M49">
        <v>-25.1</v>
      </c>
      <c r="N49">
        <v>-30.9</v>
      </c>
      <c r="O49">
        <v>9.5</v>
      </c>
      <c r="P49">
        <v>73.2</v>
      </c>
      <c r="Q49">
        <v>73.8</v>
      </c>
      <c r="R49">
        <v>50</v>
      </c>
      <c r="S49">
        <v>-1.7</v>
      </c>
      <c r="T49">
        <v>-35.1</v>
      </c>
      <c r="U49">
        <v>-4.2</v>
      </c>
      <c r="V49">
        <v>31.7</v>
      </c>
      <c r="X49" s="6"/>
    </row>
    <row r="50" spans="1:24" x14ac:dyDescent="0.35">
      <c r="A50" s="1">
        <v>7600000</v>
      </c>
      <c r="B50">
        <f t="shared" si="0"/>
        <v>47</v>
      </c>
      <c r="C50">
        <v>-31.7</v>
      </c>
      <c r="D50">
        <v>-46.9</v>
      </c>
      <c r="E50">
        <v>-1</v>
      </c>
      <c r="F50">
        <v>-13</v>
      </c>
      <c r="G50">
        <v>-29.7</v>
      </c>
      <c r="H50">
        <v>-38.5</v>
      </c>
      <c r="I50">
        <v>-24.9</v>
      </c>
      <c r="J50">
        <v>-20.5</v>
      </c>
      <c r="K50">
        <v>60.4</v>
      </c>
      <c r="L50">
        <v>65.3</v>
      </c>
      <c r="M50">
        <v>52.5</v>
      </c>
      <c r="N50">
        <v>62.6</v>
      </c>
      <c r="O50">
        <v>-44.6</v>
      </c>
      <c r="P50">
        <v>-38.9</v>
      </c>
      <c r="Q50">
        <v>40.9</v>
      </c>
      <c r="R50">
        <v>-22.4</v>
      </c>
      <c r="S50">
        <v>69.5</v>
      </c>
      <c r="T50">
        <v>26.2</v>
      </c>
      <c r="U50">
        <v>51.1</v>
      </c>
      <c r="V50">
        <v>59.2</v>
      </c>
      <c r="X50" s="6"/>
    </row>
    <row r="51" spans="1:24" x14ac:dyDescent="0.35">
      <c r="A51" s="1">
        <v>8400000</v>
      </c>
      <c r="B51">
        <f t="shared" si="0"/>
        <v>48</v>
      </c>
      <c r="C51">
        <v>-28</v>
      </c>
      <c r="D51">
        <v>21.8</v>
      </c>
      <c r="E51">
        <v>-35.200000000000003</v>
      </c>
      <c r="F51">
        <v>10.199999999999999</v>
      </c>
      <c r="G51">
        <v>3.9</v>
      </c>
      <c r="H51">
        <v>39.9</v>
      </c>
      <c r="I51">
        <v>35.799999999999997</v>
      </c>
      <c r="J51">
        <v>-48.1</v>
      </c>
      <c r="K51">
        <v>-37.5</v>
      </c>
      <c r="L51">
        <v>-48.2</v>
      </c>
      <c r="M51">
        <v>-19.8</v>
      </c>
      <c r="N51">
        <v>-11.1</v>
      </c>
      <c r="O51">
        <v>7</v>
      </c>
      <c r="P51">
        <v>40.5</v>
      </c>
      <c r="Q51">
        <v>-25.3</v>
      </c>
      <c r="R51">
        <v>57.8</v>
      </c>
      <c r="S51">
        <v>12.7</v>
      </c>
      <c r="T51">
        <v>2.2000000000000002</v>
      </c>
      <c r="U51">
        <v>52.7</v>
      </c>
      <c r="V51">
        <v>1.4</v>
      </c>
      <c r="X51" s="6"/>
    </row>
    <row r="52" spans="1:24" x14ac:dyDescent="0.35">
      <c r="A52" s="1">
        <v>1700000</v>
      </c>
      <c r="B52">
        <f t="shared" si="0"/>
        <v>49</v>
      </c>
      <c r="C52">
        <v>30.7</v>
      </c>
      <c r="D52">
        <v>34.799999999999997</v>
      </c>
      <c r="E52">
        <v>12.4</v>
      </c>
      <c r="F52">
        <v>21.6</v>
      </c>
      <c r="G52">
        <v>21.7</v>
      </c>
      <c r="H52">
        <v>-28.8</v>
      </c>
      <c r="I52">
        <v>19.600000000000001</v>
      </c>
      <c r="J52">
        <v>69.3</v>
      </c>
      <c r="K52">
        <v>-14.1</v>
      </c>
      <c r="L52">
        <v>-37.200000000000003</v>
      </c>
      <c r="M52">
        <v>-38.6</v>
      </c>
      <c r="N52">
        <v>55.1</v>
      </c>
      <c r="O52">
        <v>-39</v>
      </c>
      <c r="P52">
        <v>15.9</v>
      </c>
      <c r="Q52">
        <v>33.1</v>
      </c>
      <c r="R52">
        <v>55.5</v>
      </c>
      <c r="S52">
        <v>41.9</v>
      </c>
      <c r="T52">
        <v>55.8</v>
      </c>
      <c r="U52">
        <v>58.2</v>
      </c>
      <c r="V52">
        <v>38.5</v>
      </c>
      <c r="X52" s="6"/>
    </row>
    <row r="53" spans="1:24" x14ac:dyDescent="0.35">
      <c r="A53" s="1">
        <v>7000000</v>
      </c>
      <c r="B53">
        <f t="shared" si="0"/>
        <v>50</v>
      </c>
      <c r="C53">
        <v>41.2</v>
      </c>
      <c r="D53">
        <v>34.6</v>
      </c>
      <c r="E53">
        <v>68.8</v>
      </c>
      <c r="F53">
        <v>68.400000000000006</v>
      </c>
      <c r="G53">
        <v>17.3</v>
      </c>
      <c r="H53">
        <v>26.2</v>
      </c>
      <c r="I53">
        <v>-1.8</v>
      </c>
      <c r="J53">
        <v>50.6</v>
      </c>
      <c r="K53">
        <v>18.899999999999999</v>
      </c>
      <c r="L53">
        <v>48.3</v>
      </c>
      <c r="M53">
        <v>-22.5</v>
      </c>
      <c r="N53">
        <v>-11.4</v>
      </c>
      <c r="O53">
        <v>-36.9</v>
      </c>
      <c r="P53">
        <v>1</v>
      </c>
      <c r="Q53">
        <v>59.4</v>
      </c>
      <c r="R53">
        <v>-36.6</v>
      </c>
      <c r="S53">
        <v>-15</v>
      </c>
      <c r="T53">
        <v>-5.7</v>
      </c>
      <c r="U53">
        <v>15.3</v>
      </c>
      <c r="V53">
        <v>-9.3000000000000007</v>
      </c>
      <c r="X53" s="6"/>
    </row>
    <row r="54" spans="1:24" x14ac:dyDescent="0.35">
      <c r="A54" s="1">
        <v>2500000</v>
      </c>
      <c r="B54">
        <f t="shared" si="0"/>
        <v>51</v>
      </c>
      <c r="C54">
        <v>50</v>
      </c>
      <c r="D54">
        <v>14.2</v>
      </c>
      <c r="E54">
        <v>-43.2</v>
      </c>
      <c r="F54">
        <v>48.7</v>
      </c>
      <c r="G54">
        <v>41.1</v>
      </c>
      <c r="H54">
        <v>60.2</v>
      </c>
      <c r="I54">
        <v>65.900000000000006</v>
      </c>
      <c r="J54">
        <v>37.5</v>
      </c>
      <c r="K54">
        <v>56.2</v>
      </c>
      <c r="L54">
        <v>-36</v>
      </c>
      <c r="M54">
        <v>-49.3</v>
      </c>
      <c r="N54">
        <v>-27.7</v>
      </c>
      <c r="O54">
        <v>-20.9</v>
      </c>
      <c r="P54">
        <v>-19.399999999999999</v>
      </c>
      <c r="Q54">
        <v>24.2</v>
      </c>
      <c r="R54">
        <v>-0.1</v>
      </c>
      <c r="S54">
        <v>-48.1</v>
      </c>
      <c r="T54">
        <v>49.3</v>
      </c>
      <c r="U54">
        <v>-0.9</v>
      </c>
      <c r="V54">
        <v>36.5</v>
      </c>
      <c r="X54" s="6"/>
    </row>
    <row r="55" spans="1:24" x14ac:dyDescent="0.35">
      <c r="A55" s="1">
        <v>2800000</v>
      </c>
      <c r="B55">
        <f t="shared" si="0"/>
        <v>52</v>
      </c>
      <c r="C55">
        <v>6.6</v>
      </c>
      <c r="D55">
        <v>-7.1</v>
      </c>
      <c r="E55">
        <v>-19.3</v>
      </c>
      <c r="F55">
        <v>47.6</v>
      </c>
      <c r="G55">
        <v>45.2</v>
      </c>
      <c r="H55">
        <v>-6.7</v>
      </c>
      <c r="I55">
        <v>29.8</v>
      </c>
      <c r="J55">
        <v>26.4</v>
      </c>
      <c r="K55">
        <v>3.7</v>
      </c>
      <c r="L55">
        <v>-14.2</v>
      </c>
      <c r="M55">
        <v>65</v>
      </c>
      <c r="N55">
        <v>-0.3</v>
      </c>
      <c r="O55">
        <v>-4.4000000000000004</v>
      </c>
      <c r="P55">
        <v>52.5</v>
      </c>
      <c r="Q55">
        <v>2.8</v>
      </c>
      <c r="R55">
        <v>21.8</v>
      </c>
      <c r="S55">
        <v>27.4</v>
      </c>
      <c r="T55">
        <v>-9.6</v>
      </c>
      <c r="U55">
        <v>62.7</v>
      </c>
      <c r="V55">
        <v>-25.8</v>
      </c>
      <c r="X55" s="6"/>
    </row>
    <row r="56" spans="1:24" x14ac:dyDescent="0.35">
      <c r="A56" s="1">
        <v>1200000</v>
      </c>
      <c r="B56">
        <f t="shared" si="0"/>
        <v>53</v>
      </c>
      <c r="C56">
        <v>19.7</v>
      </c>
      <c r="D56">
        <v>-1.8</v>
      </c>
      <c r="E56">
        <v>9.6999999999999993</v>
      </c>
      <c r="F56">
        <v>-21.5</v>
      </c>
      <c r="G56">
        <v>74.5</v>
      </c>
      <c r="H56">
        <v>49.5</v>
      </c>
      <c r="I56">
        <v>-4.2</v>
      </c>
      <c r="J56">
        <v>64.900000000000006</v>
      </c>
      <c r="K56">
        <v>-20.7</v>
      </c>
      <c r="L56">
        <v>24.2</v>
      </c>
      <c r="M56">
        <v>51.3</v>
      </c>
      <c r="N56">
        <v>15.2</v>
      </c>
      <c r="O56">
        <v>17.399999999999999</v>
      </c>
      <c r="P56">
        <v>-32.299999999999997</v>
      </c>
      <c r="Q56">
        <v>70</v>
      </c>
      <c r="R56">
        <v>-48</v>
      </c>
      <c r="S56">
        <v>65.900000000000006</v>
      </c>
      <c r="T56">
        <v>-29.7</v>
      </c>
      <c r="U56">
        <v>33.4</v>
      </c>
      <c r="V56">
        <v>-48.8</v>
      </c>
      <c r="X56" s="6"/>
    </row>
    <row r="57" spans="1:24" x14ac:dyDescent="0.35">
      <c r="A57" s="1">
        <v>9100000</v>
      </c>
      <c r="B57">
        <f t="shared" si="0"/>
        <v>54</v>
      </c>
      <c r="C57">
        <v>-44.7</v>
      </c>
      <c r="D57">
        <v>-7.1</v>
      </c>
      <c r="E57">
        <v>42.5</v>
      </c>
      <c r="F57">
        <v>-43</v>
      </c>
      <c r="G57">
        <v>-41.2</v>
      </c>
      <c r="H57">
        <v>44.8</v>
      </c>
      <c r="I57">
        <v>9.3000000000000007</v>
      </c>
      <c r="J57">
        <v>-48</v>
      </c>
      <c r="K57">
        <v>37</v>
      </c>
      <c r="L57">
        <v>12.3</v>
      </c>
      <c r="M57">
        <v>62.1</v>
      </c>
      <c r="N57">
        <v>50.1</v>
      </c>
      <c r="O57">
        <v>18.399999999999999</v>
      </c>
      <c r="P57">
        <v>-34.1</v>
      </c>
      <c r="Q57">
        <v>61.5</v>
      </c>
      <c r="R57">
        <v>-33.6</v>
      </c>
      <c r="S57">
        <v>48.4</v>
      </c>
      <c r="T57">
        <v>1</v>
      </c>
      <c r="U57">
        <v>14.5</v>
      </c>
      <c r="V57">
        <v>52.4</v>
      </c>
      <c r="X57" s="6"/>
    </row>
    <row r="58" spans="1:24" x14ac:dyDescent="0.35">
      <c r="A58" s="1">
        <v>2100000</v>
      </c>
      <c r="B58">
        <f t="shared" si="0"/>
        <v>55</v>
      </c>
      <c r="C58">
        <v>28.1</v>
      </c>
      <c r="D58">
        <v>-13.6</v>
      </c>
      <c r="E58">
        <v>22.5</v>
      </c>
      <c r="F58">
        <v>-16.399999999999999</v>
      </c>
      <c r="G58">
        <v>-35.9</v>
      </c>
      <c r="H58">
        <v>-31.4</v>
      </c>
      <c r="I58">
        <v>65.400000000000006</v>
      </c>
      <c r="J58">
        <v>70.8</v>
      </c>
      <c r="K58">
        <v>-36.6</v>
      </c>
      <c r="L58">
        <v>27.5</v>
      </c>
      <c r="M58">
        <v>45.3</v>
      </c>
      <c r="N58">
        <v>55.7</v>
      </c>
      <c r="O58">
        <v>43.2</v>
      </c>
      <c r="P58">
        <v>-6.2</v>
      </c>
      <c r="Q58">
        <v>50.3</v>
      </c>
      <c r="R58">
        <v>71.7</v>
      </c>
      <c r="S58">
        <v>50.8</v>
      </c>
      <c r="T58">
        <v>-32.5</v>
      </c>
      <c r="U58">
        <v>-36.1</v>
      </c>
      <c r="V58">
        <v>-12.1</v>
      </c>
      <c r="X58" s="6"/>
    </row>
    <row r="59" spans="1:24" x14ac:dyDescent="0.35">
      <c r="A59" s="1">
        <v>6600000</v>
      </c>
      <c r="B59">
        <f t="shared" si="0"/>
        <v>56</v>
      </c>
      <c r="C59">
        <v>-4.7</v>
      </c>
      <c r="D59">
        <v>-17</v>
      </c>
      <c r="E59">
        <v>7.2</v>
      </c>
      <c r="F59">
        <v>46.2</v>
      </c>
      <c r="G59">
        <v>-37.1</v>
      </c>
      <c r="H59">
        <v>61.2</v>
      </c>
      <c r="I59">
        <v>-46.6</v>
      </c>
      <c r="J59">
        <v>-38.9</v>
      </c>
      <c r="K59">
        <v>6.3</v>
      </c>
      <c r="L59">
        <v>24.9</v>
      </c>
      <c r="M59">
        <v>3.4</v>
      </c>
      <c r="N59">
        <v>16.8</v>
      </c>
      <c r="O59">
        <v>1.7</v>
      </c>
      <c r="P59">
        <v>-12.4</v>
      </c>
      <c r="Q59">
        <v>28</v>
      </c>
      <c r="R59">
        <v>31.1</v>
      </c>
      <c r="S59">
        <v>-22.6</v>
      </c>
      <c r="T59">
        <v>73.099999999999994</v>
      </c>
      <c r="U59">
        <v>-18.5</v>
      </c>
      <c r="V59">
        <v>-1.9</v>
      </c>
      <c r="X59" s="6"/>
    </row>
    <row r="60" spans="1:24" x14ac:dyDescent="0.35">
      <c r="A60" s="1">
        <v>5000000</v>
      </c>
      <c r="B60">
        <f t="shared" si="0"/>
        <v>57</v>
      </c>
      <c r="C60">
        <v>-25.7</v>
      </c>
      <c r="D60">
        <v>-32.700000000000003</v>
      </c>
      <c r="E60">
        <v>-26.5</v>
      </c>
      <c r="F60">
        <v>3.6</v>
      </c>
      <c r="G60">
        <v>-3.2</v>
      </c>
      <c r="H60">
        <v>-9.1999999999999993</v>
      </c>
      <c r="I60">
        <v>-29.7</v>
      </c>
      <c r="J60">
        <v>22.6</v>
      </c>
      <c r="K60">
        <v>22.5</v>
      </c>
      <c r="L60">
        <v>-36.299999999999997</v>
      </c>
      <c r="M60">
        <v>-11.2</v>
      </c>
      <c r="N60">
        <v>55.8</v>
      </c>
      <c r="O60">
        <v>27.6</v>
      </c>
      <c r="P60">
        <v>62.7</v>
      </c>
      <c r="Q60">
        <v>66.900000000000006</v>
      </c>
      <c r="R60">
        <v>18.2</v>
      </c>
      <c r="S60">
        <v>-6.5</v>
      </c>
      <c r="T60">
        <v>6.7</v>
      </c>
      <c r="U60">
        <v>-2.5</v>
      </c>
      <c r="V60">
        <v>-13.7</v>
      </c>
      <c r="X60" s="6"/>
    </row>
    <row r="61" spans="1:24" x14ac:dyDescent="0.35">
      <c r="A61" s="1">
        <v>2700000</v>
      </c>
      <c r="B61">
        <f t="shared" si="0"/>
        <v>58</v>
      </c>
      <c r="C61">
        <v>-30.3</v>
      </c>
      <c r="D61">
        <v>38</v>
      </c>
      <c r="E61">
        <v>-43.4</v>
      </c>
      <c r="F61">
        <v>63.2</v>
      </c>
      <c r="G61">
        <v>-28.6</v>
      </c>
      <c r="H61">
        <v>18.5</v>
      </c>
      <c r="I61">
        <v>70.599999999999994</v>
      </c>
      <c r="J61">
        <v>-6.4</v>
      </c>
      <c r="K61">
        <v>-34</v>
      </c>
      <c r="L61">
        <v>-1.7</v>
      </c>
      <c r="M61">
        <v>-1.7</v>
      </c>
      <c r="N61">
        <v>34.9</v>
      </c>
      <c r="O61">
        <v>-27.3</v>
      </c>
      <c r="P61">
        <v>-30.3</v>
      </c>
      <c r="Q61">
        <v>4.0999999999999996</v>
      </c>
      <c r="R61">
        <v>-16.399999999999999</v>
      </c>
      <c r="S61">
        <v>-0.5</v>
      </c>
      <c r="T61">
        <v>-27</v>
      </c>
      <c r="U61">
        <v>62.2</v>
      </c>
      <c r="V61">
        <v>42.3</v>
      </c>
      <c r="X61" s="6"/>
    </row>
    <row r="62" spans="1:24" x14ac:dyDescent="0.35">
      <c r="A62" s="1">
        <v>6800000</v>
      </c>
      <c r="B62">
        <f t="shared" si="0"/>
        <v>59</v>
      </c>
      <c r="C62">
        <v>44</v>
      </c>
      <c r="D62">
        <v>5.2</v>
      </c>
      <c r="E62">
        <v>-42</v>
      </c>
      <c r="F62">
        <v>-43.5</v>
      </c>
      <c r="G62">
        <v>70.8</v>
      </c>
      <c r="H62">
        <v>-34.200000000000003</v>
      </c>
      <c r="I62">
        <v>43.8</v>
      </c>
      <c r="J62">
        <v>44.1</v>
      </c>
      <c r="K62">
        <v>-34.200000000000003</v>
      </c>
      <c r="L62">
        <v>-20.9</v>
      </c>
      <c r="M62">
        <v>-41.3</v>
      </c>
      <c r="N62">
        <v>4</v>
      </c>
      <c r="O62">
        <v>4.7</v>
      </c>
      <c r="P62">
        <v>43.7</v>
      </c>
      <c r="Q62">
        <v>14.5</v>
      </c>
      <c r="R62">
        <v>27.8</v>
      </c>
      <c r="S62">
        <v>-32.6</v>
      </c>
      <c r="T62">
        <v>56.2</v>
      </c>
      <c r="U62">
        <v>43</v>
      </c>
      <c r="V62">
        <v>64.7</v>
      </c>
      <c r="X62" s="6"/>
    </row>
    <row r="63" spans="1:24" x14ac:dyDescent="0.35">
      <c r="A63" s="1">
        <v>3800000</v>
      </c>
      <c r="B63">
        <f t="shared" si="0"/>
        <v>60</v>
      </c>
      <c r="C63">
        <v>-42.9</v>
      </c>
      <c r="D63">
        <v>29.4</v>
      </c>
      <c r="E63">
        <v>61.6</v>
      </c>
      <c r="F63">
        <v>67</v>
      </c>
      <c r="G63">
        <v>-5.4</v>
      </c>
      <c r="H63">
        <v>-10.1</v>
      </c>
      <c r="I63">
        <v>43.8</v>
      </c>
      <c r="J63">
        <v>49.5</v>
      </c>
      <c r="K63">
        <v>9.6999999999999993</v>
      </c>
      <c r="L63">
        <v>4.5999999999999996</v>
      </c>
      <c r="M63">
        <v>36</v>
      </c>
      <c r="N63">
        <v>-42.8</v>
      </c>
      <c r="O63">
        <v>-35.799999999999997</v>
      </c>
      <c r="P63">
        <v>40</v>
      </c>
      <c r="Q63">
        <v>13.5</v>
      </c>
      <c r="R63">
        <v>-37.1</v>
      </c>
      <c r="S63">
        <v>4</v>
      </c>
      <c r="T63">
        <v>13.1</v>
      </c>
      <c r="U63">
        <v>-34.9</v>
      </c>
      <c r="V63">
        <v>3.9</v>
      </c>
      <c r="X63" s="6"/>
    </row>
    <row r="64" spans="1:24" x14ac:dyDescent="0.35">
      <c r="A64" s="1">
        <v>9600000</v>
      </c>
      <c r="B64">
        <f t="shared" si="0"/>
        <v>61</v>
      </c>
      <c r="C64">
        <v>42.5</v>
      </c>
      <c r="D64">
        <v>-0.6</v>
      </c>
      <c r="E64">
        <v>10.9</v>
      </c>
      <c r="F64">
        <v>-30.3</v>
      </c>
      <c r="G64">
        <v>67.400000000000006</v>
      </c>
      <c r="H64">
        <v>-4.2</v>
      </c>
      <c r="I64">
        <v>0.1</v>
      </c>
      <c r="J64">
        <v>-26.3</v>
      </c>
      <c r="K64">
        <v>13.3</v>
      </c>
      <c r="L64">
        <v>31</v>
      </c>
      <c r="M64">
        <v>-25.9</v>
      </c>
      <c r="N64">
        <v>-10.3</v>
      </c>
      <c r="O64">
        <v>40.299999999999997</v>
      </c>
      <c r="P64">
        <v>27.1</v>
      </c>
      <c r="Q64">
        <v>-26.5</v>
      </c>
      <c r="R64">
        <v>60.9</v>
      </c>
      <c r="S64">
        <v>30</v>
      </c>
      <c r="T64">
        <v>38.700000000000003</v>
      </c>
      <c r="U64">
        <v>-16.399999999999999</v>
      </c>
      <c r="V64">
        <v>19.7</v>
      </c>
      <c r="X64" s="6"/>
    </row>
    <row r="65" spans="1:24" x14ac:dyDescent="0.35">
      <c r="A65" s="1">
        <v>3800000</v>
      </c>
      <c r="B65">
        <f t="shared" si="0"/>
        <v>62</v>
      </c>
      <c r="C65">
        <v>-46.2</v>
      </c>
      <c r="D65">
        <v>24</v>
      </c>
      <c r="E65">
        <v>-2.5</v>
      </c>
      <c r="F65">
        <v>59.3</v>
      </c>
      <c r="G65">
        <v>13.1</v>
      </c>
      <c r="H65">
        <v>-8.5</v>
      </c>
      <c r="I65">
        <v>-17.3</v>
      </c>
      <c r="J65">
        <v>35.799999999999997</v>
      </c>
      <c r="K65">
        <v>7.1</v>
      </c>
      <c r="L65">
        <v>34.1</v>
      </c>
      <c r="M65">
        <v>-42.9</v>
      </c>
      <c r="N65">
        <v>39.4</v>
      </c>
      <c r="O65">
        <v>18.3</v>
      </c>
      <c r="P65">
        <v>-19.2</v>
      </c>
      <c r="Q65">
        <v>10.6</v>
      </c>
      <c r="R65">
        <v>49.4</v>
      </c>
      <c r="S65">
        <v>24.1</v>
      </c>
      <c r="T65">
        <v>51.6</v>
      </c>
      <c r="U65">
        <v>47.9</v>
      </c>
      <c r="V65">
        <v>39.299999999999997</v>
      </c>
      <c r="X65" s="6"/>
    </row>
    <row r="66" spans="1:24" x14ac:dyDescent="0.35">
      <c r="A66" s="1">
        <v>3000000</v>
      </c>
      <c r="B66">
        <f t="shared" si="0"/>
        <v>63</v>
      </c>
      <c r="C66">
        <v>14.7</v>
      </c>
      <c r="D66">
        <v>-44.1</v>
      </c>
      <c r="E66">
        <v>-45.8</v>
      </c>
      <c r="F66">
        <v>-0.1</v>
      </c>
      <c r="G66">
        <v>-11.8</v>
      </c>
      <c r="H66">
        <v>55.8</v>
      </c>
      <c r="I66">
        <v>42.7</v>
      </c>
      <c r="J66">
        <v>15.1</v>
      </c>
      <c r="K66">
        <v>43.4</v>
      </c>
      <c r="L66">
        <v>-26.1</v>
      </c>
      <c r="M66">
        <v>53</v>
      </c>
      <c r="N66">
        <v>-8.3000000000000007</v>
      </c>
      <c r="O66">
        <v>34.299999999999997</v>
      </c>
      <c r="P66">
        <v>19.8</v>
      </c>
      <c r="Q66">
        <v>33.1</v>
      </c>
      <c r="R66">
        <v>-24.9</v>
      </c>
      <c r="S66">
        <v>-27.3</v>
      </c>
      <c r="T66">
        <v>60.1</v>
      </c>
      <c r="U66">
        <v>71.099999999999994</v>
      </c>
      <c r="V66">
        <v>-4.5</v>
      </c>
      <c r="X66" s="6"/>
    </row>
    <row r="67" spans="1:24" x14ac:dyDescent="0.35">
      <c r="A67" s="1">
        <v>5800000</v>
      </c>
      <c r="B67">
        <f t="shared" si="0"/>
        <v>64</v>
      </c>
      <c r="C67">
        <v>73.3</v>
      </c>
      <c r="D67">
        <v>-2.7</v>
      </c>
      <c r="E67">
        <v>40</v>
      </c>
      <c r="F67">
        <v>21.8</v>
      </c>
      <c r="G67">
        <v>-29.5</v>
      </c>
      <c r="H67">
        <v>-44.8</v>
      </c>
      <c r="I67">
        <v>-41.4</v>
      </c>
      <c r="J67">
        <v>-22.1</v>
      </c>
      <c r="K67">
        <v>13.8</v>
      </c>
      <c r="L67">
        <v>-1.9</v>
      </c>
      <c r="M67">
        <v>-22.7</v>
      </c>
      <c r="N67">
        <v>-16.899999999999999</v>
      </c>
      <c r="O67">
        <v>52.2</v>
      </c>
      <c r="P67">
        <v>7.4</v>
      </c>
      <c r="Q67">
        <v>51.2</v>
      </c>
      <c r="R67">
        <v>14.9</v>
      </c>
      <c r="S67">
        <v>-5.4</v>
      </c>
      <c r="T67">
        <v>-3.4</v>
      </c>
      <c r="U67">
        <v>35.6</v>
      </c>
      <c r="V67">
        <v>-9.9</v>
      </c>
      <c r="X67" s="6"/>
    </row>
    <row r="68" spans="1:24" x14ac:dyDescent="0.35">
      <c r="A68" s="1">
        <v>1800000</v>
      </c>
      <c r="B68">
        <f t="shared" si="0"/>
        <v>65</v>
      </c>
      <c r="C68">
        <v>-37.6</v>
      </c>
      <c r="D68">
        <v>-15.6</v>
      </c>
      <c r="E68">
        <v>65.3</v>
      </c>
      <c r="F68">
        <v>-30.4</v>
      </c>
      <c r="G68">
        <v>-19.2</v>
      </c>
      <c r="H68">
        <v>-20.7</v>
      </c>
      <c r="I68">
        <v>28.4</v>
      </c>
      <c r="J68">
        <v>-11.7</v>
      </c>
      <c r="K68">
        <v>3.5</v>
      </c>
      <c r="L68">
        <v>26.8</v>
      </c>
      <c r="M68">
        <v>44.1</v>
      </c>
      <c r="N68">
        <v>28.5</v>
      </c>
      <c r="O68">
        <v>56.4</v>
      </c>
      <c r="P68">
        <v>68.8</v>
      </c>
      <c r="Q68">
        <v>1.8</v>
      </c>
      <c r="R68">
        <v>29.9</v>
      </c>
      <c r="S68">
        <v>4.4000000000000004</v>
      </c>
      <c r="T68">
        <v>60.7</v>
      </c>
      <c r="U68">
        <v>9.3000000000000007</v>
      </c>
      <c r="V68">
        <v>-15.7</v>
      </c>
      <c r="X68" s="6"/>
    </row>
    <row r="69" spans="1:24" x14ac:dyDescent="0.35">
      <c r="A69" s="1">
        <v>2500000</v>
      </c>
      <c r="B69">
        <f t="shared" si="0"/>
        <v>66</v>
      </c>
      <c r="C69">
        <v>60.7</v>
      </c>
      <c r="D69">
        <v>-13.2</v>
      </c>
      <c r="E69">
        <v>32.299999999999997</v>
      </c>
      <c r="F69">
        <v>2.6</v>
      </c>
      <c r="G69">
        <v>31.6</v>
      </c>
      <c r="H69">
        <v>71.400000000000006</v>
      </c>
      <c r="I69">
        <v>41.3</v>
      </c>
      <c r="J69">
        <v>29.6</v>
      </c>
      <c r="K69">
        <v>-23.4</v>
      </c>
      <c r="L69">
        <v>67.7</v>
      </c>
      <c r="M69">
        <v>50</v>
      </c>
      <c r="N69">
        <v>-38.299999999999997</v>
      </c>
      <c r="O69">
        <v>55.9</v>
      </c>
      <c r="P69">
        <v>-29.2</v>
      </c>
      <c r="Q69">
        <v>43.8</v>
      </c>
      <c r="R69">
        <v>-17.5</v>
      </c>
      <c r="S69">
        <v>-12</v>
      </c>
      <c r="T69">
        <v>-22.8</v>
      </c>
      <c r="U69">
        <v>-0.2</v>
      </c>
      <c r="V69">
        <v>-49.2</v>
      </c>
      <c r="X69" s="6"/>
    </row>
    <row r="70" spans="1:24" x14ac:dyDescent="0.35">
      <c r="A70" s="1">
        <v>6900000</v>
      </c>
      <c r="B70">
        <f t="shared" ref="B70:B128" si="1">+B69+1</f>
        <v>67</v>
      </c>
      <c r="C70">
        <v>-21.5</v>
      </c>
      <c r="D70">
        <v>60</v>
      </c>
      <c r="E70">
        <v>55</v>
      </c>
      <c r="F70">
        <v>-25.2</v>
      </c>
      <c r="G70">
        <v>9.5</v>
      </c>
      <c r="H70">
        <v>15.4</v>
      </c>
      <c r="I70">
        <v>17.3</v>
      </c>
      <c r="J70">
        <v>-7.9</v>
      </c>
      <c r="K70">
        <v>28.9</v>
      </c>
      <c r="L70">
        <v>73</v>
      </c>
      <c r="M70">
        <v>-2.4</v>
      </c>
      <c r="N70">
        <v>64.8</v>
      </c>
      <c r="O70">
        <v>72.900000000000006</v>
      </c>
      <c r="P70">
        <v>27.6</v>
      </c>
      <c r="Q70">
        <v>-47.9</v>
      </c>
      <c r="R70">
        <v>73.3</v>
      </c>
      <c r="S70">
        <v>-9.1</v>
      </c>
      <c r="T70">
        <v>1.1000000000000001</v>
      </c>
      <c r="U70">
        <v>19.399999999999999</v>
      </c>
      <c r="V70">
        <v>6</v>
      </c>
      <c r="X70" s="6"/>
    </row>
    <row r="71" spans="1:24" x14ac:dyDescent="0.35">
      <c r="A71" s="1">
        <v>4400000</v>
      </c>
      <c r="B71">
        <f t="shared" si="1"/>
        <v>68</v>
      </c>
      <c r="C71">
        <v>-16.5</v>
      </c>
      <c r="D71">
        <v>24.6</v>
      </c>
      <c r="E71">
        <v>70.3</v>
      </c>
      <c r="F71">
        <v>28.5</v>
      </c>
      <c r="G71">
        <v>-49</v>
      </c>
      <c r="H71">
        <v>65.5</v>
      </c>
      <c r="I71">
        <v>-22.4</v>
      </c>
      <c r="J71">
        <v>11.4</v>
      </c>
      <c r="K71">
        <v>-12.3</v>
      </c>
      <c r="L71">
        <v>40.299999999999997</v>
      </c>
      <c r="M71">
        <v>-13.9</v>
      </c>
      <c r="N71">
        <v>-11.3</v>
      </c>
      <c r="O71">
        <v>49.2</v>
      </c>
      <c r="P71">
        <v>69.5</v>
      </c>
      <c r="Q71">
        <v>35.1</v>
      </c>
      <c r="R71">
        <v>-47</v>
      </c>
      <c r="S71">
        <v>57.4</v>
      </c>
      <c r="T71">
        <v>49.7</v>
      </c>
      <c r="U71">
        <v>-13.2</v>
      </c>
      <c r="V71">
        <v>-26.8</v>
      </c>
      <c r="X71" s="6"/>
    </row>
    <row r="72" spans="1:24" x14ac:dyDescent="0.35">
      <c r="A72" s="1">
        <v>5500000</v>
      </c>
      <c r="B72">
        <f t="shared" si="1"/>
        <v>69</v>
      </c>
      <c r="C72">
        <v>70.2</v>
      </c>
      <c r="D72">
        <v>22.4</v>
      </c>
      <c r="E72">
        <v>55</v>
      </c>
      <c r="F72">
        <v>68.099999999999994</v>
      </c>
      <c r="G72">
        <v>5.3</v>
      </c>
      <c r="H72">
        <v>38.200000000000003</v>
      </c>
      <c r="I72">
        <v>39.5</v>
      </c>
      <c r="J72">
        <v>24</v>
      </c>
      <c r="K72">
        <v>18.7</v>
      </c>
      <c r="L72">
        <v>17.7</v>
      </c>
      <c r="M72">
        <v>16.899999999999999</v>
      </c>
      <c r="N72">
        <v>27.7</v>
      </c>
      <c r="O72">
        <v>-36.5</v>
      </c>
      <c r="P72">
        <v>25.7</v>
      </c>
      <c r="Q72">
        <v>-20.100000000000001</v>
      </c>
      <c r="R72">
        <v>30.9</v>
      </c>
      <c r="S72">
        <v>-46.5</v>
      </c>
      <c r="T72">
        <v>23.5</v>
      </c>
      <c r="U72">
        <v>44.7</v>
      </c>
      <c r="V72">
        <v>24.5</v>
      </c>
      <c r="X72" s="6"/>
    </row>
    <row r="73" spans="1:24" x14ac:dyDescent="0.35">
      <c r="A73" s="1">
        <v>4900000</v>
      </c>
      <c r="B73">
        <f t="shared" si="1"/>
        <v>70</v>
      </c>
      <c r="C73">
        <v>-39.9</v>
      </c>
      <c r="D73">
        <v>19.899999999999999</v>
      </c>
      <c r="E73">
        <v>-27.3</v>
      </c>
      <c r="F73">
        <v>-45.2</v>
      </c>
      <c r="G73">
        <v>49.1</v>
      </c>
      <c r="H73">
        <v>-27.7</v>
      </c>
      <c r="I73">
        <v>9.3000000000000007</v>
      </c>
      <c r="J73">
        <v>42.1</v>
      </c>
      <c r="K73">
        <v>11.9</v>
      </c>
      <c r="L73">
        <v>74.599999999999994</v>
      </c>
      <c r="M73">
        <v>65.2</v>
      </c>
      <c r="N73">
        <v>-29.3</v>
      </c>
      <c r="O73">
        <v>40.1</v>
      </c>
      <c r="P73">
        <v>-38</v>
      </c>
      <c r="Q73">
        <v>22.7</v>
      </c>
      <c r="R73">
        <v>-42.9</v>
      </c>
      <c r="S73">
        <v>38.1</v>
      </c>
      <c r="T73">
        <v>-5.4</v>
      </c>
      <c r="U73">
        <v>-22.3</v>
      </c>
      <c r="V73">
        <v>16.899999999999999</v>
      </c>
      <c r="X73" s="6"/>
    </row>
    <row r="74" spans="1:24" x14ac:dyDescent="0.35">
      <c r="A74" s="1">
        <v>3300000</v>
      </c>
      <c r="B74">
        <f t="shared" si="1"/>
        <v>71</v>
      </c>
      <c r="C74">
        <v>12.6</v>
      </c>
      <c r="D74">
        <v>-0.7</v>
      </c>
      <c r="E74">
        <v>-22.6</v>
      </c>
      <c r="F74">
        <v>62</v>
      </c>
      <c r="G74">
        <v>-42.1</v>
      </c>
      <c r="H74">
        <v>15.9</v>
      </c>
      <c r="I74">
        <v>-45.6</v>
      </c>
      <c r="J74">
        <v>15.8</v>
      </c>
      <c r="K74">
        <v>49.1</v>
      </c>
      <c r="L74">
        <v>61.5</v>
      </c>
      <c r="M74">
        <v>20.9</v>
      </c>
      <c r="N74">
        <v>14.9</v>
      </c>
      <c r="O74">
        <v>22.2</v>
      </c>
      <c r="P74">
        <v>30.7</v>
      </c>
      <c r="Q74">
        <v>-10</v>
      </c>
      <c r="R74">
        <v>33.700000000000003</v>
      </c>
      <c r="S74">
        <v>21.8</v>
      </c>
      <c r="T74">
        <v>25.3</v>
      </c>
      <c r="U74">
        <v>-44</v>
      </c>
      <c r="V74">
        <v>12.7</v>
      </c>
      <c r="X74" s="6"/>
    </row>
    <row r="75" spans="1:24" x14ac:dyDescent="0.35">
      <c r="A75" s="1">
        <v>1000000</v>
      </c>
      <c r="B75">
        <f t="shared" si="1"/>
        <v>72</v>
      </c>
      <c r="C75">
        <v>-36.1</v>
      </c>
      <c r="D75">
        <v>-25.6</v>
      </c>
      <c r="E75">
        <v>18.600000000000001</v>
      </c>
      <c r="F75">
        <v>9</v>
      </c>
      <c r="G75">
        <v>65.400000000000006</v>
      </c>
      <c r="H75">
        <v>-21.1</v>
      </c>
      <c r="I75">
        <v>1.2</v>
      </c>
      <c r="J75">
        <v>-8.5</v>
      </c>
      <c r="K75">
        <v>-6.3</v>
      </c>
      <c r="L75">
        <v>28.4</v>
      </c>
      <c r="M75">
        <v>2.6</v>
      </c>
      <c r="N75">
        <v>-49.3</v>
      </c>
      <c r="O75">
        <v>37.9</v>
      </c>
      <c r="P75">
        <v>-45.2</v>
      </c>
      <c r="Q75">
        <v>-28.1</v>
      </c>
      <c r="R75">
        <v>68.5</v>
      </c>
      <c r="S75">
        <v>-44.8</v>
      </c>
      <c r="T75">
        <v>13.7</v>
      </c>
      <c r="U75">
        <v>50.7</v>
      </c>
      <c r="V75">
        <v>25.4</v>
      </c>
      <c r="X75" s="6"/>
    </row>
    <row r="76" spans="1:24" x14ac:dyDescent="0.35">
      <c r="A76" s="1">
        <v>8900000</v>
      </c>
      <c r="B76">
        <f t="shared" si="1"/>
        <v>73</v>
      </c>
      <c r="C76">
        <v>23.7</v>
      </c>
      <c r="D76">
        <v>36.1</v>
      </c>
      <c r="E76">
        <v>34.200000000000003</v>
      </c>
      <c r="F76">
        <v>63</v>
      </c>
      <c r="G76">
        <v>73.900000000000006</v>
      </c>
      <c r="H76">
        <v>-46.3</v>
      </c>
      <c r="I76">
        <v>-5.6</v>
      </c>
      <c r="J76">
        <v>9.1</v>
      </c>
      <c r="K76">
        <v>-49.8</v>
      </c>
      <c r="L76">
        <v>71.3</v>
      </c>
      <c r="M76">
        <v>-16.5</v>
      </c>
      <c r="N76">
        <v>75</v>
      </c>
      <c r="O76">
        <v>28.1</v>
      </c>
      <c r="P76">
        <v>-18.600000000000001</v>
      </c>
      <c r="Q76">
        <v>67.8</v>
      </c>
      <c r="R76">
        <v>-47.1</v>
      </c>
      <c r="S76">
        <v>37.6</v>
      </c>
      <c r="T76">
        <v>26.3</v>
      </c>
      <c r="U76">
        <v>-29.6</v>
      </c>
      <c r="V76">
        <v>15.9</v>
      </c>
      <c r="X76" s="6"/>
    </row>
    <row r="77" spans="1:24" x14ac:dyDescent="0.35">
      <c r="A77" s="1">
        <v>6300000</v>
      </c>
      <c r="B77">
        <f t="shared" si="1"/>
        <v>74</v>
      </c>
      <c r="C77">
        <v>-14.9</v>
      </c>
      <c r="D77">
        <v>14.2</v>
      </c>
      <c r="E77">
        <v>60.6</v>
      </c>
      <c r="F77">
        <v>-25.9</v>
      </c>
      <c r="G77">
        <v>62.9</v>
      </c>
      <c r="H77">
        <v>51.8</v>
      </c>
      <c r="I77">
        <v>70.2</v>
      </c>
      <c r="J77">
        <v>22.8</v>
      </c>
      <c r="K77">
        <v>-40.4</v>
      </c>
      <c r="L77">
        <v>-40.299999999999997</v>
      </c>
      <c r="M77">
        <v>30.6</v>
      </c>
      <c r="N77">
        <v>73.2</v>
      </c>
      <c r="O77">
        <v>57.4</v>
      </c>
      <c r="P77">
        <v>-6.8</v>
      </c>
      <c r="Q77">
        <v>-17.399999999999999</v>
      </c>
      <c r="R77">
        <v>-32.200000000000003</v>
      </c>
      <c r="S77">
        <v>58.8</v>
      </c>
      <c r="T77">
        <v>36</v>
      </c>
      <c r="U77">
        <v>66</v>
      </c>
      <c r="V77">
        <v>60.8</v>
      </c>
      <c r="X77" s="6"/>
    </row>
    <row r="78" spans="1:24" x14ac:dyDescent="0.35">
      <c r="A78" s="1">
        <v>9200000</v>
      </c>
      <c r="B78">
        <f t="shared" si="1"/>
        <v>75</v>
      </c>
      <c r="C78">
        <v>71.3</v>
      </c>
      <c r="D78">
        <v>66</v>
      </c>
      <c r="E78">
        <v>-16.5</v>
      </c>
      <c r="F78">
        <v>-37.9</v>
      </c>
      <c r="G78">
        <v>-22.9</v>
      </c>
      <c r="H78">
        <v>-23.7</v>
      </c>
      <c r="I78">
        <v>51.5</v>
      </c>
      <c r="J78">
        <v>28.8</v>
      </c>
      <c r="K78">
        <v>-16.899999999999999</v>
      </c>
      <c r="L78">
        <v>39.700000000000003</v>
      </c>
      <c r="M78">
        <v>-7.9</v>
      </c>
      <c r="N78">
        <v>27.7</v>
      </c>
      <c r="O78">
        <v>22.4</v>
      </c>
      <c r="P78">
        <v>74.3</v>
      </c>
      <c r="Q78">
        <v>-29</v>
      </c>
      <c r="R78">
        <v>67.400000000000006</v>
      </c>
      <c r="S78">
        <v>69.8</v>
      </c>
      <c r="T78">
        <v>-11.5</v>
      </c>
      <c r="U78">
        <v>66</v>
      </c>
      <c r="V78">
        <v>71.599999999999994</v>
      </c>
      <c r="X78" s="6"/>
    </row>
    <row r="79" spans="1:24" x14ac:dyDescent="0.35">
      <c r="A79" s="1">
        <v>900000</v>
      </c>
      <c r="B79">
        <f t="shared" si="1"/>
        <v>76</v>
      </c>
      <c r="C79">
        <v>24.8</v>
      </c>
      <c r="D79">
        <v>52.4</v>
      </c>
      <c r="E79">
        <v>-0.9</v>
      </c>
      <c r="F79">
        <v>66.5</v>
      </c>
      <c r="G79">
        <v>-9.1999999999999993</v>
      </c>
      <c r="H79">
        <v>5.0999999999999996</v>
      </c>
      <c r="I79">
        <v>43.9</v>
      </c>
      <c r="J79">
        <v>2.7</v>
      </c>
      <c r="K79">
        <v>63.1</v>
      </c>
      <c r="L79">
        <v>-32.200000000000003</v>
      </c>
      <c r="M79">
        <v>-3.9</v>
      </c>
      <c r="N79">
        <v>7.4</v>
      </c>
      <c r="O79">
        <v>45.2</v>
      </c>
      <c r="P79">
        <v>27.4</v>
      </c>
      <c r="Q79">
        <v>47.1</v>
      </c>
      <c r="R79">
        <v>-10.8</v>
      </c>
      <c r="S79">
        <v>-19.3</v>
      </c>
      <c r="T79">
        <v>-47.8</v>
      </c>
      <c r="U79">
        <v>-28.5</v>
      </c>
      <c r="V79">
        <v>67.099999999999994</v>
      </c>
      <c r="X79" s="6"/>
    </row>
    <row r="80" spans="1:24" x14ac:dyDescent="0.35">
      <c r="A80" s="1">
        <v>8100000</v>
      </c>
      <c r="B80">
        <f t="shared" si="1"/>
        <v>77</v>
      </c>
      <c r="C80">
        <v>38</v>
      </c>
      <c r="D80">
        <v>-45</v>
      </c>
      <c r="E80">
        <v>-35.1</v>
      </c>
      <c r="F80">
        <v>57.6</v>
      </c>
      <c r="G80">
        <v>52.6</v>
      </c>
      <c r="H80">
        <v>32.4</v>
      </c>
      <c r="I80">
        <v>62.5</v>
      </c>
      <c r="J80">
        <v>-34.200000000000003</v>
      </c>
      <c r="K80">
        <v>-12.2</v>
      </c>
      <c r="L80">
        <v>57.1</v>
      </c>
      <c r="M80">
        <v>24.6</v>
      </c>
      <c r="N80">
        <v>47.1</v>
      </c>
      <c r="O80">
        <v>-18.3</v>
      </c>
      <c r="P80">
        <v>-26.8</v>
      </c>
      <c r="Q80">
        <v>39.799999999999997</v>
      </c>
      <c r="R80">
        <v>-8.6999999999999993</v>
      </c>
      <c r="S80">
        <v>-18.8</v>
      </c>
      <c r="T80">
        <v>9.9</v>
      </c>
      <c r="U80">
        <v>53.2</v>
      </c>
      <c r="V80">
        <v>40</v>
      </c>
      <c r="X80" s="6"/>
    </row>
    <row r="81" spans="1:24" x14ac:dyDescent="0.35">
      <c r="A81" s="1">
        <v>7200000</v>
      </c>
      <c r="B81">
        <f t="shared" si="1"/>
        <v>78</v>
      </c>
      <c r="C81">
        <v>-19.8</v>
      </c>
      <c r="D81">
        <v>51.6</v>
      </c>
      <c r="E81">
        <v>62.2</v>
      </c>
      <c r="F81">
        <v>-44.9</v>
      </c>
      <c r="G81">
        <v>-48.3</v>
      </c>
      <c r="H81">
        <v>22.3</v>
      </c>
      <c r="I81">
        <v>-24.1</v>
      </c>
      <c r="J81">
        <v>-34.9</v>
      </c>
      <c r="K81">
        <v>54.7</v>
      </c>
      <c r="L81">
        <v>7.8</v>
      </c>
      <c r="M81">
        <v>-6.5</v>
      </c>
      <c r="N81">
        <v>73.8</v>
      </c>
      <c r="O81">
        <v>3.7</v>
      </c>
      <c r="P81">
        <v>-8.9</v>
      </c>
      <c r="Q81">
        <v>34.4</v>
      </c>
      <c r="R81">
        <v>17.2</v>
      </c>
      <c r="S81">
        <v>55.3</v>
      </c>
      <c r="T81">
        <v>19.399999999999999</v>
      </c>
      <c r="U81">
        <v>-37.299999999999997</v>
      </c>
      <c r="V81">
        <v>45</v>
      </c>
      <c r="X81" s="6"/>
    </row>
    <row r="82" spans="1:24" x14ac:dyDescent="0.35">
      <c r="A82" s="1">
        <v>3700000</v>
      </c>
      <c r="B82">
        <f t="shared" si="1"/>
        <v>79</v>
      </c>
      <c r="C82">
        <v>-18.8</v>
      </c>
      <c r="D82">
        <v>37.4</v>
      </c>
      <c r="E82">
        <v>13.9</v>
      </c>
      <c r="F82">
        <v>30.8</v>
      </c>
      <c r="G82">
        <v>45.6</v>
      </c>
      <c r="H82">
        <v>30.2</v>
      </c>
      <c r="I82">
        <v>-10.1</v>
      </c>
      <c r="J82">
        <v>-14.9</v>
      </c>
      <c r="K82">
        <v>30.9</v>
      </c>
      <c r="L82">
        <v>36.1</v>
      </c>
      <c r="M82">
        <v>-33.299999999999997</v>
      </c>
      <c r="N82">
        <v>25.3</v>
      </c>
      <c r="O82">
        <v>60.1</v>
      </c>
      <c r="P82">
        <v>-2.4</v>
      </c>
      <c r="Q82">
        <v>55.7</v>
      </c>
      <c r="R82">
        <v>-9.8000000000000007</v>
      </c>
      <c r="S82">
        <v>12.9</v>
      </c>
      <c r="T82">
        <v>43.9</v>
      </c>
      <c r="U82">
        <v>70.8</v>
      </c>
      <c r="V82">
        <v>-30.2</v>
      </c>
      <c r="X82" s="6"/>
    </row>
    <row r="83" spans="1:24" x14ac:dyDescent="0.35">
      <c r="A83" s="1">
        <v>7300000</v>
      </c>
      <c r="B83">
        <f t="shared" si="1"/>
        <v>80</v>
      </c>
      <c r="C83">
        <v>53.6</v>
      </c>
      <c r="D83">
        <v>35.799999999999997</v>
      </c>
      <c r="E83">
        <v>21.1</v>
      </c>
      <c r="F83">
        <v>22.1</v>
      </c>
      <c r="G83">
        <v>21</v>
      </c>
      <c r="H83">
        <v>-21.2</v>
      </c>
      <c r="I83">
        <v>14.1</v>
      </c>
      <c r="J83">
        <v>63.9</v>
      </c>
      <c r="K83">
        <v>44.7</v>
      </c>
      <c r="L83">
        <v>25.4</v>
      </c>
      <c r="M83">
        <v>38.200000000000003</v>
      </c>
      <c r="N83">
        <v>0.3</v>
      </c>
      <c r="O83">
        <v>60.6</v>
      </c>
      <c r="P83">
        <v>34.9</v>
      </c>
      <c r="Q83">
        <v>-30.7</v>
      </c>
      <c r="R83">
        <v>9.1</v>
      </c>
      <c r="S83">
        <v>43.1</v>
      </c>
      <c r="T83">
        <v>-29.5</v>
      </c>
      <c r="U83">
        <v>45.4</v>
      </c>
      <c r="V83">
        <v>39.299999999999997</v>
      </c>
      <c r="X83" s="6"/>
    </row>
    <row r="84" spans="1:24" x14ac:dyDescent="0.35">
      <c r="A84" s="1">
        <v>8500000</v>
      </c>
      <c r="B84">
        <f t="shared" si="1"/>
        <v>81</v>
      </c>
      <c r="C84">
        <v>41.3</v>
      </c>
      <c r="D84">
        <v>-24.1</v>
      </c>
      <c r="E84">
        <v>22.6</v>
      </c>
      <c r="F84">
        <v>-47</v>
      </c>
      <c r="G84">
        <v>43.5</v>
      </c>
      <c r="H84">
        <v>-29.1</v>
      </c>
      <c r="I84">
        <v>54.5</v>
      </c>
      <c r="J84">
        <v>5.9</v>
      </c>
      <c r="K84">
        <v>49.2</v>
      </c>
      <c r="L84">
        <v>59.1</v>
      </c>
      <c r="M84">
        <v>-18.5</v>
      </c>
      <c r="N84">
        <v>32.4</v>
      </c>
      <c r="O84">
        <v>7.1</v>
      </c>
      <c r="P84">
        <v>73.400000000000006</v>
      </c>
      <c r="Q84">
        <v>50.8</v>
      </c>
      <c r="R84">
        <v>-5.8</v>
      </c>
      <c r="S84">
        <v>-10.4</v>
      </c>
      <c r="T84">
        <v>36.4</v>
      </c>
      <c r="U84">
        <v>68.8</v>
      </c>
      <c r="V84">
        <v>43.9</v>
      </c>
      <c r="X84" s="6"/>
    </row>
    <row r="85" spans="1:24" x14ac:dyDescent="0.35">
      <c r="A85" s="1">
        <v>600000</v>
      </c>
      <c r="B85">
        <f t="shared" si="1"/>
        <v>82</v>
      </c>
      <c r="C85">
        <v>69.3</v>
      </c>
      <c r="D85">
        <v>59.7</v>
      </c>
      <c r="E85">
        <v>-13.2</v>
      </c>
      <c r="F85">
        <v>47.4</v>
      </c>
      <c r="G85">
        <v>49.9</v>
      </c>
      <c r="H85">
        <v>31.5</v>
      </c>
      <c r="I85">
        <v>-41.6</v>
      </c>
      <c r="J85">
        <v>-27.8</v>
      </c>
      <c r="K85">
        <v>-2.7</v>
      </c>
      <c r="L85">
        <v>67.7</v>
      </c>
      <c r="M85">
        <v>27.9</v>
      </c>
      <c r="N85">
        <v>57.6</v>
      </c>
      <c r="O85">
        <v>2.9</v>
      </c>
      <c r="P85">
        <v>10</v>
      </c>
      <c r="Q85">
        <v>-36.700000000000003</v>
      </c>
      <c r="R85">
        <v>25.8</v>
      </c>
      <c r="S85">
        <v>55.3</v>
      </c>
      <c r="T85">
        <v>6.9</v>
      </c>
      <c r="U85">
        <v>-46.2</v>
      </c>
      <c r="V85">
        <v>63.2</v>
      </c>
      <c r="X85" s="6"/>
    </row>
    <row r="86" spans="1:24" x14ac:dyDescent="0.35">
      <c r="A86" s="1">
        <v>6700000</v>
      </c>
      <c r="B86">
        <f t="shared" si="1"/>
        <v>83</v>
      </c>
      <c r="C86">
        <v>-16</v>
      </c>
      <c r="D86">
        <v>-7.1</v>
      </c>
      <c r="E86">
        <v>47.5</v>
      </c>
      <c r="F86">
        <v>71.400000000000006</v>
      </c>
      <c r="G86">
        <v>-33.6</v>
      </c>
      <c r="H86">
        <v>61.4</v>
      </c>
      <c r="I86">
        <v>-20.9</v>
      </c>
      <c r="J86">
        <v>-14.2</v>
      </c>
      <c r="K86">
        <v>-3.4</v>
      </c>
      <c r="L86">
        <v>25.3</v>
      </c>
      <c r="M86">
        <v>-48.5</v>
      </c>
      <c r="N86">
        <v>-13.5</v>
      </c>
      <c r="O86">
        <v>50.3</v>
      </c>
      <c r="P86">
        <v>60.5</v>
      </c>
      <c r="Q86">
        <v>-15</v>
      </c>
      <c r="R86">
        <v>-42</v>
      </c>
      <c r="S86">
        <v>-9.4</v>
      </c>
      <c r="T86">
        <v>22.8</v>
      </c>
      <c r="U86">
        <v>72.900000000000006</v>
      </c>
      <c r="V86">
        <v>71.099999999999994</v>
      </c>
      <c r="X86" s="6"/>
    </row>
    <row r="87" spans="1:24" x14ac:dyDescent="0.35">
      <c r="A87" s="1">
        <v>2000000</v>
      </c>
      <c r="B87">
        <f t="shared" si="1"/>
        <v>84</v>
      </c>
      <c r="C87">
        <v>29.5</v>
      </c>
      <c r="D87">
        <v>10.1</v>
      </c>
      <c r="E87">
        <v>-21.6</v>
      </c>
      <c r="F87">
        <v>29</v>
      </c>
      <c r="G87">
        <v>37.700000000000003</v>
      </c>
      <c r="H87">
        <v>42.2</v>
      </c>
      <c r="I87">
        <v>62.5</v>
      </c>
      <c r="J87">
        <v>30.9</v>
      </c>
      <c r="K87">
        <v>-18.5</v>
      </c>
      <c r="L87">
        <v>-47.8</v>
      </c>
      <c r="M87">
        <v>0.8</v>
      </c>
      <c r="N87">
        <v>26.4</v>
      </c>
      <c r="O87">
        <v>46.6</v>
      </c>
      <c r="P87">
        <v>-50</v>
      </c>
      <c r="Q87">
        <v>11.8</v>
      </c>
      <c r="R87">
        <v>5</v>
      </c>
      <c r="S87">
        <v>-39.799999999999997</v>
      </c>
      <c r="T87">
        <v>69.5</v>
      </c>
      <c r="U87">
        <v>-28.4</v>
      </c>
      <c r="V87">
        <v>2.8</v>
      </c>
      <c r="X87" s="6"/>
    </row>
    <row r="88" spans="1:24" x14ac:dyDescent="0.35">
      <c r="A88" s="1">
        <v>9300000</v>
      </c>
      <c r="B88">
        <f t="shared" si="1"/>
        <v>85</v>
      </c>
      <c r="C88">
        <v>-39.5</v>
      </c>
      <c r="D88">
        <v>51.4</v>
      </c>
      <c r="E88">
        <v>39.700000000000003</v>
      </c>
      <c r="F88">
        <v>23.1</v>
      </c>
      <c r="G88">
        <v>13</v>
      </c>
      <c r="H88">
        <v>67.900000000000006</v>
      </c>
      <c r="I88">
        <v>31.5</v>
      </c>
      <c r="J88">
        <v>-39.1</v>
      </c>
      <c r="K88">
        <v>-16.899999999999999</v>
      </c>
      <c r="L88">
        <v>-3.8</v>
      </c>
      <c r="M88">
        <v>43.2</v>
      </c>
      <c r="N88">
        <v>-19.2</v>
      </c>
      <c r="O88">
        <v>11.5</v>
      </c>
      <c r="P88">
        <v>8.3000000000000007</v>
      </c>
      <c r="Q88">
        <v>-48.1</v>
      </c>
      <c r="R88">
        <v>-7.6</v>
      </c>
      <c r="S88">
        <v>-40.700000000000003</v>
      </c>
      <c r="T88">
        <v>3.1</v>
      </c>
      <c r="U88">
        <v>-19.600000000000001</v>
      </c>
      <c r="V88">
        <v>-14.7</v>
      </c>
      <c r="X88" s="6"/>
    </row>
    <row r="89" spans="1:24" x14ac:dyDescent="0.35">
      <c r="A89" s="1">
        <v>9800000</v>
      </c>
      <c r="B89">
        <f t="shared" si="1"/>
        <v>86</v>
      </c>
      <c r="C89">
        <v>-25.7</v>
      </c>
      <c r="D89">
        <v>-14.4</v>
      </c>
      <c r="E89">
        <v>-27.3</v>
      </c>
      <c r="F89">
        <v>42.1</v>
      </c>
      <c r="G89">
        <v>16.2</v>
      </c>
      <c r="H89">
        <v>35.299999999999997</v>
      </c>
      <c r="I89">
        <v>-27.7</v>
      </c>
      <c r="J89">
        <v>31</v>
      </c>
      <c r="K89">
        <v>22.9</v>
      </c>
      <c r="L89">
        <v>-32</v>
      </c>
      <c r="M89">
        <v>14.1</v>
      </c>
      <c r="N89">
        <v>-36.299999999999997</v>
      </c>
      <c r="O89">
        <v>42.4</v>
      </c>
      <c r="P89">
        <v>48.1</v>
      </c>
      <c r="Q89">
        <v>74.599999999999994</v>
      </c>
      <c r="R89">
        <v>27.4</v>
      </c>
      <c r="S89">
        <v>-7.9</v>
      </c>
      <c r="T89">
        <v>-29.5</v>
      </c>
      <c r="U89">
        <v>38.5</v>
      </c>
      <c r="V89">
        <v>0.5</v>
      </c>
      <c r="X89" s="6"/>
    </row>
    <row r="90" spans="1:24" x14ac:dyDescent="0.35">
      <c r="A90" s="1">
        <v>8200000</v>
      </c>
      <c r="B90">
        <f t="shared" si="1"/>
        <v>87</v>
      </c>
      <c r="C90">
        <v>-9.9</v>
      </c>
      <c r="D90">
        <v>10.6</v>
      </c>
      <c r="E90">
        <v>30.2</v>
      </c>
      <c r="F90">
        <v>10.199999999999999</v>
      </c>
      <c r="G90">
        <v>57.8</v>
      </c>
      <c r="H90">
        <v>-27.2</v>
      </c>
      <c r="I90">
        <v>16.5</v>
      </c>
      <c r="J90">
        <v>40.4</v>
      </c>
      <c r="K90">
        <v>19</v>
      </c>
      <c r="L90">
        <v>51.1</v>
      </c>
      <c r="M90">
        <v>48.8</v>
      </c>
      <c r="N90">
        <v>22.1</v>
      </c>
      <c r="O90">
        <v>34.6</v>
      </c>
      <c r="P90">
        <v>-15.1</v>
      </c>
      <c r="Q90">
        <v>16.899999999999999</v>
      </c>
      <c r="R90">
        <v>-28.3</v>
      </c>
      <c r="S90">
        <v>-16.899999999999999</v>
      </c>
      <c r="T90">
        <v>16.600000000000001</v>
      </c>
      <c r="U90">
        <v>55.5</v>
      </c>
      <c r="V90">
        <v>-40.799999999999997</v>
      </c>
      <c r="X90" s="6"/>
    </row>
    <row r="91" spans="1:24" x14ac:dyDescent="0.35">
      <c r="A91" s="1">
        <v>6700000</v>
      </c>
      <c r="B91">
        <f t="shared" si="1"/>
        <v>88</v>
      </c>
      <c r="C91">
        <v>55.9</v>
      </c>
      <c r="D91">
        <v>32.700000000000003</v>
      </c>
      <c r="E91">
        <v>63.6</v>
      </c>
      <c r="F91">
        <v>34.6</v>
      </c>
      <c r="G91">
        <v>63.2</v>
      </c>
      <c r="H91">
        <v>19.7</v>
      </c>
      <c r="I91">
        <v>31.7</v>
      </c>
      <c r="J91">
        <v>-5.3</v>
      </c>
      <c r="K91">
        <v>62.9</v>
      </c>
      <c r="L91">
        <v>-9.4</v>
      </c>
      <c r="M91">
        <v>-28.9</v>
      </c>
      <c r="N91">
        <v>-44.4</v>
      </c>
      <c r="O91">
        <v>72.2</v>
      </c>
      <c r="P91">
        <v>-30.3</v>
      </c>
      <c r="Q91">
        <v>-14.6</v>
      </c>
      <c r="R91">
        <v>53</v>
      </c>
      <c r="S91">
        <v>16.899999999999999</v>
      </c>
      <c r="T91">
        <v>31</v>
      </c>
      <c r="U91">
        <v>30.9</v>
      </c>
      <c r="V91">
        <v>8.8000000000000007</v>
      </c>
      <c r="X91" s="6"/>
    </row>
    <row r="92" spans="1:24" x14ac:dyDescent="0.35">
      <c r="A92" s="1">
        <v>6200000</v>
      </c>
      <c r="B92">
        <f t="shared" si="1"/>
        <v>89</v>
      </c>
      <c r="C92">
        <v>-31.5</v>
      </c>
      <c r="D92">
        <v>64.5</v>
      </c>
      <c r="E92">
        <v>-24.4</v>
      </c>
      <c r="F92">
        <v>5</v>
      </c>
      <c r="G92">
        <v>-25.1</v>
      </c>
      <c r="H92">
        <v>-49.1</v>
      </c>
      <c r="I92">
        <v>31.7</v>
      </c>
      <c r="J92">
        <v>-15</v>
      </c>
      <c r="K92">
        <v>72.900000000000006</v>
      </c>
      <c r="L92">
        <v>25</v>
      </c>
      <c r="M92">
        <v>73.900000000000006</v>
      </c>
      <c r="N92">
        <v>-49.2</v>
      </c>
      <c r="O92">
        <v>4.8</v>
      </c>
      <c r="P92">
        <v>-2.2999999999999998</v>
      </c>
      <c r="Q92">
        <v>0.6</v>
      </c>
      <c r="R92">
        <v>65.900000000000006</v>
      </c>
      <c r="S92">
        <v>-13</v>
      </c>
      <c r="T92">
        <v>50.6</v>
      </c>
      <c r="U92">
        <v>-49.2</v>
      </c>
      <c r="V92">
        <v>-19.3</v>
      </c>
      <c r="X92" s="6"/>
    </row>
    <row r="93" spans="1:24" x14ac:dyDescent="0.35">
      <c r="A93" s="1">
        <v>900000</v>
      </c>
      <c r="B93">
        <f t="shared" si="1"/>
        <v>90</v>
      </c>
      <c r="C93">
        <v>3.6</v>
      </c>
      <c r="D93">
        <v>21.2</v>
      </c>
      <c r="E93">
        <v>72.400000000000006</v>
      </c>
      <c r="F93">
        <v>-1.6</v>
      </c>
      <c r="G93">
        <v>35.1</v>
      </c>
      <c r="H93">
        <v>69.5</v>
      </c>
      <c r="I93">
        <v>-2.4</v>
      </c>
      <c r="J93">
        <v>71.8</v>
      </c>
      <c r="K93">
        <v>-39.799999999999997</v>
      </c>
      <c r="L93">
        <v>-1.7</v>
      </c>
      <c r="M93">
        <v>69.2</v>
      </c>
      <c r="N93">
        <v>45.3</v>
      </c>
      <c r="O93">
        <v>46</v>
      </c>
      <c r="P93">
        <v>-11.3</v>
      </c>
      <c r="Q93">
        <v>26.3</v>
      </c>
      <c r="R93">
        <v>69.7</v>
      </c>
      <c r="S93">
        <v>-26.4</v>
      </c>
      <c r="T93">
        <v>16.2</v>
      </c>
      <c r="U93">
        <v>-13.5</v>
      </c>
      <c r="V93">
        <v>-26.8</v>
      </c>
      <c r="X93" s="6"/>
    </row>
    <row r="94" spans="1:24" x14ac:dyDescent="0.35">
      <c r="A94" s="1">
        <v>4200000</v>
      </c>
      <c r="B94">
        <f t="shared" si="1"/>
        <v>91</v>
      </c>
      <c r="C94">
        <v>31</v>
      </c>
      <c r="D94">
        <v>34.6</v>
      </c>
      <c r="E94">
        <v>55.1</v>
      </c>
      <c r="F94">
        <v>60.6</v>
      </c>
      <c r="G94">
        <v>-19.5</v>
      </c>
      <c r="H94">
        <v>47.4</v>
      </c>
      <c r="I94">
        <v>74.5</v>
      </c>
      <c r="J94">
        <v>-4.8</v>
      </c>
      <c r="K94">
        <v>64.5</v>
      </c>
      <c r="L94">
        <v>24.7</v>
      </c>
      <c r="M94">
        <v>41.2</v>
      </c>
      <c r="N94">
        <v>4.4000000000000004</v>
      </c>
      <c r="O94">
        <v>-47.9</v>
      </c>
      <c r="P94">
        <v>64.400000000000006</v>
      </c>
      <c r="Q94">
        <v>4.3</v>
      </c>
      <c r="R94">
        <v>-44.8</v>
      </c>
      <c r="S94">
        <v>-35.9</v>
      </c>
      <c r="T94">
        <v>-41.6</v>
      </c>
      <c r="U94">
        <v>-47.7</v>
      </c>
      <c r="V94">
        <v>-47.3</v>
      </c>
      <c r="X94" s="6"/>
    </row>
    <row r="95" spans="1:24" x14ac:dyDescent="0.35">
      <c r="A95" s="1">
        <v>2200000</v>
      </c>
      <c r="B95">
        <f t="shared" si="1"/>
        <v>92</v>
      </c>
      <c r="C95">
        <v>-9.8000000000000007</v>
      </c>
      <c r="D95">
        <v>60.5</v>
      </c>
      <c r="E95">
        <v>13.9</v>
      </c>
      <c r="F95">
        <v>2.8</v>
      </c>
      <c r="G95">
        <v>20.8</v>
      </c>
      <c r="H95">
        <v>12.8</v>
      </c>
      <c r="I95">
        <v>49.5</v>
      </c>
      <c r="J95">
        <v>30.2</v>
      </c>
      <c r="K95">
        <v>-0.3</v>
      </c>
      <c r="L95">
        <v>36.700000000000003</v>
      </c>
      <c r="M95">
        <v>72</v>
      </c>
      <c r="N95">
        <v>24</v>
      </c>
      <c r="O95">
        <v>-42.1</v>
      </c>
      <c r="P95">
        <v>30.6</v>
      </c>
      <c r="Q95">
        <v>-9.1</v>
      </c>
      <c r="R95">
        <v>-11.1</v>
      </c>
      <c r="S95">
        <v>41.8</v>
      </c>
      <c r="T95">
        <v>-1.7</v>
      </c>
      <c r="U95">
        <v>1.8</v>
      </c>
      <c r="V95">
        <v>-45.8</v>
      </c>
      <c r="X95" s="6"/>
    </row>
    <row r="96" spans="1:24" x14ac:dyDescent="0.35">
      <c r="A96" s="1">
        <v>9600000</v>
      </c>
      <c r="B96">
        <f t="shared" si="1"/>
        <v>93</v>
      </c>
      <c r="C96">
        <v>26</v>
      </c>
      <c r="D96">
        <v>-36.1</v>
      </c>
      <c r="E96">
        <v>68</v>
      </c>
      <c r="F96">
        <v>-40.6</v>
      </c>
      <c r="G96">
        <v>28.5</v>
      </c>
      <c r="H96">
        <v>30.7</v>
      </c>
      <c r="I96">
        <v>-42.1</v>
      </c>
      <c r="J96">
        <v>-35.6</v>
      </c>
      <c r="K96">
        <v>30.4</v>
      </c>
      <c r="L96">
        <v>31.9</v>
      </c>
      <c r="M96">
        <v>55.4</v>
      </c>
      <c r="N96">
        <v>-16.899999999999999</v>
      </c>
      <c r="O96">
        <v>56.6</v>
      </c>
      <c r="P96">
        <v>4.5999999999999996</v>
      </c>
      <c r="Q96">
        <v>4.9000000000000004</v>
      </c>
      <c r="R96">
        <v>15.4</v>
      </c>
      <c r="S96">
        <v>10.5</v>
      </c>
      <c r="T96">
        <v>-27.6</v>
      </c>
      <c r="U96">
        <v>58.2</v>
      </c>
      <c r="V96">
        <v>-32.9</v>
      </c>
      <c r="X96" s="6"/>
    </row>
    <row r="97" spans="1:24" x14ac:dyDescent="0.35">
      <c r="A97" s="1">
        <v>9200000</v>
      </c>
      <c r="B97">
        <f t="shared" si="1"/>
        <v>94</v>
      </c>
      <c r="C97">
        <v>57.8</v>
      </c>
      <c r="D97">
        <v>21.3</v>
      </c>
      <c r="E97">
        <v>43</v>
      </c>
      <c r="F97">
        <v>-45.3</v>
      </c>
      <c r="G97">
        <v>-34.6</v>
      </c>
      <c r="H97">
        <v>0.6</v>
      </c>
      <c r="I97">
        <v>-0.4</v>
      </c>
      <c r="J97">
        <v>-4</v>
      </c>
      <c r="K97">
        <v>43.6</v>
      </c>
      <c r="L97">
        <v>-25.2</v>
      </c>
      <c r="M97">
        <v>-44.8</v>
      </c>
      <c r="N97">
        <v>52.2</v>
      </c>
      <c r="O97">
        <v>-25.8</v>
      </c>
      <c r="P97">
        <v>33.799999999999997</v>
      </c>
      <c r="Q97">
        <v>38.700000000000003</v>
      </c>
      <c r="R97">
        <v>19</v>
      </c>
      <c r="S97">
        <v>33</v>
      </c>
      <c r="T97">
        <v>-25.4</v>
      </c>
      <c r="U97">
        <v>-23.1</v>
      </c>
      <c r="V97">
        <v>69.400000000000006</v>
      </c>
      <c r="X97" s="6"/>
    </row>
    <row r="98" spans="1:24" x14ac:dyDescent="0.35">
      <c r="A98" s="1">
        <v>9800000</v>
      </c>
      <c r="B98">
        <f t="shared" si="1"/>
        <v>95</v>
      </c>
      <c r="C98">
        <v>-26.1</v>
      </c>
      <c r="D98">
        <v>-47</v>
      </c>
      <c r="E98">
        <v>73.3</v>
      </c>
      <c r="F98">
        <v>6.8</v>
      </c>
      <c r="G98">
        <v>14</v>
      </c>
      <c r="H98">
        <v>-14.8</v>
      </c>
      <c r="I98">
        <v>1.5</v>
      </c>
      <c r="J98">
        <v>47.4</v>
      </c>
      <c r="K98">
        <v>56.9</v>
      </c>
      <c r="L98">
        <v>74.900000000000006</v>
      </c>
      <c r="M98">
        <v>26.9</v>
      </c>
      <c r="N98">
        <v>46</v>
      </c>
      <c r="O98">
        <v>4</v>
      </c>
      <c r="P98">
        <v>10</v>
      </c>
      <c r="Q98">
        <v>73.7</v>
      </c>
      <c r="R98">
        <v>-24.3</v>
      </c>
      <c r="S98">
        <v>5.6</v>
      </c>
      <c r="T98">
        <v>-46.7</v>
      </c>
      <c r="U98">
        <v>36.6</v>
      </c>
      <c r="V98">
        <v>-12.6</v>
      </c>
      <c r="X98" s="6"/>
    </row>
    <row r="99" spans="1:24" x14ac:dyDescent="0.35">
      <c r="A99" s="1">
        <v>3700000</v>
      </c>
      <c r="B99">
        <f t="shared" si="1"/>
        <v>96</v>
      </c>
      <c r="C99">
        <v>-47</v>
      </c>
      <c r="D99">
        <v>8.5</v>
      </c>
      <c r="E99">
        <v>-34.799999999999997</v>
      </c>
      <c r="F99">
        <v>46.6</v>
      </c>
      <c r="G99">
        <v>-48</v>
      </c>
      <c r="H99">
        <v>53.7</v>
      </c>
      <c r="I99">
        <v>-26.8</v>
      </c>
      <c r="J99">
        <v>-39.799999999999997</v>
      </c>
      <c r="K99">
        <v>-42.6</v>
      </c>
      <c r="L99">
        <v>-26.4</v>
      </c>
      <c r="M99">
        <v>69</v>
      </c>
      <c r="N99">
        <v>59.8</v>
      </c>
      <c r="O99">
        <v>-37</v>
      </c>
      <c r="P99">
        <v>-21.2</v>
      </c>
      <c r="Q99">
        <v>-24.7</v>
      </c>
      <c r="R99">
        <v>43.2</v>
      </c>
      <c r="S99">
        <v>12.2</v>
      </c>
      <c r="T99">
        <v>-28.5</v>
      </c>
      <c r="U99">
        <v>-11.8</v>
      </c>
      <c r="V99">
        <v>-10.199999999999999</v>
      </c>
      <c r="X99" s="6"/>
    </row>
    <row r="100" spans="1:24" x14ac:dyDescent="0.35">
      <c r="A100" s="1">
        <v>8000000</v>
      </c>
      <c r="B100">
        <f t="shared" si="1"/>
        <v>97</v>
      </c>
      <c r="C100">
        <v>22.1</v>
      </c>
      <c r="D100">
        <v>-24.7</v>
      </c>
      <c r="E100">
        <v>40.1</v>
      </c>
      <c r="F100">
        <v>-12.9</v>
      </c>
      <c r="G100">
        <v>-30.4</v>
      </c>
      <c r="H100">
        <v>48.6</v>
      </c>
      <c r="I100">
        <v>28.5</v>
      </c>
      <c r="J100">
        <v>-42.2</v>
      </c>
      <c r="K100">
        <v>63.3</v>
      </c>
      <c r="L100">
        <v>10.6</v>
      </c>
      <c r="M100">
        <v>55.5</v>
      </c>
      <c r="N100">
        <v>-21.3</v>
      </c>
      <c r="O100">
        <v>-15.7</v>
      </c>
      <c r="P100">
        <v>15.5</v>
      </c>
      <c r="Q100">
        <v>73</v>
      </c>
      <c r="R100">
        <v>62.8</v>
      </c>
      <c r="S100">
        <v>29.5</v>
      </c>
      <c r="T100">
        <v>11.1</v>
      </c>
      <c r="U100">
        <v>-35.9</v>
      </c>
      <c r="V100">
        <v>8.1999999999999993</v>
      </c>
      <c r="X100" s="6"/>
    </row>
    <row r="101" spans="1:24" x14ac:dyDescent="0.35">
      <c r="A101" s="1">
        <v>2800000</v>
      </c>
      <c r="B101">
        <f t="shared" si="1"/>
        <v>98</v>
      </c>
      <c r="C101">
        <v>49</v>
      </c>
      <c r="D101">
        <v>53.5</v>
      </c>
      <c r="E101">
        <v>63</v>
      </c>
      <c r="F101">
        <v>9</v>
      </c>
      <c r="G101">
        <v>37.299999999999997</v>
      </c>
      <c r="H101">
        <v>-21.8</v>
      </c>
      <c r="I101">
        <v>-48.5</v>
      </c>
      <c r="J101">
        <v>50.7</v>
      </c>
      <c r="K101">
        <v>-5.5</v>
      </c>
      <c r="L101">
        <v>63.2</v>
      </c>
      <c r="M101">
        <v>54.5</v>
      </c>
      <c r="N101">
        <v>-0.2</v>
      </c>
      <c r="O101">
        <v>-19.100000000000001</v>
      </c>
      <c r="P101">
        <v>-44.1</v>
      </c>
      <c r="Q101">
        <v>20.2</v>
      </c>
      <c r="R101">
        <v>36.1</v>
      </c>
      <c r="S101">
        <v>-13.5</v>
      </c>
      <c r="T101">
        <v>-5.6</v>
      </c>
      <c r="U101">
        <v>18.7</v>
      </c>
      <c r="V101">
        <v>29</v>
      </c>
      <c r="X101" s="6"/>
    </row>
    <row r="102" spans="1:24" x14ac:dyDescent="0.35">
      <c r="A102" s="1">
        <v>8900000</v>
      </c>
      <c r="B102">
        <f t="shared" si="1"/>
        <v>99</v>
      </c>
      <c r="C102">
        <v>54.6</v>
      </c>
      <c r="D102">
        <v>-27.9</v>
      </c>
      <c r="E102">
        <v>21.7</v>
      </c>
      <c r="F102">
        <v>-38.1</v>
      </c>
      <c r="G102">
        <v>21.9</v>
      </c>
      <c r="H102">
        <v>14.1</v>
      </c>
      <c r="I102">
        <v>49.6</v>
      </c>
      <c r="J102">
        <v>23.2</v>
      </c>
      <c r="K102">
        <v>7.8</v>
      </c>
      <c r="L102">
        <v>42.9</v>
      </c>
      <c r="M102">
        <v>52.6</v>
      </c>
      <c r="N102">
        <v>16.5</v>
      </c>
      <c r="O102">
        <v>-9.5</v>
      </c>
      <c r="P102">
        <v>63.6</v>
      </c>
      <c r="Q102">
        <v>2.7</v>
      </c>
      <c r="R102">
        <v>66.099999999999994</v>
      </c>
      <c r="S102">
        <v>-32.6</v>
      </c>
      <c r="T102">
        <v>-2</v>
      </c>
      <c r="U102">
        <v>40.5</v>
      </c>
      <c r="V102">
        <v>36.799999999999997</v>
      </c>
      <c r="X102" s="6"/>
    </row>
    <row r="103" spans="1:24" x14ac:dyDescent="0.35">
      <c r="A103" s="1">
        <v>9300000</v>
      </c>
      <c r="B103">
        <f t="shared" si="1"/>
        <v>100</v>
      </c>
      <c r="C103">
        <v>-25.6</v>
      </c>
      <c r="D103">
        <v>-6.7</v>
      </c>
      <c r="E103">
        <v>-36.5</v>
      </c>
      <c r="F103">
        <v>-17.600000000000001</v>
      </c>
      <c r="G103">
        <v>22.1</v>
      </c>
      <c r="H103">
        <v>-24.3</v>
      </c>
      <c r="I103">
        <v>22.7</v>
      </c>
      <c r="J103">
        <v>-49.4</v>
      </c>
      <c r="K103">
        <v>-26</v>
      </c>
      <c r="L103">
        <v>39.6</v>
      </c>
      <c r="M103">
        <v>44.4</v>
      </c>
      <c r="N103">
        <v>36.5</v>
      </c>
      <c r="O103">
        <v>41.3</v>
      </c>
      <c r="P103">
        <v>-33.200000000000003</v>
      </c>
      <c r="Q103">
        <v>13.1</v>
      </c>
      <c r="R103">
        <v>45.2</v>
      </c>
      <c r="S103">
        <v>43.1</v>
      </c>
      <c r="T103">
        <v>29.2</v>
      </c>
      <c r="U103">
        <v>70.8</v>
      </c>
      <c r="V103">
        <v>48.2</v>
      </c>
      <c r="X103" s="6"/>
    </row>
    <row r="104" spans="1:24" x14ac:dyDescent="0.35">
      <c r="A104" s="1">
        <v>8700000</v>
      </c>
      <c r="B104">
        <f t="shared" si="1"/>
        <v>101</v>
      </c>
      <c r="C104">
        <v>54.3</v>
      </c>
      <c r="D104">
        <v>-39.700000000000003</v>
      </c>
      <c r="E104">
        <v>17.7</v>
      </c>
      <c r="F104">
        <v>41.8</v>
      </c>
      <c r="G104">
        <v>25</v>
      </c>
      <c r="H104">
        <v>72.5</v>
      </c>
      <c r="I104">
        <v>39.299999999999997</v>
      </c>
      <c r="J104">
        <v>-28.4</v>
      </c>
      <c r="K104">
        <v>57.8</v>
      </c>
      <c r="L104">
        <v>42.7</v>
      </c>
      <c r="M104">
        <v>66.7</v>
      </c>
      <c r="N104">
        <v>30.5</v>
      </c>
      <c r="O104">
        <v>43.5</v>
      </c>
      <c r="P104">
        <v>25.9</v>
      </c>
      <c r="Q104">
        <v>49.1</v>
      </c>
      <c r="R104">
        <v>33.1</v>
      </c>
      <c r="S104">
        <v>7.1</v>
      </c>
      <c r="T104">
        <v>-16</v>
      </c>
      <c r="U104">
        <v>65.8</v>
      </c>
      <c r="V104">
        <v>66.900000000000006</v>
      </c>
      <c r="X104" s="6"/>
    </row>
    <row r="105" spans="1:24" x14ac:dyDescent="0.35">
      <c r="A105" s="1">
        <v>3900000</v>
      </c>
      <c r="B105">
        <f t="shared" si="1"/>
        <v>102</v>
      </c>
      <c r="C105">
        <v>-40.700000000000003</v>
      </c>
      <c r="D105">
        <v>5.9</v>
      </c>
      <c r="E105">
        <v>7.3</v>
      </c>
      <c r="F105">
        <v>-18.3</v>
      </c>
      <c r="G105">
        <v>-45.7</v>
      </c>
      <c r="H105">
        <v>-28.1</v>
      </c>
      <c r="I105">
        <v>64.900000000000006</v>
      </c>
      <c r="J105">
        <v>-14.8</v>
      </c>
      <c r="K105">
        <v>30.8</v>
      </c>
      <c r="L105">
        <v>66.8</v>
      </c>
      <c r="M105">
        <v>46.8</v>
      </c>
      <c r="N105">
        <v>67.599999999999994</v>
      </c>
      <c r="O105">
        <v>44.3</v>
      </c>
      <c r="P105">
        <v>14.6</v>
      </c>
      <c r="Q105">
        <v>-41.2</v>
      </c>
      <c r="R105">
        <v>-25.2</v>
      </c>
      <c r="S105">
        <v>-23.3</v>
      </c>
      <c r="T105">
        <v>35</v>
      </c>
      <c r="U105">
        <v>-36.700000000000003</v>
      </c>
      <c r="V105">
        <v>-35.799999999999997</v>
      </c>
      <c r="X105" s="6"/>
    </row>
    <row r="106" spans="1:24" x14ac:dyDescent="0.35">
      <c r="A106" s="1">
        <v>6800000</v>
      </c>
      <c r="B106">
        <f t="shared" si="1"/>
        <v>103</v>
      </c>
      <c r="C106">
        <v>-38.799999999999997</v>
      </c>
      <c r="D106">
        <v>70.099999999999994</v>
      </c>
      <c r="E106">
        <v>-35.700000000000003</v>
      </c>
      <c r="F106">
        <v>-28.5</v>
      </c>
      <c r="G106">
        <v>61</v>
      </c>
      <c r="H106">
        <v>7.5</v>
      </c>
      <c r="I106">
        <v>67.3</v>
      </c>
      <c r="J106">
        <v>-24.1</v>
      </c>
      <c r="K106">
        <v>44.8</v>
      </c>
      <c r="L106">
        <v>26.8</v>
      </c>
      <c r="M106">
        <v>-14.2</v>
      </c>
      <c r="N106">
        <v>-36.299999999999997</v>
      </c>
      <c r="O106">
        <v>-27</v>
      </c>
      <c r="P106">
        <v>-21.1</v>
      </c>
      <c r="Q106">
        <v>21.7</v>
      </c>
      <c r="R106">
        <v>-14</v>
      </c>
      <c r="S106">
        <v>57.2</v>
      </c>
      <c r="T106">
        <v>3.8</v>
      </c>
      <c r="U106">
        <v>-45.6</v>
      </c>
      <c r="V106">
        <v>-41</v>
      </c>
      <c r="X106" s="6"/>
    </row>
    <row r="107" spans="1:24" x14ac:dyDescent="0.35">
      <c r="A107" s="1">
        <v>9100000</v>
      </c>
      <c r="B107">
        <f t="shared" si="1"/>
        <v>104</v>
      </c>
      <c r="C107">
        <v>73</v>
      </c>
      <c r="D107">
        <v>-48.4</v>
      </c>
      <c r="E107">
        <v>73.099999999999994</v>
      </c>
      <c r="F107">
        <v>-16.7</v>
      </c>
      <c r="G107">
        <v>60.5</v>
      </c>
      <c r="H107">
        <v>-17.899999999999999</v>
      </c>
      <c r="I107">
        <v>36.5</v>
      </c>
      <c r="J107">
        <v>7.8</v>
      </c>
      <c r="K107">
        <v>63.5</v>
      </c>
      <c r="L107">
        <v>57.7</v>
      </c>
      <c r="M107">
        <v>9.6</v>
      </c>
      <c r="N107">
        <v>64.7</v>
      </c>
      <c r="O107">
        <v>3.7</v>
      </c>
      <c r="P107">
        <v>0</v>
      </c>
      <c r="Q107">
        <v>52.6</v>
      </c>
      <c r="R107">
        <v>71.5</v>
      </c>
      <c r="S107">
        <v>-10.1</v>
      </c>
      <c r="T107">
        <v>26.2</v>
      </c>
      <c r="U107">
        <v>48.6</v>
      </c>
      <c r="V107">
        <v>-3.6</v>
      </c>
      <c r="X107" s="6"/>
    </row>
    <row r="108" spans="1:24" x14ac:dyDescent="0.35">
      <c r="A108" s="1">
        <v>6200000</v>
      </c>
      <c r="B108">
        <f t="shared" si="1"/>
        <v>105</v>
      </c>
      <c r="C108">
        <v>27.3</v>
      </c>
      <c r="D108">
        <v>12.9</v>
      </c>
      <c r="E108">
        <v>7.9</v>
      </c>
      <c r="F108">
        <v>22.3</v>
      </c>
      <c r="G108">
        <v>-14</v>
      </c>
      <c r="H108">
        <v>48.9</v>
      </c>
      <c r="I108">
        <v>64.5</v>
      </c>
      <c r="J108">
        <v>-4.0999999999999996</v>
      </c>
      <c r="K108">
        <v>70.599999999999994</v>
      </c>
      <c r="L108">
        <v>-13.7</v>
      </c>
      <c r="M108">
        <v>3.8</v>
      </c>
      <c r="N108">
        <v>7.6</v>
      </c>
      <c r="O108">
        <v>-48.5</v>
      </c>
      <c r="P108">
        <v>24.6</v>
      </c>
      <c r="Q108">
        <v>-11.9</v>
      </c>
      <c r="R108">
        <v>-27</v>
      </c>
      <c r="S108">
        <v>1.2</v>
      </c>
      <c r="T108">
        <v>-4.0999999999999996</v>
      </c>
      <c r="U108">
        <v>71.099999999999994</v>
      </c>
      <c r="V108">
        <v>49.8</v>
      </c>
      <c r="X108" s="6"/>
    </row>
    <row r="109" spans="1:24" x14ac:dyDescent="0.35">
      <c r="A109" s="1">
        <v>9000000</v>
      </c>
      <c r="B109">
        <f t="shared" si="1"/>
        <v>106</v>
      </c>
      <c r="C109">
        <v>-5.8</v>
      </c>
      <c r="D109">
        <v>2.7</v>
      </c>
      <c r="E109">
        <v>-11.5</v>
      </c>
      <c r="F109">
        <v>71.3</v>
      </c>
      <c r="G109">
        <v>10.8</v>
      </c>
      <c r="H109">
        <v>30.2</v>
      </c>
      <c r="I109">
        <v>-37.1</v>
      </c>
      <c r="J109">
        <v>67.2</v>
      </c>
      <c r="K109">
        <v>65.8</v>
      </c>
      <c r="L109">
        <v>26.9</v>
      </c>
      <c r="M109">
        <v>-6.4</v>
      </c>
      <c r="N109">
        <v>11.1</v>
      </c>
      <c r="O109">
        <v>69</v>
      </c>
      <c r="P109">
        <v>11.9</v>
      </c>
      <c r="Q109">
        <v>-36.6</v>
      </c>
      <c r="R109">
        <v>-32.1</v>
      </c>
      <c r="S109">
        <v>41.4</v>
      </c>
      <c r="T109">
        <v>-38.5</v>
      </c>
      <c r="U109">
        <v>-42.7</v>
      </c>
      <c r="V109">
        <v>-21.9</v>
      </c>
      <c r="X109" s="6"/>
    </row>
    <row r="110" spans="1:24" x14ac:dyDescent="0.35">
      <c r="A110" s="1">
        <v>1300000</v>
      </c>
      <c r="B110">
        <f t="shared" si="1"/>
        <v>107</v>
      </c>
      <c r="C110">
        <v>66.400000000000006</v>
      </c>
      <c r="D110">
        <v>54.8</v>
      </c>
      <c r="E110">
        <v>-37.799999999999997</v>
      </c>
      <c r="F110">
        <v>-5</v>
      </c>
      <c r="G110">
        <v>-12.4</v>
      </c>
      <c r="H110">
        <v>12</v>
      </c>
      <c r="I110">
        <v>27.9</v>
      </c>
      <c r="J110">
        <v>68.599999999999994</v>
      </c>
      <c r="K110">
        <v>7.3</v>
      </c>
      <c r="L110">
        <v>11.9</v>
      </c>
      <c r="M110">
        <v>-3</v>
      </c>
      <c r="N110">
        <v>-13</v>
      </c>
      <c r="O110">
        <v>-40.700000000000003</v>
      </c>
      <c r="P110">
        <v>-46.4</v>
      </c>
      <c r="Q110">
        <v>-47.8</v>
      </c>
      <c r="R110">
        <v>-4.2</v>
      </c>
      <c r="S110">
        <v>-26.4</v>
      </c>
      <c r="T110">
        <v>-26.8</v>
      </c>
      <c r="U110">
        <v>37.4</v>
      </c>
      <c r="V110">
        <v>71.400000000000006</v>
      </c>
      <c r="X110" s="6"/>
    </row>
    <row r="111" spans="1:24" x14ac:dyDescent="0.35">
      <c r="A111" s="1">
        <v>5400000</v>
      </c>
      <c r="B111">
        <f t="shared" si="1"/>
        <v>108</v>
      </c>
      <c r="C111">
        <v>4.9000000000000004</v>
      </c>
      <c r="D111">
        <v>34.1</v>
      </c>
      <c r="E111">
        <v>73.7</v>
      </c>
      <c r="F111">
        <v>-30.7</v>
      </c>
      <c r="G111">
        <v>27</v>
      </c>
      <c r="H111">
        <v>36.9</v>
      </c>
      <c r="I111">
        <v>-14.1</v>
      </c>
      <c r="J111">
        <v>42.2</v>
      </c>
      <c r="K111">
        <v>-2.1</v>
      </c>
      <c r="L111">
        <v>39.9</v>
      </c>
      <c r="M111">
        <v>-49</v>
      </c>
      <c r="N111">
        <v>66.400000000000006</v>
      </c>
      <c r="O111">
        <v>-29.8</v>
      </c>
      <c r="P111">
        <v>51</v>
      </c>
      <c r="Q111">
        <v>-1</v>
      </c>
      <c r="R111">
        <v>-24.7</v>
      </c>
      <c r="S111">
        <v>58.3</v>
      </c>
      <c r="T111">
        <v>69.900000000000006</v>
      </c>
      <c r="U111">
        <v>5.7</v>
      </c>
      <c r="V111">
        <v>55.8</v>
      </c>
      <c r="X111" s="6"/>
    </row>
    <row r="112" spans="1:24" x14ac:dyDescent="0.35">
      <c r="A112" s="1">
        <v>6600000</v>
      </c>
      <c r="B112">
        <f t="shared" si="1"/>
        <v>109</v>
      </c>
      <c r="C112">
        <v>3.6</v>
      </c>
      <c r="D112">
        <v>-27.5</v>
      </c>
      <c r="E112">
        <v>-13.9</v>
      </c>
      <c r="F112">
        <v>-41.3</v>
      </c>
      <c r="G112">
        <v>52.4</v>
      </c>
      <c r="H112">
        <v>-25.1</v>
      </c>
      <c r="I112">
        <v>30.3</v>
      </c>
      <c r="J112">
        <v>9</v>
      </c>
      <c r="K112">
        <v>-42.1</v>
      </c>
      <c r="L112">
        <v>-11.6</v>
      </c>
      <c r="M112">
        <v>12.6</v>
      </c>
      <c r="N112">
        <v>56.7</v>
      </c>
      <c r="O112">
        <v>32.799999999999997</v>
      </c>
      <c r="P112">
        <v>7.2</v>
      </c>
      <c r="Q112">
        <v>-35</v>
      </c>
      <c r="R112">
        <v>41.3</v>
      </c>
      <c r="S112">
        <v>-4.0999999999999996</v>
      </c>
      <c r="T112">
        <v>61.7</v>
      </c>
      <c r="U112">
        <v>-38.200000000000003</v>
      </c>
      <c r="V112">
        <v>-20</v>
      </c>
      <c r="X112" s="6"/>
    </row>
    <row r="113" spans="1:24" x14ac:dyDescent="0.35">
      <c r="A113" s="1">
        <v>2000000</v>
      </c>
      <c r="B113">
        <f t="shared" si="1"/>
        <v>110</v>
      </c>
      <c r="C113">
        <v>70.7</v>
      </c>
      <c r="D113">
        <v>16.100000000000001</v>
      </c>
      <c r="E113">
        <v>0.8</v>
      </c>
      <c r="F113">
        <v>70.5</v>
      </c>
      <c r="G113">
        <v>-29.8</v>
      </c>
      <c r="H113">
        <v>-16.3</v>
      </c>
      <c r="I113">
        <v>-19.2</v>
      </c>
      <c r="J113">
        <v>56</v>
      </c>
      <c r="K113">
        <v>-4.7</v>
      </c>
      <c r="L113">
        <v>33</v>
      </c>
      <c r="M113">
        <v>-27.9</v>
      </c>
      <c r="N113">
        <v>-40.9</v>
      </c>
      <c r="O113">
        <v>8.6999999999999993</v>
      </c>
      <c r="P113">
        <v>-47.3</v>
      </c>
      <c r="Q113">
        <v>15.2</v>
      </c>
      <c r="R113">
        <v>60</v>
      </c>
      <c r="S113">
        <v>47.9</v>
      </c>
      <c r="T113">
        <v>-20.2</v>
      </c>
      <c r="U113">
        <v>-14.5</v>
      </c>
      <c r="V113">
        <v>-28</v>
      </c>
      <c r="X113" s="6"/>
    </row>
    <row r="114" spans="1:24" x14ac:dyDescent="0.35">
      <c r="A114" s="1">
        <v>8600000</v>
      </c>
      <c r="B114">
        <f t="shared" si="1"/>
        <v>111</v>
      </c>
      <c r="C114">
        <v>6.9</v>
      </c>
      <c r="D114">
        <v>18</v>
      </c>
      <c r="E114">
        <v>73.099999999999994</v>
      </c>
      <c r="F114">
        <v>-20.3</v>
      </c>
      <c r="G114">
        <v>50.5</v>
      </c>
      <c r="H114">
        <v>25.8</v>
      </c>
      <c r="I114">
        <v>21.8</v>
      </c>
      <c r="J114">
        <v>13.3</v>
      </c>
      <c r="K114">
        <v>-0.2</v>
      </c>
      <c r="L114">
        <v>62.6</v>
      </c>
      <c r="M114">
        <v>1.8</v>
      </c>
      <c r="N114">
        <v>73</v>
      </c>
      <c r="O114">
        <v>24.5</v>
      </c>
      <c r="P114">
        <v>-25</v>
      </c>
      <c r="Q114">
        <v>41.2</v>
      </c>
      <c r="R114">
        <v>2.2000000000000002</v>
      </c>
      <c r="S114">
        <v>-25.6</v>
      </c>
      <c r="T114">
        <v>-27.4</v>
      </c>
      <c r="U114">
        <v>72.400000000000006</v>
      </c>
      <c r="V114">
        <v>57.1</v>
      </c>
      <c r="X114" s="6"/>
    </row>
    <row r="115" spans="1:24" x14ac:dyDescent="0.35">
      <c r="A115" s="1">
        <v>3800000</v>
      </c>
      <c r="B115">
        <f t="shared" si="1"/>
        <v>112</v>
      </c>
      <c r="C115">
        <v>0.9</v>
      </c>
      <c r="D115">
        <v>-46.9</v>
      </c>
      <c r="E115">
        <v>17</v>
      </c>
      <c r="F115">
        <v>-31.4</v>
      </c>
      <c r="G115">
        <v>12.3</v>
      </c>
      <c r="H115">
        <v>-10.199999999999999</v>
      </c>
      <c r="I115">
        <v>58.8</v>
      </c>
      <c r="J115">
        <v>39.5</v>
      </c>
      <c r="K115">
        <v>26.9</v>
      </c>
      <c r="L115">
        <v>-29.4</v>
      </c>
      <c r="M115">
        <v>43.6</v>
      </c>
      <c r="N115">
        <v>-28</v>
      </c>
      <c r="O115">
        <v>27.2</v>
      </c>
      <c r="P115">
        <v>11</v>
      </c>
      <c r="Q115">
        <v>53.9</v>
      </c>
      <c r="R115">
        <v>71</v>
      </c>
      <c r="S115">
        <v>-28.5</v>
      </c>
      <c r="T115">
        <v>23.9</v>
      </c>
      <c r="U115">
        <v>-26.1</v>
      </c>
      <c r="V115">
        <v>-26.3</v>
      </c>
      <c r="X115" s="6"/>
    </row>
    <row r="116" spans="1:24" x14ac:dyDescent="0.35">
      <c r="A116" s="1">
        <v>4100000</v>
      </c>
      <c r="B116">
        <f t="shared" si="1"/>
        <v>113</v>
      </c>
      <c r="C116">
        <v>72.099999999999994</v>
      </c>
      <c r="D116">
        <v>26</v>
      </c>
      <c r="E116">
        <v>67.2</v>
      </c>
      <c r="F116">
        <v>-17.399999999999999</v>
      </c>
      <c r="G116">
        <v>-33.9</v>
      </c>
      <c r="H116">
        <v>52.6</v>
      </c>
      <c r="I116">
        <v>-18.600000000000001</v>
      </c>
      <c r="J116">
        <v>0.6</v>
      </c>
      <c r="K116">
        <v>6</v>
      </c>
      <c r="L116">
        <v>70.099999999999994</v>
      </c>
      <c r="M116">
        <v>-20.7</v>
      </c>
      <c r="N116">
        <v>-49.1</v>
      </c>
      <c r="O116">
        <v>-38</v>
      </c>
      <c r="P116">
        <v>46.5</v>
      </c>
      <c r="Q116">
        <v>-14.5</v>
      </c>
      <c r="R116">
        <v>65.900000000000006</v>
      </c>
      <c r="S116">
        <v>54.2</v>
      </c>
      <c r="T116">
        <v>73.5</v>
      </c>
      <c r="U116">
        <v>45.9</v>
      </c>
      <c r="V116">
        <v>16.2</v>
      </c>
      <c r="X116" s="6"/>
    </row>
    <row r="117" spans="1:24" x14ac:dyDescent="0.35">
      <c r="A117" s="1">
        <v>8800000</v>
      </c>
      <c r="B117">
        <f t="shared" si="1"/>
        <v>114</v>
      </c>
      <c r="C117">
        <v>54</v>
      </c>
      <c r="D117">
        <v>36.9</v>
      </c>
      <c r="E117">
        <v>42.4</v>
      </c>
      <c r="F117">
        <v>22.6</v>
      </c>
      <c r="G117">
        <v>21</v>
      </c>
      <c r="H117">
        <v>0.3</v>
      </c>
      <c r="I117">
        <v>12.9</v>
      </c>
      <c r="J117">
        <v>-32</v>
      </c>
      <c r="K117">
        <v>40.1</v>
      </c>
      <c r="L117">
        <v>74.2</v>
      </c>
      <c r="M117">
        <v>-45.8</v>
      </c>
      <c r="N117">
        <v>53</v>
      </c>
      <c r="O117">
        <v>-34.299999999999997</v>
      </c>
      <c r="P117">
        <v>40</v>
      </c>
      <c r="Q117">
        <v>24.1</v>
      </c>
      <c r="R117">
        <v>-15.1</v>
      </c>
      <c r="S117">
        <v>-29</v>
      </c>
      <c r="T117">
        <v>48.7</v>
      </c>
      <c r="U117">
        <v>51.1</v>
      </c>
      <c r="V117">
        <v>-7.5</v>
      </c>
      <c r="X117" s="6"/>
    </row>
    <row r="118" spans="1:24" x14ac:dyDescent="0.35">
      <c r="A118" s="1">
        <v>1700000</v>
      </c>
      <c r="B118">
        <f t="shared" si="1"/>
        <v>115</v>
      </c>
      <c r="C118">
        <v>-9</v>
      </c>
      <c r="D118">
        <v>8.4</v>
      </c>
      <c r="E118">
        <v>-46.4</v>
      </c>
      <c r="F118">
        <v>74.099999999999994</v>
      </c>
      <c r="G118">
        <v>-32.5</v>
      </c>
      <c r="H118">
        <v>6.2</v>
      </c>
      <c r="I118">
        <v>-9.1</v>
      </c>
      <c r="J118">
        <v>-10.8</v>
      </c>
      <c r="K118">
        <v>-35.799999999999997</v>
      </c>
      <c r="L118">
        <v>50.9</v>
      </c>
      <c r="M118">
        <v>-34.1</v>
      </c>
      <c r="N118">
        <v>-31.7</v>
      </c>
      <c r="O118">
        <v>29.3</v>
      </c>
      <c r="P118">
        <v>-2.4</v>
      </c>
      <c r="Q118">
        <v>-3.7</v>
      </c>
      <c r="R118">
        <v>16.3</v>
      </c>
      <c r="S118">
        <v>-25.3</v>
      </c>
      <c r="T118">
        <v>-36.5</v>
      </c>
      <c r="U118">
        <v>5.0999999999999996</v>
      </c>
      <c r="V118">
        <v>47.3</v>
      </c>
      <c r="X118" s="6"/>
    </row>
    <row r="119" spans="1:24" x14ac:dyDescent="0.35">
      <c r="A119" s="1">
        <v>5700000</v>
      </c>
      <c r="B119">
        <f t="shared" si="1"/>
        <v>116</v>
      </c>
      <c r="C119">
        <v>40.5</v>
      </c>
      <c r="D119">
        <v>0.2</v>
      </c>
      <c r="E119">
        <v>-9.4</v>
      </c>
      <c r="F119">
        <v>-41.2</v>
      </c>
      <c r="G119">
        <v>-19.600000000000001</v>
      </c>
      <c r="H119">
        <v>71.5</v>
      </c>
      <c r="I119">
        <v>45.2</v>
      </c>
      <c r="J119">
        <v>49.7</v>
      </c>
      <c r="K119">
        <v>49.3</v>
      </c>
      <c r="L119">
        <v>-14.9</v>
      </c>
      <c r="M119">
        <v>-45.6</v>
      </c>
      <c r="N119">
        <v>28.9</v>
      </c>
      <c r="O119">
        <v>12.4</v>
      </c>
      <c r="P119">
        <v>39</v>
      </c>
      <c r="Q119">
        <v>67.900000000000006</v>
      </c>
      <c r="R119">
        <v>-6.5</v>
      </c>
      <c r="S119">
        <v>-44.4</v>
      </c>
      <c r="T119">
        <v>-0.4</v>
      </c>
      <c r="U119">
        <v>42.2</v>
      </c>
      <c r="V119">
        <v>47.5</v>
      </c>
      <c r="X119" s="6"/>
    </row>
    <row r="120" spans="1:24" x14ac:dyDescent="0.35">
      <c r="A120" s="1">
        <v>900000</v>
      </c>
      <c r="B120">
        <f t="shared" si="1"/>
        <v>117</v>
      </c>
      <c r="C120">
        <v>14.1</v>
      </c>
      <c r="D120">
        <v>12.6</v>
      </c>
      <c r="E120">
        <v>-41.4</v>
      </c>
      <c r="F120">
        <v>-21.7</v>
      </c>
      <c r="G120">
        <v>64.400000000000006</v>
      </c>
      <c r="H120">
        <v>56.6</v>
      </c>
      <c r="I120">
        <v>-20.3</v>
      </c>
      <c r="J120">
        <v>62.3</v>
      </c>
      <c r="K120">
        <v>67.2</v>
      </c>
      <c r="L120">
        <v>-45.1</v>
      </c>
      <c r="M120">
        <v>52.3</v>
      </c>
      <c r="N120">
        <v>18.399999999999999</v>
      </c>
      <c r="O120">
        <v>-22.9</v>
      </c>
      <c r="P120">
        <v>3.7</v>
      </c>
      <c r="Q120">
        <v>52</v>
      </c>
      <c r="R120">
        <v>69.2</v>
      </c>
      <c r="S120">
        <v>31.5</v>
      </c>
      <c r="T120">
        <v>73.400000000000006</v>
      </c>
      <c r="U120">
        <v>-41.4</v>
      </c>
      <c r="V120">
        <v>33</v>
      </c>
      <c r="X120" s="6"/>
    </row>
    <row r="121" spans="1:24" x14ac:dyDescent="0.35">
      <c r="A121" s="1">
        <v>7100000</v>
      </c>
      <c r="B121">
        <f t="shared" si="1"/>
        <v>118</v>
      </c>
      <c r="C121">
        <v>-12.7</v>
      </c>
      <c r="D121">
        <v>70</v>
      </c>
      <c r="E121">
        <v>-22.4</v>
      </c>
      <c r="F121">
        <v>-49.6</v>
      </c>
      <c r="G121">
        <v>-36.700000000000003</v>
      </c>
      <c r="H121">
        <v>-39.1</v>
      </c>
      <c r="I121">
        <v>53.2</v>
      </c>
      <c r="J121">
        <v>74.8</v>
      </c>
      <c r="K121">
        <v>36.5</v>
      </c>
      <c r="L121">
        <v>34.799999999999997</v>
      </c>
      <c r="M121">
        <v>-2.2999999999999998</v>
      </c>
      <c r="N121">
        <v>-11.2</v>
      </c>
      <c r="O121">
        <v>-36.5</v>
      </c>
      <c r="P121">
        <v>63.2</v>
      </c>
      <c r="Q121">
        <v>-28.9</v>
      </c>
      <c r="R121">
        <v>-11.8</v>
      </c>
      <c r="S121">
        <v>-38.200000000000003</v>
      </c>
      <c r="T121">
        <v>61.6</v>
      </c>
      <c r="U121">
        <v>42.9</v>
      </c>
      <c r="V121">
        <v>32.799999999999997</v>
      </c>
      <c r="X121" s="6"/>
    </row>
    <row r="122" spans="1:24" x14ac:dyDescent="0.35">
      <c r="A122" s="1">
        <v>1600000</v>
      </c>
      <c r="B122">
        <f t="shared" si="1"/>
        <v>119</v>
      </c>
      <c r="C122">
        <v>73.7</v>
      </c>
      <c r="D122">
        <v>65.8</v>
      </c>
      <c r="E122">
        <v>21.7</v>
      </c>
      <c r="F122">
        <v>25.4</v>
      </c>
      <c r="G122">
        <v>15.3</v>
      </c>
      <c r="H122">
        <v>-38.799999999999997</v>
      </c>
      <c r="I122">
        <v>-18.7</v>
      </c>
      <c r="J122">
        <v>63.1</v>
      </c>
      <c r="K122">
        <v>55.2</v>
      </c>
      <c r="L122">
        <v>-13.8</v>
      </c>
      <c r="M122">
        <v>60.2</v>
      </c>
      <c r="N122">
        <v>-30.8</v>
      </c>
      <c r="O122">
        <v>-19.600000000000001</v>
      </c>
      <c r="P122">
        <v>-49</v>
      </c>
      <c r="Q122">
        <v>51.4</v>
      </c>
      <c r="R122">
        <v>63.1</v>
      </c>
      <c r="S122">
        <v>39.799999999999997</v>
      </c>
      <c r="T122">
        <v>38.1</v>
      </c>
      <c r="U122">
        <v>-8.1</v>
      </c>
      <c r="V122">
        <v>0.1</v>
      </c>
      <c r="X122" s="6"/>
    </row>
    <row r="123" spans="1:24" x14ac:dyDescent="0.35">
      <c r="A123" s="1">
        <v>3900000</v>
      </c>
      <c r="B123">
        <f t="shared" si="1"/>
        <v>120</v>
      </c>
      <c r="C123">
        <v>-16.899999999999999</v>
      </c>
      <c r="D123">
        <v>71</v>
      </c>
      <c r="E123">
        <v>28.4</v>
      </c>
      <c r="F123">
        <v>-4.7</v>
      </c>
      <c r="G123">
        <v>-4.2</v>
      </c>
      <c r="H123">
        <v>-28</v>
      </c>
      <c r="I123">
        <v>15.8</v>
      </c>
      <c r="J123">
        <v>19.399999999999999</v>
      </c>
      <c r="K123">
        <v>68</v>
      </c>
      <c r="L123">
        <v>65.900000000000006</v>
      </c>
      <c r="M123">
        <v>73.8</v>
      </c>
      <c r="N123">
        <v>45.2</v>
      </c>
      <c r="O123">
        <v>56.4</v>
      </c>
      <c r="P123">
        <v>73.599999999999994</v>
      </c>
      <c r="Q123">
        <v>12.4</v>
      </c>
      <c r="R123">
        <v>-36.799999999999997</v>
      </c>
      <c r="S123">
        <v>9.3000000000000007</v>
      </c>
      <c r="T123">
        <v>5.6</v>
      </c>
      <c r="U123">
        <v>54.3</v>
      </c>
      <c r="V123">
        <v>-49.2</v>
      </c>
      <c r="X123" s="6"/>
    </row>
    <row r="124" spans="1:24" x14ac:dyDescent="0.35">
      <c r="A124" s="1">
        <v>2200000</v>
      </c>
      <c r="B124">
        <f t="shared" si="1"/>
        <v>121</v>
      </c>
      <c r="C124">
        <v>18.7</v>
      </c>
      <c r="D124">
        <v>-39.9</v>
      </c>
      <c r="E124">
        <v>-17.5</v>
      </c>
      <c r="F124">
        <v>26</v>
      </c>
      <c r="G124">
        <v>2.2000000000000002</v>
      </c>
      <c r="H124">
        <v>-26.7</v>
      </c>
      <c r="I124">
        <v>16.5</v>
      </c>
      <c r="J124">
        <v>-36.799999999999997</v>
      </c>
      <c r="K124">
        <v>-3.9</v>
      </c>
      <c r="L124">
        <v>25.2</v>
      </c>
      <c r="M124">
        <v>54.3</v>
      </c>
      <c r="N124">
        <v>-21.3</v>
      </c>
      <c r="O124">
        <v>27.9</v>
      </c>
      <c r="P124">
        <v>47.6</v>
      </c>
      <c r="Q124">
        <v>46.9</v>
      </c>
      <c r="R124">
        <v>-29</v>
      </c>
      <c r="S124">
        <v>72.599999999999994</v>
      </c>
      <c r="T124">
        <v>53.8</v>
      </c>
      <c r="U124">
        <v>20.2</v>
      </c>
      <c r="V124">
        <v>15.3</v>
      </c>
      <c r="X124" s="6"/>
    </row>
    <row r="125" spans="1:24" x14ac:dyDescent="0.35">
      <c r="A125" s="1">
        <v>5800000</v>
      </c>
      <c r="B125">
        <f t="shared" si="1"/>
        <v>122</v>
      </c>
      <c r="C125">
        <v>39.9</v>
      </c>
      <c r="D125">
        <v>16.3</v>
      </c>
      <c r="E125">
        <v>5.3</v>
      </c>
      <c r="F125">
        <v>72.3</v>
      </c>
      <c r="G125">
        <v>45.4</v>
      </c>
      <c r="H125">
        <v>-5.4</v>
      </c>
      <c r="I125">
        <v>-45.8</v>
      </c>
      <c r="J125">
        <v>-15.3</v>
      </c>
      <c r="K125">
        <v>-38.700000000000003</v>
      </c>
      <c r="L125">
        <v>39.700000000000003</v>
      </c>
      <c r="M125">
        <v>54</v>
      </c>
      <c r="N125">
        <v>-25.5</v>
      </c>
      <c r="O125">
        <v>-37.6</v>
      </c>
      <c r="P125">
        <v>-9.4</v>
      </c>
      <c r="Q125">
        <v>-26.5</v>
      </c>
      <c r="R125">
        <v>-39.6</v>
      </c>
      <c r="S125">
        <v>-28.8</v>
      </c>
      <c r="T125">
        <v>-4.7</v>
      </c>
      <c r="U125">
        <v>41.1</v>
      </c>
      <c r="V125">
        <v>-27.8</v>
      </c>
      <c r="X125" s="6"/>
    </row>
    <row r="126" spans="1:24" x14ac:dyDescent="0.35">
      <c r="A126" s="1">
        <v>300000</v>
      </c>
      <c r="B126">
        <f t="shared" si="1"/>
        <v>123</v>
      </c>
      <c r="C126">
        <v>-37.1</v>
      </c>
      <c r="D126">
        <v>24.3</v>
      </c>
      <c r="E126">
        <v>52.8</v>
      </c>
      <c r="F126">
        <v>-18.100000000000001</v>
      </c>
      <c r="G126">
        <v>53.2</v>
      </c>
      <c r="H126">
        <v>29.2</v>
      </c>
      <c r="I126">
        <v>69.8</v>
      </c>
      <c r="J126">
        <v>-28.3</v>
      </c>
      <c r="K126">
        <v>73.599999999999994</v>
      </c>
      <c r="L126">
        <v>-14.7</v>
      </c>
      <c r="M126">
        <v>-19.899999999999999</v>
      </c>
      <c r="N126">
        <v>32.799999999999997</v>
      </c>
      <c r="O126">
        <v>-45</v>
      </c>
      <c r="P126">
        <v>33.200000000000003</v>
      </c>
      <c r="Q126">
        <v>-30.4</v>
      </c>
      <c r="R126">
        <v>-9.9</v>
      </c>
      <c r="S126">
        <v>29.9</v>
      </c>
      <c r="T126">
        <v>46.9</v>
      </c>
      <c r="U126">
        <v>-14.4</v>
      </c>
      <c r="V126">
        <v>33.200000000000003</v>
      </c>
      <c r="X126" s="6"/>
    </row>
    <row r="127" spans="1:24" x14ac:dyDescent="0.35">
      <c r="A127" s="1">
        <v>6200000</v>
      </c>
      <c r="B127">
        <f t="shared" si="1"/>
        <v>124</v>
      </c>
      <c r="C127">
        <v>65.900000000000006</v>
      </c>
      <c r="D127">
        <v>58.4</v>
      </c>
      <c r="E127">
        <v>2.2000000000000002</v>
      </c>
      <c r="F127">
        <v>11.1</v>
      </c>
      <c r="G127">
        <v>22.4</v>
      </c>
      <c r="H127">
        <v>10.1</v>
      </c>
      <c r="I127">
        <v>-12.6</v>
      </c>
      <c r="J127">
        <v>70.400000000000006</v>
      </c>
      <c r="K127">
        <v>66.2</v>
      </c>
      <c r="L127">
        <v>52.5</v>
      </c>
      <c r="M127">
        <v>-4.5</v>
      </c>
      <c r="N127">
        <v>22.5</v>
      </c>
      <c r="O127">
        <v>-21.7</v>
      </c>
      <c r="P127">
        <v>-7.6</v>
      </c>
      <c r="Q127">
        <v>7.9</v>
      </c>
      <c r="R127">
        <v>41.9</v>
      </c>
      <c r="S127">
        <v>33.6</v>
      </c>
      <c r="T127">
        <v>-38</v>
      </c>
      <c r="U127">
        <v>-34.700000000000003</v>
      </c>
      <c r="V127">
        <v>-31.7</v>
      </c>
      <c r="X127" s="6"/>
    </row>
    <row r="128" spans="1:24" x14ac:dyDescent="0.35">
      <c r="A128" s="1">
        <v>700000</v>
      </c>
      <c r="B128">
        <f t="shared" si="1"/>
        <v>125</v>
      </c>
      <c r="C128">
        <v>-38.1</v>
      </c>
      <c r="D128">
        <v>-43.3</v>
      </c>
      <c r="E128">
        <v>45.6</v>
      </c>
      <c r="F128">
        <v>35.6</v>
      </c>
      <c r="G128">
        <v>17.5</v>
      </c>
      <c r="H128">
        <v>-2.9</v>
      </c>
      <c r="I128">
        <v>-8.6999999999999993</v>
      </c>
      <c r="J128">
        <v>59.4</v>
      </c>
      <c r="K128">
        <v>-12.1</v>
      </c>
      <c r="L128">
        <v>16.2</v>
      </c>
      <c r="M128">
        <v>13.9</v>
      </c>
      <c r="N128">
        <v>1.2</v>
      </c>
      <c r="O128">
        <v>51.4</v>
      </c>
      <c r="P128">
        <v>11.5</v>
      </c>
      <c r="Q128">
        <v>16.8</v>
      </c>
      <c r="R128">
        <v>-18.2</v>
      </c>
      <c r="S128">
        <v>-36.1</v>
      </c>
      <c r="T128">
        <v>-32</v>
      </c>
      <c r="U128">
        <v>62.9</v>
      </c>
      <c r="V128">
        <v>20.8</v>
      </c>
      <c r="X128" s="6"/>
    </row>
  </sheetData>
  <mergeCells count="1">
    <mergeCell ref="C2:V2"/>
  </mergeCell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E4DB5-BBA2-4B8A-BA8A-3D598BF4A50F}">
  <sheetPr codeName="Sheet2"/>
  <dimension ref="A1:AV136"/>
  <sheetViews>
    <sheetView zoomScale="70" zoomScaleNormal="70" workbookViewId="0"/>
  </sheetViews>
  <sheetFormatPr defaultColWidth="8.81640625" defaultRowHeight="14.5" x14ac:dyDescent="0.35"/>
  <cols>
    <col min="1" max="1" width="17.453125" bestFit="1" customWidth="1"/>
    <col min="2" max="2" width="11" customWidth="1"/>
    <col min="3" max="3" width="9" bestFit="1" customWidth="1"/>
    <col min="4" max="4" width="19" customWidth="1"/>
    <col min="5" max="5" width="16.08984375" bestFit="1" customWidth="1"/>
    <col min="6" max="6" width="26.08984375" bestFit="1" customWidth="1"/>
    <col min="7" max="7" width="18.36328125" bestFit="1" customWidth="1"/>
    <col min="8" max="8" width="16.81640625" bestFit="1" customWidth="1"/>
    <col min="9" max="9" width="10.6328125" bestFit="1" customWidth="1"/>
    <col min="10" max="10" width="18.36328125" bestFit="1" customWidth="1"/>
    <col min="11" max="11" width="9" bestFit="1" customWidth="1"/>
    <col min="12" max="12" width="14.36328125" bestFit="1" customWidth="1"/>
    <col min="13" max="21" width="9" bestFit="1" customWidth="1"/>
    <col min="22" max="22" width="10.08984375" bestFit="1" customWidth="1"/>
    <col min="23" max="23" width="10.81640625" customWidth="1"/>
    <col min="24" max="24" width="13.81640625" customWidth="1"/>
    <col min="25" max="25" width="17.81640625" bestFit="1" customWidth="1"/>
    <col min="26" max="26" width="13.81640625" bestFit="1" customWidth="1"/>
  </cols>
  <sheetData>
    <row r="1" spans="1:48" x14ac:dyDescent="0.35">
      <c r="E1" t="s">
        <v>3</v>
      </c>
      <c r="F1" t="s">
        <v>15</v>
      </c>
      <c r="G1" t="s">
        <v>4</v>
      </c>
      <c r="H1" t="s">
        <v>5</v>
      </c>
      <c r="I1" t="s">
        <v>6</v>
      </c>
      <c r="J1" t="s">
        <v>16</v>
      </c>
      <c r="O1" t="s">
        <v>7</v>
      </c>
    </row>
    <row r="2" spans="1:48" x14ac:dyDescent="0.35">
      <c r="D2" t="s">
        <v>10</v>
      </c>
      <c r="E2">
        <f>COUNTIFS($X$10:$X$134,D2)</f>
        <v>77</v>
      </c>
      <c r="F2" s="1">
        <f>SUMIFS($A$10:$A$134,$X$10:$X$134,D2)/100000</f>
        <v>3739</v>
      </c>
      <c r="G2" s="1">
        <f ca="1">SUMIFS($Z$10:$Z$134,$X$10:$X$134,D2)/100000</f>
        <v>0</v>
      </c>
      <c r="H2" s="1">
        <f>SUMIFS($Y$10:$Y$134,$X$10:$X$134,D2)/100000</f>
        <v>39809.468592451747</v>
      </c>
      <c r="I2" s="5">
        <f>H2-F2</f>
        <v>36070.468592451747</v>
      </c>
      <c r="O2" t="s">
        <v>8</v>
      </c>
      <c r="P2" s="3">
        <v>0.5</v>
      </c>
    </row>
    <row r="3" spans="1:48" x14ac:dyDescent="0.35">
      <c r="D3" t="s">
        <v>12</v>
      </c>
      <c r="E3">
        <f>COUNTIFS($X$10:$X$134,D3)</f>
        <v>43</v>
      </c>
      <c r="F3" s="1">
        <f>SUMIFS($A$10:$A$134,$X$10:$X$134,D3)/100000</f>
        <v>2339</v>
      </c>
      <c r="G3" s="1">
        <f t="shared" ref="G3:G4" ca="1" si="0">SUMIFS($Z$10:$Z$134,$X$10:$X$134,D3)/100000</f>
        <v>935.863173441821</v>
      </c>
      <c r="H3" s="1">
        <f>SUMIFS($Y$10:$Y$134,$X$10:$X$134,D3)/100000</f>
        <v>4964.346553263932</v>
      </c>
      <c r="I3" s="5">
        <f ca="1">G3-F3</f>
        <v>-1403.1368265581791</v>
      </c>
      <c r="J3" s="5">
        <f ca="1">H3-G3</f>
        <v>4028.4833798221111</v>
      </c>
      <c r="O3" t="s">
        <v>9</v>
      </c>
      <c r="P3">
        <v>50</v>
      </c>
    </row>
    <row r="4" spans="1:48" x14ac:dyDescent="0.35">
      <c r="D4" t="s">
        <v>13</v>
      </c>
      <c r="E4">
        <f>COUNTIFS($X$10:$X$134,D4)</f>
        <v>5</v>
      </c>
      <c r="F4" s="1">
        <f>SUMIFS($A$10:$A$134,$X$10:$X$134,D4)/100000</f>
        <v>352</v>
      </c>
      <c r="G4" s="1">
        <f t="shared" ca="1" si="0"/>
        <v>20250.965132758942</v>
      </c>
      <c r="H4" s="1">
        <f>SUMIFS($Y$10:$Y$134,$X$10:$X$134,D4)/100000</f>
        <v>28163.915526064462</v>
      </c>
      <c r="I4" s="5">
        <f ca="1">G4-F4</f>
        <v>19898.965132758942</v>
      </c>
      <c r="J4" s="5">
        <f ca="1">H4-G4</f>
        <v>7912.9503933055203</v>
      </c>
    </row>
    <row r="5" spans="1:48" x14ac:dyDescent="0.35">
      <c r="D5" t="s">
        <v>14</v>
      </c>
      <c r="E5">
        <f>SUM(E2:E4)</f>
        <v>125</v>
      </c>
      <c r="F5" s="1">
        <f>SUM(F2:F4)</f>
        <v>6430</v>
      </c>
      <c r="G5" s="1">
        <f t="shared" ref="G5:H5" ca="1" si="1">SUM(G2:G4)</f>
        <v>21186.828306200761</v>
      </c>
      <c r="H5" s="1">
        <f t="shared" si="1"/>
        <v>72937.73067178014</v>
      </c>
      <c r="I5" s="5">
        <f ca="1">SUM(I2:I4)</f>
        <v>54566.296898652508</v>
      </c>
      <c r="J5" s="5">
        <f ca="1">SUM(J2:J4)</f>
        <v>11941.433773127632</v>
      </c>
    </row>
    <row r="6" spans="1:48" s="9" customFormat="1" x14ac:dyDescent="0.35">
      <c r="A6" s="31"/>
      <c r="D6" s="9" t="s">
        <v>39</v>
      </c>
      <c r="E6" s="10">
        <f>COUNT(B10:B134)-E5</f>
        <v>0</v>
      </c>
      <c r="F6" s="10">
        <f>SUM(A10:A134)/100000-F5</f>
        <v>0</v>
      </c>
      <c r="G6" s="10">
        <f ca="1">SUM(Z10:Z134)/100000-G5</f>
        <v>0</v>
      </c>
      <c r="H6" s="10">
        <f>SUM(Y10:Y134)/100000-H5</f>
        <v>0</v>
      </c>
      <c r="I6" s="11"/>
      <c r="J6" s="11"/>
    </row>
    <row r="7" spans="1:48" x14ac:dyDescent="0.35">
      <c r="A7" s="32"/>
      <c r="D7" s="9" t="s">
        <v>44</v>
      </c>
      <c r="E7" s="5">
        <f ca="1">H5-I5-J5-F5</f>
        <v>0</v>
      </c>
      <c r="I7" s="5"/>
    </row>
    <row r="8" spans="1:48" s="15" customFormat="1" ht="23.5" x14ac:dyDescent="0.55000000000000004">
      <c r="C8" s="47" t="s">
        <v>38</v>
      </c>
      <c r="D8" s="47"/>
      <c r="E8" s="47"/>
      <c r="F8" s="47"/>
      <c r="G8" s="47"/>
      <c r="H8" s="47"/>
      <c r="I8" s="47"/>
      <c r="J8" s="47"/>
      <c r="K8" s="47"/>
      <c r="L8" s="47"/>
      <c r="M8" s="47"/>
      <c r="N8" s="47"/>
      <c r="O8" s="47"/>
      <c r="P8" s="47"/>
      <c r="Q8" s="47"/>
      <c r="R8" s="47"/>
      <c r="S8" s="47"/>
      <c r="T8" s="47"/>
      <c r="U8" s="47"/>
      <c r="V8" s="47"/>
      <c r="AC8" s="47" t="s">
        <v>41</v>
      </c>
      <c r="AD8" s="47"/>
      <c r="AE8" s="47"/>
      <c r="AF8" s="47"/>
      <c r="AG8" s="47"/>
      <c r="AH8" s="47"/>
      <c r="AI8" s="47"/>
      <c r="AJ8" s="47"/>
      <c r="AK8" s="47"/>
      <c r="AL8" s="47"/>
      <c r="AM8" s="47"/>
      <c r="AN8" s="47"/>
      <c r="AO8" s="47"/>
      <c r="AP8" s="47"/>
      <c r="AQ8" s="47"/>
      <c r="AR8" s="47"/>
      <c r="AS8" s="47"/>
      <c r="AT8" s="47"/>
      <c r="AU8" s="47"/>
      <c r="AV8" s="47"/>
    </row>
    <row r="9" spans="1:48" x14ac:dyDescent="0.35">
      <c r="A9" s="1" t="str">
        <f>Data!A3</f>
        <v>Investment in INR</v>
      </c>
      <c r="B9" t="s">
        <v>0</v>
      </c>
      <c r="C9" s="14" t="s">
        <v>17</v>
      </c>
      <c r="D9" s="14" t="s">
        <v>18</v>
      </c>
      <c r="E9" s="14" t="s">
        <v>19</v>
      </c>
      <c r="F9" s="14" t="s">
        <v>20</v>
      </c>
      <c r="G9" s="14" t="s">
        <v>21</v>
      </c>
      <c r="H9" s="14" t="s">
        <v>22</v>
      </c>
      <c r="I9" s="14" t="s">
        <v>23</v>
      </c>
      <c r="J9" s="14" t="s">
        <v>24</v>
      </c>
      <c r="K9" s="14" t="s">
        <v>25</v>
      </c>
      <c r="L9" s="14" t="s">
        <v>26</v>
      </c>
      <c r="M9" s="14" t="s">
        <v>27</v>
      </c>
      <c r="N9" s="14" t="s">
        <v>28</v>
      </c>
      <c r="O9" s="14" t="s">
        <v>29</v>
      </c>
      <c r="P9" s="14" t="s">
        <v>30</v>
      </c>
      <c r="Q9" s="14" t="s">
        <v>31</v>
      </c>
      <c r="R9" s="14" t="s">
        <v>32</v>
      </c>
      <c r="S9" s="14" t="s">
        <v>33</v>
      </c>
      <c r="T9" s="14" t="s">
        <v>34</v>
      </c>
      <c r="U9" s="14" t="s">
        <v>35</v>
      </c>
      <c r="V9" s="14" t="s">
        <v>36</v>
      </c>
      <c r="X9" s="14" t="s">
        <v>11</v>
      </c>
      <c r="Y9" s="14" t="s">
        <v>5</v>
      </c>
      <c r="Z9" s="14" t="s">
        <v>40</v>
      </c>
      <c r="AC9" s="14" t="s">
        <v>17</v>
      </c>
      <c r="AD9" s="14" t="s">
        <v>18</v>
      </c>
      <c r="AE9" s="14" t="s">
        <v>19</v>
      </c>
      <c r="AF9" s="14" t="s">
        <v>20</v>
      </c>
      <c r="AG9" s="14" t="s">
        <v>21</v>
      </c>
      <c r="AH9" s="14" t="s">
        <v>22</v>
      </c>
      <c r="AI9" s="14" t="s">
        <v>23</v>
      </c>
      <c r="AJ9" s="14" t="s">
        <v>24</v>
      </c>
      <c r="AK9" s="14" t="s">
        <v>25</v>
      </c>
      <c r="AL9" s="14" t="s">
        <v>26</v>
      </c>
      <c r="AM9" s="14" t="s">
        <v>27</v>
      </c>
      <c r="AN9" s="14" t="s">
        <v>28</v>
      </c>
      <c r="AO9" s="14" t="s">
        <v>29</v>
      </c>
      <c r="AP9" s="14" t="s">
        <v>30</v>
      </c>
      <c r="AQ9" s="14" t="s">
        <v>31</v>
      </c>
      <c r="AR9" s="14" t="s">
        <v>32</v>
      </c>
      <c r="AS9" s="14" t="s">
        <v>33</v>
      </c>
      <c r="AT9" s="14" t="s">
        <v>34</v>
      </c>
      <c r="AU9" s="14" t="s">
        <v>35</v>
      </c>
      <c r="AV9" s="14" t="s">
        <v>36</v>
      </c>
    </row>
    <row r="10" spans="1:48" x14ac:dyDescent="0.35">
      <c r="A10" s="1">
        <f>Data!A4</f>
        <v>2700000</v>
      </c>
      <c r="B10">
        <v>1</v>
      </c>
      <c r="C10" s="12" cm="1">
        <f t="array" ref="C10">PRODUCT(Data!$C4:C4/100+1)</f>
        <v>0.73599999999999999</v>
      </c>
      <c r="D10" s="12" cm="1">
        <f t="array" ref="D10">PRODUCT(Data!$C4:D4/100+1)</f>
        <v>0.57555200000000006</v>
      </c>
      <c r="E10" s="12" cm="1">
        <f t="array" ref="E10">PRODUCT(Data!$C4:E4/100+1)</f>
        <v>0.66188480000000005</v>
      </c>
      <c r="F10" s="12" cm="1">
        <f t="array" ref="F10">PRODUCT(Data!$C4:F4/100+1)</f>
        <v>1.0040792415999999</v>
      </c>
      <c r="G10" s="12" cm="1">
        <f t="array" ref="G10">PRODUCT(Data!$C4:G4/100+1)</f>
        <v>1.4930658322592001</v>
      </c>
      <c r="H10" s="12" cm="1">
        <f t="array" ref="H10">PRODUCT(Data!$C4:H4/100+1)</f>
        <v>2.397863726608275</v>
      </c>
      <c r="I10" s="12" cm="1">
        <f t="array" ref="I10">PRODUCT(Data!$C4:I4/100+1)</f>
        <v>1.6761067448991844</v>
      </c>
      <c r="J10" s="12" cm="1">
        <f t="array" ref="J10">PRODUCT(Data!$C4:J4/100+1)</f>
        <v>1.3442376094091459</v>
      </c>
      <c r="K10" s="12" cm="1">
        <f t="array" ref="K10">PRODUCT(Data!$C4:K4/100+1)</f>
        <v>1.6090524184627477</v>
      </c>
      <c r="L10" s="12" cm="1">
        <f t="array" ref="L10">PRODUCT(Data!$C4:L4/100+1)</f>
        <v>2.7579158452451495</v>
      </c>
      <c r="M10" s="12" cm="1">
        <f t="array" ref="M10">PRODUCT(Data!$C4:M4/100+1)</f>
        <v>3.7893763713668358</v>
      </c>
      <c r="N10" s="12" cm="1">
        <f t="array" ref="N10">PRODUCT(Data!$C4:N4/100+1)</f>
        <v>3.1754973992054083</v>
      </c>
      <c r="O10" s="12" cm="1">
        <f t="array" ref="O10">PRODUCT(Data!$C4:O4/100+1)</f>
        <v>3.8232988686433114</v>
      </c>
      <c r="P10" s="12" cm="1">
        <f t="array" ref="P10">PRODUCT(Data!$C4:P4/100+1)</f>
        <v>2.0951677800165349</v>
      </c>
      <c r="Q10" s="12" cm="1">
        <f t="array" ref="Q10">PRODUCT(Data!$C4:Q4/100+1)</f>
        <v>3.6078789171884731</v>
      </c>
      <c r="R10" s="12" cm="1">
        <f t="array" ref="R10">PRODUCT(Data!$C4:R4/100+1)</f>
        <v>4.830949870115365</v>
      </c>
      <c r="S10" s="12" cm="1">
        <f t="array" ref="S10">PRODUCT(Data!$C4:S4/100+1)</f>
        <v>6.8744416651741647</v>
      </c>
      <c r="T10" s="12" cm="1">
        <f t="array" ref="T10">PRODUCT(Data!$C4:T4/100+1)</f>
        <v>8.4074421565080044</v>
      </c>
      <c r="U10" s="12" cm="1">
        <f t="array" ref="U10">PRODUCT(Data!$C4:U4/100+1)</f>
        <v>4.3634624792276533</v>
      </c>
      <c r="V10" s="12" cm="1">
        <f t="array" ref="V10">PRODUCT(Data!$C4:V4/100+1)</f>
        <v>4.3983701790614749</v>
      </c>
      <c r="W10" s="7"/>
      <c r="X10" s="2" t="str">
        <f t="shared" ref="X10:X41" si="2">IF(MIN(C10:V10)&lt;(1-$P$2),"Realised Loss",IF(MAX(C10:V10)&gt;$P$3,"Realised Profit","Unrealised"))</f>
        <v>Unrealised</v>
      </c>
      <c r="Y10" s="4">
        <f>A10*V10</f>
        <v>11875599.483465983</v>
      </c>
      <c r="Z10" s="5">
        <f ca="1">IF(X10="Unrealised",0,OFFSET(B10,0,MATCH(1,AC10:AV10,0)))*A10</f>
        <v>0</v>
      </c>
      <c r="AC10">
        <f t="shared" ref="AC10" si="3">IF(OR(C10&lt;(1-$P$2),C10&gt;$P$3),1,0)</f>
        <v>0</v>
      </c>
      <c r="AD10">
        <f>IF(SUM($AC10:AC10)&gt;0,1,IF(OR(D10&lt;(1-$P$2),D10&gt;$P$3),1,0))</f>
        <v>0</v>
      </c>
      <c r="AE10">
        <f>IF(SUM($AC10:AD10)&gt;0,1,IF(OR(E10&lt;(1-$P$2),E10&gt;$P$3),1,0))</f>
        <v>0</v>
      </c>
      <c r="AF10">
        <f>IF(SUM($AC10:AE10)&gt;0,1,IF(OR(F10&lt;(1-$P$2),F10&gt;$P$3),1,0))</f>
        <v>0</v>
      </c>
      <c r="AG10">
        <f>IF(SUM($AC10:AF10)&gt;0,1,IF(OR(G10&lt;(1-$P$2),G10&gt;$P$3),1,0))</f>
        <v>0</v>
      </c>
      <c r="AH10">
        <f>IF(SUM($AC10:AG10)&gt;0,1,IF(OR(H10&lt;(1-$P$2),H10&gt;$P$3),1,0))</f>
        <v>0</v>
      </c>
      <c r="AI10">
        <f>IF(SUM($AC10:AH10)&gt;0,1,IF(OR(I10&lt;(1-$P$2),I10&gt;$P$3),1,0))</f>
        <v>0</v>
      </c>
      <c r="AJ10">
        <f>IF(SUM($AC10:AI10)&gt;0,1,IF(OR(J10&lt;(1-$P$2),J10&gt;$P$3),1,0))</f>
        <v>0</v>
      </c>
      <c r="AK10">
        <f>IF(SUM($AC10:AJ10)&gt;0,1,IF(OR(K10&lt;(1-$P$2),K10&gt;$P$3),1,0))</f>
        <v>0</v>
      </c>
      <c r="AL10">
        <f>IF(SUM($AC10:AK10)&gt;0,1,IF(OR(L10&lt;(1-$P$2),L10&gt;$P$3),1,0))</f>
        <v>0</v>
      </c>
      <c r="AM10">
        <f>IF(SUM($AC10:AL10)&gt;0,1,IF(OR(M10&lt;(1-$P$2),M10&gt;$P$3),1,0))</f>
        <v>0</v>
      </c>
      <c r="AN10">
        <f>IF(SUM($AC10:AM10)&gt;0,1,IF(OR(N10&lt;(1-$P$2),N10&gt;$P$3),1,0))</f>
        <v>0</v>
      </c>
      <c r="AO10">
        <f>IF(SUM($AC10:AN10)&gt;0,1,IF(OR(O10&lt;(1-$P$2),O10&gt;$P$3),1,0))</f>
        <v>0</v>
      </c>
      <c r="AP10">
        <f>IF(SUM($AC10:AO10)&gt;0,1,IF(OR(P10&lt;(1-$P$2),P10&gt;$P$3),1,0))</f>
        <v>0</v>
      </c>
      <c r="AQ10">
        <f>IF(SUM($AC10:AP10)&gt;0,1,IF(OR(Q10&lt;(1-$P$2),Q10&gt;$P$3),1,0))</f>
        <v>0</v>
      </c>
      <c r="AR10">
        <f>IF(SUM($AC10:AQ10)&gt;0,1,IF(OR(R10&lt;(1-$P$2),R10&gt;$P$3),1,0))</f>
        <v>0</v>
      </c>
      <c r="AS10">
        <f>IF(SUM($AC10:AR10)&gt;0,1,IF(OR(S10&lt;(1-$P$2),S10&gt;$P$3),1,0))</f>
        <v>0</v>
      </c>
      <c r="AT10">
        <f>IF(SUM($AC10:AS10)&gt;0,1,IF(OR(T10&lt;(1-$P$2),T10&gt;$P$3),1,0))</f>
        <v>0</v>
      </c>
      <c r="AU10">
        <f>IF(SUM($AC10:AT10)&gt;0,1,IF(OR(U10&lt;(1-$P$2),U10&gt;$P$3),1,0))</f>
        <v>0</v>
      </c>
      <c r="AV10">
        <f>IF(SUM($AC10:AU10)&gt;0,1,IF(OR(V10&lt;(1-$P$2),V10&gt;$P$3),1,0))</f>
        <v>0</v>
      </c>
    </row>
    <row r="11" spans="1:48" x14ac:dyDescent="0.35">
      <c r="A11" s="1">
        <f>Data!A5</f>
        <v>9200000</v>
      </c>
      <c r="B11">
        <f>+B10+1</f>
        <v>2</v>
      </c>
      <c r="C11" s="12" cm="1">
        <f t="array" ref="C11">PRODUCT(Data!$C5:C5/100+1)</f>
        <v>1.581</v>
      </c>
      <c r="D11" s="12" cm="1">
        <f t="array" ref="D11">PRODUCT(Data!$C5:D5/100+1)</f>
        <v>2.3303940000000001</v>
      </c>
      <c r="E11" s="12" cm="1">
        <f t="array" ref="E11">PRODUCT(Data!$C5:E5/100+1)</f>
        <v>3.0994240200000003</v>
      </c>
      <c r="F11" s="12" cm="1">
        <f t="array" ref="F11">PRODUCT(Data!$C5:F5/100+1)</f>
        <v>2.6933994733800004</v>
      </c>
      <c r="G11" s="12" cm="1">
        <f t="array" ref="G11">PRODUCT(Data!$C5:G5/100+1)</f>
        <v>1.7641766550639004</v>
      </c>
      <c r="H11" s="12" cm="1">
        <f t="array" ref="H11">PRODUCT(Data!$C5:H5/100+1)</f>
        <v>2.4416204906084382</v>
      </c>
      <c r="I11" s="12" cm="1">
        <f t="array" ref="I11">PRODUCT(Data!$C5:I5/100+1)</f>
        <v>4.1727294184498209</v>
      </c>
      <c r="J11" s="12" cm="1">
        <f t="array" ref="J11">PRODUCT(Data!$C5:J5/100+1)</f>
        <v>3.8347383355553855</v>
      </c>
      <c r="K11" s="12" cm="1">
        <f t="array" ref="K11">PRODUCT(Data!$C5:K5/100+1)</f>
        <v>5.794289625024188</v>
      </c>
      <c r="L11" s="12" cm="1">
        <f t="array" ref="L11">PRODUCT(Data!$C5:L5/100+1)</f>
        <v>7.370336403030767</v>
      </c>
      <c r="M11" s="12" cm="1">
        <f t="array" ref="M11">PRODUCT(Data!$C5:M5/100+1)</f>
        <v>10.37006331906429</v>
      </c>
      <c r="N11" s="12" cm="1">
        <f t="array" ref="N11">PRODUCT(Data!$C5:N5/100+1)</f>
        <v>11.106337814717854</v>
      </c>
      <c r="O11" s="12" cm="1">
        <f t="array" ref="O11">PRODUCT(Data!$C5:O5/100+1)</f>
        <v>17.636864449771952</v>
      </c>
      <c r="P11" s="12" cm="1">
        <f t="array" ref="P11">PRODUCT(Data!$C5:P5/100+1)</f>
        <v>16.508105124986546</v>
      </c>
      <c r="Q11" s="12" cm="1">
        <f t="array" ref="Q11">PRODUCT(Data!$C5:Q5/100+1)</f>
        <v>22.434514864856716</v>
      </c>
      <c r="R11" s="12" cm="1">
        <f t="array" ref="R11">PRODUCT(Data!$C5:R5/100+1)</f>
        <v>22.277473260802719</v>
      </c>
      <c r="S11" s="12" cm="1">
        <f t="array" ref="S11">PRODUCT(Data!$C5:S5/100+1)</f>
        <v>24.950770052099049</v>
      </c>
      <c r="T11" s="12" cm="1">
        <f t="array" ref="T11">PRODUCT(Data!$C5:T5/100+1)</f>
        <v>21.682219175274074</v>
      </c>
      <c r="U11" s="12" cm="1">
        <f t="array" ref="U11">PRODUCT(Data!$C5:U5/100+1)</f>
        <v>12.337182710730946</v>
      </c>
      <c r="V11" s="12" cm="1">
        <f t="array" ref="V11">PRODUCT(Data!$C5:V5/100+1)</f>
        <v>18.75251772031104</v>
      </c>
      <c r="W11" s="7"/>
      <c r="X11" s="2" t="str">
        <f t="shared" si="2"/>
        <v>Unrealised</v>
      </c>
      <c r="Y11" s="4">
        <f t="shared" ref="Y11:Y74" si="4">A11*V11</f>
        <v>172523163.02686158</v>
      </c>
      <c r="Z11" s="5">
        <f t="shared" ref="Z11:Z74" ca="1" si="5">IF(X11="Unrealised",0,OFFSET(B11,0,MATCH(1,AC11:AV11,0)))*A11</f>
        <v>0</v>
      </c>
      <c r="AC11">
        <f t="shared" ref="AC11:AC74" si="6">IF(OR(C11&lt;(1-$P$2),C11&gt;$P$3),1,0)</f>
        <v>0</v>
      </c>
      <c r="AD11">
        <f>IF(SUM($AC11:AC11)&gt;0,1,IF(OR(D11&lt;(1-$P$2),D11&gt;$P$3),1,0))</f>
        <v>0</v>
      </c>
      <c r="AE11">
        <f>IF(SUM($AC11:AD11)&gt;0,1,IF(OR(E11&lt;(1-$P$2),E11&gt;$P$3),1,0))</f>
        <v>0</v>
      </c>
      <c r="AF11">
        <f>IF(SUM($AC11:AE11)&gt;0,1,IF(OR(F11&lt;(1-$P$2),F11&gt;$P$3),1,0))</f>
        <v>0</v>
      </c>
      <c r="AG11">
        <f>IF(SUM($AC11:AF11)&gt;0,1,IF(OR(G11&lt;(1-$P$2),G11&gt;$P$3),1,0))</f>
        <v>0</v>
      </c>
      <c r="AH11">
        <f>IF(SUM($AC11:AG11)&gt;0,1,IF(OR(H11&lt;(1-$P$2),H11&gt;$P$3),1,0))</f>
        <v>0</v>
      </c>
      <c r="AI11">
        <f>IF(SUM($AC11:AH11)&gt;0,1,IF(OR(I11&lt;(1-$P$2),I11&gt;$P$3),1,0))</f>
        <v>0</v>
      </c>
      <c r="AJ11">
        <f>IF(SUM($AC11:AI11)&gt;0,1,IF(OR(J11&lt;(1-$P$2),J11&gt;$P$3),1,0))</f>
        <v>0</v>
      </c>
      <c r="AK11">
        <f>IF(SUM($AC11:AJ11)&gt;0,1,IF(OR(K11&lt;(1-$P$2),K11&gt;$P$3),1,0))</f>
        <v>0</v>
      </c>
      <c r="AL11">
        <f>IF(SUM($AC11:AK11)&gt;0,1,IF(OR(L11&lt;(1-$P$2),L11&gt;$P$3),1,0))</f>
        <v>0</v>
      </c>
      <c r="AM11">
        <f>IF(SUM($AC11:AL11)&gt;0,1,IF(OR(M11&lt;(1-$P$2),M11&gt;$P$3),1,0))</f>
        <v>0</v>
      </c>
      <c r="AN11">
        <f>IF(SUM($AC11:AM11)&gt;0,1,IF(OR(N11&lt;(1-$P$2),N11&gt;$P$3),1,0))</f>
        <v>0</v>
      </c>
      <c r="AO11">
        <f>IF(SUM($AC11:AN11)&gt;0,1,IF(OR(O11&lt;(1-$P$2),O11&gt;$P$3),1,0))</f>
        <v>0</v>
      </c>
      <c r="AP11">
        <f>IF(SUM($AC11:AO11)&gt;0,1,IF(OR(P11&lt;(1-$P$2),P11&gt;$P$3),1,0))</f>
        <v>0</v>
      </c>
      <c r="AQ11">
        <f>IF(SUM($AC11:AP11)&gt;0,1,IF(OR(Q11&lt;(1-$P$2),Q11&gt;$P$3),1,0))</f>
        <v>0</v>
      </c>
      <c r="AR11">
        <f>IF(SUM($AC11:AQ11)&gt;0,1,IF(OR(R11&lt;(1-$P$2),R11&gt;$P$3),1,0))</f>
        <v>0</v>
      </c>
      <c r="AS11">
        <f>IF(SUM($AC11:AR11)&gt;0,1,IF(OR(S11&lt;(1-$P$2),S11&gt;$P$3),1,0))</f>
        <v>0</v>
      </c>
      <c r="AT11">
        <f>IF(SUM($AC11:AS11)&gt;0,1,IF(OR(T11&lt;(1-$P$2),T11&gt;$P$3),1,0))</f>
        <v>0</v>
      </c>
      <c r="AU11">
        <f>IF(SUM($AC11:AT11)&gt;0,1,IF(OR(U11&lt;(1-$P$2),U11&gt;$P$3),1,0))</f>
        <v>0</v>
      </c>
      <c r="AV11">
        <f>IF(SUM($AC11:AU11)&gt;0,1,IF(OR(V11&lt;(1-$P$2),V11&gt;$P$3),1,0))</f>
        <v>0</v>
      </c>
    </row>
    <row r="12" spans="1:48" x14ac:dyDescent="0.35">
      <c r="A12" s="1">
        <f>Data!A6</f>
        <v>2700000</v>
      </c>
      <c r="B12">
        <f t="shared" ref="B12:B75" si="7">+B11+1</f>
        <v>3</v>
      </c>
      <c r="C12" s="12" cm="1">
        <f t="array" ref="C12">PRODUCT(Data!$C6:C6/100+1)</f>
        <v>0.66700000000000004</v>
      </c>
      <c r="D12" s="12" cm="1">
        <f t="array" ref="D12">PRODUCT(Data!$C6:D6/100+1)</f>
        <v>0.45556100000000005</v>
      </c>
      <c r="E12" s="12" cm="1">
        <f t="array" ref="E12">PRODUCT(Data!$C6:E6/100+1)</f>
        <v>0.26012533100000002</v>
      </c>
      <c r="F12" s="12" cm="1">
        <f t="array" ref="F12">PRODUCT(Data!$C6:F6/100+1)</f>
        <v>0.13058291616200002</v>
      </c>
      <c r="G12" s="12" cm="1">
        <f t="array" ref="G12">PRODUCT(Data!$C6:G6/100+1)</f>
        <v>6.7903116404240016E-2</v>
      </c>
      <c r="H12" s="12" cm="1">
        <f t="array" ref="H12">PRODUCT(Data!$C6:H6/100+1)</f>
        <v>5.4186686890583535E-2</v>
      </c>
      <c r="I12" s="12" cm="1">
        <f t="array" ref="I12">PRODUCT(Data!$C6:I6/100+1)</f>
        <v>3.7172067206940301E-2</v>
      </c>
      <c r="J12" s="12" cm="1">
        <f t="array" ref="J12">PRODUCT(Data!$C6:J6/100+1)</f>
        <v>6.192866396676254E-2</v>
      </c>
      <c r="K12" s="12" cm="1">
        <f t="array" ref="K12">PRODUCT(Data!$C6:K6/100+1)</f>
        <v>3.517548113312112E-2</v>
      </c>
      <c r="L12" s="12" cm="1">
        <f t="array" ref="L12">PRODUCT(Data!$C6:L6/100+1)</f>
        <v>4.8084882708976567E-2</v>
      </c>
      <c r="M12" s="12" cm="1">
        <f t="array" ref="M12">PRODUCT(Data!$C6:M6/100+1)</f>
        <v>3.5294303908388801E-2</v>
      </c>
      <c r="N12" s="12" cm="1">
        <f t="array" ref="N12">PRODUCT(Data!$C6:N6/100+1)</f>
        <v>6.0529731202886787E-2</v>
      </c>
      <c r="O12" s="12" cm="1">
        <f t="array" ref="O12">PRODUCT(Data!$C6:O6/100+1)</f>
        <v>7.2756736905869909E-2</v>
      </c>
      <c r="P12" s="12" cm="1">
        <f t="array" ref="P12">PRODUCT(Data!$C6:P6/100+1)</f>
        <v>6.2861820686671607E-2</v>
      </c>
      <c r="Q12" s="12" cm="1">
        <f t="array" ref="Q12">PRODUCT(Data!$C6:Q6/100+1)</f>
        <v>5.7832875031737882E-2</v>
      </c>
      <c r="R12" s="12" cm="1">
        <f t="array" ref="R12">PRODUCT(Data!$C6:R6/100+1)</f>
        <v>9.7621893053573536E-2</v>
      </c>
      <c r="S12" s="12" cm="1">
        <f t="array" ref="S12">PRODUCT(Data!$C6:S6/100+1)</f>
        <v>0.13432772484171718</v>
      </c>
      <c r="T12" s="12" cm="1">
        <f t="array" ref="T12">PRODUCT(Data!$C6:T6/100+1)</f>
        <v>0.15286495086987414</v>
      </c>
      <c r="U12" s="12" cm="1">
        <f t="array" ref="U12">PRODUCT(Data!$C6:U6/100+1)</f>
        <v>0.15760376434684023</v>
      </c>
      <c r="V12" s="12" cm="1">
        <f t="array" ref="V12">PRODUCT(Data!$C6:V6/100+1)</f>
        <v>9.5665484958532013E-2</v>
      </c>
      <c r="W12" s="7"/>
      <c r="X12" s="2" t="str">
        <f t="shared" si="2"/>
        <v>Realised Loss</v>
      </c>
      <c r="Y12" s="4">
        <f t="shared" si="4"/>
        <v>258296.80938803643</v>
      </c>
      <c r="Z12" s="5">
        <f t="shared" ca="1" si="5"/>
        <v>1230014.7000000002</v>
      </c>
      <c r="AC12">
        <f t="shared" si="6"/>
        <v>0</v>
      </c>
      <c r="AD12">
        <f>IF(SUM($AC12:AC12)&gt;0,1,IF(OR(D12&lt;(1-$P$2),D12&gt;$P$3),1,0))</f>
        <v>1</v>
      </c>
      <c r="AE12">
        <f>IF(SUM($AC12:AD12)&gt;0,1,IF(OR(E12&lt;(1-$P$2),E12&gt;$P$3),1,0))</f>
        <v>1</v>
      </c>
      <c r="AF12">
        <f>IF(SUM($AC12:AE12)&gt;0,1,IF(OR(F12&lt;(1-$P$2),F12&gt;$P$3),1,0))</f>
        <v>1</v>
      </c>
      <c r="AG12">
        <f>IF(SUM($AC12:AF12)&gt;0,1,IF(OR(G12&lt;(1-$P$2),G12&gt;$P$3),1,0))</f>
        <v>1</v>
      </c>
      <c r="AH12">
        <f>IF(SUM($AC12:AG12)&gt;0,1,IF(OR(H12&lt;(1-$P$2),H12&gt;$P$3),1,0))</f>
        <v>1</v>
      </c>
      <c r="AI12">
        <f>IF(SUM($AC12:AH12)&gt;0,1,IF(OR(I12&lt;(1-$P$2),I12&gt;$P$3),1,0))</f>
        <v>1</v>
      </c>
      <c r="AJ12">
        <f>IF(SUM($AC12:AI12)&gt;0,1,IF(OR(J12&lt;(1-$P$2),J12&gt;$P$3),1,0))</f>
        <v>1</v>
      </c>
      <c r="AK12">
        <f>IF(SUM($AC12:AJ12)&gt;0,1,IF(OR(K12&lt;(1-$P$2),K12&gt;$P$3),1,0))</f>
        <v>1</v>
      </c>
      <c r="AL12">
        <f>IF(SUM($AC12:AK12)&gt;0,1,IF(OR(L12&lt;(1-$P$2),L12&gt;$P$3),1,0))</f>
        <v>1</v>
      </c>
      <c r="AM12">
        <f>IF(SUM($AC12:AL12)&gt;0,1,IF(OR(M12&lt;(1-$P$2),M12&gt;$P$3),1,0))</f>
        <v>1</v>
      </c>
      <c r="AN12">
        <f>IF(SUM($AC12:AM12)&gt;0,1,IF(OR(N12&lt;(1-$P$2),N12&gt;$P$3),1,0))</f>
        <v>1</v>
      </c>
      <c r="AO12">
        <f>IF(SUM($AC12:AN12)&gt;0,1,IF(OR(O12&lt;(1-$P$2),O12&gt;$P$3),1,0))</f>
        <v>1</v>
      </c>
      <c r="AP12">
        <f>IF(SUM($AC12:AO12)&gt;0,1,IF(OR(P12&lt;(1-$P$2),P12&gt;$P$3),1,0))</f>
        <v>1</v>
      </c>
      <c r="AQ12">
        <f>IF(SUM($AC12:AP12)&gt;0,1,IF(OR(Q12&lt;(1-$P$2),Q12&gt;$P$3),1,0))</f>
        <v>1</v>
      </c>
      <c r="AR12">
        <f>IF(SUM($AC12:AQ12)&gt;0,1,IF(OR(R12&lt;(1-$P$2),R12&gt;$P$3),1,0))</f>
        <v>1</v>
      </c>
      <c r="AS12">
        <f>IF(SUM($AC12:AR12)&gt;0,1,IF(OR(S12&lt;(1-$P$2),S12&gt;$P$3),1,0))</f>
        <v>1</v>
      </c>
      <c r="AT12">
        <f>IF(SUM($AC12:AS12)&gt;0,1,IF(OR(T12&lt;(1-$P$2),T12&gt;$P$3),1,0))</f>
        <v>1</v>
      </c>
      <c r="AU12">
        <f>IF(SUM($AC12:AT12)&gt;0,1,IF(OR(U12&lt;(1-$P$2),U12&gt;$P$3),1,0))</f>
        <v>1</v>
      </c>
      <c r="AV12">
        <f>IF(SUM($AC12:AU12)&gt;0,1,IF(OR(V12&lt;(1-$P$2),V12&gt;$P$3),1,0))</f>
        <v>1</v>
      </c>
    </row>
    <row r="13" spans="1:48" x14ac:dyDescent="0.35">
      <c r="A13" s="1">
        <f>Data!A7</f>
        <v>5600000</v>
      </c>
      <c r="B13">
        <f t="shared" si="7"/>
        <v>4</v>
      </c>
      <c r="C13" s="12" cm="1">
        <f t="array" ref="C13">PRODUCT(Data!$C7:C7/100+1)</f>
        <v>1.1280000000000001</v>
      </c>
      <c r="D13" s="12" cm="1">
        <f t="array" ref="D13">PRODUCT(Data!$C7:D7/100+1)</f>
        <v>1.2396720000000001</v>
      </c>
      <c r="E13" s="12" cm="1">
        <f t="array" ref="E13">PRODUCT(Data!$C7:E7/100+1)</f>
        <v>1.5471106560000001</v>
      </c>
      <c r="F13" s="12" cm="1">
        <f t="array" ref="F13">PRODUCT(Data!$C7:F7/100+1)</f>
        <v>2.3763619676160004</v>
      </c>
      <c r="G13" s="12" cm="1">
        <f t="array" ref="G13">PRODUCT(Data!$C7:G7/100+1)</f>
        <v>3.3387885645004807</v>
      </c>
      <c r="H13" s="12" cm="1">
        <f t="array" ref="H13">PRODUCT(Data!$C7:H7/100+1)</f>
        <v>2.7845496627934008</v>
      </c>
      <c r="I13" s="12" cm="1">
        <f t="array" ref="I13">PRODUCT(Data!$C7:I7/100+1)</f>
        <v>2.2220706309091338</v>
      </c>
      <c r="J13" s="12" cm="1">
        <f t="array" ref="J13">PRODUCT(Data!$C7:J7/100+1)</f>
        <v>3.2642217568055174</v>
      </c>
      <c r="K13" s="12" cm="1">
        <f t="array" ref="K13">PRODUCT(Data!$C7:K7/100+1)</f>
        <v>4.5078902461484196</v>
      </c>
      <c r="L13" s="12" cm="1">
        <f t="array" ref="L13">PRODUCT(Data!$C7:L7/100+1)</f>
        <v>3.4169808065805021</v>
      </c>
      <c r="M13" s="12" cm="1">
        <f t="array" ref="M13">PRODUCT(Data!$C7:M7/100+1)</f>
        <v>4.8008580332456052</v>
      </c>
      <c r="N13" s="12" cm="1">
        <f t="array" ref="N13">PRODUCT(Data!$C7:N7/100+1)</f>
        <v>5.1993292500049906</v>
      </c>
      <c r="O13" s="12" cm="1">
        <f t="array" ref="O13">PRODUCT(Data!$C7:O7/100+1)</f>
        <v>5.8700427232556347</v>
      </c>
      <c r="P13" s="12" cm="1">
        <f t="array" ref="P13">PRODUCT(Data!$C7:P7/100+1)</f>
        <v>7.049921310630018</v>
      </c>
      <c r="Q13" s="12" cm="1">
        <f t="array" ref="Q13">PRODUCT(Data!$C7:Q7/100+1)</f>
        <v>5.7174861829209451</v>
      </c>
      <c r="R13" s="12" cm="1">
        <f t="array" ref="R13">PRODUCT(Data!$C7:R7/100+1)</f>
        <v>4.4767916812271</v>
      </c>
      <c r="S13" s="12" cm="1">
        <f t="array" ref="S13">PRODUCT(Data!$C7:S7/100+1)</f>
        <v>4.3648718891964222</v>
      </c>
      <c r="T13" s="12" cm="1">
        <f t="array" ref="T13">PRODUCT(Data!$C7:T7/100+1)</f>
        <v>2.3570308201660684</v>
      </c>
      <c r="U13" s="12" cm="1">
        <f t="array" ref="U13">PRODUCT(Data!$C7:U7/100+1)</f>
        <v>1.9634066731983348</v>
      </c>
      <c r="V13" s="12" cm="1">
        <f t="array" ref="V13">PRODUCT(Data!$C7:V7/100+1)</f>
        <v>1.1623367505334143</v>
      </c>
      <c r="W13" s="7"/>
      <c r="X13" s="2" t="str">
        <f t="shared" si="2"/>
        <v>Unrealised</v>
      </c>
      <c r="Y13" s="4">
        <f t="shared" si="4"/>
        <v>6509085.8029871201</v>
      </c>
      <c r="Z13" s="5">
        <f t="shared" ca="1" si="5"/>
        <v>0</v>
      </c>
      <c r="AC13">
        <f t="shared" si="6"/>
        <v>0</v>
      </c>
      <c r="AD13">
        <f>IF(SUM($AC13:AC13)&gt;0,1,IF(OR(D13&lt;(1-$P$2),D13&gt;$P$3),1,0))</f>
        <v>0</v>
      </c>
      <c r="AE13">
        <f>IF(SUM($AC13:AD13)&gt;0,1,IF(OR(E13&lt;(1-$P$2),E13&gt;$P$3),1,0))</f>
        <v>0</v>
      </c>
      <c r="AF13">
        <f>IF(SUM($AC13:AE13)&gt;0,1,IF(OR(F13&lt;(1-$P$2),F13&gt;$P$3),1,0))</f>
        <v>0</v>
      </c>
      <c r="AG13">
        <f>IF(SUM($AC13:AF13)&gt;0,1,IF(OR(G13&lt;(1-$P$2),G13&gt;$P$3),1,0))</f>
        <v>0</v>
      </c>
      <c r="AH13">
        <f>IF(SUM($AC13:AG13)&gt;0,1,IF(OR(H13&lt;(1-$P$2),H13&gt;$P$3),1,0))</f>
        <v>0</v>
      </c>
      <c r="AI13">
        <f>IF(SUM($AC13:AH13)&gt;0,1,IF(OR(I13&lt;(1-$P$2),I13&gt;$P$3),1,0))</f>
        <v>0</v>
      </c>
      <c r="AJ13">
        <f>IF(SUM($AC13:AI13)&gt;0,1,IF(OR(J13&lt;(1-$P$2),J13&gt;$P$3),1,0))</f>
        <v>0</v>
      </c>
      <c r="AK13">
        <f>IF(SUM($AC13:AJ13)&gt;0,1,IF(OR(K13&lt;(1-$P$2),K13&gt;$P$3),1,0))</f>
        <v>0</v>
      </c>
      <c r="AL13">
        <f>IF(SUM($AC13:AK13)&gt;0,1,IF(OR(L13&lt;(1-$P$2),L13&gt;$P$3),1,0))</f>
        <v>0</v>
      </c>
      <c r="AM13">
        <f>IF(SUM($AC13:AL13)&gt;0,1,IF(OR(M13&lt;(1-$P$2),M13&gt;$P$3),1,0))</f>
        <v>0</v>
      </c>
      <c r="AN13">
        <f>IF(SUM($AC13:AM13)&gt;0,1,IF(OR(N13&lt;(1-$P$2),N13&gt;$P$3),1,0))</f>
        <v>0</v>
      </c>
      <c r="AO13">
        <f>IF(SUM($AC13:AN13)&gt;0,1,IF(OR(O13&lt;(1-$P$2),O13&gt;$P$3),1,0))</f>
        <v>0</v>
      </c>
      <c r="AP13">
        <f>IF(SUM($AC13:AO13)&gt;0,1,IF(OR(P13&lt;(1-$P$2),P13&gt;$P$3),1,0))</f>
        <v>0</v>
      </c>
      <c r="AQ13">
        <f>IF(SUM($AC13:AP13)&gt;0,1,IF(OR(Q13&lt;(1-$P$2),Q13&gt;$P$3),1,0))</f>
        <v>0</v>
      </c>
      <c r="AR13">
        <f>IF(SUM($AC13:AQ13)&gt;0,1,IF(OR(R13&lt;(1-$P$2),R13&gt;$P$3),1,0))</f>
        <v>0</v>
      </c>
      <c r="AS13">
        <f>IF(SUM($AC13:AR13)&gt;0,1,IF(OR(S13&lt;(1-$P$2),S13&gt;$P$3),1,0))</f>
        <v>0</v>
      </c>
      <c r="AT13">
        <f>IF(SUM($AC13:AS13)&gt;0,1,IF(OR(T13&lt;(1-$P$2),T13&gt;$P$3),1,0))</f>
        <v>0</v>
      </c>
      <c r="AU13">
        <f>IF(SUM($AC13:AT13)&gt;0,1,IF(OR(U13&lt;(1-$P$2),U13&gt;$P$3),1,0))</f>
        <v>0</v>
      </c>
      <c r="AV13">
        <f>IF(SUM($AC13:AU13)&gt;0,1,IF(OR(V13&lt;(1-$P$2),V13&gt;$P$3),1,0))</f>
        <v>0</v>
      </c>
    </row>
    <row r="14" spans="1:48" x14ac:dyDescent="0.35">
      <c r="A14" s="1">
        <f>Data!A8</f>
        <v>6900000</v>
      </c>
      <c r="B14">
        <f t="shared" si="7"/>
        <v>5</v>
      </c>
      <c r="C14" s="12" cm="1">
        <f t="array" ref="C14">PRODUCT(Data!$C8:C8/100+1)</f>
        <v>1.6160000000000001</v>
      </c>
      <c r="D14" s="12" cm="1">
        <f t="array" ref="D14">PRODUCT(Data!$C8:D8/100+1)</f>
        <v>1.178064</v>
      </c>
      <c r="E14" s="12" cm="1">
        <f t="array" ref="E14">PRODUCT(Data!$C8:E8/100+1)</f>
        <v>1.4101426080000001</v>
      </c>
      <c r="F14" s="12" cm="1">
        <f t="array" ref="F14">PRODUCT(Data!$C8:F8/100+1)</f>
        <v>0.79955085873599996</v>
      </c>
      <c r="G14" s="12" cm="1">
        <f t="array" ref="G14">PRODUCT(Data!$C8:G8/100+1)</f>
        <v>0.55408874510404804</v>
      </c>
      <c r="H14" s="12" cm="1">
        <f t="array" ref="H14">PRODUCT(Data!$C8:H8/100+1)</f>
        <v>0.35904950682742309</v>
      </c>
      <c r="I14" s="12" cm="1">
        <f t="array" ref="I14">PRODUCT(Data!$C8:I8/100+1)</f>
        <v>0.31488641748765006</v>
      </c>
      <c r="J14" s="12" cm="1">
        <f t="array" ref="J14">PRODUCT(Data!$C8:J8/100+1)</f>
        <v>0.54191952449624581</v>
      </c>
      <c r="K14" s="12" cm="1">
        <f t="array" ref="K14">PRODUCT(Data!$C8:K8/100+1)</f>
        <v>0.3869305404903195</v>
      </c>
      <c r="L14" s="12" cm="1">
        <f t="array" ref="L14">PRODUCT(Data!$C8:L8/100+1)</f>
        <v>0.23718842132056583</v>
      </c>
      <c r="M14" s="12" cm="1">
        <f t="array" ref="M14">PRODUCT(Data!$C8:M8/100+1)</f>
        <v>0.36384703830574799</v>
      </c>
      <c r="N14" s="12" cm="1">
        <f t="array" ref="N14">PRODUCT(Data!$C8:N8/100+1)</f>
        <v>0.55523058045457141</v>
      </c>
      <c r="O14" s="12" cm="1">
        <f t="array" ref="O14">PRODUCT(Data!$C8:O8/100+1)</f>
        <v>0.72124452401048822</v>
      </c>
      <c r="P14" s="12" cm="1">
        <f t="array" ref="P14">PRODUCT(Data!$C8:P8/100+1)</f>
        <v>0.8416923595202398</v>
      </c>
      <c r="Q14" s="12" cm="1">
        <f t="array" ref="Q14">PRODUCT(Data!$C8:Q8/100+1)</f>
        <v>0.87030989974392803</v>
      </c>
      <c r="R14" s="12" cm="1">
        <f t="array" ref="R14">PRODUCT(Data!$C8:R8/100+1)</f>
        <v>0.83636781365391477</v>
      </c>
      <c r="S14" s="12" cm="1">
        <f t="array" ref="S14">PRODUCT(Data!$C8:S8/100+1)</f>
        <v>0.5110207341425419</v>
      </c>
      <c r="T14" s="12" cm="1">
        <f t="array" ref="T14">PRODUCT(Data!$C8:T8/100+1)</f>
        <v>0.59840527968091661</v>
      </c>
      <c r="U14" s="12" cm="1">
        <f t="array" ref="U14">PRODUCT(Data!$C8:U8/100+1)</f>
        <v>0.81861842260349382</v>
      </c>
      <c r="V14" s="12" cm="1">
        <f t="array" ref="V14">PRODUCT(Data!$C8:V8/100+1)</f>
        <v>1.2737702655710363</v>
      </c>
      <c r="W14" s="7"/>
      <c r="X14" s="2" t="str">
        <f t="shared" si="2"/>
        <v>Realised Loss</v>
      </c>
      <c r="Y14" s="4">
        <f t="shared" si="4"/>
        <v>8789014.8324401509</v>
      </c>
      <c r="Z14" s="5">
        <f t="shared" ca="1" si="5"/>
        <v>2477441.5971092195</v>
      </c>
      <c r="AC14">
        <f t="shared" si="6"/>
        <v>0</v>
      </c>
      <c r="AD14">
        <f>IF(SUM($AC14:AC14)&gt;0,1,IF(OR(D14&lt;(1-$P$2),D14&gt;$P$3),1,0))</f>
        <v>0</v>
      </c>
      <c r="AE14">
        <f>IF(SUM($AC14:AD14)&gt;0,1,IF(OR(E14&lt;(1-$P$2),E14&gt;$P$3),1,0))</f>
        <v>0</v>
      </c>
      <c r="AF14">
        <f>IF(SUM($AC14:AE14)&gt;0,1,IF(OR(F14&lt;(1-$P$2),F14&gt;$P$3),1,0))</f>
        <v>0</v>
      </c>
      <c r="AG14">
        <f>IF(SUM($AC14:AF14)&gt;0,1,IF(OR(G14&lt;(1-$P$2),G14&gt;$P$3),1,0))</f>
        <v>0</v>
      </c>
      <c r="AH14">
        <f>IF(SUM($AC14:AG14)&gt;0,1,IF(OR(H14&lt;(1-$P$2),H14&gt;$P$3),1,0))</f>
        <v>1</v>
      </c>
      <c r="AI14">
        <f>IF(SUM($AC14:AH14)&gt;0,1,IF(OR(I14&lt;(1-$P$2),I14&gt;$P$3),1,0))</f>
        <v>1</v>
      </c>
      <c r="AJ14">
        <f>IF(SUM($AC14:AI14)&gt;0,1,IF(OR(J14&lt;(1-$P$2),J14&gt;$P$3),1,0))</f>
        <v>1</v>
      </c>
      <c r="AK14">
        <f>IF(SUM($AC14:AJ14)&gt;0,1,IF(OR(K14&lt;(1-$P$2),K14&gt;$P$3),1,0))</f>
        <v>1</v>
      </c>
      <c r="AL14">
        <f>IF(SUM($AC14:AK14)&gt;0,1,IF(OR(L14&lt;(1-$P$2),L14&gt;$P$3),1,0))</f>
        <v>1</v>
      </c>
      <c r="AM14">
        <f>IF(SUM($AC14:AL14)&gt;0,1,IF(OR(M14&lt;(1-$P$2),M14&gt;$P$3),1,0))</f>
        <v>1</v>
      </c>
      <c r="AN14">
        <f>IF(SUM($AC14:AM14)&gt;0,1,IF(OR(N14&lt;(1-$P$2),N14&gt;$P$3),1,0))</f>
        <v>1</v>
      </c>
      <c r="AO14">
        <f>IF(SUM($AC14:AN14)&gt;0,1,IF(OR(O14&lt;(1-$P$2),O14&gt;$P$3),1,0))</f>
        <v>1</v>
      </c>
      <c r="AP14">
        <f>IF(SUM($AC14:AO14)&gt;0,1,IF(OR(P14&lt;(1-$P$2),P14&gt;$P$3),1,0))</f>
        <v>1</v>
      </c>
      <c r="AQ14">
        <f>IF(SUM($AC14:AP14)&gt;0,1,IF(OR(Q14&lt;(1-$P$2),Q14&gt;$P$3),1,0))</f>
        <v>1</v>
      </c>
      <c r="AR14">
        <f>IF(SUM($AC14:AQ14)&gt;0,1,IF(OR(R14&lt;(1-$P$2),R14&gt;$P$3),1,0))</f>
        <v>1</v>
      </c>
      <c r="AS14">
        <f>IF(SUM($AC14:AR14)&gt;0,1,IF(OR(S14&lt;(1-$P$2),S14&gt;$P$3),1,0))</f>
        <v>1</v>
      </c>
      <c r="AT14">
        <f>IF(SUM($AC14:AS14)&gt;0,1,IF(OR(T14&lt;(1-$P$2),T14&gt;$P$3),1,0))</f>
        <v>1</v>
      </c>
      <c r="AU14">
        <f>IF(SUM($AC14:AT14)&gt;0,1,IF(OR(U14&lt;(1-$P$2),U14&gt;$P$3),1,0))</f>
        <v>1</v>
      </c>
      <c r="AV14">
        <f>IF(SUM($AC14:AU14)&gt;0,1,IF(OR(V14&lt;(1-$P$2),V14&gt;$P$3),1,0))</f>
        <v>1</v>
      </c>
    </row>
    <row r="15" spans="1:48" x14ac:dyDescent="0.35">
      <c r="A15" s="1">
        <f>Data!A9</f>
        <v>1600000</v>
      </c>
      <c r="B15">
        <f t="shared" si="7"/>
        <v>6</v>
      </c>
      <c r="C15" s="12" cm="1">
        <f t="array" ref="C15">PRODUCT(Data!$C9:C9/100+1)</f>
        <v>1.1259999999999999</v>
      </c>
      <c r="D15" s="12" cm="1">
        <f t="array" ref="D15">PRODUCT(Data!$C9:D9/100+1)</f>
        <v>0.98750199999999988</v>
      </c>
      <c r="E15" s="12" cm="1">
        <f t="array" ref="E15">PRODUCT(Data!$C9:E9/100+1)</f>
        <v>1.0240395739999999</v>
      </c>
      <c r="F15" s="12" cm="1">
        <f t="array" ref="F15">PRODUCT(Data!$C9:F9/100+1)</f>
        <v>1.2145109347639997</v>
      </c>
      <c r="G15" s="12" cm="1">
        <f t="array" ref="G15">PRODUCT(Data!$C9:G9/100+1)</f>
        <v>0.8112933044223517</v>
      </c>
      <c r="H15" s="12" cm="1">
        <f t="array" ref="H15">PRODUCT(Data!$C9:H9/100+1)</f>
        <v>1.3832550840401097</v>
      </c>
      <c r="I15" s="12" cm="1">
        <f t="array" ref="I15">PRODUCT(Data!$C9:I9/100+1)</f>
        <v>1.047124098618363</v>
      </c>
      <c r="J15" s="12" cm="1">
        <f t="array" ref="J15">PRODUCT(Data!$C9:J9/100+1)</f>
        <v>0.85654751266982099</v>
      </c>
      <c r="K15" s="12" cm="1">
        <f t="array" ref="K15">PRODUCT(Data!$C9:K9/100+1)</f>
        <v>1.3028087667707977</v>
      </c>
      <c r="L15" s="12" cm="1">
        <f t="array" ref="L15">PRODUCT(Data!$C9:L9/100+1)</f>
        <v>0.97840938384486908</v>
      </c>
      <c r="M15" s="12" cm="1">
        <f t="array" ref="M15">PRODUCT(Data!$C9:M9/100+1)</f>
        <v>1.2494287831698978</v>
      </c>
      <c r="N15" s="12" cm="1">
        <f t="array" ref="N15">PRODUCT(Data!$C9:N9/100+1)</f>
        <v>1.2931587905808442</v>
      </c>
      <c r="O15" s="12" cm="1">
        <f t="array" ref="O15">PRODUCT(Data!$C9:O9/100+1)</f>
        <v>0.97504172809795653</v>
      </c>
      <c r="P15" s="12" cm="1">
        <f t="array" ref="P15">PRODUCT(Data!$C9:P9/100+1)</f>
        <v>0.57819974476208824</v>
      </c>
      <c r="Q15" s="12" cm="1">
        <f t="array" ref="Q15">PRODUCT(Data!$C9:Q9/100+1)</f>
        <v>0.45562139887252556</v>
      </c>
      <c r="R15" s="12" cm="1">
        <f t="array" ref="R15">PRODUCT(Data!$C9:R9/100+1)</f>
        <v>0.24466869119454623</v>
      </c>
      <c r="S15" s="12" cm="1">
        <f t="array" ref="S15">PRODUCT(Data!$C9:S9/100+1)</f>
        <v>0.29800646587495733</v>
      </c>
      <c r="T15" s="12" cm="1">
        <f t="array" ref="T15">PRODUCT(Data!$C9:T9/100+1)</f>
        <v>0.43687747897268742</v>
      </c>
      <c r="U15" s="12" cm="1">
        <f t="array" ref="U15">PRODUCT(Data!$C9:U9/100+1)</f>
        <v>0.22062312688120714</v>
      </c>
      <c r="V15" s="12" cm="1">
        <f t="array" ref="V15">PRODUCT(Data!$C9:V9/100+1)</f>
        <v>0.32872845905299863</v>
      </c>
      <c r="W15" s="7"/>
      <c r="X15" s="2" t="str">
        <f t="shared" si="2"/>
        <v>Realised Loss</v>
      </c>
      <c r="Y15" s="4">
        <f t="shared" si="4"/>
        <v>525965.53448479786</v>
      </c>
      <c r="Z15" s="5">
        <f t="shared" ca="1" si="5"/>
        <v>728994.23819604085</v>
      </c>
      <c r="AC15">
        <f t="shared" si="6"/>
        <v>0</v>
      </c>
      <c r="AD15">
        <f>IF(SUM($AC15:AC15)&gt;0,1,IF(OR(D15&lt;(1-$P$2),D15&gt;$P$3),1,0))</f>
        <v>0</v>
      </c>
      <c r="AE15">
        <f>IF(SUM($AC15:AD15)&gt;0,1,IF(OR(E15&lt;(1-$P$2),E15&gt;$P$3),1,0))</f>
        <v>0</v>
      </c>
      <c r="AF15">
        <f>IF(SUM($AC15:AE15)&gt;0,1,IF(OR(F15&lt;(1-$P$2),F15&gt;$P$3),1,0))</f>
        <v>0</v>
      </c>
      <c r="AG15">
        <f>IF(SUM($AC15:AF15)&gt;0,1,IF(OR(G15&lt;(1-$P$2),G15&gt;$P$3),1,0))</f>
        <v>0</v>
      </c>
      <c r="AH15">
        <f>IF(SUM($AC15:AG15)&gt;0,1,IF(OR(H15&lt;(1-$P$2),H15&gt;$P$3),1,0))</f>
        <v>0</v>
      </c>
      <c r="AI15">
        <f>IF(SUM($AC15:AH15)&gt;0,1,IF(OR(I15&lt;(1-$P$2),I15&gt;$P$3),1,0))</f>
        <v>0</v>
      </c>
      <c r="AJ15">
        <f>IF(SUM($AC15:AI15)&gt;0,1,IF(OR(J15&lt;(1-$P$2),J15&gt;$P$3),1,0))</f>
        <v>0</v>
      </c>
      <c r="AK15">
        <f>IF(SUM($AC15:AJ15)&gt;0,1,IF(OR(K15&lt;(1-$P$2),K15&gt;$P$3),1,0))</f>
        <v>0</v>
      </c>
      <c r="AL15">
        <f>IF(SUM($AC15:AK15)&gt;0,1,IF(OR(L15&lt;(1-$P$2),L15&gt;$P$3),1,0))</f>
        <v>0</v>
      </c>
      <c r="AM15">
        <f>IF(SUM($AC15:AL15)&gt;0,1,IF(OR(M15&lt;(1-$P$2),M15&gt;$P$3),1,0))</f>
        <v>0</v>
      </c>
      <c r="AN15">
        <f>IF(SUM($AC15:AM15)&gt;0,1,IF(OR(N15&lt;(1-$P$2),N15&gt;$P$3),1,0))</f>
        <v>0</v>
      </c>
      <c r="AO15">
        <f>IF(SUM($AC15:AN15)&gt;0,1,IF(OR(O15&lt;(1-$P$2),O15&gt;$P$3),1,0))</f>
        <v>0</v>
      </c>
      <c r="AP15">
        <f>IF(SUM($AC15:AO15)&gt;0,1,IF(OR(P15&lt;(1-$P$2),P15&gt;$P$3),1,0))</f>
        <v>0</v>
      </c>
      <c r="AQ15">
        <f>IF(SUM($AC15:AP15)&gt;0,1,IF(OR(Q15&lt;(1-$P$2),Q15&gt;$P$3),1,0))</f>
        <v>1</v>
      </c>
      <c r="AR15">
        <f>IF(SUM($AC15:AQ15)&gt;0,1,IF(OR(R15&lt;(1-$P$2),R15&gt;$P$3),1,0))</f>
        <v>1</v>
      </c>
      <c r="AS15">
        <f>IF(SUM($AC15:AR15)&gt;0,1,IF(OR(S15&lt;(1-$P$2),S15&gt;$P$3),1,0))</f>
        <v>1</v>
      </c>
      <c r="AT15">
        <f>IF(SUM($AC15:AS15)&gt;0,1,IF(OR(T15&lt;(1-$P$2),T15&gt;$P$3),1,0))</f>
        <v>1</v>
      </c>
      <c r="AU15">
        <f>IF(SUM($AC15:AT15)&gt;0,1,IF(OR(U15&lt;(1-$P$2),U15&gt;$P$3),1,0))</f>
        <v>1</v>
      </c>
      <c r="AV15">
        <f>IF(SUM($AC15:AU15)&gt;0,1,IF(OR(V15&lt;(1-$P$2),V15&gt;$P$3),1,0))</f>
        <v>1</v>
      </c>
    </row>
    <row r="16" spans="1:48" x14ac:dyDescent="0.35">
      <c r="A16" s="1">
        <f>Data!A10</f>
        <v>9700000</v>
      </c>
      <c r="B16">
        <f t="shared" si="7"/>
        <v>7</v>
      </c>
      <c r="C16" s="12" cm="1">
        <f t="array" ref="C16">PRODUCT(Data!$C10:C10/100+1)</f>
        <v>0.84099999999999997</v>
      </c>
      <c r="D16" s="12" cm="1">
        <f t="array" ref="D16">PRODUCT(Data!$C10:D10/100+1)</f>
        <v>0.69466600000000001</v>
      </c>
      <c r="E16" s="12" cm="1">
        <f t="array" ref="E16">PRODUCT(Data!$C10:E10/100+1)</f>
        <v>0.72106330800000007</v>
      </c>
      <c r="F16" s="12" cm="1">
        <f t="array" ref="F16">PRODUCT(Data!$C10:F10/100+1)</f>
        <v>0.77081667625200001</v>
      </c>
      <c r="G16" s="12" cm="1">
        <f t="array" ref="G16">PRODUCT(Data!$C10:G10/100+1)</f>
        <v>0.76619177619448797</v>
      </c>
      <c r="H16" s="12" cm="1">
        <f t="array" ref="H16">PRODUCT(Data!$C10:H10/100+1)</f>
        <v>1.3163174715021304</v>
      </c>
      <c r="I16" s="12" cm="1">
        <f t="array" ref="I16">PRODUCT(Data!$C10:I10/100+1)</f>
        <v>1.5901115055745736</v>
      </c>
      <c r="J16" s="12" cm="1">
        <f t="array" ref="J16">PRODUCT(Data!$C10:J10/100+1)</f>
        <v>1.3770365638275808</v>
      </c>
      <c r="K16" s="12" cm="1">
        <f t="array" ref="K16">PRODUCT(Data!$C10:K10/100+1)</f>
        <v>1.9746704325287507</v>
      </c>
      <c r="L16" s="12" cm="1">
        <f t="array" ref="L16">PRODUCT(Data!$C10:L10/100+1)</f>
        <v>2.3972499050899034</v>
      </c>
      <c r="M16" s="12" cm="1">
        <f t="array" ref="M16">PRODUCT(Data!$C10:M10/100+1)</f>
        <v>3.4903958618108994</v>
      </c>
      <c r="N16" s="12" cm="1">
        <f t="array" ref="N16">PRODUCT(Data!$C10:N10/100+1)</f>
        <v>5.4694503154576797</v>
      </c>
      <c r="O16" s="12" cm="1">
        <f t="array" ref="O16">PRODUCT(Data!$C10:O10/100+1)</f>
        <v>5.9507619432179562</v>
      </c>
      <c r="P16" s="12" cm="1">
        <f t="array" ref="P16">PRODUCT(Data!$C10:P10/100+1)</f>
        <v>3.8620445011484539</v>
      </c>
      <c r="Q16" s="12" cm="1">
        <f t="array" ref="Q16">PRODUCT(Data!$C10:Q10/100+1)</f>
        <v>5.9552726207709163</v>
      </c>
      <c r="R16" s="12" cm="1">
        <f t="array" ref="R16">PRODUCT(Data!$C10:R10/100+1)</f>
        <v>8.9090878406732905</v>
      </c>
      <c r="S16" s="12" cm="1">
        <f t="array" ref="S16">PRODUCT(Data!$C10:S10/100+1)</f>
        <v>6.3967250696034226</v>
      </c>
      <c r="T16" s="12" cm="1">
        <f t="array" ref="T16">PRODUCT(Data!$C10:T10/100+1)</f>
        <v>3.3774708367506072</v>
      </c>
      <c r="U16" s="12" cm="1">
        <f t="array" ref="U16">PRODUCT(Data!$C10:U10/100+1)</f>
        <v>2.6648244901962288</v>
      </c>
      <c r="V16" s="12" cm="1">
        <f t="array" ref="V16">PRODUCT(Data!$C10:V10/100+1)</f>
        <v>3.3123768413139123</v>
      </c>
      <c r="W16" s="7"/>
      <c r="X16" s="2" t="str">
        <f t="shared" si="2"/>
        <v>Unrealised</v>
      </c>
      <c r="Y16" s="4">
        <f t="shared" si="4"/>
        <v>32130055.360744949</v>
      </c>
      <c r="Z16" s="5">
        <f t="shared" ca="1" si="5"/>
        <v>0</v>
      </c>
      <c r="AC16">
        <f t="shared" si="6"/>
        <v>0</v>
      </c>
      <c r="AD16">
        <f>IF(SUM($AC16:AC16)&gt;0,1,IF(OR(D16&lt;(1-$P$2),D16&gt;$P$3),1,0))</f>
        <v>0</v>
      </c>
      <c r="AE16">
        <f>IF(SUM($AC16:AD16)&gt;0,1,IF(OR(E16&lt;(1-$P$2),E16&gt;$P$3),1,0))</f>
        <v>0</v>
      </c>
      <c r="AF16">
        <f>IF(SUM($AC16:AE16)&gt;0,1,IF(OR(F16&lt;(1-$P$2),F16&gt;$P$3),1,0))</f>
        <v>0</v>
      </c>
      <c r="AG16">
        <f>IF(SUM($AC16:AF16)&gt;0,1,IF(OR(G16&lt;(1-$P$2),G16&gt;$P$3),1,0))</f>
        <v>0</v>
      </c>
      <c r="AH16">
        <f>IF(SUM($AC16:AG16)&gt;0,1,IF(OR(H16&lt;(1-$P$2),H16&gt;$P$3),1,0))</f>
        <v>0</v>
      </c>
      <c r="AI16">
        <f>IF(SUM($AC16:AH16)&gt;0,1,IF(OR(I16&lt;(1-$P$2),I16&gt;$P$3),1,0))</f>
        <v>0</v>
      </c>
      <c r="AJ16">
        <f>IF(SUM($AC16:AI16)&gt;0,1,IF(OR(J16&lt;(1-$P$2),J16&gt;$P$3),1,0))</f>
        <v>0</v>
      </c>
      <c r="AK16">
        <f>IF(SUM($AC16:AJ16)&gt;0,1,IF(OR(K16&lt;(1-$P$2),K16&gt;$P$3),1,0))</f>
        <v>0</v>
      </c>
      <c r="AL16">
        <f>IF(SUM($AC16:AK16)&gt;0,1,IF(OR(L16&lt;(1-$P$2),L16&gt;$P$3),1,0))</f>
        <v>0</v>
      </c>
      <c r="AM16">
        <f>IF(SUM($AC16:AL16)&gt;0,1,IF(OR(M16&lt;(1-$P$2),M16&gt;$P$3),1,0))</f>
        <v>0</v>
      </c>
      <c r="AN16">
        <f>IF(SUM($AC16:AM16)&gt;0,1,IF(OR(N16&lt;(1-$P$2),N16&gt;$P$3),1,0))</f>
        <v>0</v>
      </c>
      <c r="AO16">
        <f>IF(SUM($AC16:AN16)&gt;0,1,IF(OR(O16&lt;(1-$P$2),O16&gt;$P$3),1,0))</f>
        <v>0</v>
      </c>
      <c r="AP16">
        <f>IF(SUM($AC16:AO16)&gt;0,1,IF(OR(P16&lt;(1-$P$2),P16&gt;$P$3),1,0))</f>
        <v>0</v>
      </c>
      <c r="AQ16">
        <f>IF(SUM($AC16:AP16)&gt;0,1,IF(OR(Q16&lt;(1-$P$2),Q16&gt;$P$3),1,0))</f>
        <v>0</v>
      </c>
      <c r="AR16">
        <f>IF(SUM($AC16:AQ16)&gt;0,1,IF(OR(R16&lt;(1-$P$2),R16&gt;$P$3),1,0))</f>
        <v>0</v>
      </c>
      <c r="AS16">
        <f>IF(SUM($AC16:AR16)&gt;0,1,IF(OR(S16&lt;(1-$P$2),S16&gt;$P$3),1,0))</f>
        <v>0</v>
      </c>
      <c r="AT16">
        <f>IF(SUM($AC16:AS16)&gt;0,1,IF(OR(T16&lt;(1-$P$2),T16&gt;$P$3),1,0))</f>
        <v>0</v>
      </c>
      <c r="AU16">
        <f>IF(SUM($AC16:AT16)&gt;0,1,IF(OR(U16&lt;(1-$P$2),U16&gt;$P$3),1,0))</f>
        <v>0</v>
      </c>
      <c r="AV16">
        <f>IF(SUM($AC16:AU16)&gt;0,1,IF(OR(V16&lt;(1-$P$2),V16&gt;$P$3),1,0))</f>
        <v>0</v>
      </c>
    </row>
    <row r="17" spans="1:48" x14ac:dyDescent="0.35">
      <c r="A17" s="1">
        <f>Data!A11</f>
        <v>3600000</v>
      </c>
      <c r="B17">
        <f t="shared" si="7"/>
        <v>8</v>
      </c>
      <c r="C17" s="12" cm="1">
        <f t="array" ref="C17">PRODUCT(Data!$C11:C11/100+1)</f>
        <v>1.6539999999999999</v>
      </c>
      <c r="D17" s="12" cm="1">
        <f t="array" ref="D17">PRODUCT(Data!$C11:D11/100+1)</f>
        <v>2.178318</v>
      </c>
      <c r="E17" s="12" cm="1">
        <f t="array" ref="E17">PRODUCT(Data!$C11:E11/100+1)</f>
        <v>2.7991386299999998</v>
      </c>
      <c r="F17" s="12" cm="1">
        <f t="array" ref="F17">PRODUCT(Data!$C11:F11/100+1)</f>
        <v>1.7858504459399995</v>
      </c>
      <c r="G17" s="12" cm="1">
        <f t="array" ref="G17">PRODUCT(Data!$C11:G11/100+1)</f>
        <v>2.1376629837901797</v>
      </c>
      <c r="H17" s="12" cm="1">
        <f t="array" ref="H17">PRODUCT(Data!$C11:H11/100+1)</f>
        <v>3.4330867519670285</v>
      </c>
      <c r="I17" s="12" cm="1">
        <f t="array" ref="I17">PRODUCT(Data!$C11:I11/100+1)</f>
        <v>3.4605514459827647</v>
      </c>
      <c r="J17" s="12" cm="1">
        <f t="array" ref="J17">PRODUCT(Data!$C11:J11/100+1)</f>
        <v>2.4846759382156249</v>
      </c>
      <c r="K17" s="12" cm="1">
        <f t="array" ref="K17">PRODUCT(Data!$C11:K11/100+1)</f>
        <v>1.359117738203947</v>
      </c>
      <c r="L17" s="12" cm="1">
        <f t="array" ref="L17">PRODUCT(Data!$C11:L11/100+1)</f>
        <v>1.9666433671811114</v>
      </c>
      <c r="M17" s="12" cm="1">
        <f t="array" ref="M17">PRODUCT(Data!$C11:M11/100+1)</f>
        <v>1.8093118978066225</v>
      </c>
      <c r="N17" s="12" cm="1">
        <f t="array" ref="N17">PRODUCT(Data!$C11:N11/100+1)</f>
        <v>2.5239900974402385</v>
      </c>
      <c r="O17" s="12" cm="1">
        <f t="array" ref="O17">PRODUCT(Data!$C11:O11/100+1)</f>
        <v>3.8566568688886846</v>
      </c>
      <c r="P17" s="12" cm="1">
        <f t="array" ref="P17">PRODUCT(Data!$C11:P11/100+1)</f>
        <v>4.1729027321375574</v>
      </c>
      <c r="Q17" s="12" cm="1">
        <f t="array" ref="Q17">PRODUCT(Data!$C11:Q11/100+1)</f>
        <v>6.301083125527712</v>
      </c>
      <c r="R17" s="12" cm="1">
        <f t="array" ref="R17">PRODUCT(Data!$C11:R11/100+1)</f>
        <v>4.9967589185434758</v>
      </c>
      <c r="S17" s="12" cm="1">
        <f t="array" ref="S17">PRODUCT(Data!$C11:S11/100+1)</f>
        <v>6.595721772477388</v>
      </c>
      <c r="T17" s="12" cm="1">
        <f t="array" ref="T17">PRODUCT(Data!$C11:T11/100+1)</f>
        <v>5.2370030873470466</v>
      </c>
      <c r="U17" s="12" cm="1">
        <f t="array" ref="U17">PRODUCT(Data!$C11:U11/100+1)</f>
        <v>3.4773700499984384</v>
      </c>
      <c r="V17" s="12" cm="1">
        <f t="array" ref="V17">PRODUCT(Data!$C11:V11/100+1)</f>
        <v>4.9378654709977825</v>
      </c>
      <c r="W17" s="7"/>
      <c r="X17" s="2" t="str">
        <f t="shared" si="2"/>
        <v>Unrealised</v>
      </c>
      <c r="Y17" s="4">
        <f t="shared" si="4"/>
        <v>17776315.695592016</v>
      </c>
      <c r="Z17" s="5">
        <f t="shared" ca="1" si="5"/>
        <v>0</v>
      </c>
      <c r="AC17">
        <f t="shared" si="6"/>
        <v>0</v>
      </c>
      <c r="AD17">
        <f>IF(SUM($AC17:AC17)&gt;0,1,IF(OR(D17&lt;(1-$P$2),D17&gt;$P$3),1,0))</f>
        <v>0</v>
      </c>
      <c r="AE17">
        <f>IF(SUM($AC17:AD17)&gt;0,1,IF(OR(E17&lt;(1-$P$2),E17&gt;$P$3),1,0))</f>
        <v>0</v>
      </c>
      <c r="AF17">
        <f>IF(SUM($AC17:AE17)&gt;0,1,IF(OR(F17&lt;(1-$P$2),F17&gt;$P$3),1,0))</f>
        <v>0</v>
      </c>
      <c r="AG17">
        <f>IF(SUM($AC17:AF17)&gt;0,1,IF(OR(G17&lt;(1-$P$2),G17&gt;$P$3),1,0))</f>
        <v>0</v>
      </c>
      <c r="AH17">
        <f>IF(SUM($AC17:AG17)&gt;0,1,IF(OR(H17&lt;(1-$P$2),H17&gt;$P$3),1,0))</f>
        <v>0</v>
      </c>
      <c r="AI17">
        <f>IF(SUM($AC17:AH17)&gt;0,1,IF(OR(I17&lt;(1-$P$2),I17&gt;$P$3),1,0))</f>
        <v>0</v>
      </c>
      <c r="AJ17">
        <f>IF(SUM($AC17:AI17)&gt;0,1,IF(OR(J17&lt;(1-$P$2),J17&gt;$P$3),1,0))</f>
        <v>0</v>
      </c>
      <c r="AK17">
        <f>IF(SUM($AC17:AJ17)&gt;0,1,IF(OR(K17&lt;(1-$P$2),K17&gt;$P$3),1,0))</f>
        <v>0</v>
      </c>
      <c r="AL17">
        <f>IF(SUM($AC17:AK17)&gt;0,1,IF(OR(L17&lt;(1-$P$2),L17&gt;$P$3),1,0))</f>
        <v>0</v>
      </c>
      <c r="AM17">
        <f>IF(SUM($AC17:AL17)&gt;0,1,IF(OR(M17&lt;(1-$P$2),M17&gt;$P$3),1,0))</f>
        <v>0</v>
      </c>
      <c r="AN17">
        <f>IF(SUM($AC17:AM17)&gt;0,1,IF(OR(N17&lt;(1-$P$2),N17&gt;$P$3),1,0))</f>
        <v>0</v>
      </c>
      <c r="AO17">
        <f>IF(SUM($AC17:AN17)&gt;0,1,IF(OR(O17&lt;(1-$P$2),O17&gt;$P$3),1,0))</f>
        <v>0</v>
      </c>
      <c r="AP17">
        <f>IF(SUM($AC17:AO17)&gt;0,1,IF(OR(P17&lt;(1-$P$2),P17&gt;$P$3),1,0))</f>
        <v>0</v>
      </c>
      <c r="AQ17">
        <f>IF(SUM($AC17:AP17)&gt;0,1,IF(OR(Q17&lt;(1-$P$2),Q17&gt;$P$3),1,0))</f>
        <v>0</v>
      </c>
      <c r="AR17">
        <f>IF(SUM($AC17:AQ17)&gt;0,1,IF(OR(R17&lt;(1-$P$2),R17&gt;$P$3),1,0))</f>
        <v>0</v>
      </c>
      <c r="AS17">
        <f>IF(SUM($AC17:AR17)&gt;0,1,IF(OR(S17&lt;(1-$P$2),S17&gt;$P$3),1,0))</f>
        <v>0</v>
      </c>
      <c r="AT17">
        <f>IF(SUM($AC17:AS17)&gt;0,1,IF(OR(T17&lt;(1-$P$2),T17&gt;$P$3),1,0))</f>
        <v>0</v>
      </c>
      <c r="AU17">
        <f>IF(SUM($AC17:AT17)&gt;0,1,IF(OR(U17&lt;(1-$P$2),U17&gt;$P$3),1,0))</f>
        <v>0</v>
      </c>
      <c r="AV17">
        <f>IF(SUM($AC17:AU17)&gt;0,1,IF(OR(V17&lt;(1-$P$2),V17&gt;$P$3),1,0))</f>
        <v>0</v>
      </c>
    </row>
    <row r="18" spans="1:48" x14ac:dyDescent="0.35">
      <c r="A18" s="1">
        <f>Data!A12</f>
        <v>2100000</v>
      </c>
      <c r="B18">
        <f t="shared" si="7"/>
        <v>9</v>
      </c>
      <c r="C18" s="12" cm="1">
        <f t="array" ref="C18">PRODUCT(Data!$C12:C12/100+1)</f>
        <v>1.456</v>
      </c>
      <c r="D18" s="12" cm="1">
        <f t="array" ref="D18">PRODUCT(Data!$C12:D12/100+1)</f>
        <v>1.6583840000000001</v>
      </c>
      <c r="E18" s="12" cm="1">
        <f t="array" ref="E18">PRODUCT(Data!$C12:E12/100+1)</f>
        <v>2.6898988479999999</v>
      </c>
      <c r="F18" s="12" cm="1">
        <f t="array" ref="F18">PRODUCT(Data!$C12:F12/100+1)</f>
        <v>3.3704432565440001</v>
      </c>
      <c r="G18" s="12" cm="1">
        <f t="array" ref="G18">PRODUCT(Data!$C12:G12/100+1)</f>
        <v>3.6805240361460485</v>
      </c>
      <c r="H18" s="12" cm="1">
        <f t="array" ref="H18">PRODUCT(Data!$C12:H12/100+1)</f>
        <v>3.0253907577120516</v>
      </c>
      <c r="I18" s="12" cm="1">
        <f t="array" ref="I18">PRODUCT(Data!$C12:I12/100+1)</f>
        <v>5.2520783553881216</v>
      </c>
      <c r="J18" s="12" cm="1">
        <f t="array" ref="J18">PRODUCT(Data!$C12:J12/100+1)</f>
        <v>7.6680343988666575</v>
      </c>
      <c r="K18" s="12" cm="1">
        <f t="array" ref="K18">PRODUCT(Data!$C12:K12/100+1)</f>
        <v>6.1267594846944586</v>
      </c>
      <c r="L18" s="12" cm="1">
        <f t="array" ref="L18">PRODUCT(Data!$C12:L12/100+1)</f>
        <v>8.0015478870109629</v>
      </c>
      <c r="M18" s="12" cm="1">
        <f t="array" ref="M18">PRODUCT(Data!$C12:M12/100+1)</f>
        <v>11.762275393906116</v>
      </c>
      <c r="N18" s="12" cm="1">
        <f t="array" ref="N18">PRODUCT(Data!$C12:N12/100+1)</f>
        <v>13.103174788811414</v>
      </c>
      <c r="O18" s="12" cm="1">
        <f t="array" ref="O18">PRODUCT(Data!$C12:O12/100+1)</f>
        <v>22.917452705631163</v>
      </c>
      <c r="P18" s="12" cm="1">
        <f t="array" ref="P18">PRODUCT(Data!$C12:P12/100+1)</f>
        <v>16.363061231820648</v>
      </c>
      <c r="Q18" s="12" cm="1">
        <f t="array" ref="Q18">PRODUCT(Data!$C12:Q12/100+1)</f>
        <v>18.424806947030049</v>
      </c>
      <c r="R18" s="12" cm="1">
        <f t="array" ref="R18">PRODUCT(Data!$C12:R12/100+1)</f>
        <v>28.687424416525786</v>
      </c>
      <c r="S18" s="12" cm="1">
        <f t="array" ref="S18">PRODUCT(Data!$C12:S12/100+1)</f>
        <v>24.699872422628701</v>
      </c>
      <c r="T18" s="12" cm="1">
        <f t="array" ref="T18">PRODUCT(Data!$C12:T12/100+1)</f>
        <v>23.563678291187781</v>
      </c>
      <c r="U18" s="12" cm="1">
        <f t="array" ref="U18">PRODUCT(Data!$C12:U12/100+1)</f>
        <v>25.236699449862112</v>
      </c>
      <c r="V18" s="12" cm="1">
        <f t="array" ref="V18">PRODUCT(Data!$C12:V12/100+1)</f>
        <v>43.381886354312975</v>
      </c>
      <c r="W18" s="7"/>
      <c r="X18" s="2" t="str">
        <f t="shared" si="2"/>
        <v>Unrealised</v>
      </c>
      <c r="Y18" s="4">
        <f t="shared" si="4"/>
        <v>91101961.344057247</v>
      </c>
      <c r="Z18" s="5">
        <f t="shared" ca="1" si="5"/>
        <v>0</v>
      </c>
      <c r="AC18">
        <f t="shared" si="6"/>
        <v>0</v>
      </c>
      <c r="AD18">
        <f>IF(SUM($AC18:AC18)&gt;0,1,IF(OR(D18&lt;(1-$P$2),D18&gt;$P$3),1,0))</f>
        <v>0</v>
      </c>
      <c r="AE18">
        <f>IF(SUM($AC18:AD18)&gt;0,1,IF(OR(E18&lt;(1-$P$2),E18&gt;$P$3),1,0))</f>
        <v>0</v>
      </c>
      <c r="AF18">
        <f>IF(SUM($AC18:AE18)&gt;0,1,IF(OR(F18&lt;(1-$P$2),F18&gt;$P$3),1,0))</f>
        <v>0</v>
      </c>
      <c r="AG18">
        <f>IF(SUM($AC18:AF18)&gt;0,1,IF(OR(G18&lt;(1-$P$2),G18&gt;$P$3),1,0))</f>
        <v>0</v>
      </c>
      <c r="AH18">
        <f>IF(SUM($AC18:AG18)&gt;0,1,IF(OR(H18&lt;(1-$P$2),H18&gt;$P$3),1,0))</f>
        <v>0</v>
      </c>
      <c r="AI18">
        <f>IF(SUM($AC18:AH18)&gt;0,1,IF(OR(I18&lt;(1-$P$2),I18&gt;$P$3),1,0))</f>
        <v>0</v>
      </c>
      <c r="AJ18">
        <f>IF(SUM($AC18:AI18)&gt;0,1,IF(OR(J18&lt;(1-$P$2),J18&gt;$P$3),1,0))</f>
        <v>0</v>
      </c>
      <c r="AK18">
        <f>IF(SUM($AC18:AJ18)&gt;0,1,IF(OR(K18&lt;(1-$P$2),K18&gt;$P$3),1,0))</f>
        <v>0</v>
      </c>
      <c r="AL18">
        <f>IF(SUM($AC18:AK18)&gt;0,1,IF(OR(L18&lt;(1-$P$2),L18&gt;$P$3),1,0))</f>
        <v>0</v>
      </c>
      <c r="AM18">
        <f>IF(SUM($AC18:AL18)&gt;0,1,IF(OR(M18&lt;(1-$P$2),M18&gt;$P$3),1,0))</f>
        <v>0</v>
      </c>
      <c r="AN18">
        <f>IF(SUM($AC18:AM18)&gt;0,1,IF(OR(N18&lt;(1-$P$2),N18&gt;$P$3),1,0))</f>
        <v>0</v>
      </c>
      <c r="AO18">
        <f>IF(SUM($AC18:AN18)&gt;0,1,IF(OR(O18&lt;(1-$P$2),O18&gt;$P$3),1,0))</f>
        <v>0</v>
      </c>
      <c r="AP18">
        <f>IF(SUM($AC18:AO18)&gt;0,1,IF(OR(P18&lt;(1-$P$2),P18&gt;$P$3),1,0))</f>
        <v>0</v>
      </c>
      <c r="AQ18">
        <f>IF(SUM($AC18:AP18)&gt;0,1,IF(OR(Q18&lt;(1-$P$2),Q18&gt;$P$3),1,0))</f>
        <v>0</v>
      </c>
      <c r="AR18">
        <f>IF(SUM($AC18:AQ18)&gt;0,1,IF(OR(R18&lt;(1-$P$2),R18&gt;$P$3),1,0))</f>
        <v>0</v>
      </c>
      <c r="AS18">
        <f>IF(SUM($AC18:AR18)&gt;0,1,IF(OR(S18&lt;(1-$P$2),S18&gt;$P$3),1,0))</f>
        <v>0</v>
      </c>
      <c r="AT18">
        <f>IF(SUM($AC18:AS18)&gt;0,1,IF(OR(T18&lt;(1-$P$2),T18&gt;$P$3),1,0))</f>
        <v>0</v>
      </c>
      <c r="AU18">
        <f>IF(SUM($AC18:AT18)&gt;0,1,IF(OR(U18&lt;(1-$P$2),U18&gt;$P$3),1,0))</f>
        <v>0</v>
      </c>
      <c r="AV18">
        <f>IF(SUM($AC18:AU18)&gt;0,1,IF(OR(V18&lt;(1-$P$2),V18&gt;$P$3),1,0))</f>
        <v>0</v>
      </c>
    </row>
    <row r="19" spans="1:48" x14ac:dyDescent="0.35">
      <c r="A19" s="1">
        <f>Data!A13</f>
        <v>1600000</v>
      </c>
      <c r="B19">
        <f t="shared" si="7"/>
        <v>10</v>
      </c>
      <c r="C19" s="12" cm="1">
        <f t="array" ref="C19">PRODUCT(Data!$C13:C13/100+1)</f>
        <v>1.488</v>
      </c>
      <c r="D19" s="12" cm="1">
        <f t="array" ref="D19">PRODUCT(Data!$C13:D13/100+1)</f>
        <v>1.6844160000000001</v>
      </c>
      <c r="E19" s="12" cm="1">
        <f t="array" ref="E19">PRODUCT(Data!$C13:E13/100+1)</f>
        <v>2.0583563520000001</v>
      </c>
      <c r="F19" s="12" cm="1">
        <f t="array" ref="F19">PRODUCT(Data!$C13:F13/100+1)</f>
        <v>2.3856350119680001</v>
      </c>
      <c r="G19" s="12" cm="1">
        <f t="array" ref="G19">PRODUCT(Data!$C13:G13/100+1)</f>
        <v>2.3546217568124161</v>
      </c>
      <c r="H19" s="12" cm="1">
        <f t="array" ref="H19">PRODUCT(Data!$C13:H13/100+1)</f>
        <v>2.1215142028879872</v>
      </c>
      <c r="I19" s="12" cm="1">
        <f t="array" ref="I19">PRODUCT(Data!$C13:I13/100+1)</f>
        <v>1.4044424023118476</v>
      </c>
      <c r="J19" s="12" cm="1">
        <f t="array" ref="J19">PRODUCT(Data!$C13:J13/100+1)</f>
        <v>2.1895257052041703</v>
      </c>
      <c r="K19" s="12" cm="1">
        <f t="array" ref="K19">PRODUCT(Data!$C13:K13/100+1)</f>
        <v>3.4506925114017726</v>
      </c>
      <c r="L19" s="12" cm="1">
        <f t="array" ref="L19">PRODUCT(Data!$C13:L13/100+1)</f>
        <v>5.0345603741351868</v>
      </c>
      <c r="M19" s="12" cm="1">
        <f t="array" ref="M19">PRODUCT(Data!$C13:M13/100+1)</f>
        <v>3.579572426010118</v>
      </c>
      <c r="N19" s="12" cm="1">
        <f t="array" ref="N19">PRODUCT(Data!$C13:N13/100+1)</f>
        <v>3.2323539006871367</v>
      </c>
      <c r="O19" s="12" cm="1">
        <f t="array" ref="O19">PRODUCT(Data!$C13:O13/100+1)</f>
        <v>4.8614602666334532</v>
      </c>
      <c r="P19" s="12" cm="1">
        <f t="array" ref="P19">PRODUCT(Data!$C13:P13/100+1)</f>
        <v>6.8643818964864352</v>
      </c>
      <c r="Q19" s="12" cm="1">
        <f t="array" ref="Q19">PRODUCT(Data!$C13:Q13/100+1)</f>
        <v>4.4893057603021278</v>
      </c>
      <c r="R19" s="12" cm="1">
        <f t="array" ref="R19">PRODUCT(Data!$C13:R13/100+1)</f>
        <v>4.2783083895679273</v>
      </c>
      <c r="S19" s="12" cm="1">
        <f t="array" ref="S19">PRODUCT(Data!$C13:S13/100+1)</f>
        <v>5.6174189155026886</v>
      </c>
      <c r="T19" s="12" cm="1">
        <f t="array" ref="T19">PRODUCT(Data!$C13:T13/100+1)</f>
        <v>9.7068998859886459</v>
      </c>
      <c r="U19" s="12" cm="1">
        <f t="array" ref="U19">PRODUCT(Data!$C13:U13/100+1)</f>
        <v>14.453573930237093</v>
      </c>
      <c r="V19" s="12" cm="1">
        <f t="array" ref="V19">PRODUCT(Data!$C13:V13/100+1)</f>
        <v>12.357805710352714</v>
      </c>
      <c r="W19" s="7"/>
      <c r="X19" s="2" t="str">
        <f t="shared" si="2"/>
        <v>Unrealised</v>
      </c>
      <c r="Y19" s="4">
        <f t="shared" si="4"/>
        <v>19772489.136564344</v>
      </c>
      <c r="Z19" s="5">
        <f t="shared" ca="1" si="5"/>
        <v>0</v>
      </c>
      <c r="AC19">
        <f t="shared" si="6"/>
        <v>0</v>
      </c>
      <c r="AD19">
        <f>IF(SUM($AC19:AC19)&gt;0,1,IF(OR(D19&lt;(1-$P$2),D19&gt;$P$3),1,0))</f>
        <v>0</v>
      </c>
      <c r="AE19">
        <f>IF(SUM($AC19:AD19)&gt;0,1,IF(OR(E19&lt;(1-$P$2),E19&gt;$P$3),1,0))</f>
        <v>0</v>
      </c>
      <c r="AF19">
        <f>IF(SUM($AC19:AE19)&gt;0,1,IF(OR(F19&lt;(1-$P$2),F19&gt;$P$3),1,0))</f>
        <v>0</v>
      </c>
      <c r="AG19">
        <f>IF(SUM($AC19:AF19)&gt;0,1,IF(OR(G19&lt;(1-$P$2),G19&gt;$P$3),1,0))</f>
        <v>0</v>
      </c>
      <c r="AH19">
        <f>IF(SUM($AC19:AG19)&gt;0,1,IF(OR(H19&lt;(1-$P$2),H19&gt;$P$3),1,0))</f>
        <v>0</v>
      </c>
      <c r="AI19">
        <f>IF(SUM($AC19:AH19)&gt;0,1,IF(OR(I19&lt;(1-$P$2),I19&gt;$P$3),1,0))</f>
        <v>0</v>
      </c>
      <c r="AJ19">
        <f>IF(SUM($AC19:AI19)&gt;0,1,IF(OR(J19&lt;(1-$P$2),J19&gt;$P$3),1,0))</f>
        <v>0</v>
      </c>
      <c r="AK19">
        <f>IF(SUM($AC19:AJ19)&gt;0,1,IF(OR(K19&lt;(1-$P$2),K19&gt;$P$3),1,0))</f>
        <v>0</v>
      </c>
      <c r="AL19">
        <f>IF(SUM($AC19:AK19)&gt;0,1,IF(OR(L19&lt;(1-$P$2),L19&gt;$P$3),1,0))</f>
        <v>0</v>
      </c>
      <c r="AM19">
        <f>IF(SUM($AC19:AL19)&gt;0,1,IF(OR(M19&lt;(1-$P$2),M19&gt;$P$3),1,0))</f>
        <v>0</v>
      </c>
      <c r="AN19">
        <f>IF(SUM($AC19:AM19)&gt;0,1,IF(OR(N19&lt;(1-$P$2),N19&gt;$P$3),1,0))</f>
        <v>0</v>
      </c>
      <c r="AO19">
        <f>IF(SUM($AC19:AN19)&gt;0,1,IF(OR(O19&lt;(1-$P$2),O19&gt;$P$3),1,0))</f>
        <v>0</v>
      </c>
      <c r="AP19">
        <f>IF(SUM($AC19:AO19)&gt;0,1,IF(OR(P19&lt;(1-$P$2),P19&gt;$P$3),1,0))</f>
        <v>0</v>
      </c>
      <c r="AQ19">
        <f>IF(SUM($AC19:AP19)&gt;0,1,IF(OR(Q19&lt;(1-$P$2),Q19&gt;$P$3),1,0))</f>
        <v>0</v>
      </c>
      <c r="AR19">
        <f>IF(SUM($AC19:AQ19)&gt;0,1,IF(OR(R19&lt;(1-$P$2),R19&gt;$P$3),1,0))</f>
        <v>0</v>
      </c>
      <c r="AS19">
        <f>IF(SUM($AC19:AR19)&gt;0,1,IF(OR(S19&lt;(1-$P$2),S19&gt;$P$3),1,0))</f>
        <v>0</v>
      </c>
      <c r="AT19">
        <f>IF(SUM($AC19:AS19)&gt;0,1,IF(OR(T19&lt;(1-$P$2),T19&gt;$P$3),1,0))</f>
        <v>0</v>
      </c>
      <c r="AU19">
        <f>IF(SUM($AC19:AT19)&gt;0,1,IF(OR(U19&lt;(1-$P$2),U19&gt;$P$3),1,0))</f>
        <v>0</v>
      </c>
      <c r="AV19">
        <f>IF(SUM($AC19:AU19)&gt;0,1,IF(OR(V19&lt;(1-$P$2),V19&gt;$P$3),1,0))</f>
        <v>0</v>
      </c>
    </row>
    <row r="20" spans="1:48" x14ac:dyDescent="0.35">
      <c r="A20" s="1">
        <f>Data!A14</f>
        <v>800000</v>
      </c>
      <c r="B20">
        <f t="shared" si="7"/>
        <v>11</v>
      </c>
      <c r="C20" s="12" cm="1">
        <f t="array" ref="C20">PRODUCT(Data!$C14:C14/100+1)</f>
        <v>1.419</v>
      </c>
      <c r="D20" s="12" cm="1">
        <f t="array" ref="D20">PRODUCT(Data!$C14:D14/100+1)</f>
        <v>1.765236</v>
      </c>
      <c r="E20" s="12" cm="1">
        <f t="array" ref="E20">PRODUCT(Data!$C14:E14/100+1)</f>
        <v>1.5516424440000001</v>
      </c>
      <c r="F20" s="12" cm="1">
        <f t="array" ref="F20">PRODUCT(Data!$C14:F14/100+1)</f>
        <v>2.2002289855920001</v>
      </c>
      <c r="G20" s="12" cm="1">
        <f t="array" ref="G20">PRODUCT(Data!$C14:G14/100+1)</f>
        <v>1.91419921746504</v>
      </c>
      <c r="H20" s="12" cm="1">
        <f t="array" ref="H20">PRODUCT(Data!$C14:H14/100+1)</f>
        <v>3.112487927598155</v>
      </c>
      <c r="I20" s="12" cm="1">
        <f t="array" ref="I20">PRODUCT(Data!$C14:I14/100+1)</f>
        <v>3.7380980010453841</v>
      </c>
      <c r="J20" s="12" cm="1">
        <f t="array" ref="J20">PRODUCT(Data!$C14:J14/100+1)</f>
        <v>4.1829316631697848</v>
      </c>
      <c r="K20" s="12" cm="1">
        <f t="array" ref="K20">PRODUCT(Data!$C14:K14/100+1)</f>
        <v>4.6681517360974807</v>
      </c>
      <c r="L20" s="12" cm="1">
        <f t="array" ref="L20">PRODUCT(Data!$C14:L14/100+1)</f>
        <v>4.6774880395696758</v>
      </c>
      <c r="M20" s="12" cm="1">
        <f t="array" ref="M20">PRODUCT(Data!$C14:M14/100+1)</f>
        <v>7.9423746911893094</v>
      </c>
      <c r="N20" s="12" cm="1">
        <f t="array" ref="N20">PRODUCT(Data!$C14:N14/100+1)</f>
        <v>11.667348421357094</v>
      </c>
      <c r="O20" s="12" cm="1">
        <f t="array" ref="O20">PRODUCT(Data!$C14:O14/100+1)</f>
        <v>20.289518904739989</v>
      </c>
      <c r="P20" s="12" cm="1">
        <f t="array" ref="P20">PRODUCT(Data!$C14:P14/100+1)</f>
        <v>17.672170966028531</v>
      </c>
      <c r="Q20" s="12" cm="1">
        <f t="array" ref="Q20">PRODUCT(Data!$C14:Q14/100+1)</f>
        <v>21.701425946283035</v>
      </c>
      <c r="R20" s="12" cm="1">
        <f t="array" ref="R20">PRODUCT(Data!$C14:R14/100+1)</f>
        <v>25.954905431754508</v>
      </c>
      <c r="S20" s="12" cm="1">
        <f t="array" ref="S20">PRODUCT(Data!$C14:S14/100+1)</f>
        <v>39.94459945947019</v>
      </c>
      <c r="T20" s="12" cm="1">
        <f t="array" ref="T20">PRODUCT(Data!$C14:T14/100+1)</f>
        <v>29.638892798926882</v>
      </c>
      <c r="U20" s="12" cm="1">
        <f t="array" ref="U20">PRODUCT(Data!$C14:U14/100+1)</f>
        <v>35.625949144310113</v>
      </c>
      <c r="V20" s="12" cm="1">
        <f t="array" ref="V20">PRODUCT(Data!$C14:V14/100+1)</f>
        <v>31.671468789291691</v>
      </c>
      <c r="W20" s="7"/>
      <c r="X20" s="2" t="str">
        <f t="shared" si="2"/>
        <v>Unrealised</v>
      </c>
      <c r="Y20" s="4">
        <f t="shared" si="4"/>
        <v>25337175.031433351</v>
      </c>
      <c r="Z20" s="5">
        <f t="shared" ca="1" si="5"/>
        <v>0</v>
      </c>
      <c r="AC20">
        <f t="shared" si="6"/>
        <v>0</v>
      </c>
      <c r="AD20">
        <f>IF(SUM($AC20:AC20)&gt;0,1,IF(OR(D20&lt;(1-$P$2),D20&gt;$P$3),1,0))</f>
        <v>0</v>
      </c>
      <c r="AE20">
        <f>IF(SUM($AC20:AD20)&gt;0,1,IF(OR(E20&lt;(1-$P$2),E20&gt;$P$3),1,0))</f>
        <v>0</v>
      </c>
      <c r="AF20">
        <f>IF(SUM($AC20:AE20)&gt;0,1,IF(OR(F20&lt;(1-$P$2),F20&gt;$P$3),1,0))</f>
        <v>0</v>
      </c>
      <c r="AG20">
        <f>IF(SUM($AC20:AF20)&gt;0,1,IF(OR(G20&lt;(1-$P$2),G20&gt;$P$3),1,0))</f>
        <v>0</v>
      </c>
      <c r="AH20">
        <f>IF(SUM($AC20:AG20)&gt;0,1,IF(OR(H20&lt;(1-$P$2),H20&gt;$P$3),1,0))</f>
        <v>0</v>
      </c>
      <c r="AI20">
        <f>IF(SUM($AC20:AH20)&gt;0,1,IF(OR(I20&lt;(1-$P$2),I20&gt;$P$3),1,0))</f>
        <v>0</v>
      </c>
      <c r="AJ20">
        <f>IF(SUM($AC20:AI20)&gt;0,1,IF(OR(J20&lt;(1-$P$2),J20&gt;$P$3),1,0))</f>
        <v>0</v>
      </c>
      <c r="AK20">
        <f>IF(SUM($AC20:AJ20)&gt;0,1,IF(OR(K20&lt;(1-$P$2),K20&gt;$P$3),1,0))</f>
        <v>0</v>
      </c>
      <c r="AL20">
        <f>IF(SUM($AC20:AK20)&gt;0,1,IF(OR(L20&lt;(1-$P$2),L20&gt;$P$3),1,0))</f>
        <v>0</v>
      </c>
      <c r="AM20">
        <f>IF(SUM($AC20:AL20)&gt;0,1,IF(OR(M20&lt;(1-$P$2),M20&gt;$P$3),1,0))</f>
        <v>0</v>
      </c>
      <c r="AN20">
        <f>IF(SUM($AC20:AM20)&gt;0,1,IF(OR(N20&lt;(1-$P$2),N20&gt;$P$3),1,0))</f>
        <v>0</v>
      </c>
      <c r="AO20">
        <f>IF(SUM($AC20:AN20)&gt;0,1,IF(OR(O20&lt;(1-$P$2),O20&gt;$P$3),1,0))</f>
        <v>0</v>
      </c>
      <c r="AP20">
        <f>IF(SUM($AC20:AO20)&gt;0,1,IF(OR(P20&lt;(1-$P$2),P20&gt;$P$3),1,0))</f>
        <v>0</v>
      </c>
      <c r="AQ20">
        <f>IF(SUM($AC20:AP20)&gt;0,1,IF(OR(Q20&lt;(1-$P$2),Q20&gt;$P$3),1,0))</f>
        <v>0</v>
      </c>
      <c r="AR20">
        <f>IF(SUM($AC20:AQ20)&gt;0,1,IF(OR(R20&lt;(1-$P$2),R20&gt;$P$3),1,0))</f>
        <v>0</v>
      </c>
      <c r="AS20">
        <f>IF(SUM($AC20:AR20)&gt;0,1,IF(OR(S20&lt;(1-$P$2),S20&gt;$P$3),1,0))</f>
        <v>0</v>
      </c>
      <c r="AT20">
        <f>IF(SUM($AC20:AS20)&gt;0,1,IF(OR(T20&lt;(1-$P$2),T20&gt;$P$3),1,0))</f>
        <v>0</v>
      </c>
      <c r="AU20">
        <f>IF(SUM($AC20:AT20)&gt;0,1,IF(OR(U20&lt;(1-$P$2),U20&gt;$P$3),1,0))</f>
        <v>0</v>
      </c>
      <c r="AV20">
        <f>IF(SUM($AC20:AU20)&gt;0,1,IF(OR(V20&lt;(1-$P$2),V20&gt;$P$3),1,0))</f>
        <v>0</v>
      </c>
    </row>
    <row r="21" spans="1:48" x14ac:dyDescent="0.35">
      <c r="A21" s="1">
        <f>Data!A15</f>
        <v>6300000</v>
      </c>
      <c r="B21">
        <f t="shared" si="7"/>
        <v>12</v>
      </c>
      <c r="C21" s="12" cm="1">
        <f t="array" ref="C21">PRODUCT(Data!$C15:C15/100+1)</f>
        <v>1.091</v>
      </c>
      <c r="D21" s="12" cm="1">
        <f t="array" ref="D21">PRODUCT(Data!$C15:D15/100+1)</f>
        <v>0.65023600000000004</v>
      </c>
      <c r="E21" s="12" cm="1">
        <f t="array" ref="E21">PRODUCT(Data!$C15:E15/100+1)</f>
        <v>0.93959102000000005</v>
      </c>
      <c r="F21" s="12" cm="1">
        <f t="array" ref="F21">PRODUCT(Data!$C15:F15/100+1)</f>
        <v>0.57690888628000003</v>
      </c>
      <c r="G21" s="12" cm="1">
        <f t="array" ref="G21">PRODUCT(Data!$C15:G15/100+1)</f>
        <v>1.00151382658208</v>
      </c>
      <c r="H21" s="12" cm="1">
        <f t="array" ref="H21">PRODUCT(Data!$C15:H15/100+1)</f>
        <v>1.089647043321303</v>
      </c>
      <c r="I21" s="12" cm="1">
        <f t="array" ref="I21">PRODUCT(Data!$C15:I15/100+1)</f>
        <v>1.0580472790649853</v>
      </c>
      <c r="J21" s="12" cm="1">
        <f t="array" ref="J21">PRODUCT(Data!$C15:J15/100+1)</f>
        <v>0.96493911850726666</v>
      </c>
      <c r="K21" s="12" cm="1">
        <f t="array" ref="K21">PRODUCT(Data!$C15:K15/100+1)</f>
        <v>1.5342531984265539</v>
      </c>
      <c r="L21" s="12" cm="1">
        <f t="array" ref="L21">PRODUCT(Data!$C15:L15/100+1)</f>
        <v>0.9159491594606527</v>
      </c>
      <c r="M21" s="12" cm="1">
        <f t="array" ref="M21">PRODUCT(Data!$C15:M15/100+1)</f>
        <v>0.81153095528213826</v>
      </c>
      <c r="N21" s="12" cm="1">
        <f t="array" ref="N21">PRODUCT(Data!$C15:N15/100+1)</f>
        <v>0.79205421235536688</v>
      </c>
      <c r="O21" s="12" cm="1">
        <f t="array" ref="O21">PRODUCT(Data!$C15:O15/100+1)</f>
        <v>1.24114895076086</v>
      </c>
      <c r="P21" s="12" cm="1">
        <f t="array" ref="P21">PRODUCT(Data!$C15:P15/100+1)</f>
        <v>0.84770473336966745</v>
      </c>
      <c r="Q21" s="12" cm="1">
        <f t="array" ref="Q21">PRODUCT(Data!$C15:Q15/100+1)</f>
        <v>1.414819199993975</v>
      </c>
      <c r="R21" s="12" cm="1">
        <f t="array" ref="R21">PRODUCT(Data!$C15:R15/100+1)</f>
        <v>2.4009481823897758</v>
      </c>
      <c r="S21" s="12" cm="1">
        <f t="array" ref="S21">PRODUCT(Data!$C15:S15/100+1)</f>
        <v>1.9591737168300571</v>
      </c>
      <c r="T21" s="12" cm="1">
        <f t="array" ref="T21">PRODUCT(Data!$C15:T15/100+1)</f>
        <v>3.3266769711774371</v>
      </c>
      <c r="U21" s="12" cm="1">
        <f t="array" ref="U21">PRODUCT(Data!$C15:U15/100+1)</f>
        <v>5.658677527972821</v>
      </c>
      <c r="V21" s="12" cm="1">
        <f t="array" ref="V21">PRODUCT(Data!$C15:V15/100+1)</f>
        <v>5.8397552088679516</v>
      </c>
      <c r="W21" s="7"/>
      <c r="X21" s="2" t="str">
        <f t="shared" si="2"/>
        <v>Unrealised</v>
      </c>
      <c r="Y21" s="4">
        <f t="shared" si="4"/>
        <v>36790457.815868095</v>
      </c>
      <c r="Z21" s="5">
        <f t="shared" ca="1" si="5"/>
        <v>0</v>
      </c>
      <c r="AC21">
        <f t="shared" si="6"/>
        <v>0</v>
      </c>
      <c r="AD21">
        <f>IF(SUM($AC21:AC21)&gt;0,1,IF(OR(D21&lt;(1-$P$2),D21&gt;$P$3),1,0))</f>
        <v>0</v>
      </c>
      <c r="AE21">
        <f>IF(SUM($AC21:AD21)&gt;0,1,IF(OR(E21&lt;(1-$P$2),E21&gt;$P$3),1,0))</f>
        <v>0</v>
      </c>
      <c r="AF21">
        <f>IF(SUM($AC21:AE21)&gt;0,1,IF(OR(F21&lt;(1-$P$2),F21&gt;$P$3),1,0))</f>
        <v>0</v>
      </c>
      <c r="AG21">
        <f>IF(SUM($AC21:AF21)&gt;0,1,IF(OR(G21&lt;(1-$P$2),G21&gt;$P$3),1,0))</f>
        <v>0</v>
      </c>
      <c r="AH21">
        <f>IF(SUM($AC21:AG21)&gt;0,1,IF(OR(H21&lt;(1-$P$2),H21&gt;$P$3),1,0))</f>
        <v>0</v>
      </c>
      <c r="AI21">
        <f>IF(SUM($AC21:AH21)&gt;0,1,IF(OR(I21&lt;(1-$P$2),I21&gt;$P$3),1,0))</f>
        <v>0</v>
      </c>
      <c r="AJ21">
        <f>IF(SUM($AC21:AI21)&gt;0,1,IF(OR(J21&lt;(1-$P$2),J21&gt;$P$3),1,0))</f>
        <v>0</v>
      </c>
      <c r="AK21">
        <f>IF(SUM($AC21:AJ21)&gt;0,1,IF(OR(K21&lt;(1-$P$2),K21&gt;$P$3),1,0))</f>
        <v>0</v>
      </c>
      <c r="AL21">
        <f>IF(SUM($AC21:AK21)&gt;0,1,IF(OR(L21&lt;(1-$P$2),L21&gt;$P$3),1,0))</f>
        <v>0</v>
      </c>
      <c r="AM21">
        <f>IF(SUM($AC21:AL21)&gt;0,1,IF(OR(M21&lt;(1-$P$2),M21&gt;$P$3),1,0))</f>
        <v>0</v>
      </c>
      <c r="AN21">
        <f>IF(SUM($AC21:AM21)&gt;0,1,IF(OR(N21&lt;(1-$P$2),N21&gt;$P$3),1,0))</f>
        <v>0</v>
      </c>
      <c r="AO21">
        <f>IF(SUM($AC21:AN21)&gt;0,1,IF(OR(O21&lt;(1-$P$2),O21&gt;$P$3),1,0))</f>
        <v>0</v>
      </c>
      <c r="AP21">
        <f>IF(SUM($AC21:AO21)&gt;0,1,IF(OR(P21&lt;(1-$P$2),P21&gt;$P$3),1,0))</f>
        <v>0</v>
      </c>
      <c r="AQ21">
        <f>IF(SUM($AC21:AP21)&gt;0,1,IF(OR(Q21&lt;(1-$P$2),Q21&gt;$P$3),1,0))</f>
        <v>0</v>
      </c>
      <c r="AR21">
        <f>IF(SUM($AC21:AQ21)&gt;0,1,IF(OR(R21&lt;(1-$P$2),R21&gt;$P$3),1,0))</f>
        <v>0</v>
      </c>
      <c r="AS21">
        <f>IF(SUM($AC21:AR21)&gt;0,1,IF(OR(S21&lt;(1-$P$2),S21&gt;$P$3),1,0))</f>
        <v>0</v>
      </c>
      <c r="AT21">
        <f>IF(SUM($AC21:AS21)&gt;0,1,IF(OR(T21&lt;(1-$P$2),T21&gt;$P$3),1,0))</f>
        <v>0</v>
      </c>
      <c r="AU21">
        <f>IF(SUM($AC21:AT21)&gt;0,1,IF(OR(U21&lt;(1-$P$2),U21&gt;$P$3),1,0))</f>
        <v>0</v>
      </c>
      <c r="AV21">
        <f>IF(SUM($AC21:AU21)&gt;0,1,IF(OR(V21&lt;(1-$P$2),V21&gt;$P$3),1,0))</f>
        <v>0</v>
      </c>
    </row>
    <row r="22" spans="1:48" x14ac:dyDescent="0.35">
      <c r="A22" s="1">
        <f>Data!A16</f>
        <v>7900000</v>
      </c>
      <c r="B22">
        <f t="shared" si="7"/>
        <v>13</v>
      </c>
      <c r="C22" s="12" cm="1">
        <f t="array" ref="C22">PRODUCT(Data!$C16:C16/100+1)</f>
        <v>1.716</v>
      </c>
      <c r="D22" s="12" cm="1">
        <f t="array" ref="D22">PRODUCT(Data!$C16:D16/100+1)</f>
        <v>2.0008559999999997</v>
      </c>
      <c r="E22" s="12" cm="1">
        <f t="array" ref="E22">PRODUCT(Data!$C16:E16/100+1)</f>
        <v>2.08089024</v>
      </c>
      <c r="F22" s="12" cm="1">
        <f t="array" ref="F22">PRODUCT(Data!$C16:F16/100+1)</f>
        <v>3.3523141766400002</v>
      </c>
      <c r="G22" s="12" cm="1">
        <f t="array" ref="G22">PRODUCT(Data!$C16:G16/100+1)</f>
        <v>2.9869119313862402</v>
      </c>
      <c r="H22" s="12" cm="1">
        <f t="array" ref="H22">PRODUCT(Data!$C16:H16/100+1)</f>
        <v>4.3668652436866831</v>
      </c>
      <c r="I22" s="12" cm="1">
        <f t="array" ref="I22">PRODUCT(Data!$C16:I16/100+1)</f>
        <v>2.7205570468168037</v>
      </c>
      <c r="J22" s="12" cm="1">
        <f t="array" ref="J22">PRODUCT(Data!$C16:J16/100+1)</f>
        <v>4.6031825232140324</v>
      </c>
      <c r="K22" s="12" cm="1">
        <f t="array" ref="K22">PRODUCT(Data!$C16:K16/100+1)</f>
        <v>7.7839816467549277</v>
      </c>
      <c r="L22" s="12" cm="1">
        <f t="array" ref="L22">PRODUCT(Data!$C16:L16/100+1)</f>
        <v>7.3714306194769161</v>
      </c>
      <c r="M22" s="12" cm="1">
        <f t="array" ref="M22">PRODUCT(Data!$C16:M16/100+1)</f>
        <v>10.356860020365067</v>
      </c>
      <c r="N22" s="12" cm="1">
        <f t="array" ref="N22">PRODUCT(Data!$C16:N16/100+1)</f>
        <v>14.613529488735111</v>
      </c>
      <c r="O22" s="12" cm="1">
        <f t="array" ref="O22">PRODUCT(Data!$C16:O16/100+1)</f>
        <v>9.8056782869412604</v>
      </c>
      <c r="P22" s="12" cm="1">
        <f t="array" ref="P22">PRODUCT(Data!$C16:P16/100+1)</f>
        <v>14.424152760090594</v>
      </c>
      <c r="Q22" s="12" cm="1">
        <f t="array" ref="Q22">PRODUCT(Data!$C16:Q16/100+1)</f>
        <v>12.476892137478364</v>
      </c>
      <c r="R22" s="12" cm="1">
        <f t="array" ref="R22">PRODUCT(Data!$C16:R16/100+1)</f>
        <v>14.548056232299771</v>
      </c>
      <c r="S22" s="12" cm="1">
        <f t="array" ref="S22">PRODUCT(Data!$C16:S16/100+1)</f>
        <v>16.832101060770835</v>
      </c>
      <c r="T22" s="12" cm="1">
        <f t="array" ref="T22">PRODUCT(Data!$C16:T16/100+1)</f>
        <v>10.116092737523271</v>
      </c>
      <c r="U22" s="12" cm="1">
        <f t="array" ref="U22">PRODUCT(Data!$C16:U16/100+1)</f>
        <v>11.623390555414238</v>
      </c>
      <c r="V22" s="12" cm="1">
        <f t="array" ref="V22">PRODUCT(Data!$C16:V16/100+1)</f>
        <v>12.843846563732733</v>
      </c>
      <c r="W22" s="7"/>
      <c r="X22" s="2" t="str">
        <f t="shared" si="2"/>
        <v>Unrealised</v>
      </c>
      <c r="Y22" s="4">
        <f t="shared" si="4"/>
        <v>101466387.85348859</v>
      </c>
      <c r="Z22" s="5">
        <f t="shared" ca="1" si="5"/>
        <v>0</v>
      </c>
      <c r="AC22">
        <f t="shared" si="6"/>
        <v>0</v>
      </c>
      <c r="AD22">
        <f>IF(SUM($AC22:AC22)&gt;0,1,IF(OR(D22&lt;(1-$P$2),D22&gt;$P$3),1,0))</f>
        <v>0</v>
      </c>
      <c r="AE22">
        <f>IF(SUM($AC22:AD22)&gt;0,1,IF(OR(E22&lt;(1-$P$2),E22&gt;$P$3),1,0))</f>
        <v>0</v>
      </c>
      <c r="AF22">
        <f>IF(SUM($AC22:AE22)&gt;0,1,IF(OR(F22&lt;(1-$P$2),F22&gt;$P$3),1,0))</f>
        <v>0</v>
      </c>
      <c r="AG22">
        <f>IF(SUM($AC22:AF22)&gt;0,1,IF(OR(G22&lt;(1-$P$2),G22&gt;$P$3),1,0))</f>
        <v>0</v>
      </c>
      <c r="AH22">
        <f>IF(SUM($AC22:AG22)&gt;0,1,IF(OR(H22&lt;(1-$P$2),H22&gt;$P$3),1,0))</f>
        <v>0</v>
      </c>
      <c r="AI22">
        <f>IF(SUM($AC22:AH22)&gt;0,1,IF(OR(I22&lt;(1-$P$2),I22&gt;$P$3),1,0))</f>
        <v>0</v>
      </c>
      <c r="AJ22">
        <f>IF(SUM($AC22:AI22)&gt;0,1,IF(OR(J22&lt;(1-$P$2),J22&gt;$P$3),1,0))</f>
        <v>0</v>
      </c>
      <c r="AK22">
        <f>IF(SUM($AC22:AJ22)&gt;0,1,IF(OR(K22&lt;(1-$P$2),K22&gt;$P$3),1,0))</f>
        <v>0</v>
      </c>
      <c r="AL22">
        <f>IF(SUM($AC22:AK22)&gt;0,1,IF(OR(L22&lt;(1-$P$2),L22&gt;$P$3),1,0))</f>
        <v>0</v>
      </c>
      <c r="AM22">
        <f>IF(SUM($AC22:AL22)&gt;0,1,IF(OR(M22&lt;(1-$P$2),M22&gt;$P$3),1,0))</f>
        <v>0</v>
      </c>
      <c r="AN22">
        <f>IF(SUM($AC22:AM22)&gt;0,1,IF(OR(N22&lt;(1-$P$2),N22&gt;$P$3),1,0))</f>
        <v>0</v>
      </c>
      <c r="AO22">
        <f>IF(SUM($AC22:AN22)&gt;0,1,IF(OR(O22&lt;(1-$P$2),O22&gt;$P$3),1,0))</f>
        <v>0</v>
      </c>
      <c r="AP22">
        <f>IF(SUM($AC22:AO22)&gt;0,1,IF(OR(P22&lt;(1-$P$2),P22&gt;$P$3),1,0))</f>
        <v>0</v>
      </c>
      <c r="AQ22">
        <f>IF(SUM($AC22:AP22)&gt;0,1,IF(OR(Q22&lt;(1-$P$2),Q22&gt;$P$3),1,0))</f>
        <v>0</v>
      </c>
      <c r="AR22">
        <f>IF(SUM($AC22:AQ22)&gt;0,1,IF(OR(R22&lt;(1-$P$2),R22&gt;$P$3),1,0))</f>
        <v>0</v>
      </c>
      <c r="AS22">
        <f>IF(SUM($AC22:AR22)&gt;0,1,IF(OR(S22&lt;(1-$P$2),S22&gt;$P$3),1,0))</f>
        <v>0</v>
      </c>
      <c r="AT22">
        <f>IF(SUM($AC22:AS22)&gt;0,1,IF(OR(T22&lt;(1-$P$2),T22&gt;$P$3),1,0))</f>
        <v>0</v>
      </c>
      <c r="AU22">
        <f>IF(SUM($AC22:AT22)&gt;0,1,IF(OR(U22&lt;(1-$P$2),U22&gt;$P$3),1,0))</f>
        <v>0</v>
      </c>
      <c r="AV22">
        <f>IF(SUM($AC22:AU22)&gt;0,1,IF(OR(V22&lt;(1-$P$2),V22&gt;$P$3),1,0))</f>
        <v>0</v>
      </c>
    </row>
    <row r="23" spans="1:48" x14ac:dyDescent="0.35">
      <c r="A23" s="1">
        <f>Data!A17</f>
        <v>2300000</v>
      </c>
      <c r="B23">
        <f t="shared" si="7"/>
        <v>14</v>
      </c>
      <c r="C23" s="12" cm="1">
        <f t="array" ref="C23">PRODUCT(Data!$C17:C17/100+1)</f>
        <v>1.1379999999999999</v>
      </c>
      <c r="D23" s="12" cm="1">
        <f t="array" ref="D23">PRODUCT(Data!$C17:D17/100+1)</f>
        <v>1.0970319999999998</v>
      </c>
      <c r="E23" s="12" cm="1">
        <f t="array" ref="E23">PRODUCT(Data!$C17:E17/100+1)</f>
        <v>1.5709498239999997</v>
      </c>
      <c r="F23" s="12" cm="1">
        <f t="array" ref="F23">PRODUCT(Data!$C17:F17/100+1)</f>
        <v>0.87816095161599972</v>
      </c>
      <c r="G23" s="12" cm="1">
        <f t="array" ref="G23">PRODUCT(Data!$C17:G17/100+1)</f>
        <v>0.86147589353529574</v>
      </c>
      <c r="H23" s="12" cm="1">
        <f t="array" ref="H23">PRODUCT(Data!$C17:H17/100+1)</f>
        <v>1.0561694454742725</v>
      </c>
      <c r="I23" s="12" cm="1">
        <f t="array" ref="I23">PRODUCT(Data!$C17:I17/100+1)</f>
        <v>1.3033130957152523</v>
      </c>
      <c r="J23" s="12" cm="1">
        <f t="array" ref="J23">PRODUCT(Data!$C17:J17/100+1)</f>
        <v>1.1599486551865745</v>
      </c>
      <c r="K23" s="12" cm="1">
        <f t="array" ref="K23">PRODUCT(Data!$C17:K17/100+1)</f>
        <v>1.7004847285035183</v>
      </c>
      <c r="L23" s="12" cm="1">
        <f t="array" ref="L23">PRODUCT(Data!$C17:L17/100+1)</f>
        <v>0.99818453563156517</v>
      </c>
      <c r="M23" s="12" cm="1">
        <f t="array" ref="M23">PRODUCT(Data!$C17:M17/100+1)</f>
        <v>1.165879537617668</v>
      </c>
      <c r="N23" s="12" cm="1">
        <f t="array" ref="N23">PRODUCT(Data!$C17:N17/100+1)</f>
        <v>1.4690082173982617</v>
      </c>
      <c r="O23" s="12" cm="1">
        <f t="array" ref="O23">PRODUCT(Data!$C17:O17/100+1)</f>
        <v>0.75653923196010475</v>
      </c>
      <c r="P23" s="12" cm="1">
        <f t="array" ref="P23">PRODUCT(Data!$C17:P17/100+1)</f>
        <v>1.1877665941773643</v>
      </c>
      <c r="Q23" s="12" cm="1">
        <f t="array" ref="Q23">PRODUCT(Data!$C17:Q17/100+1)</f>
        <v>1.7210737949630011</v>
      </c>
      <c r="R23" s="12" cm="1">
        <f t="array" ref="R23">PRODUCT(Data!$C17:R17/100+1)</f>
        <v>0.97068562035913264</v>
      </c>
      <c r="S23" s="12" cm="1">
        <f t="array" ref="S23">PRODUCT(Data!$C17:S17/100+1)</f>
        <v>0.76975369694479223</v>
      </c>
      <c r="T23" s="12" cm="1">
        <f t="array" ref="T23">PRODUCT(Data!$C17:T17/100+1)</f>
        <v>0.97065941184738314</v>
      </c>
      <c r="U23" s="12" cm="1">
        <f t="array" ref="U23">PRODUCT(Data!$C17:U17/100+1)</f>
        <v>1.4569597771829219</v>
      </c>
      <c r="V23" s="12" cm="1">
        <f t="array" ref="V23">PRODUCT(Data!$C17:V17/100+1)</f>
        <v>0.73867860703174137</v>
      </c>
      <c r="W23" s="7"/>
      <c r="X23" s="2" t="str">
        <f t="shared" si="2"/>
        <v>Unrealised</v>
      </c>
      <c r="Y23" s="4">
        <f t="shared" si="4"/>
        <v>1698960.7961730051</v>
      </c>
      <c r="Z23" s="5">
        <f t="shared" ca="1" si="5"/>
        <v>0</v>
      </c>
      <c r="AC23">
        <f t="shared" si="6"/>
        <v>0</v>
      </c>
      <c r="AD23">
        <f>IF(SUM($AC23:AC23)&gt;0,1,IF(OR(D23&lt;(1-$P$2),D23&gt;$P$3),1,0))</f>
        <v>0</v>
      </c>
      <c r="AE23">
        <f>IF(SUM($AC23:AD23)&gt;0,1,IF(OR(E23&lt;(1-$P$2),E23&gt;$P$3),1,0))</f>
        <v>0</v>
      </c>
      <c r="AF23">
        <f>IF(SUM($AC23:AE23)&gt;0,1,IF(OR(F23&lt;(1-$P$2),F23&gt;$P$3),1,0))</f>
        <v>0</v>
      </c>
      <c r="AG23">
        <f>IF(SUM($AC23:AF23)&gt;0,1,IF(OR(G23&lt;(1-$P$2),G23&gt;$P$3),1,0))</f>
        <v>0</v>
      </c>
      <c r="AH23">
        <f>IF(SUM($AC23:AG23)&gt;0,1,IF(OR(H23&lt;(1-$P$2),H23&gt;$P$3),1,0))</f>
        <v>0</v>
      </c>
      <c r="AI23">
        <f>IF(SUM($AC23:AH23)&gt;0,1,IF(OR(I23&lt;(1-$P$2),I23&gt;$P$3),1,0))</f>
        <v>0</v>
      </c>
      <c r="AJ23">
        <f>IF(SUM($AC23:AI23)&gt;0,1,IF(OR(J23&lt;(1-$P$2),J23&gt;$P$3),1,0))</f>
        <v>0</v>
      </c>
      <c r="AK23">
        <f>IF(SUM($AC23:AJ23)&gt;0,1,IF(OR(K23&lt;(1-$P$2),K23&gt;$P$3),1,0))</f>
        <v>0</v>
      </c>
      <c r="AL23">
        <f>IF(SUM($AC23:AK23)&gt;0,1,IF(OR(L23&lt;(1-$P$2),L23&gt;$P$3),1,0))</f>
        <v>0</v>
      </c>
      <c r="AM23">
        <f>IF(SUM($AC23:AL23)&gt;0,1,IF(OR(M23&lt;(1-$P$2),M23&gt;$P$3),1,0))</f>
        <v>0</v>
      </c>
      <c r="AN23">
        <f>IF(SUM($AC23:AM23)&gt;0,1,IF(OR(N23&lt;(1-$P$2),N23&gt;$P$3),1,0))</f>
        <v>0</v>
      </c>
      <c r="AO23">
        <f>IF(SUM($AC23:AN23)&gt;0,1,IF(OR(O23&lt;(1-$P$2),O23&gt;$P$3),1,0))</f>
        <v>0</v>
      </c>
      <c r="AP23">
        <f>IF(SUM($AC23:AO23)&gt;0,1,IF(OR(P23&lt;(1-$P$2),P23&gt;$P$3),1,0))</f>
        <v>0</v>
      </c>
      <c r="AQ23">
        <f>IF(SUM($AC23:AP23)&gt;0,1,IF(OR(Q23&lt;(1-$P$2),Q23&gt;$P$3),1,0))</f>
        <v>0</v>
      </c>
      <c r="AR23">
        <f>IF(SUM($AC23:AQ23)&gt;0,1,IF(OR(R23&lt;(1-$P$2),R23&gt;$P$3),1,0))</f>
        <v>0</v>
      </c>
      <c r="AS23">
        <f>IF(SUM($AC23:AR23)&gt;0,1,IF(OR(S23&lt;(1-$P$2),S23&gt;$P$3),1,0))</f>
        <v>0</v>
      </c>
      <c r="AT23">
        <f>IF(SUM($AC23:AS23)&gt;0,1,IF(OR(T23&lt;(1-$P$2),T23&gt;$P$3),1,0))</f>
        <v>0</v>
      </c>
      <c r="AU23">
        <f>IF(SUM($AC23:AT23)&gt;0,1,IF(OR(U23&lt;(1-$P$2),U23&gt;$P$3),1,0))</f>
        <v>0</v>
      </c>
      <c r="AV23">
        <f>IF(SUM($AC23:AU23)&gt;0,1,IF(OR(V23&lt;(1-$P$2),V23&gt;$P$3),1,0))</f>
        <v>0</v>
      </c>
    </row>
    <row r="24" spans="1:48" x14ac:dyDescent="0.35">
      <c r="A24" s="1">
        <f>Data!A18</f>
        <v>5300000</v>
      </c>
      <c r="B24">
        <f t="shared" si="7"/>
        <v>15</v>
      </c>
      <c r="C24" s="12" cm="1">
        <f t="array" ref="C24">PRODUCT(Data!$C18:C18/100+1)</f>
        <v>1.51</v>
      </c>
      <c r="D24" s="12" cm="1">
        <f t="array" ref="D24">PRODUCT(Data!$C18:D18/100+1)</f>
        <v>2.0475600000000003</v>
      </c>
      <c r="E24" s="12" cm="1">
        <f t="array" ref="E24">PRODUCT(Data!$C18:E18/100+1)</f>
        <v>1.8100430400000003</v>
      </c>
      <c r="F24" s="12" cm="1">
        <f t="array" ref="F24">PRODUCT(Data!$C18:F18/100+1)</f>
        <v>2.7313549473600003</v>
      </c>
      <c r="G24" s="12" cm="1">
        <f t="array" ref="G24">PRODUCT(Data!$C18:G18/100+1)</f>
        <v>2.6275634593603203</v>
      </c>
      <c r="H24" s="12" cm="1">
        <f t="array" ref="H24">PRODUCT(Data!$C18:H18/100+1)</f>
        <v>3.3869292991154527</v>
      </c>
      <c r="I24" s="12" cm="1">
        <f t="array" ref="I24">PRODUCT(Data!$C18:I18/100+1)</f>
        <v>4.5892892003014385</v>
      </c>
      <c r="J24" s="12" cm="1">
        <f t="array" ref="J24">PRODUCT(Data!$C18:J18/100+1)</f>
        <v>5.0298609635303766</v>
      </c>
      <c r="K24" s="12" cm="1">
        <f t="array" ref="K24">PRODUCT(Data!$C18:K18/100+1)</f>
        <v>3.7975450274654343</v>
      </c>
      <c r="L24" s="12" cm="1">
        <f t="array" ref="L24">PRODUCT(Data!$C18:L18/100+1)</f>
        <v>3.9418517385091207</v>
      </c>
      <c r="M24" s="12" cm="1">
        <f t="array" ref="M24">PRODUCT(Data!$C18:M18/100+1)</f>
        <v>2.0024606831626333</v>
      </c>
      <c r="N24" s="12" cm="1">
        <f t="array" ref="N24">PRODUCT(Data!$C18:N18/100+1)</f>
        <v>1.7761826259652558</v>
      </c>
      <c r="O24" s="12" cm="1">
        <f t="array" ref="O24">PRODUCT(Data!$C18:O18/100+1)</f>
        <v>2.055043298241801</v>
      </c>
      <c r="P24" s="12" cm="1">
        <f t="array" ref="P24">PRODUCT(Data!$C18:P18/100+1)</f>
        <v>2.3674098795745544</v>
      </c>
      <c r="Q24" s="12" cm="1">
        <f t="array" ref="Q24">PRODUCT(Data!$C18:Q18/100+1)</f>
        <v>2.8077481171754215</v>
      </c>
      <c r="R24" s="12" cm="1">
        <f t="array" ref="R24">PRODUCT(Data!$C18:R18/100+1)</f>
        <v>3.9140008753425373</v>
      </c>
      <c r="S24" s="12" cm="1">
        <f t="array" ref="S24">PRODUCT(Data!$C18:S18/100+1)</f>
        <v>3.6556768175699297</v>
      </c>
      <c r="T24" s="12" cm="1">
        <f t="array" ref="T24">PRODUCT(Data!$C18:T18/100+1)</f>
        <v>5.2276178491249992</v>
      </c>
      <c r="U24" s="12" cm="1">
        <f t="array" ref="U24">PRODUCT(Data!$C18:U18/100+1)</f>
        <v>2.6660851030537498</v>
      </c>
      <c r="V24" s="12" cm="1">
        <f t="array" ref="V24">PRODUCT(Data!$C18:V18/100+1)</f>
        <v>2.1461985079582684</v>
      </c>
      <c r="W24" s="7"/>
      <c r="X24" s="2" t="str">
        <f t="shared" si="2"/>
        <v>Unrealised</v>
      </c>
      <c r="Y24" s="4">
        <f t="shared" si="4"/>
        <v>11374852.092178822</v>
      </c>
      <c r="Z24" s="5">
        <f t="shared" ca="1" si="5"/>
        <v>0</v>
      </c>
      <c r="AC24">
        <f t="shared" si="6"/>
        <v>0</v>
      </c>
      <c r="AD24">
        <f>IF(SUM($AC24:AC24)&gt;0,1,IF(OR(D24&lt;(1-$P$2),D24&gt;$P$3),1,0))</f>
        <v>0</v>
      </c>
      <c r="AE24">
        <f>IF(SUM($AC24:AD24)&gt;0,1,IF(OR(E24&lt;(1-$P$2),E24&gt;$P$3),1,0))</f>
        <v>0</v>
      </c>
      <c r="AF24">
        <f>IF(SUM($AC24:AE24)&gt;0,1,IF(OR(F24&lt;(1-$P$2),F24&gt;$P$3),1,0))</f>
        <v>0</v>
      </c>
      <c r="AG24">
        <f>IF(SUM($AC24:AF24)&gt;0,1,IF(OR(G24&lt;(1-$P$2),G24&gt;$P$3),1,0))</f>
        <v>0</v>
      </c>
      <c r="AH24">
        <f>IF(SUM($AC24:AG24)&gt;0,1,IF(OR(H24&lt;(1-$P$2),H24&gt;$P$3),1,0))</f>
        <v>0</v>
      </c>
      <c r="AI24">
        <f>IF(SUM($AC24:AH24)&gt;0,1,IF(OR(I24&lt;(1-$P$2),I24&gt;$P$3),1,0))</f>
        <v>0</v>
      </c>
      <c r="AJ24">
        <f>IF(SUM($AC24:AI24)&gt;0,1,IF(OR(J24&lt;(1-$P$2),J24&gt;$P$3),1,0))</f>
        <v>0</v>
      </c>
      <c r="AK24">
        <f>IF(SUM($AC24:AJ24)&gt;0,1,IF(OR(K24&lt;(1-$P$2),K24&gt;$P$3),1,0))</f>
        <v>0</v>
      </c>
      <c r="AL24">
        <f>IF(SUM($AC24:AK24)&gt;0,1,IF(OR(L24&lt;(1-$P$2),L24&gt;$P$3),1,0))</f>
        <v>0</v>
      </c>
      <c r="AM24">
        <f>IF(SUM($AC24:AL24)&gt;0,1,IF(OR(M24&lt;(1-$P$2),M24&gt;$P$3),1,0))</f>
        <v>0</v>
      </c>
      <c r="AN24">
        <f>IF(SUM($AC24:AM24)&gt;0,1,IF(OR(N24&lt;(1-$P$2),N24&gt;$P$3),1,0))</f>
        <v>0</v>
      </c>
      <c r="AO24">
        <f>IF(SUM($AC24:AN24)&gt;0,1,IF(OR(O24&lt;(1-$P$2),O24&gt;$P$3),1,0))</f>
        <v>0</v>
      </c>
      <c r="AP24">
        <f>IF(SUM($AC24:AO24)&gt;0,1,IF(OR(P24&lt;(1-$P$2),P24&gt;$P$3),1,0))</f>
        <v>0</v>
      </c>
      <c r="AQ24">
        <f>IF(SUM($AC24:AP24)&gt;0,1,IF(OR(Q24&lt;(1-$P$2),Q24&gt;$P$3),1,0))</f>
        <v>0</v>
      </c>
      <c r="AR24">
        <f>IF(SUM($AC24:AQ24)&gt;0,1,IF(OR(R24&lt;(1-$P$2),R24&gt;$P$3),1,0))</f>
        <v>0</v>
      </c>
      <c r="AS24">
        <f>IF(SUM($AC24:AR24)&gt;0,1,IF(OR(S24&lt;(1-$P$2),S24&gt;$P$3),1,0))</f>
        <v>0</v>
      </c>
      <c r="AT24">
        <f>IF(SUM($AC24:AS24)&gt;0,1,IF(OR(T24&lt;(1-$P$2),T24&gt;$P$3),1,0))</f>
        <v>0</v>
      </c>
      <c r="AU24">
        <f>IF(SUM($AC24:AT24)&gt;0,1,IF(OR(U24&lt;(1-$P$2),U24&gt;$P$3),1,0))</f>
        <v>0</v>
      </c>
      <c r="AV24">
        <f>IF(SUM($AC24:AU24)&gt;0,1,IF(OR(V24&lt;(1-$P$2),V24&gt;$P$3),1,0))</f>
        <v>0</v>
      </c>
    </row>
    <row r="25" spans="1:48" x14ac:dyDescent="0.35">
      <c r="A25" s="1">
        <f>Data!A19</f>
        <v>4000000</v>
      </c>
      <c r="B25">
        <f t="shared" si="7"/>
        <v>16</v>
      </c>
      <c r="C25" s="12" cm="1">
        <f t="array" ref="C25">PRODUCT(Data!$C19:C19/100+1)</f>
        <v>1.5310000000000001</v>
      </c>
      <c r="D25" s="12" cm="1">
        <f t="array" ref="D25">PRODUCT(Data!$C19:D19/100+1)</f>
        <v>1.6641970000000001</v>
      </c>
      <c r="E25" s="12" cm="1">
        <f t="array" ref="E25">PRODUCT(Data!$C19:E19/100+1)</f>
        <v>2.6643793970000003</v>
      </c>
      <c r="F25" s="12" cm="1">
        <f t="array" ref="F25">PRODUCT(Data!$C19:F19/100+1)</f>
        <v>2.8455571959960007</v>
      </c>
      <c r="G25" s="12" cm="1">
        <f t="array" ref="G25">PRODUCT(Data!$C19:G19/100+1)</f>
        <v>4.8972039343091174</v>
      </c>
      <c r="H25" s="12" cm="1">
        <f t="array" ref="H25">PRODUCT(Data!$C19:H19/100+1)</f>
        <v>7.3458059014636756</v>
      </c>
      <c r="I25" s="12" cm="1">
        <f t="array" ref="I25">PRODUCT(Data!$C19:I19/100+1)</f>
        <v>8.9471915879827559</v>
      </c>
      <c r="J25" s="12" cm="1">
        <f t="array" ref="J25">PRODUCT(Data!$C19:J19/100+1)</f>
        <v>14.539186330471978</v>
      </c>
      <c r="K25" s="12" cm="1">
        <f t="array" ref="K25">PRODUCT(Data!$C19:K19/100+1)</f>
        <v>9.8139507730685853</v>
      </c>
      <c r="L25" s="12" cm="1">
        <f t="array" ref="L25">PRODUCT(Data!$C19:L19/100+1)</f>
        <v>10.61869473646021</v>
      </c>
      <c r="M25" s="12" cm="1">
        <f t="array" ref="M25">PRODUCT(Data!$C19:M19/100+1)</f>
        <v>10.767356462770653</v>
      </c>
      <c r="N25" s="12" cm="1">
        <f t="array" ref="N25">PRODUCT(Data!$C19:N19/100+1)</f>
        <v>5.9112786980610883</v>
      </c>
      <c r="O25" s="12" cm="1">
        <f t="array" ref="O25">PRODUCT(Data!$C19:O19/100+1)</f>
        <v>6.4314712234904645</v>
      </c>
      <c r="P25" s="12" cm="1">
        <f t="array" ref="P25">PRODUCT(Data!$C19:P19/100+1)</f>
        <v>3.3379335649915505</v>
      </c>
      <c r="Q25" s="12" cm="1">
        <f t="array" ref="Q25">PRODUCT(Data!$C19:Q19/100+1)</f>
        <v>2.2964982927141864</v>
      </c>
      <c r="R25" s="12" cm="1">
        <f t="array" ref="R25">PRODUCT(Data!$C19:R19/100+1)</f>
        <v>1.3847884705066544</v>
      </c>
      <c r="S25" s="12" cm="1">
        <f t="array" ref="S25">PRODUCT(Data!$C19:S19/100+1)</f>
        <v>1.8653100697724634</v>
      </c>
      <c r="T25" s="12" cm="1">
        <f t="array" ref="T25">PRODUCT(Data!$C19:T19/100+1)</f>
        <v>2.8632509571007314</v>
      </c>
      <c r="U25" s="12" cm="1">
        <f t="array" ref="U25">PRODUCT(Data!$C19:U19/100+1)</f>
        <v>4.6613725581599912</v>
      </c>
      <c r="V25" s="12" cm="1">
        <f t="array" ref="V25">PRODUCT(Data!$C19:V19/100+1)</f>
        <v>4.582129224671271</v>
      </c>
      <c r="W25" s="7"/>
      <c r="X25" s="2" t="str">
        <f t="shared" si="2"/>
        <v>Unrealised</v>
      </c>
      <c r="Y25" s="4">
        <f t="shared" si="4"/>
        <v>18328516.898685083</v>
      </c>
      <c r="Z25" s="5">
        <f t="shared" ca="1" si="5"/>
        <v>0</v>
      </c>
      <c r="AC25">
        <f t="shared" si="6"/>
        <v>0</v>
      </c>
      <c r="AD25">
        <f>IF(SUM($AC25:AC25)&gt;0,1,IF(OR(D25&lt;(1-$P$2),D25&gt;$P$3),1,0))</f>
        <v>0</v>
      </c>
      <c r="AE25">
        <f>IF(SUM($AC25:AD25)&gt;0,1,IF(OR(E25&lt;(1-$P$2),E25&gt;$P$3),1,0))</f>
        <v>0</v>
      </c>
      <c r="AF25">
        <f>IF(SUM($AC25:AE25)&gt;0,1,IF(OR(F25&lt;(1-$P$2),F25&gt;$P$3),1,0))</f>
        <v>0</v>
      </c>
      <c r="AG25">
        <f>IF(SUM($AC25:AF25)&gt;0,1,IF(OR(G25&lt;(1-$P$2),G25&gt;$P$3),1,0))</f>
        <v>0</v>
      </c>
      <c r="AH25">
        <f>IF(SUM($AC25:AG25)&gt;0,1,IF(OR(H25&lt;(1-$P$2),H25&gt;$P$3),1,0))</f>
        <v>0</v>
      </c>
      <c r="AI25">
        <f>IF(SUM($AC25:AH25)&gt;0,1,IF(OR(I25&lt;(1-$P$2),I25&gt;$P$3),1,0))</f>
        <v>0</v>
      </c>
      <c r="AJ25">
        <f>IF(SUM($AC25:AI25)&gt;0,1,IF(OR(J25&lt;(1-$P$2),J25&gt;$P$3),1,0))</f>
        <v>0</v>
      </c>
      <c r="AK25">
        <f>IF(SUM($AC25:AJ25)&gt;0,1,IF(OR(K25&lt;(1-$P$2),K25&gt;$P$3),1,0))</f>
        <v>0</v>
      </c>
      <c r="AL25">
        <f>IF(SUM($AC25:AK25)&gt;0,1,IF(OR(L25&lt;(1-$P$2),L25&gt;$P$3),1,0))</f>
        <v>0</v>
      </c>
      <c r="AM25">
        <f>IF(SUM($AC25:AL25)&gt;0,1,IF(OR(M25&lt;(1-$P$2),M25&gt;$P$3),1,0))</f>
        <v>0</v>
      </c>
      <c r="AN25">
        <f>IF(SUM($AC25:AM25)&gt;0,1,IF(OR(N25&lt;(1-$P$2),N25&gt;$P$3),1,0))</f>
        <v>0</v>
      </c>
      <c r="AO25">
        <f>IF(SUM($AC25:AN25)&gt;0,1,IF(OR(O25&lt;(1-$P$2),O25&gt;$P$3),1,0))</f>
        <v>0</v>
      </c>
      <c r="AP25">
        <f>IF(SUM($AC25:AO25)&gt;0,1,IF(OR(P25&lt;(1-$P$2),P25&gt;$P$3),1,0))</f>
        <v>0</v>
      </c>
      <c r="AQ25">
        <f>IF(SUM($AC25:AP25)&gt;0,1,IF(OR(Q25&lt;(1-$P$2),Q25&gt;$P$3),1,0))</f>
        <v>0</v>
      </c>
      <c r="AR25">
        <f>IF(SUM($AC25:AQ25)&gt;0,1,IF(OR(R25&lt;(1-$P$2),R25&gt;$P$3),1,0))</f>
        <v>0</v>
      </c>
      <c r="AS25">
        <f>IF(SUM($AC25:AR25)&gt;0,1,IF(OR(S25&lt;(1-$P$2),S25&gt;$P$3),1,0))</f>
        <v>0</v>
      </c>
      <c r="AT25">
        <f>IF(SUM($AC25:AS25)&gt;0,1,IF(OR(T25&lt;(1-$P$2),T25&gt;$P$3),1,0))</f>
        <v>0</v>
      </c>
      <c r="AU25">
        <f>IF(SUM($AC25:AT25)&gt;0,1,IF(OR(U25&lt;(1-$P$2),U25&gt;$P$3),1,0))</f>
        <v>0</v>
      </c>
      <c r="AV25">
        <f>IF(SUM($AC25:AU25)&gt;0,1,IF(OR(V25&lt;(1-$P$2),V25&gt;$P$3),1,0))</f>
        <v>0</v>
      </c>
    </row>
    <row r="26" spans="1:48" x14ac:dyDescent="0.35">
      <c r="A26" s="1">
        <f>Data!A20</f>
        <v>4400000</v>
      </c>
      <c r="B26">
        <f t="shared" si="7"/>
        <v>17</v>
      </c>
      <c r="C26" s="12" cm="1">
        <f t="array" ref="C26">PRODUCT(Data!$C20:C20/100+1)</f>
        <v>0.81699999999999995</v>
      </c>
      <c r="D26" s="12" cm="1">
        <f t="array" ref="D26">PRODUCT(Data!$C20:D20/100+1)</f>
        <v>0.64379600000000003</v>
      </c>
      <c r="E26" s="12" cm="1">
        <f t="array" ref="E26">PRODUCT(Data!$C20:E20/100+1)</f>
        <v>0.90131439999999996</v>
      </c>
      <c r="F26" s="12" cm="1">
        <f t="array" ref="F26">PRODUCT(Data!$C20:F20/100+1)</f>
        <v>1.4610306423999999</v>
      </c>
      <c r="G26" s="12" cm="1">
        <f t="array" ref="G26">PRODUCT(Data!$C20:G20/100+1)</f>
        <v>1.0504810318855999</v>
      </c>
      <c r="H26" s="12" cm="1">
        <f t="array" ref="H26">PRODUCT(Data!$C20:H20/100+1)</f>
        <v>0.91181753567670076</v>
      </c>
      <c r="I26" s="12" cm="1">
        <f t="array" ref="I26">PRODUCT(Data!$C20:I20/100+1)</f>
        <v>0.65559680815154786</v>
      </c>
      <c r="J26" s="12" cm="1">
        <f t="array" ref="J26">PRODUCT(Data!$C20:J20/100+1)</f>
        <v>0.88964486866165049</v>
      </c>
      <c r="K26" s="12" cm="1">
        <f t="array" ref="K26">PRODUCT(Data!$C20:K20/100+1)</f>
        <v>0.83092830732998146</v>
      </c>
      <c r="L26" s="12" cm="1">
        <f t="array" ref="L26">PRODUCT(Data!$C20:L20/100+1)</f>
        <v>0.68967049508388456</v>
      </c>
      <c r="M26" s="12" cm="1">
        <f t="array" ref="M26">PRODUCT(Data!$C20:M20/100+1)</f>
        <v>1.1910609450098686</v>
      </c>
      <c r="N26" s="12" cm="1">
        <f t="array" ref="N26">PRODUCT(Data!$C20:N20/100+1)</f>
        <v>0.61458744762509221</v>
      </c>
      <c r="O26" s="12" cm="1">
        <f t="array" ref="O26">PRODUCT(Data!$C20:O20/100+1)</f>
        <v>0.6391709455300959</v>
      </c>
      <c r="P26" s="12" cm="1">
        <f t="array" ref="P26">PRODUCT(Data!$C20:P20/100+1)</f>
        <v>0.53434691046316019</v>
      </c>
      <c r="Q26" s="12" cm="1">
        <f t="array" ref="Q26">PRODUCT(Data!$C20:Q20/100+1)</f>
        <v>0.6700710257208029</v>
      </c>
      <c r="R26" s="12" cm="1">
        <f t="array" ref="R26">PRODUCT(Data!$C20:R20/100+1)</f>
        <v>0.89722510344015505</v>
      </c>
      <c r="S26" s="12" cm="1">
        <f t="array" ref="S26">PRODUCT(Data!$C20:S20/100+1)</f>
        <v>1.0156588170942555</v>
      </c>
      <c r="T26" s="12" cm="1">
        <f t="array" ref="T26">PRODUCT(Data!$C20:T20/100+1)</f>
        <v>1.4442668379080315</v>
      </c>
      <c r="U26" s="12" cm="1">
        <f t="array" ref="U26">PRODUCT(Data!$C20:U20/100+1)</f>
        <v>0.75246302255008446</v>
      </c>
      <c r="V26" s="12" cm="1">
        <f t="array" ref="V26">PRODUCT(Data!$C20:V20/100+1)</f>
        <v>0.57488174922826452</v>
      </c>
      <c r="W26" s="7"/>
      <c r="X26" s="2" t="str">
        <f t="shared" si="2"/>
        <v>Unrealised</v>
      </c>
      <c r="Y26" s="4">
        <f t="shared" si="4"/>
        <v>2529479.6966043641</v>
      </c>
      <c r="Z26" s="5">
        <f t="shared" ca="1" si="5"/>
        <v>0</v>
      </c>
      <c r="AC26">
        <f t="shared" si="6"/>
        <v>0</v>
      </c>
      <c r="AD26">
        <f>IF(SUM($AC26:AC26)&gt;0,1,IF(OR(D26&lt;(1-$P$2),D26&gt;$P$3),1,0))</f>
        <v>0</v>
      </c>
      <c r="AE26">
        <f>IF(SUM($AC26:AD26)&gt;0,1,IF(OR(E26&lt;(1-$P$2),E26&gt;$P$3),1,0))</f>
        <v>0</v>
      </c>
      <c r="AF26">
        <f>IF(SUM($AC26:AE26)&gt;0,1,IF(OR(F26&lt;(1-$P$2),F26&gt;$P$3),1,0))</f>
        <v>0</v>
      </c>
      <c r="AG26">
        <f>IF(SUM($AC26:AF26)&gt;0,1,IF(OR(G26&lt;(1-$P$2),G26&gt;$P$3),1,0))</f>
        <v>0</v>
      </c>
      <c r="AH26">
        <f>IF(SUM($AC26:AG26)&gt;0,1,IF(OR(H26&lt;(1-$P$2),H26&gt;$P$3),1,0))</f>
        <v>0</v>
      </c>
      <c r="AI26">
        <f>IF(SUM($AC26:AH26)&gt;0,1,IF(OR(I26&lt;(1-$P$2),I26&gt;$P$3),1,0))</f>
        <v>0</v>
      </c>
      <c r="AJ26">
        <f>IF(SUM($AC26:AI26)&gt;0,1,IF(OR(J26&lt;(1-$P$2),J26&gt;$P$3),1,0))</f>
        <v>0</v>
      </c>
      <c r="AK26">
        <f>IF(SUM($AC26:AJ26)&gt;0,1,IF(OR(K26&lt;(1-$P$2),K26&gt;$P$3),1,0))</f>
        <v>0</v>
      </c>
      <c r="AL26">
        <f>IF(SUM($AC26:AK26)&gt;0,1,IF(OR(L26&lt;(1-$P$2),L26&gt;$P$3),1,0))</f>
        <v>0</v>
      </c>
      <c r="AM26">
        <f>IF(SUM($AC26:AL26)&gt;0,1,IF(OR(M26&lt;(1-$P$2),M26&gt;$P$3),1,0))</f>
        <v>0</v>
      </c>
      <c r="AN26">
        <f>IF(SUM($AC26:AM26)&gt;0,1,IF(OR(N26&lt;(1-$P$2),N26&gt;$P$3),1,0))</f>
        <v>0</v>
      </c>
      <c r="AO26">
        <f>IF(SUM($AC26:AN26)&gt;0,1,IF(OR(O26&lt;(1-$P$2),O26&gt;$P$3),1,0))</f>
        <v>0</v>
      </c>
      <c r="AP26">
        <f>IF(SUM($AC26:AO26)&gt;0,1,IF(OR(P26&lt;(1-$P$2),P26&gt;$P$3),1,0))</f>
        <v>0</v>
      </c>
      <c r="AQ26">
        <f>IF(SUM($AC26:AP26)&gt;0,1,IF(OR(Q26&lt;(1-$P$2),Q26&gt;$P$3),1,0))</f>
        <v>0</v>
      </c>
      <c r="AR26">
        <f>IF(SUM($AC26:AQ26)&gt;0,1,IF(OR(R26&lt;(1-$P$2),R26&gt;$P$3),1,0))</f>
        <v>0</v>
      </c>
      <c r="AS26">
        <f>IF(SUM($AC26:AR26)&gt;0,1,IF(OR(S26&lt;(1-$P$2),S26&gt;$P$3),1,0))</f>
        <v>0</v>
      </c>
      <c r="AT26">
        <f>IF(SUM($AC26:AS26)&gt;0,1,IF(OR(T26&lt;(1-$P$2),T26&gt;$P$3),1,0))</f>
        <v>0</v>
      </c>
      <c r="AU26">
        <f>IF(SUM($AC26:AT26)&gt;0,1,IF(OR(U26&lt;(1-$P$2),U26&gt;$P$3),1,0))</f>
        <v>0</v>
      </c>
      <c r="AV26">
        <f>IF(SUM($AC26:AU26)&gt;0,1,IF(OR(V26&lt;(1-$P$2),V26&gt;$P$3),1,0))</f>
        <v>0</v>
      </c>
    </row>
    <row r="27" spans="1:48" x14ac:dyDescent="0.35">
      <c r="A27" s="1">
        <f>Data!A21</f>
        <v>6900000</v>
      </c>
      <c r="B27">
        <f t="shared" si="7"/>
        <v>18</v>
      </c>
      <c r="C27" s="12" cm="1">
        <f t="array" ref="C27">PRODUCT(Data!$C21:C21/100+1)</f>
        <v>1.583</v>
      </c>
      <c r="D27" s="12" cm="1">
        <f t="array" ref="D27">PRODUCT(Data!$C21:D21/100+1)</f>
        <v>2.452067</v>
      </c>
      <c r="E27" s="12" cm="1">
        <f t="array" ref="E27">PRODUCT(Data!$C21:E21/100+1)</f>
        <v>1.3241161800000001</v>
      </c>
      <c r="F27" s="12" cm="1">
        <f t="array" ref="F27">PRODUCT(Data!$C21:F21/100+1)</f>
        <v>2.1185858880000001</v>
      </c>
      <c r="G27" s="12" cm="1">
        <f t="array" ref="G27">PRODUCT(Data!$C21:G21/100+1)</f>
        <v>1.2457285021440001</v>
      </c>
      <c r="H27" s="12" cm="1">
        <f t="array" ref="H27">PRODUCT(Data!$C21:H21/100+1)</f>
        <v>2.1351786526748162</v>
      </c>
      <c r="I27" s="12" cm="1">
        <f t="array" ref="I27">PRODUCT(Data!$C21:I21/100+1)</f>
        <v>2.9017077889850751</v>
      </c>
      <c r="J27" s="12" cm="1">
        <f t="array" ref="J27">PRODUCT(Data!$C21:J21/100+1)</f>
        <v>4.309036066642836</v>
      </c>
      <c r="K27" s="12" cm="1">
        <f t="array" ref="K27">PRODUCT(Data!$C21:K21/100+1)</f>
        <v>7.3598336018259634</v>
      </c>
      <c r="L27" s="12" cm="1">
        <f t="array" ref="L27">PRODUCT(Data!$C21:L21/100+1)</f>
        <v>10.487762882601999</v>
      </c>
      <c r="M27" s="12" cm="1">
        <f t="array" ref="M27">PRODUCT(Data!$C21:M21/100+1)</f>
        <v>15.217743942655501</v>
      </c>
      <c r="N27" s="12" cm="1">
        <f t="array" ref="N27">PRODUCT(Data!$C21:N21/100+1)</f>
        <v>24.576656467388634</v>
      </c>
      <c r="O27" s="12" cm="1">
        <f t="array" ref="O27">PRODUCT(Data!$C21:O21/100+1)</f>
        <v>38.732810592604487</v>
      </c>
      <c r="P27" s="12" cm="1">
        <f t="array" ref="P27">PRODUCT(Data!$C21:P21/100+1)</f>
        <v>66.465502976909292</v>
      </c>
      <c r="Q27" s="12" cm="1">
        <f t="array" ref="Q27">PRODUCT(Data!$C21:Q21/100+1)</f>
        <v>47.057576107651776</v>
      </c>
      <c r="R27" s="12" cm="1">
        <f t="array" ref="R27">PRODUCT(Data!$C21:R21/100+1)</f>
        <v>71.009882346446531</v>
      </c>
      <c r="S27" s="12" cm="1">
        <f t="array" ref="S27">PRODUCT(Data!$C21:S21/100+1)</f>
        <v>37.635237643616662</v>
      </c>
      <c r="T27" s="12" cm="1">
        <f t="array" ref="T27">PRODUCT(Data!$C21:T21/100+1)</f>
        <v>31.387788194776295</v>
      </c>
      <c r="U27" s="12" cm="1">
        <f t="array" ref="U27">PRODUCT(Data!$C21:U21/100+1)</f>
        <v>20.715940208552354</v>
      </c>
      <c r="V27" s="12" cm="1">
        <f t="array" ref="V27">PRODUCT(Data!$C21:V21/100+1)</f>
        <v>30.908182791160112</v>
      </c>
      <c r="W27" s="7"/>
      <c r="X27" s="2" t="str">
        <f t="shared" si="2"/>
        <v>Realised Profit</v>
      </c>
      <c r="Y27" s="4">
        <f t="shared" si="4"/>
        <v>213266461.25900477</v>
      </c>
      <c r="Z27" s="5">
        <f t="shared" ca="1" si="5"/>
        <v>458611970.54067409</v>
      </c>
      <c r="AC27">
        <f t="shared" si="6"/>
        <v>0</v>
      </c>
      <c r="AD27">
        <f>IF(SUM($AC27:AC27)&gt;0,1,IF(OR(D27&lt;(1-$P$2),D27&gt;$P$3),1,0))</f>
        <v>0</v>
      </c>
      <c r="AE27">
        <f>IF(SUM($AC27:AD27)&gt;0,1,IF(OR(E27&lt;(1-$P$2),E27&gt;$P$3),1,0))</f>
        <v>0</v>
      </c>
      <c r="AF27">
        <f>IF(SUM($AC27:AE27)&gt;0,1,IF(OR(F27&lt;(1-$P$2),F27&gt;$P$3),1,0))</f>
        <v>0</v>
      </c>
      <c r="AG27">
        <f>IF(SUM($AC27:AF27)&gt;0,1,IF(OR(G27&lt;(1-$P$2),G27&gt;$P$3),1,0))</f>
        <v>0</v>
      </c>
      <c r="AH27">
        <f>IF(SUM($AC27:AG27)&gt;0,1,IF(OR(H27&lt;(1-$P$2),H27&gt;$P$3),1,0))</f>
        <v>0</v>
      </c>
      <c r="AI27">
        <f>IF(SUM($AC27:AH27)&gt;0,1,IF(OR(I27&lt;(1-$P$2),I27&gt;$P$3),1,0))</f>
        <v>0</v>
      </c>
      <c r="AJ27">
        <f>IF(SUM($AC27:AI27)&gt;0,1,IF(OR(J27&lt;(1-$P$2),J27&gt;$P$3),1,0))</f>
        <v>0</v>
      </c>
      <c r="AK27">
        <f>IF(SUM($AC27:AJ27)&gt;0,1,IF(OR(K27&lt;(1-$P$2),K27&gt;$P$3),1,0))</f>
        <v>0</v>
      </c>
      <c r="AL27">
        <f>IF(SUM($AC27:AK27)&gt;0,1,IF(OR(L27&lt;(1-$P$2),L27&gt;$P$3),1,0))</f>
        <v>0</v>
      </c>
      <c r="AM27">
        <f>IF(SUM($AC27:AL27)&gt;0,1,IF(OR(M27&lt;(1-$P$2),M27&gt;$P$3),1,0))</f>
        <v>0</v>
      </c>
      <c r="AN27">
        <f>IF(SUM($AC27:AM27)&gt;0,1,IF(OR(N27&lt;(1-$P$2),N27&gt;$P$3),1,0))</f>
        <v>0</v>
      </c>
      <c r="AO27">
        <f>IF(SUM($AC27:AN27)&gt;0,1,IF(OR(O27&lt;(1-$P$2),O27&gt;$P$3),1,0))</f>
        <v>0</v>
      </c>
      <c r="AP27">
        <f>IF(SUM($AC27:AO27)&gt;0,1,IF(OR(P27&lt;(1-$P$2),P27&gt;$P$3),1,0))</f>
        <v>1</v>
      </c>
      <c r="AQ27">
        <f>IF(SUM($AC27:AP27)&gt;0,1,IF(OR(Q27&lt;(1-$P$2),Q27&gt;$P$3),1,0))</f>
        <v>1</v>
      </c>
      <c r="AR27">
        <f>IF(SUM($AC27:AQ27)&gt;0,1,IF(OR(R27&lt;(1-$P$2),R27&gt;$P$3),1,0))</f>
        <v>1</v>
      </c>
      <c r="AS27">
        <f>IF(SUM($AC27:AR27)&gt;0,1,IF(OR(S27&lt;(1-$P$2),S27&gt;$P$3),1,0))</f>
        <v>1</v>
      </c>
      <c r="AT27">
        <f>IF(SUM($AC27:AS27)&gt;0,1,IF(OR(T27&lt;(1-$P$2),T27&gt;$P$3),1,0))</f>
        <v>1</v>
      </c>
      <c r="AU27">
        <f>IF(SUM($AC27:AT27)&gt;0,1,IF(OR(U27&lt;(1-$P$2),U27&gt;$P$3),1,0))</f>
        <v>1</v>
      </c>
      <c r="AV27">
        <f>IF(SUM($AC27:AU27)&gt;0,1,IF(OR(V27&lt;(1-$P$2),V27&gt;$P$3),1,0))</f>
        <v>1</v>
      </c>
    </row>
    <row r="28" spans="1:48" x14ac:dyDescent="0.35">
      <c r="A28" s="1">
        <f>Data!A22</f>
        <v>1200000</v>
      </c>
      <c r="B28">
        <f t="shared" si="7"/>
        <v>19</v>
      </c>
      <c r="C28" s="12" cm="1">
        <f t="array" ref="C28">PRODUCT(Data!$C22:C22/100+1)</f>
        <v>1.341</v>
      </c>
      <c r="D28" s="12" cm="1">
        <f t="array" ref="D28">PRODUCT(Data!$C22:D22/100+1)</f>
        <v>1.3879349999999999</v>
      </c>
      <c r="E28" s="12" cm="1">
        <f t="array" ref="E28">PRODUCT(Data!$C22:E22/100+1)</f>
        <v>1.6696858050000001</v>
      </c>
      <c r="F28" s="12" cm="1">
        <f t="array" ref="F28">PRODUCT(Data!$C22:F22/100+1)</f>
        <v>1.4209026200550001</v>
      </c>
      <c r="G28" s="12" cm="1">
        <f t="array" ref="G28">PRODUCT(Data!$C22:G22/100+1)</f>
        <v>1.09125321220224</v>
      </c>
      <c r="H28" s="12" cm="1">
        <f t="array" ref="H28">PRODUCT(Data!$C22:H22/100+1)</f>
        <v>1.723088822067337</v>
      </c>
      <c r="I28" s="12" cm="1">
        <f t="array" ref="I28">PRODUCT(Data!$C22:I22/100+1)</f>
        <v>1.4249944558496876</v>
      </c>
      <c r="J28" s="12" cm="1">
        <f t="array" ref="J28">PRODUCT(Data!$C22:J22/100+1)</f>
        <v>1.8325428702226985</v>
      </c>
      <c r="K28" s="12" cm="1">
        <f t="array" ref="K28">PRODUCT(Data!$C22:K22/100+1)</f>
        <v>1.9608208711382875</v>
      </c>
      <c r="L28" s="12" cm="1">
        <f t="array" ref="L28">PRODUCT(Data!$C22:L22/100+1)</f>
        <v>2.0039589303033298</v>
      </c>
      <c r="M28" s="12" cm="1">
        <f t="array" ref="M28">PRODUCT(Data!$C22:M22/100+1)</f>
        <v>1.7895353247608736</v>
      </c>
      <c r="N28" s="12" cm="1">
        <f t="array" ref="N28">PRODUCT(Data!$C22:N22/100+1)</f>
        <v>1.6231085395581124</v>
      </c>
      <c r="O28" s="12" cm="1">
        <f t="array" ref="O28">PRODUCT(Data!$C22:O22/100+1)</f>
        <v>1.1004675898204002</v>
      </c>
      <c r="P28" s="12" cm="1">
        <f t="array" ref="P28">PRODUCT(Data!$C22:P22/100+1)</f>
        <v>1.3062550291168151</v>
      </c>
      <c r="Q28" s="12" cm="1">
        <f t="array" ref="Q28">PRODUCT(Data!$C22:Q22/100+1)</f>
        <v>0.98883505704142904</v>
      </c>
      <c r="R28" s="12" cm="1">
        <f t="array" ref="R28">PRODUCT(Data!$C22:R22/100+1)</f>
        <v>1.4516098637368178</v>
      </c>
      <c r="S28" s="12" cm="1">
        <f t="array" ref="S28">PRODUCT(Data!$C22:S22/100+1)</f>
        <v>1.913221800405126</v>
      </c>
      <c r="T28" s="12" cm="1">
        <f t="array" ref="T28">PRODUCT(Data!$C22:T22/100+1)</f>
        <v>1.6568500791508392</v>
      </c>
      <c r="U28" s="12" cm="1">
        <f t="array" ref="U28">PRODUCT(Data!$C22:U22/100+1)</f>
        <v>1.153167655088984</v>
      </c>
      <c r="V28" s="12" cm="1">
        <f t="array" ref="V28">PRODUCT(Data!$C22:V22/100+1)</f>
        <v>1.2569527440469928</v>
      </c>
      <c r="W28" s="7"/>
      <c r="X28" s="2" t="str">
        <f t="shared" si="2"/>
        <v>Unrealised</v>
      </c>
      <c r="Y28" s="4">
        <f t="shared" si="4"/>
        <v>1508343.2928563913</v>
      </c>
      <c r="Z28" s="5">
        <f t="shared" ca="1" si="5"/>
        <v>0</v>
      </c>
      <c r="AC28">
        <f t="shared" si="6"/>
        <v>0</v>
      </c>
      <c r="AD28">
        <f>IF(SUM($AC28:AC28)&gt;0,1,IF(OR(D28&lt;(1-$P$2),D28&gt;$P$3),1,0))</f>
        <v>0</v>
      </c>
      <c r="AE28">
        <f>IF(SUM($AC28:AD28)&gt;0,1,IF(OR(E28&lt;(1-$P$2),E28&gt;$P$3),1,0))</f>
        <v>0</v>
      </c>
      <c r="AF28">
        <f>IF(SUM($AC28:AE28)&gt;0,1,IF(OR(F28&lt;(1-$P$2),F28&gt;$P$3),1,0))</f>
        <v>0</v>
      </c>
      <c r="AG28">
        <f>IF(SUM($AC28:AF28)&gt;0,1,IF(OR(G28&lt;(1-$P$2),G28&gt;$P$3),1,0))</f>
        <v>0</v>
      </c>
      <c r="AH28">
        <f>IF(SUM($AC28:AG28)&gt;0,1,IF(OR(H28&lt;(1-$P$2),H28&gt;$P$3),1,0))</f>
        <v>0</v>
      </c>
      <c r="AI28">
        <f>IF(SUM($AC28:AH28)&gt;0,1,IF(OR(I28&lt;(1-$P$2),I28&gt;$P$3),1,0))</f>
        <v>0</v>
      </c>
      <c r="AJ28">
        <f>IF(SUM($AC28:AI28)&gt;0,1,IF(OR(J28&lt;(1-$P$2),J28&gt;$P$3),1,0))</f>
        <v>0</v>
      </c>
      <c r="AK28">
        <f>IF(SUM($AC28:AJ28)&gt;0,1,IF(OR(K28&lt;(1-$P$2),K28&gt;$P$3),1,0))</f>
        <v>0</v>
      </c>
      <c r="AL28">
        <f>IF(SUM($AC28:AK28)&gt;0,1,IF(OR(L28&lt;(1-$P$2),L28&gt;$P$3),1,0))</f>
        <v>0</v>
      </c>
      <c r="AM28">
        <f>IF(SUM($AC28:AL28)&gt;0,1,IF(OR(M28&lt;(1-$P$2),M28&gt;$P$3),1,0))</f>
        <v>0</v>
      </c>
      <c r="AN28">
        <f>IF(SUM($AC28:AM28)&gt;0,1,IF(OR(N28&lt;(1-$P$2),N28&gt;$P$3),1,0))</f>
        <v>0</v>
      </c>
      <c r="AO28">
        <f>IF(SUM($AC28:AN28)&gt;0,1,IF(OR(O28&lt;(1-$P$2),O28&gt;$P$3),1,0))</f>
        <v>0</v>
      </c>
      <c r="AP28">
        <f>IF(SUM($AC28:AO28)&gt;0,1,IF(OR(P28&lt;(1-$P$2),P28&gt;$P$3),1,0))</f>
        <v>0</v>
      </c>
      <c r="AQ28">
        <f>IF(SUM($AC28:AP28)&gt;0,1,IF(OR(Q28&lt;(1-$P$2),Q28&gt;$P$3),1,0))</f>
        <v>0</v>
      </c>
      <c r="AR28">
        <f>IF(SUM($AC28:AQ28)&gt;0,1,IF(OR(R28&lt;(1-$P$2),R28&gt;$P$3),1,0))</f>
        <v>0</v>
      </c>
      <c r="AS28">
        <f>IF(SUM($AC28:AR28)&gt;0,1,IF(OR(S28&lt;(1-$P$2),S28&gt;$P$3),1,0))</f>
        <v>0</v>
      </c>
      <c r="AT28">
        <f>IF(SUM($AC28:AS28)&gt;0,1,IF(OR(T28&lt;(1-$P$2),T28&gt;$P$3),1,0))</f>
        <v>0</v>
      </c>
      <c r="AU28">
        <f>IF(SUM($AC28:AT28)&gt;0,1,IF(OR(U28&lt;(1-$P$2),U28&gt;$P$3),1,0))</f>
        <v>0</v>
      </c>
      <c r="AV28">
        <f>IF(SUM($AC28:AU28)&gt;0,1,IF(OR(V28&lt;(1-$P$2),V28&gt;$P$3),1,0))</f>
        <v>0</v>
      </c>
    </row>
    <row r="29" spans="1:48" x14ac:dyDescent="0.35">
      <c r="A29" s="1">
        <f>Data!A23</f>
        <v>8800000</v>
      </c>
      <c r="B29">
        <f t="shared" si="7"/>
        <v>20</v>
      </c>
      <c r="C29" s="12" cm="1">
        <f t="array" ref="C29">PRODUCT(Data!$C23:C23/100+1)</f>
        <v>0.66399999999999992</v>
      </c>
      <c r="D29" s="12" cm="1">
        <f t="array" ref="D29">PRODUCT(Data!$C23:D23/100+1)</f>
        <v>0.64407999999999987</v>
      </c>
      <c r="E29" s="12" cm="1">
        <f t="array" ref="E29">PRODUCT(Data!$C23:E23/100+1)</f>
        <v>0.91072911999999973</v>
      </c>
      <c r="F29" s="12" cm="1">
        <f t="array" ref="F29">PRODUCT(Data!$C23:F23/100+1)</f>
        <v>0.73313694159999976</v>
      </c>
      <c r="G29" s="12" cm="1">
        <f t="array" ref="G29">PRODUCT(Data!$C23:G23/100+1)</f>
        <v>0.97507213232799972</v>
      </c>
      <c r="H29" s="12" cm="1">
        <f t="array" ref="H29">PRODUCT(Data!$C23:H23/100+1)</f>
        <v>1.3173224507751276</v>
      </c>
      <c r="I29" s="12" cm="1">
        <f t="array" ref="I29">PRODUCT(Data!$C23:I23/100+1)</f>
        <v>2.2131017173022145</v>
      </c>
      <c r="J29" s="12" cm="1">
        <f t="array" ref="J29">PRODUCT(Data!$C23:J23/100+1)</f>
        <v>2.2086755138676102</v>
      </c>
      <c r="K29" s="12" cm="1">
        <f t="array" ref="K29">PRODUCT(Data!$C23:K23/100+1)</f>
        <v>2.7873484985009243</v>
      </c>
      <c r="L29" s="12" cm="1">
        <f t="array" ref="L29">PRODUCT(Data!$C23:L23/100+1)</f>
        <v>4.4263094156194676</v>
      </c>
      <c r="M29" s="12" cm="1">
        <f t="array" ref="M29">PRODUCT(Data!$C23:M23/100+1)</f>
        <v>2.3061072055377427</v>
      </c>
      <c r="N29" s="12" cm="1">
        <f t="array" ref="N29">PRODUCT(Data!$C23:N23/100+1)</f>
        <v>1.2960322495122116</v>
      </c>
      <c r="O29" s="12" cm="1">
        <f t="array" ref="O29">PRODUCT(Data!$C23:O23/100+1)</f>
        <v>2.1643738566853932</v>
      </c>
      <c r="P29" s="12" cm="1">
        <f t="array" ref="P29">PRODUCT(Data!$C23:P23/100+1)</f>
        <v>2.7985353966942133</v>
      </c>
      <c r="Q29" s="12" cm="1">
        <f t="array" ref="Q29">PRODUCT(Data!$C23:Q23/100+1)</f>
        <v>1.6203519946859493</v>
      </c>
      <c r="R29" s="12" cm="1">
        <f t="array" ref="R29">PRODUCT(Data!$C23:R23/100+1)</f>
        <v>1.4955848910951313</v>
      </c>
      <c r="S29" s="12" cm="1">
        <f t="array" ref="S29">PRODUCT(Data!$C23:S23/100+1)</f>
        <v>1.7647901714922547</v>
      </c>
      <c r="T29" s="12" cm="1">
        <f t="array" ref="T29">PRODUCT(Data!$C23:T23/100+1)</f>
        <v>2.8624896581604369</v>
      </c>
      <c r="U29" s="12" cm="1">
        <f t="array" ref="U29">PRODUCT(Data!$C23:U23/100+1)</f>
        <v>1.8491683191716424</v>
      </c>
      <c r="V29" s="12" cm="1">
        <f t="array" ref="V29">PRODUCT(Data!$C23:V23/100+1)</f>
        <v>2.120996062089874</v>
      </c>
      <c r="W29" s="7"/>
      <c r="X29" s="2" t="str">
        <f t="shared" si="2"/>
        <v>Unrealised</v>
      </c>
      <c r="Y29" s="4">
        <f t="shared" si="4"/>
        <v>18664765.346390892</v>
      </c>
      <c r="Z29" s="5">
        <f t="shared" ca="1" si="5"/>
        <v>0</v>
      </c>
      <c r="AC29">
        <f t="shared" si="6"/>
        <v>0</v>
      </c>
      <c r="AD29">
        <f>IF(SUM($AC29:AC29)&gt;0,1,IF(OR(D29&lt;(1-$P$2),D29&gt;$P$3),1,0))</f>
        <v>0</v>
      </c>
      <c r="AE29">
        <f>IF(SUM($AC29:AD29)&gt;0,1,IF(OR(E29&lt;(1-$P$2),E29&gt;$P$3),1,0))</f>
        <v>0</v>
      </c>
      <c r="AF29">
        <f>IF(SUM($AC29:AE29)&gt;0,1,IF(OR(F29&lt;(1-$P$2),F29&gt;$P$3),1,0))</f>
        <v>0</v>
      </c>
      <c r="AG29">
        <f>IF(SUM($AC29:AF29)&gt;0,1,IF(OR(G29&lt;(1-$P$2),G29&gt;$P$3),1,0))</f>
        <v>0</v>
      </c>
      <c r="AH29">
        <f>IF(SUM($AC29:AG29)&gt;0,1,IF(OR(H29&lt;(1-$P$2),H29&gt;$P$3),1,0))</f>
        <v>0</v>
      </c>
      <c r="AI29">
        <f>IF(SUM($AC29:AH29)&gt;0,1,IF(OR(I29&lt;(1-$P$2),I29&gt;$P$3),1,0))</f>
        <v>0</v>
      </c>
      <c r="AJ29">
        <f>IF(SUM($AC29:AI29)&gt;0,1,IF(OR(J29&lt;(1-$P$2),J29&gt;$P$3),1,0))</f>
        <v>0</v>
      </c>
      <c r="AK29">
        <f>IF(SUM($AC29:AJ29)&gt;0,1,IF(OR(K29&lt;(1-$P$2),K29&gt;$P$3),1,0))</f>
        <v>0</v>
      </c>
      <c r="AL29">
        <f>IF(SUM($AC29:AK29)&gt;0,1,IF(OR(L29&lt;(1-$P$2),L29&gt;$P$3),1,0))</f>
        <v>0</v>
      </c>
      <c r="AM29">
        <f>IF(SUM($AC29:AL29)&gt;0,1,IF(OR(M29&lt;(1-$P$2),M29&gt;$P$3),1,0))</f>
        <v>0</v>
      </c>
      <c r="AN29">
        <f>IF(SUM($AC29:AM29)&gt;0,1,IF(OR(N29&lt;(1-$P$2),N29&gt;$P$3),1,0))</f>
        <v>0</v>
      </c>
      <c r="AO29">
        <f>IF(SUM($AC29:AN29)&gt;0,1,IF(OR(O29&lt;(1-$P$2),O29&gt;$P$3),1,0))</f>
        <v>0</v>
      </c>
      <c r="AP29">
        <f>IF(SUM($AC29:AO29)&gt;0,1,IF(OR(P29&lt;(1-$P$2),P29&gt;$P$3),1,0))</f>
        <v>0</v>
      </c>
      <c r="AQ29">
        <f>IF(SUM($AC29:AP29)&gt;0,1,IF(OR(Q29&lt;(1-$P$2),Q29&gt;$P$3),1,0))</f>
        <v>0</v>
      </c>
      <c r="AR29">
        <f>IF(SUM($AC29:AQ29)&gt;0,1,IF(OR(R29&lt;(1-$P$2),R29&gt;$P$3),1,0))</f>
        <v>0</v>
      </c>
      <c r="AS29">
        <f>IF(SUM($AC29:AR29)&gt;0,1,IF(OR(S29&lt;(1-$P$2),S29&gt;$P$3),1,0))</f>
        <v>0</v>
      </c>
      <c r="AT29">
        <f>IF(SUM($AC29:AS29)&gt;0,1,IF(OR(T29&lt;(1-$P$2),T29&gt;$P$3),1,0))</f>
        <v>0</v>
      </c>
      <c r="AU29">
        <f>IF(SUM($AC29:AT29)&gt;0,1,IF(OR(U29&lt;(1-$P$2),U29&gt;$P$3),1,0))</f>
        <v>0</v>
      </c>
      <c r="AV29">
        <f>IF(SUM($AC29:AU29)&gt;0,1,IF(OR(V29&lt;(1-$P$2),V29&gt;$P$3),1,0))</f>
        <v>0</v>
      </c>
    </row>
    <row r="30" spans="1:48" x14ac:dyDescent="0.35">
      <c r="A30" s="1">
        <f>Data!A24</f>
        <v>5600000</v>
      </c>
      <c r="B30">
        <f t="shared" si="7"/>
        <v>21</v>
      </c>
      <c r="C30" s="12" cm="1">
        <f t="array" ref="C30">PRODUCT(Data!$C24:C24/100+1)</f>
        <v>0.80200000000000005</v>
      </c>
      <c r="D30" s="12" cm="1">
        <f t="array" ref="D30">PRODUCT(Data!$C24:D24/100+1)</f>
        <v>0.67207600000000001</v>
      </c>
      <c r="E30" s="12" cm="1">
        <f t="array" ref="E30">PRODUCT(Data!$C24:E24/100+1)</f>
        <v>1.016178912</v>
      </c>
      <c r="F30" s="12" cm="1">
        <f t="array" ref="F30">PRODUCT(Data!$C24:F24/100+1)</f>
        <v>0.94403020924800007</v>
      </c>
      <c r="G30" s="12" cm="1">
        <f t="array" ref="G30">PRODUCT(Data!$C24:G24/100+1)</f>
        <v>0.55131364220083201</v>
      </c>
      <c r="H30" s="12" cm="1">
        <f t="array" ref="H30">PRODUCT(Data!$C24:H24/100+1)</f>
        <v>0.86335716368650295</v>
      </c>
      <c r="I30" s="12" cm="1">
        <f t="array" ref="I30">PRODUCT(Data!$C24:I24/100+1)</f>
        <v>0.67082851618441286</v>
      </c>
      <c r="J30" s="12" cm="1">
        <f t="array" ref="J30">PRODUCT(Data!$C24:J24/100+1)</f>
        <v>0.70436994199363356</v>
      </c>
      <c r="K30" s="12" cm="1">
        <f t="array" ref="K30">PRODUCT(Data!$C24:K24/100+1)</f>
        <v>0.56279158365291315</v>
      </c>
      <c r="L30" s="12" cm="1">
        <f t="array" ref="L30">PRODUCT(Data!$C24:L24/100+1)</f>
        <v>0.56504274998752479</v>
      </c>
      <c r="M30" s="12" cm="1">
        <f t="array" ref="M30">PRODUCT(Data!$C24:M24/100+1)</f>
        <v>0.35315171874220297</v>
      </c>
      <c r="N30" s="12" cm="1">
        <f t="array" ref="N30">PRODUCT(Data!$C24:N24/100+1)</f>
        <v>0.61695605264262854</v>
      </c>
      <c r="O30" s="12" cm="1">
        <f t="array" ref="O30">PRODUCT(Data!$C24:O24/100+1)</f>
        <v>1.0574626742294653</v>
      </c>
      <c r="P30" s="12" cm="1">
        <f t="array" ref="P30">PRODUCT(Data!$C24:P24/100+1)</f>
        <v>1.2382887915227039</v>
      </c>
      <c r="Q30" s="12" cm="1">
        <f t="array" ref="Q30">PRODUCT(Data!$C24:Q24/100+1)</f>
        <v>0.66372279225616937</v>
      </c>
      <c r="R30" s="12" cm="1">
        <f t="array" ref="R30">PRODUCT(Data!$C24:R24/100+1)</f>
        <v>0.8143878660983197</v>
      </c>
      <c r="S30" s="12" cm="1">
        <f t="array" ref="S30">PRODUCT(Data!$C24:S24/100+1)</f>
        <v>1.3030205857573116</v>
      </c>
      <c r="T30" s="12" cm="1">
        <f t="array" ref="T30">PRODUCT(Data!$C24:T24/100+1)</f>
        <v>2.1721353164574384</v>
      </c>
      <c r="U30" s="12" cm="1">
        <f t="array" ref="U30">PRODUCT(Data!$C24:U24/100+1)</f>
        <v>2.2068894815207574</v>
      </c>
      <c r="V30" s="12" cm="1">
        <f t="array" ref="V30">PRODUCT(Data!$C24:V24/100+1)</f>
        <v>2.7255085096781353</v>
      </c>
      <c r="W30" s="7"/>
      <c r="X30" s="2" t="str">
        <f t="shared" si="2"/>
        <v>Realised Loss</v>
      </c>
      <c r="Y30" s="4">
        <f t="shared" si="4"/>
        <v>15262847.654197557</v>
      </c>
      <c r="Z30" s="5">
        <f t="shared" ca="1" si="5"/>
        <v>1977649.6249563366</v>
      </c>
      <c r="AC30">
        <f t="shared" si="6"/>
        <v>0</v>
      </c>
      <c r="AD30">
        <f>IF(SUM($AC30:AC30)&gt;0,1,IF(OR(D30&lt;(1-$P$2),D30&gt;$P$3),1,0))</f>
        <v>0</v>
      </c>
      <c r="AE30">
        <f>IF(SUM($AC30:AD30)&gt;0,1,IF(OR(E30&lt;(1-$P$2),E30&gt;$P$3),1,0))</f>
        <v>0</v>
      </c>
      <c r="AF30">
        <f>IF(SUM($AC30:AE30)&gt;0,1,IF(OR(F30&lt;(1-$P$2),F30&gt;$P$3),1,0))</f>
        <v>0</v>
      </c>
      <c r="AG30">
        <f>IF(SUM($AC30:AF30)&gt;0,1,IF(OR(G30&lt;(1-$P$2),G30&gt;$P$3),1,0))</f>
        <v>0</v>
      </c>
      <c r="AH30">
        <f>IF(SUM($AC30:AG30)&gt;0,1,IF(OR(H30&lt;(1-$P$2),H30&gt;$P$3),1,0))</f>
        <v>0</v>
      </c>
      <c r="AI30">
        <f>IF(SUM($AC30:AH30)&gt;0,1,IF(OR(I30&lt;(1-$P$2),I30&gt;$P$3),1,0))</f>
        <v>0</v>
      </c>
      <c r="AJ30">
        <f>IF(SUM($AC30:AI30)&gt;0,1,IF(OR(J30&lt;(1-$P$2),J30&gt;$P$3),1,0))</f>
        <v>0</v>
      </c>
      <c r="AK30">
        <f>IF(SUM($AC30:AJ30)&gt;0,1,IF(OR(K30&lt;(1-$P$2),K30&gt;$P$3),1,0))</f>
        <v>0</v>
      </c>
      <c r="AL30">
        <f>IF(SUM($AC30:AK30)&gt;0,1,IF(OR(L30&lt;(1-$P$2),L30&gt;$P$3),1,0))</f>
        <v>0</v>
      </c>
      <c r="AM30">
        <f>IF(SUM($AC30:AL30)&gt;0,1,IF(OR(M30&lt;(1-$P$2),M30&gt;$P$3),1,0))</f>
        <v>1</v>
      </c>
      <c r="AN30">
        <f>IF(SUM($AC30:AM30)&gt;0,1,IF(OR(N30&lt;(1-$P$2),N30&gt;$P$3),1,0))</f>
        <v>1</v>
      </c>
      <c r="AO30">
        <f>IF(SUM($AC30:AN30)&gt;0,1,IF(OR(O30&lt;(1-$P$2),O30&gt;$P$3),1,0))</f>
        <v>1</v>
      </c>
      <c r="AP30">
        <f>IF(SUM($AC30:AO30)&gt;0,1,IF(OR(P30&lt;(1-$P$2),P30&gt;$P$3),1,0))</f>
        <v>1</v>
      </c>
      <c r="AQ30">
        <f>IF(SUM($AC30:AP30)&gt;0,1,IF(OR(Q30&lt;(1-$P$2),Q30&gt;$P$3),1,0))</f>
        <v>1</v>
      </c>
      <c r="AR30">
        <f>IF(SUM($AC30:AQ30)&gt;0,1,IF(OR(R30&lt;(1-$P$2),R30&gt;$P$3),1,0))</f>
        <v>1</v>
      </c>
      <c r="AS30">
        <f>IF(SUM($AC30:AR30)&gt;0,1,IF(OR(S30&lt;(1-$P$2),S30&gt;$P$3),1,0))</f>
        <v>1</v>
      </c>
      <c r="AT30">
        <f>IF(SUM($AC30:AS30)&gt;0,1,IF(OR(T30&lt;(1-$P$2),T30&gt;$P$3),1,0))</f>
        <v>1</v>
      </c>
      <c r="AU30">
        <f>IF(SUM($AC30:AT30)&gt;0,1,IF(OR(U30&lt;(1-$P$2),U30&gt;$P$3),1,0))</f>
        <v>1</v>
      </c>
      <c r="AV30">
        <f>IF(SUM($AC30:AU30)&gt;0,1,IF(OR(V30&lt;(1-$P$2),V30&gt;$P$3),1,0))</f>
        <v>1</v>
      </c>
    </row>
    <row r="31" spans="1:48" x14ac:dyDescent="0.35">
      <c r="A31" s="1">
        <f>Data!A25</f>
        <v>9300000</v>
      </c>
      <c r="B31">
        <f t="shared" si="7"/>
        <v>22</v>
      </c>
      <c r="C31" s="12" cm="1">
        <f t="array" ref="C31">PRODUCT(Data!$C25:C25/100+1)</f>
        <v>0.53600000000000003</v>
      </c>
      <c r="D31" s="12" cm="1">
        <f t="array" ref="D31">PRODUCT(Data!$C25:D25/100+1)</f>
        <v>0.64052000000000009</v>
      </c>
      <c r="E31" s="12" cm="1">
        <f t="array" ref="E31">PRODUCT(Data!$C25:E25/100+1)</f>
        <v>0.54956616000000003</v>
      </c>
      <c r="F31" s="12" cm="1">
        <f t="array" ref="F31">PRODUCT(Data!$C25:F25/100+1)</f>
        <v>0.32424403440000005</v>
      </c>
      <c r="G31" s="12" cm="1">
        <f t="array" ref="G31">PRODUCT(Data!$C25:G25/100+1)</f>
        <v>0.46788414163920011</v>
      </c>
      <c r="H31" s="12" cm="1">
        <f t="array" ref="H31">PRODUCT(Data!$C25:H25/100+1)</f>
        <v>0.31395025903990331</v>
      </c>
      <c r="I31" s="12" cm="1">
        <f t="array" ref="I31">PRODUCT(Data!$C25:I25/100+1)</f>
        <v>0.2900900393528707</v>
      </c>
      <c r="J31" s="12" cm="1">
        <f t="array" ref="J31">PRODUCT(Data!$C25:J25/100+1)</f>
        <v>0.43658550922607037</v>
      </c>
      <c r="K31" s="12" cm="1">
        <f t="array" ref="K31">PRODUCT(Data!$C25:K25/100+1)</f>
        <v>0.64396362610845381</v>
      </c>
      <c r="L31" s="12" cm="1">
        <f t="array" ref="L31">PRODUCT(Data!$C25:L25/100+1)</f>
        <v>0.84037253207153217</v>
      </c>
      <c r="M31" s="12" cm="1">
        <f t="array" ref="M31">PRODUCT(Data!$C25:M25/100+1)</f>
        <v>0.88911413893168112</v>
      </c>
      <c r="N31" s="12" cm="1">
        <f t="array" ref="N31">PRODUCT(Data!$C25:N25/100+1)</f>
        <v>1.1940802885852477</v>
      </c>
      <c r="O31" s="12" cm="1">
        <f t="array" ref="O31">PRODUCT(Data!$C25:O25/100+1)</f>
        <v>1.3827449741817168</v>
      </c>
      <c r="P31" s="12" cm="1">
        <f t="array" ref="P31">PRODUCT(Data!$C25:P25/100+1)</f>
        <v>1.4753888874518917</v>
      </c>
      <c r="Q31" s="12" cm="1">
        <f t="array" ref="Q31">PRODUCT(Data!$C25:Q25/100+1)</f>
        <v>2.0286597202463512</v>
      </c>
      <c r="R31" s="12" cm="1">
        <f t="array" ref="R31">PRODUCT(Data!$C25:R25/100+1)</f>
        <v>2.9050407193927748</v>
      </c>
      <c r="S31" s="12" cm="1">
        <f t="array" ref="S31">PRODUCT(Data!$C25:S25/100+1)</f>
        <v>4.0147662742008148</v>
      </c>
      <c r="T31" s="12" cm="1">
        <f t="array" ref="T31">PRODUCT(Data!$C25:T25/100+1)</f>
        <v>2.1760033206168417</v>
      </c>
      <c r="U31" s="12" cm="1">
        <f t="array" ref="U31">PRODUCT(Data!$C25:U25/100+1)</f>
        <v>1.1075856901939725</v>
      </c>
      <c r="V31" s="12" cm="1">
        <f t="array" ref="V31">PRODUCT(Data!$C25:V25/100+1)</f>
        <v>0.9536312792570103</v>
      </c>
      <c r="W31" s="7"/>
      <c r="X31" s="2" t="str">
        <f t="shared" si="2"/>
        <v>Realised Loss</v>
      </c>
      <c r="Y31" s="4">
        <f t="shared" si="4"/>
        <v>8868770.8970901966</v>
      </c>
      <c r="Z31" s="5">
        <f t="shared" ca="1" si="5"/>
        <v>3015469.5199200003</v>
      </c>
      <c r="AC31">
        <f t="shared" si="6"/>
        <v>0</v>
      </c>
      <c r="AD31">
        <f>IF(SUM($AC31:AC31)&gt;0,1,IF(OR(D31&lt;(1-$P$2),D31&gt;$P$3),1,0))</f>
        <v>0</v>
      </c>
      <c r="AE31">
        <f>IF(SUM($AC31:AD31)&gt;0,1,IF(OR(E31&lt;(1-$P$2),E31&gt;$P$3),1,0))</f>
        <v>0</v>
      </c>
      <c r="AF31">
        <f>IF(SUM($AC31:AE31)&gt;0,1,IF(OR(F31&lt;(1-$P$2),F31&gt;$P$3),1,0))</f>
        <v>1</v>
      </c>
      <c r="AG31">
        <f>IF(SUM($AC31:AF31)&gt;0,1,IF(OR(G31&lt;(1-$P$2),G31&gt;$P$3),1,0))</f>
        <v>1</v>
      </c>
      <c r="AH31">
        <f>IF(SUM($AC31:AG31)&gt;0,1,IF(OR(H31&lt;(1-$P$2),H31&gt;$P$3),1,0))</f>
        <v>1</v>
      </c>
      <c r="AI31">
        <f>IF(SUM($AC31:AH31)&gt;0,1,IF(OR(I31&lt;(1-$P$2),I31&gt;$P$3),1,0))</f>
        <v>1</v>
      </c>
      <c r="AJ31">
        <f>IF(SUM($AC31:AI31)&gt;0,1,IF(OR(J31&lt;(1-$P$2),J31&gt;$P$3),1,0))</f>
        <v>1</v>
      </c>
      <c r="AK31">
        <f>IF(SUM($AC31:AJ31)&gt;0,1,IF(OR(K31&lt;(1-$P$2),K31&gt;$P$3),1,0))</f>
        <v>1</v>
      </c>
      <c r="AL31">
        <f>IF(SUM($AC31:AK31)&gt;0,1,IF(OR(L31&lt;(1-$P$2),L31&gt;$P$3),1,0))</f>
        <v>1</v>
      </c>
      <c r="AM31">
        <f>IF(SUM($AC31:AL31)&gt;0,1,IF(OR(M31&lt;(1-$P$2),M31&gt;$P$3),1,0))</f>
        <v>1</v>
      </c>
      <c r="AN31">
        <f>IF(SUM($AC31:AM31)&gt;0,1,IF(OR(N31&lt;(1-$P$2),N31&gt;$P$3),1,0))</f>
        <v>1</v>
      </c>
      <c r="AO31">
        <f>IF(SUM($AC31:AN31)&gt;0,1,IF(OR(O31&lt;(1-$P$2),O31&gt;$P$3),1,0))</f>
        <v>1</v>
      </c>
      <c r="AP31">
        <f>IF(SUM($AC31:AO31)&gt;0,1,IF(OR(P31&lt;(1-$P$2),P31&gt;$P$3),1,0))</f>
        <v>1</v>
      </c>
      <c r="AQ31">
        <f>IF(SUM($AC31:AP31)&gt;0,1,IF(OR(Q31&lt;(1-$P$2),Q31&gt;$P$3),1,0))</f>
        <v>1</v>
      </c>
      <c r="AR31">
        <f>IF(SUM($AC31:AQ31)&gt;0,1,IF(OR(R31&lt;(1-$P$2),R31&gt;$P$3),1,0))</f>
        <v>1</v>
      </c>
      <c r="AS31">
        <f>IF(SUM($AC31:AR31)&gt;0,1,IF(OR(S31&lt;(1-$P$2),S31&gt;$P$3),1,0))</f>
        <v>1</v>
      </c>
      <c r="AT31">
        <f>IF(SUM($AC31:AS31)&gt;0,1,IF(OR(T31&lt;(1-$P$2),T31&gt;$P$3),1,0))</f>
        <v>1</v>
      </c>
      <c r="AU31">
        <f>IF(SUM($AC31:AT31)&gt;0,1,IF(OR(U31&lt;(1-$P$2),U31&gt;$P$3),1,0))</f>
        <v>1</v>
      </c>
      <c r="AV31">
        <f>IF(SUM($AC31:AU31)&gt;0,1,IF(OR(V31&lt;(1-$P$2),V31&gt;$P$3),1,0))</f>
        <v>1</v>
      </c>
    </row>
    <row r="32" spans="1:48" x14ac:dyDescent="0.35">
      <c r="A32" s="1">
        <f>Data!A26</f>
        <v>5400000</v>
      </c>
      <c r="B32">
        <f t="shared" si="7"/>
        <v>23</v>
      </c>
      <c r="C32" s="12" cm="1">
        <f t="array" ref="C32">PRODUCT(Data!$C26:C26/100+1)</f>
        <v>1.413</v>
      </c>
      <c r="D32" s="12" cm="1">
        <f t="array" ref="D32">PRODUCT(Data!$C26:D26/100+1)</f>
        <v>1.4031089999999999</v>
      </c>
      <c r="E32" s="12" cm="1">
        <f t="array" ref="E32">PRODUCT(Data!$C26:E26/100+1)</f>
        <v>0.76188818699999983</v>
      </c>
      <c r="F32" s="12" cm="1">
        <f t="array" ref="F32">PRODUCT(Data!$C26:F26/100+1)</f>
        <v>1.3256854453799998</v>
      </c>
      <c r="G32" s="12" cm="1">
        <f t="array" ref="G32">PRODUCT(Data!$C26:G26/100+1)</f>
        <v>2.1966607829946598</v>
      </c>
      <c r="H32" s="12" cm="1">
        <f t="array" ref="H32">PRODUCT(Data!$C26:H26/100+1)</f>
        <v>1.1927868051661001</v>
      </c>
      <c r="I32" s="12" cm="1">
        <f t="array" ref="I32">PRODUCT(Data!$C26:I26/100+1)</f>
        <v>0.91725305317273098</v>
      </c>
      <c r="J32" s="12" cm="1">
        <f t="array" ref="J32">PRODUCT(Data!$C26:J26/100+1)</f>
        <v>0.64941516164629354</v>
      </c>
      <c r="K32" s="12" cm="1">
        <f t="array" ref="K32">PRODUCT(Data!$C26:K26/100+1)</f>
        <v>0.78319468494542999</v>
      </c>
      <c r="L32" s="12" cm="1">
        <f t="array" ref="L32">PRODUCT(Data!$C26:L26/100+1)</f>
        <v>0.99387405519575056</v>
      </c>
      <c r="M32" s="12" cm="1">
        <f t="array" ref="M32">PRODUCT(Data!$C26:M26/100+1)</f>
        <v>0.87262142046186897</v>
      </c>
      <c r="N32" s="12" cm="1">
        <f t="array" ref="N32">PRODUCT(Data!$C26:N26/100+1)</f>
        <v>0.9642466696103652</v>
      </c>
      <c r="O32" s="12" cm="1">
        <f t="array" ref="O32">PRODUCT(Data!$C26:O26/100+1)</f>
        <v>1.4637264444685345</v>
      </c>
      <c r="P32" s="12" cm="1">
        <f t="array" ref="P32">PRODUCT(Data!$C26:P26/100+1)</f>
        <v>1.7491531011398989</v>
      </c>
      <c r="Q32" s="12" cm="1">
        <f t="array" ref="Q32">PRODUCT(Data!$C26:Q26/100+1)</f>
        <v>0.97427827733492378</v>
      </c>
      <c r="R32" s="12" cm="1">
        <f t="array" ref="R32">PRODUCT(Data!$C26:R26/100+1)</f>
        <v>0.76383416943058025</v>
      </c>
      <c r="S32" s="12" cm="1">
        <f t="array" ref="S32">PRODUCT(Data!$C26:S26/100+1)</f>
        <v>1.1892898018034135</v>
      </c>
      <c r="T32" s="12" cm="1">
        <f t="array" ref="T32">PRODUCT(Data!$C26:T26/100+1)</f>
        <v>2.0753107041469567</v>
      </c>
      <c r="U32" s="12" cm="1">
        <f t="array" ref="U32">PRODUCT(Data!$C26:U26/100+1)</f>
        <v>2.6999792260951905</v>
      </c>
      <c r="V32" s="12" cm="1">
        <f t="array" ref="V32">PRODUCT(Data!$C26:V26/100+1)</f>
        <v>1.7495865385096832</v>
      </c>
      <c r="W32" s="7"/>
      <c r="X32" s="2" t="str">
        <f t="shared" si="2"/>
        <v>Unrealised</v>
      </c>
      <c r="Y32" s="4">
        <f t="shared" si="4"/>
        <v>9447767.3079522885</v>
      </c>
      <c r="Z32" s="5">
        <f t="shared" ca="1" si="5"/>
        <v>0</v>
      </c>
      <c r="AC32">
        <f t="shared" si="6"/>
        <v>0</v>
      </c>
      <c r="AD32">
        <f>IF(SUM($AC32:AC32)&gt;0,1,IF(OR(D32&lt;(1-$P$2),D32&gt;$P$3),1,0))</f>
        <v>0</v>
      </c>
      <c r="AE32">
        <f>IF(SUM($AC32:AD32)&gt;0,1,IF(OR(E32&lt;(1-$P$2),E32&gt;$P$3),1,0))</f>
        <v>0</v>
      </c>
      <c r="AF32">
        <f>IF(SUM($AC32:AE32)&gt;0,1,IF(OR(F32&lt;(1-$P$2),F32&gt;$P$3),1,0))</f>
        <v>0</v>
      </c>
      <c r="AG32">
        <f>IF(SUM($AC32:AF32)&gt;0,1,IF(OR(G32&lt;(1-$P$2),G32&gt;$P$3),1,0))</f>
        <v>0</v>
      </c>
      <c r="AH32">
        <f>IF(SUM($AC32:AG32)&gt;0,1,IF(OR(H32&lt;(1-$P$2),H32&gt;$P$3),1,0))</f>
        <v>0</v>
      </c>
      <c r="AI32">
        <f>IF(SUM($AC32:AH32)&gt;0,1,IF(OR(I32&lt;(1-$P$2),I32&gt;$P$3),1,0))</f>
        <v>0</v>
      </c>
      <c r="AJ32">
        <f>IF(SUM($AC32:AI32)&gt;0,1,IF(OR(J32&lt;(1-$P$2),J32&gt;$P$3),1,0))</f>
        <v>0</v>
      </c>
      <c r="AK32">
        <f>IF(SUM($AC32:AJ32)&gt;0,1,IF(OR(K32&lt;(1-$P$2),K32&gt;$P$3),1,0))</f>
        <v>0</v>
      </c>
      <c r="AL32">
        <f>IF(SUM($AC32:AK32)&gt;0,1,IF(OR(L32&lt;(1-$P$2),L32&gt;$P$3),1,0))</f>
        <v>0</v>
      </c>
      <c r="AM32">
        <f>IF(SUM($AC32:AL32)&gt;0,1,IF(OR(M32&lt;(1-$P$2),M32&gt;$P$3),1,0))</f>
        <v>0</v>
      </c>
      <c r="AN32">
        <f>IF(SUM($AC32:AM32)&gt;0,1,IF(OR(N32&lt;(1-$P$2),N32&gt;$P$3),1,0))</f>
        <v>0</v>
      </c>
      <c r="AO32">
        <f>IF(SUM($AC32:AN32)&gt;0,1,IF(OR(O32&lt;(1-$P$2),O32&gt;$P$3),1,0))</f>
        <v>0</v>
      </c>
      <c r="AP32">
        <f>IF(SUM($AC32:AO32)&gt;0,1,IF(OR(P32&lt;(1-$P$2),P32&gt;$P$3),1,0))</f>
        <v>0</v>
      </c>
      <c r="AQ32">
        <f>IF(SUM($AC32:AP32)&gt;0,1,IF(OR(Q32&lt;(1-$P$2),Q32&gt;$P$3),1,0))</f>
        <v>0</v>
      </c>
      <c r="AR32">
        <f>IF(SUM($AC32:AQ32)&gt;0,1,IF(OR(R32&lt;(1-$P$2),R32&gt;$P$3),1,0))</f>
        <v>0</v>
      </c>
      <c r="AS32">
        <f>IF(SUM($AC32:AR32)&gt;0,1,IF(OR(S32&lt;(1-$P$2),S32&gt;$P$3),1,0))</f>
        <v>0</v>
      </c>
      <c r="AT32">
        <f>IF(SUM($AC32:AS32)&gt;0,1,IF(OR(T32&lt;(1-$P$2),T32&gt;$P$3),1,0))</f>
        <v>0</v>
      </c>
      <c r="AU32">
        <f>IF(SUM($AC32:AT32)&gt;0,1,IF(OR(U32&lt;(1-$P$2),U32&gt;$P$3),1,0))</f>
        <v>0</v>
      </c>
      <c r="AV32">
        <f>IF(SUM($AC32:AU32)&gt;0,1,IF(OR(V32&lt;(1-$P$2),V32&gt;$P$3),1,0))</f>
        <v>0</v>
      </c>
    </row>
    <row r="33" spans="1:48" x14ac:dyDescent="0.35">
      <c r="A33" s="1">
        <f>Data!A27</f>
        <v>4600000</v>
      </c>
      <c r="B33">
        <f t="shared" si="7"/>
        <v>24</v>
      </c>
      <c r="C33" s="12" cm="1">
        <f t="array" ref="C33">PRODUCT(Data!$C27:C27/100+1)</f>
        <v>1.6990000000000001</v>
      </c>
      <c r="D33" s="12" cm="1">
        <f t="array" ref="D33">PRODUCT(Data!$C27:D27/100+1)</f>
        <v>1.3388120000000001</v>
      </c>
      <c r="E33" s="12" cm="1">
        <f t="array" ref="E33">PRODUCT(Data!$C27:E27/100+1)</f>
        <v>1.3642494279999999</v>
      </c>
      <c r="F33" s="12" cm="1">
        <f t="array" ref="F33">PRODUCT(Data!$C27:F27/100+1)</f>
        <v>1.9877114165959999</v>
      </c>
      <c r="G33" s="12" cm="1">
        <f t="array" ref="G33">PRODUCT(Data!$C27:G27/100+1)</f>
        <v>3.1028175213063558</v>
      </c>
      <c r="H33" s="12" cm="1">
        <f t="array" ref="H33">PRODUCT(Data!$C27:H27/100+1)</f>
        <v>5.1320601802407122</v>
      </c>
      <c r="I33" s="12" cm="1">
        <f t="array" ref="I33">PRODUCT(Data!$C27:I27/100+1)</f>
        <v>6.8513003406213508</v>
      </c>
      <c r="J33" s="12" cm="1">
        <f t="array" ref="J33">PRODUCT(Data!$C27:J27/100+1)</f>
        <v>10.85931103988484</v>
      </c>
      <c r="K33" s="12" cm="1">
        <f t="array" ref="K33">PRODUCT(Data!$C27:K27/100+1)</f>
        <v>11.662900056836319</v>
      </c>
      <c r="L33" s="12" cm="1">
        <f t="array" ref="L33">PRODUCT(Data!$C27:L27/100+1)</f>
        <v>17.307743684345098</v>
      </c>
      <c r="M33" s="12" cm="1">
        <f t="array" ref="M33">PRODUCT(Data!$C27:M27/100+1)</f>
        <v>22.967375869125945</v>
      </c>
      <c r="N33" s="12" cm="1">
        <f t="array" ref="N33">PRODUCT(Data!$C27:N27/100+1)</f>
        <v>18.879182964421524</v>
      </c>
      <c r="O33" s="12" cm="1">
        <f t="array" ref="O33">PRODUCT(Data!$C27:O27/100+1)</f>
        <v>24.505179487819138</v>
      </c>
      <c r="P33" s="12" cm="1">
        <f t="array" ref="P33">PRODUCT(Data!$C27:P27/100+1)</f>
        <v>33.57209589831222</v>
      </c>
      <c r="Q33" s="12" cm="1">
        <f t="array" ref="Q33">PRODUCT(Data!$C27:Q27/100+1)</f>
        <v>25.884085937598723</v>
      </c>
      <c r="R33" s="12" cm="1">
        <f t="array" ref="R33">PRODUCT(Data!$C27:R27/100+1)</f>
        <v>41.492189757970749</v>
      </c>
      <c r="S33" s="12" cm="1">
        <f t="array" ref="S33">PRODUCT(Data!$C27:S27/100+1)</f>
        <v>47.840494790940276</v>
      </c>
      <c r="T33" s="12" cm="1">
        <f t="array" ref="T33">PRODUCT(Data!$C27:T27/100+1)</f>
        <v>40.616580077508296</v>
      </c>
      <c r="U33" s="12" cm="1">
        <f t="array" ref="U33">PRODUCT(Data!$C27:U27/100+1)</f>
        <v>58.162942670991875</v>
      </c>
      <c r="V33" s="12" cm="1">
        <f t="array" ref="V33">PRODUCT(Data!$C27:V27/100+1)</f>
        <v>91.315819993457239</v>
      </c>
      <c r="W33" s="7"/>
      <c r="X33" s="2" t="str">
        <f t="shared" si="2"/>
        <v>Realised Profit</v>
      </c>
      <c r="Y33" s="4">
        <f t="shared" si="4"/>
        <v>420052771.96990329</v>
      </c>
      <c r="Z33" s="5">
        <f t="shared" ca="1" si="5"/>
        <v>267549536.28656262</v>
      </c>
      <c r="AC33">
        <f t="shared" si="6"/>
        <v>0</v>
      </c>
      <c r="AD33">
        <f>IF(SUM($AC33:AC33)&gt;0,1,IF(OR(D33&lt;(1-$P$2),D33&gt;$P$3),1,0))</f>
        <v>0</v>
      </c>
      <c r="AE33">
        <f>IF(SUM($AC33:AD33)&gt;0,1,IF(OR(E33&lt;(1-$P$2),E33&gt;$P$3),1,0))</f>
        <v>0</v>
      </c>
      <c r="AF33">
        <f>IF(SUM($AC33:AE33)&gt;0,1,IF(OR(F33&lt;(1-$P$2),F33&gt;$P$3),1,0))</f>
        <v>0</v>
      </c>
      <c r="AG33">
        <f>IF(SUM($AC33:AF33)&gt;0,1,IF(OR(G33&lt;(1-$P$2),G33&gt;$P$3),1,0))</f>
        <v>0</v>
      </c>
      <c r="AH33">
        <f>IF(SUM($AC33:AG33)&gt;0,1,IF(OR(H33&lt;(1-$P$2),H33&gt;$P$3),1,0))</f>
        <v>0</v>
      </c>
      <c r="AI33">
        <f>IF(SUM($AC33:AH33)&gt;0,1,IF(OR(I33&lt;(1-$P$2),I33&gt;$P$3),1,0))</f>
        <v>0</v>
      </c>
      <c r="AJ33">
        <f>IF(SUM($AC33:AI33)&gt;0,1,IF(OR(J33&lt;(1-$P$2),J33&gt;$P$3),1,0))</f>
        <v>0</v>
      </c>
      <c r="AK33">
        <f>IF(SUM($AC33:AJ33)&gt;0,1,IF(OR(K33&lt;(1-$P$2),K33&gt;$P$3),1,0))</f>
        <v>0</v>
      </c>
      <c r="AL33">
        <f>IF(SUM($AC33:AK33)&gt;0,1,IF(OR(L33&lt;(1-$P$2),L33&gt;$P$3),1,0))</f>
        <v>0</v>
      </c>
      <c r="AM33">
        <f>IF(SUM($AC33:AL33)&gt;0,1,IF(OR(M33&lt;(1-$P$2),M33&gt;$P$3),1,0))</f>
        <v>0</v>
      </c>
      <c r="AN33">
        <f>IF(SUM($AC33:AM33)&gt;0,1,IF(OR(N33&lt;(1-$P$2),N33&gt;$P$3),1,0))</f>
        <v>0</v>
      </c>
      <c r="AO33">
        <f>IF(SUM($AC33:AN33)&gt;0,1,IF(OR(O33&lt;(1-$P$2),O33&gt;$P$3),1,0))</f>
        <v>0</v>
      </c>
      <c r="AP33">
        <f>IF(SUM($AC33:AO33)&gt;0,1,IF(OR(P33&lt;(1-$P$2),P33&gt;$P$3),1,0))</f>
        <v>0</v>
      </c>
      <c r="AQ33">
        <f>IF(SUM($AC33:AP33)&gt;0,1,IF(OR(Q33&lt;(1-$P$2),Q33&gt;$P$3),1,0))</f>
        <v>0</v>
      </c>
      <c r="AR33">
        <f>IF(SUM($AC33:AQ33)&gt;0,1,IF(OR(R33&lt;(1-$P$2),R33&gt;$P$3),1,0))</f>
        <v>0</v>
      </c>
      <c r="AS33">
        <f>IF(SUM($AC33:AR33)&gt;0,1,IF(OR(S33&lt;(1-$P$2),S33&gt;$P$3),1,0))</f>
        <v>0</v>
      </c>
      <c r="AT33">
        <f>IF(SUM($AC33:AS33)&gt;0,1,IF(OR(T33&lt;(1-$P$2),T33&gt;$P$3),1,0))</f>
        <v>0</v>
      </c>
      <c r="AU33">
        <f>IF(SUM($AC33:AT33)&gt;0,1,IF(OR(U33&lt;(1-$P$2),U33&gt;$P$3),1,0))</f>
        <v>1</v>
      </c>
      <c r="AV33">
        <f>IF(SUM($AC33:AU33)&gt;0,1,IF(OR(V33&lt;(1-$P$2),V33&gt;$P$3),1,0))</f>
        <v>1</v>
      </c>
    </row>
    <row r="34" spans="1:48" x14ac:dyDescent="0.35">
      <c r="A34" s="1">
        <f>Data!A28</f>
        <v>400000</v>
      </c>
      <c r="B34">
        <f t="shared" si="7"/>
        <v>25</v>
      </c>
      <c r="C34" s="12" cm="1">
        <f t="array" ref="C34">PRODUCT(Data!$C28:C28/100+1)</f>
        <v>0.79300000000000004</v>
      </c>
      <c r="D34" s="12" cm="1">
        <f t="array" ref="D34">PRODUCT(Data!$C28:D28/100+1)</f>
        <v>0.96508100000000008</v>
      </c>
      <c r="E34" s="12" cm="1">
        <f t="array" ref="E34">PRODUCT(Data!$C28:E28/100+1)</f>
        <v>1.041322399</v>
      </c>
      <c r="F34" s="12" cm="1">
        <f t="array" ref="F34">PRODUCT(Data!$C28:F28/100+1)</f>
        <v>1.6484133576169999</v>
      </c>
      <c r="G34" s="12" cm="1">
        <f t="array" ref="G34">PRODUCT(Data!$C28:G28/100+1)</f>
        <v>2.2072254858491629</v>
      </c>
      <c r="H34" s="12" cm="1">
        <f t="array" ref="H34">PRODUCT(Data!$C28:H28/100+1)</f>
        <v>3.6926882378256498</v>
      </c>
      <c r="I34" s="12" cm="1">
        <f t="array" ref="I34">PRODUCT(Data!$C28:I28/100+1)</f>
        <v>6.0855502159366717</v>
      </c>
      <c r="J34" s="12" cm="1">
        <f t="array" ref="J34">PRODUCT(Data!$C28:J28/100+1)</f>
        <v>9.3595762321105997</v>
      </c>
      <c r="K34" s="12" cm="1">
        <f t="array" ref="K34">PRODUCT(Data!$C28:K28/100+1)</f>
        <v>16.173347729087116</v>
      </c>
      <c r="L34" s="12" cm="1">
        <f t="array" ref="L34">PRODUCT(Data!$C28:L28/100+1)</f>
        <v>20.91213861370964</v>
      </c>
      <c r="M34" s="12" cm="1">
        <f t="array" ref="M34">PRODUCT(Data!$C28:M28/100+1)</f>
        <v>12.756404554362881</v>
      </c>
      <c r="N34" s="12" cm="1">
        <f t="array" ref="N34">PRODUCT(Data!$C28:N28/100+1)</f>
        <v>6.4419842999532548</v>
      </c>
      <c r="O34" s="12" cm="1">
        <f t="array" ref="O34">PRODUCT(Data!$C28:O28/100+1)</f>
        <v>9.3537612035321249</v>
      </c>
      <c r="P34" s="12" cm="1">
        <f t="array" ref="P34">PRODUCT(Data!$C28:P28/100+1)</f>
        <v>10.934546846929054</v>
      </c>
      <c r="Q34" s="12" cm="1">
        <f t="array" ref="Q34">PRODUCT(Data!$C28:Q28/100+1)</f>
        <v>6.8668954198714447</v>
      </c>
      <c r="R34" s="12" cm="1">
        <f t="array" ref="R34">PRODUCT(Data!$C28:R28/100+1)</f>
        <v>10.918363717595597</v>
      </c>
      <c r="S34" s="12" cm="1">
        <f t="array" ref="S34">PRODUCT(Data!$C28:S28/100+1)</f>
        <v>7.0969364164371376</v>
      </c>
      <c r="T34" s="12" cm="1">
        <f t="array" ref="T34">PRODUCT(Data!$C28:T28/100+1)</f>
        <v>9.6731243356038181</v>
      </c>
      <c r="U34" s="12" cm="1">
        <f t="array" ref="U34">PRODUCT(Data!$C28:U28/100+1)</f>
        <v>6.877591402614315</v>
      </c>
      <c r="V34" s="12" cm="1">
        <f t="array" ref="V34">PRODUCT(Data!$C28:V28/100+1)</f>
        <v>9.3604018989580826</v>
      </c>
      <c r="W34" s="7"/>
      <c r="X34" s="2" t="str">
        <f t="shared" si="2"/>
        <v>Unrealised</v>
      </c>
      <c r="Y34" s="4">
        <f t="shared" si="4"/>
        <v>3744160.7595832329</v>
      </c>
      <c r="Z34" s="5">
        <f t="shared" ca="1" si="5"/>
        <v>0</v>
      </c>
      <c r="AC34">
        <f t="shared" si="6"/>
        <v>0</v>
      </c>
      <c r="AD34">
        <f>IF(SUM($AC34:AC34)&gt;0,1,IF(OR(D34&lt;(1-$P$2),D34&gt;$P$3),1,0))</f>
        <v>0</v>
      </c>
      <c r="AE34">
        <f>IF(SUM($AC34:AD34)&gt;0,1,IF(OR(E34&lt;(1-$P$2),E34&gt;$P$3),1,0))</f>
        <v>0</v>
      </c>
      <c r="AF34">
        <f>IF(SUM($AC34:AE34)&gt;0,1,IF(OR(F34&lt;(1-$P$2),F34&gt;$P$3),1,0))</f>
        <v>0</v>
      </c>
      <c r="AG34">
        <f>IF(SUM($AC34:AF34)&gt;0,1,IF(OR(G34&lt;(1-$P$2),G34&gt;$P$3),1,0))</f>
        <v>0</v>
      </c>
      <c r="AH34">
        <f>IF(SUM($AC34:AG34)&gt;0,1,IF(OR(H34&lt;(1-$P$2),H34&gt;$P$3),1,0))</f>
        <v>0</v>
      </c>
      <c r="AI34">
        <f>IF(SUM($AC34:AH34)&gt;0,1,IF(OR(I34&lt;(1-$P$2),I34&gt;$P$3),1,0))</f>
        <v>0</v>
      </c>
      <c r="AJ34">
        <f>IF(SUM($AC34:AI34)&gt;0,1,IF(OR(J34&lt;(1-$P$2),J34&gt;$P$3),1,0))</f>
        <v>0</v>
      </c>
      <c r="AK34">
        <f>IF(SUM($AC34:AJ34)&gt;0,1,IF(OR(K34&lt;(1-$P$2),K34&gt;$P$3),1,0))</f>
        <v>0</v>
      </c>
      <c r="AL34">
        <f>IF(SUM($AC34:AK34)&gt;0,1,IF(OR(L34&lt;(1-$P$2),L34&gt;$P$3),1,0))</f>
        <v>0</v>
      </c>
      <c r="AM34">
        <f>IF(SUM($AC34:AL34)&gt;0,1,IF(OR(M34&lt;(1-$P$2),M34&gt;$P$3),1,0))</f>
        <v>0</v>
      </c>
      <c r="AN34">
        <f>IF(SUM($AC34:AM34)&gt;0,1,IF(OR(N34&lt;(1-$P$2),N34&gt;$P$3),1,0))</f>
        <v>0</v>
      </c>
      <c r="AO34">
        <f>IF(SUM($AC34:AN34)&gt;0,1,IF(OR(O34&lt;(1-$P$2),O34&gt;$P$3),1,0))</f>
        <v>0</v>
      </c>
      <c r="AP34">
        <f>IF(SUM($AC34:AO34)&gt;0,1,IF(OR(P34&lt;(1-$P$2),P34&gt;$P$3),1,0))</f>
        <v>0</v>
      </c>
      <c r="AQ34">
        <f>IF(SUM($AC34:AP34)&gt;0,1,IF(OR(Q34&lt;(1-$P$2),Q34&gt;$P$3),1,0))</f>
        <v>0</v>
      </c>
      <c r="AR34">
        <f>IF(SUM($AC34:AQ34)&gt;0,1,IF(OR(R34&lt;(1-$P$2),R34&gt;$P$3),1,0))</f>
        <v>0</v>
      </c>
      <c r="AS34">
        <f>IF(SUM($AC34:AR34)&gt;0,1,IF(OR(S34&lt;(1-$P$2),S34&gt;$P$3),1,0))</f>
        <v>0</v>
      </c>
      <c r="AT34">
        <f>IF(SUM($AC34:AS34)&gt;0,1,IF(OR(T34&lt;(1-$P$2),T34&gt;$P$3),1,0))</f>
        <v>0</v>
      </c>
      <c r="AU34">
        <f>IF(SUM($AC34:AT34)&gt;0,1,IF(OR(U34&lt;(1-$P$2),U34&gt;$P$3),1,0))</f>
        <v>0</v>
      </c>
      <c r="AV34">
        <f>IF(SUM($AC34:AU34)&gt;0,1,IF(OR(V34&lt;(1-$P$2),V34&gt;$P$3),1,0))</f>
        <v>0</v>
      </c>
    </row>
    <row r="35" spans="1:48" x14ac:dyDescent="0.35">
      <c r="A35" s="1">
        <f>Data!A29</f>
        <v>9600000</v>
      </c>
      <c r="B35">
        <f t="shared" si="7"/>
        <v>26</v>
      </c>
      <c r="C35" s="12" cm="1">
        <f t="array" ref="C35">PRODUCT(Data!$C29:C29/100+1)</f>
        <v>1.1830000000000001</v>
      </c>
      <c r="D35" s="12" cm="1">
        <f t="array" ref="D35">PRODUCT(Data!$C29:D29/100+1)</f>
        <v>0.71216600000000019</v>
      </c>
      <c r="E35" s="12" cm="1">
        <f t="array" ref="E35">PRODUCT(Data!$C29:E29/100+1)</f>
        <v>0.83465855200000016</v>
      </c>
      <c r="F35" s="12" cm="1">
        <f t="array" ref="F35">PRODUCT(Data!$C29:F29/100+1)</f>
        <v>0.53251215617600001</v>
      </c>
      <c r="G35" s="12" cm="1">
        <f t="array" ref="G35">PRODUCT(Data!$C29:G29/100+1)</f>
        <v>0.83018645147838399</v>
      </c>
      <c r="H35" s="12" cm="1">
        <f t="array" ref="H35">PRODUCT(Data!$C29:H29/100+1)</f>
        <v>0.58528144829226081</v>
      </c>
      <c r="I35" s="12" cm="1">
        <f t="array" ref="I35">PRODUCT(Data!$C29:I29/100+1)</f>
        <v>0.31429613773294407</v>
      </c>
      <c r="J35" s="12" cm="1">
        <f t="array" ref="J35">PRODUCT(Data!$C29:J29/100+1)</f>
        <v>0.34163990171571018</v>
      </c>
      <c r="K35" s="12" cm="1">
        <f t="array" ref="K35">PRODUCT(Data!$C29:K29/100+1)</f>
        <v>0.28868571694977507</v>
      </c>
      <c r="L35" s="12" cm="1">
        <f t="array" ref="L35">PRODUCT(Data!$C29:L29/100+1)</f>
        <v>0.19572891609194748</v>
      </c>
      <c r="M35" s="12" cm="1">
        <f t="array" ref="M35">PRODUCT(Data!$C29:M29/100+1)</f>
        <v>0.27362902469654254</v>
      </c>
      <c r="N35" s="12" cm="1">
        <f t="array" ref="N35">PRODUCT(Data!$C29:N29/100+1)</f>
        <v>0.45887587441610184</v>
      </c>
      <c r="O35" s="12" cm="1">
        <f t="array" ref="O35">PRODUCT(Data!$C29:O29/100+1)</f>
        <v>0.74475554417733325</v>
      </c>
      <c r="P35" s="12" cm="1">
        <f t="array" ref="P35">PRODUCT(Data!$C29:P29/100+1)</f>
        <v>0.78199332138619992</v>
      </c>
      <c r="Q35" s="12" cm="1">
        <f t="array" ref="Q35">PRODUCT(Data!$C29:Q29/100+1)</f>
        <v>0.96810773187611554</v>
      </c>
      <c r="R35" s="12" cm="1">
        <f t="array" ref="R35">PRODUCT(Data!$C29:R29/100+1)</f>
        <v>1.5392912936830236</v>
      </c>
      <c r="S35" s="12" cm="1">
        <f t="array" ref="S35">PRODUCT(Data!$C29:S29/100+1)</f>
        <v>2.6521988990158496</v>
      </c>
      <c r="T35" s="12" cm="1">
        <f t="array" ref="T35">PRODUCT(Data!$C29:T29/100+1)</f>
        <v>4.1878220615460267</v>
      </c>
      <c r="U35" s="12" cm="1">
        <f t="array" ref="U35">PRODUCT(Data!$C29:U29/100+1)</f>
        <v>6.746581341150649</v>
      </c>
      <c r="V35" s="12" cm="1">
        <f t="array" ref="V35">PRODUCT(Data!$C29:V29/100+1)</f>
        <v>9.9377143155149046</v>
      </c>
      <c r="W35" s="7"/>
      <c r="X35" s="2" t="str">
        <f t="shared" si="2"/>
        <v>Realised Loss</v>
      </c>
      <c r="Y35" s="4">
        <f t="shared" si="4"/>
        <v>95402057.428943083</v>
      </c>
      <c r="Z35" s="5">
        <f t="shared" ca="1" si="5"/>
        <v>3017242.9222362633</v>
      </c>
      <c r="AC35">
        <f t="shared" si="6"/>
        <v>0</v>
      </c>
      <c r="AD35">
        <f>IF(SUM($AC35:AC35)&gt;0,1,IF(OR(D35&lt;(1-$P$2),D35&gt;$P$3),1,0))</f>
        <v>0</v>
      </c>
      <c r="AE35">
        <f>IF(SUM($AC35:AD35)&gt;0,1,IF(OR(E35&lt;(1-$P$2),E35&gt;$P$3),1,0))</f>
        <v>0</v>
      </c>
      <c r="AF35">
        <f>IF(SUM($AC35:AE35)&gt;0,1,IF(OR(F35&lt;(1-$P$2),F35&gt;$P$3),1,0))</f>
        <v>0</v>
      </c>
      <c r="AG35">
        <f>IF(SUM($AC35:AF35)&gt;0,1,IF(OR(G35&lt;(1-$P$2),G35&gt;$P$3),1,0))</f>
        <v>0</v>
      </c>
      <c r="AH35">
        <f>IF(SUM($AC35:AG35)&gt;0,1,IF(OR(H35&lt;(1-$P$2),H35&gt;$P$3),1,0))</f>
        <v>0</v>
      </c>
      <c r="AI35">
        <f>IF(SUM($AC35:AH35)&gt;0,1,IF(OR(I35&lt;(1-$P$2),I35&gt;$P$3),1,0))</f>
        <v>1</v>
      </c>
      <c r="AJ35">
        <f>IF(SUM($AC35:AI35)&gt;0,1,IF(OR(J35&lt;(1-$P$2),J35&gt;$P$3),1,0))</f>
        <v>1</v>
      </c>
      <c r="AK35">
        <f>IF(SUM($AC35:AJ35)&gt;0,1,IF(OR(K35&lt;(1-$P$2),K35&gt;$P$3),1,0))</f>
        <v>1</v>
      </c>
      <c r="AL35">
        <f>IF(SUM($AC35:AK35)&gt;0,1,IF(OR(L35&lt;(1-$P$2),L35&gt;$P$3),1,0))</f>
        <v>1</v>
      </c>
      <c r="AM35">
        <f>IF(SUM($AC35:AL35)&gt;0,1,IF(OR(M35&lt;(1-$P$2),M35&gt;$P$3),1,0))</f>
        <v>1</v>
      </c>
      <c r="AN35">
        <f>IF(SUM($AC35:AM35)&gt;0,1,IF(OR(N35&lt;(1-$P$2),N35&gt;$P$3),1,0))</f>
        <v>1</v>
      </c>
      <c r="AO35">
        <f>IF(SUM($AC35:AN35)&gt;0,1,IF(OR(O35&lt;(1-$P$2),O35&gt;$P$3),1,0))</f>
        <v>1</v>
      </c>
      <c r="AP35">
        <f>IF(SUM($AC35:AO35)&gt;0,1,IF(OR(P35&lt;(1-$P$2),P35&gt;$P$3),1,0))</f>
        <v>1</v>
      </c>
      <c r="AQ35">
        <f>IF(SUM($AC35:AP35)&gt;0,1,IF(OR(Q35&lt;(1-$P$2),Q35&gt;$P$3),1,0))</f>
        <v>1</v>
      </c>
      <c r="AR35">
        <f>IF(SUM($AC35:AQ35)&gt;0,1,IF(OR(R35&lt;(1-$P$2),R35&gt;$P$3),1,0))</f>
        <v>1</v>
      </c>
      <c r="AS35">
        <f>IF(SUM($AC35:AR35)&gt;0,1,IF(OR(S35&lt;(1-$P$2),S35&gt;$P$3),1,0))</f>
        <v>1</v>
      </c>
      <c r="AT35">
        <f>IF(SUM($AC35:AS35)&gt;0,1,IF(OR(T35&lt;(1-$P$2),T35&gt;$P$3),1,0))</f>
        <v>1</v>
      </c>
      <c r="AU35">
        <f>IF(SUM($AC35:AT35)&gt;0,1,IF(OR(U35&lt;(1-$P$2),U35&gt;$P$3),1,0))</f>
        <v>1</v>
      </c>
      <c r="AV35">
        <f>IF(SUM($AC35:AU35)&gt;0,1,IF(OR(V35&lt;(1-$P$2),V35&gt;$P$3),1,0))</f>
        <v>1</v>
      </c>
    </row>
    <row r="36" spans="1:48" x14ac:dyDescent="0.35">
      <c r="A36" s="1">
        <f>Data!A30</f>
        <v>100000</v>
      </c>
      <c r="B36">
        <f t="shared" si="7"/>
        <v>27</v>
      </c>
      <c r="C36" s="12" cm="1">
        <f t="array" ref="C36">PRODUCT(Data!$C30:C30/100+1)</f>
        <v>1.107</v>
      </c>
      <c r="D36" s="12" cm="1">
        <f t="array" ref="D36">PRODUCT(Data!$C30:D30/100+1)</f>
        <v>1.7855909999999999</v>
      </c>
      <c r="E36" s="12" cm="1">
        <f t="array" ref="E36">PRODUCT(Data!$C30:E30/100+1)</f>
        <v>1.0142156879999999</v>
      </c>
      <c r="F36" s="12" cm="1">
        <f t="array" ref="F36">PRODUCT(Data!$C30:F30/100+1)</f>
        <v>1.001030884056</v>
      </c>
      <c r="G36" s="12" cm="1">
        <f t="array" ref="G36">PRODUCT(Data!$C30:G30/100+1)</f>
        <v>1.715766935271984</v>
      </c>
      <c r="H36" s="12" cm="1">
        <f t="array" ref="H36">PRODUCT(Data!$C30:H30/100+1)</f>
        <v>2.7675320665937102</v>
      </c>
      <c r="I36" s="12" cm="1">
        <f t="array" ref="I36">PRODUCT(Data!$C30:I30/100+1)</f>
        <v>3.5894890903720418</v>
      </c>
      <c r="J36" s="12" cm="1">
        <f t="array" ref="J36">PRODUCT(Data!$C30:J30/100+1)</f>
        <v>6.0518786063672625</v>
      </c>
      <c r="K36" s="12" cm="1">
        <f t="array" ref="K36">PRODUCT(Data!$C30:K30/100+1)</f>
        <v>6.6086514381530508</v>
      </c>
      <c r="L36" s="12" cm="1">
        <f t="array" ref="L36">PRODUCT(Data!$C30:L30/100+1)</f>
        <v>6.2253496547401737</v>
      </c>
      <c r="M36" s="12" cm="1">
        <f t="array" ref="M36">PRODUCT(Data!$C30:M30/100+1)</f>
        <v>5.2915472065291471</v>
      </c>
      <c r="N36" s="12" cm="1">
        <f t="array" ref="N36">PRODUCT(Data!$C30:N30/100+1)</f>
        <v>5.7572033607037127</v>
      </c>
      <c r="O36" s="12" cm="1">
        <f t="array" ref="O36">PRODUCT(Data!$C30:O30/100+1)</f>
        <v>6.6438126782520843</v>
      </c>
      <c r="P36" s="12" cm="1">
        <f t="array" ref="P36">PRODUCT(Data!$C30:P30/100+1)</f>
        <v>5.414707332775448</v>
      </c>
      <c r="Q36" s="12" cm="1">
        <f t="array" ref="Q36">PRODUCT(Data!$C30:Q30/100+1)</f>
        <v>7.0282901179425314</v>
      </c>
      <c r="R36" s="12" cm="1">
        <f t="array" ref="R36">PRODUCT(Data!$C30:R30/100+1)</f>
        <v>10.176964090780785</v>
      </c>
      <c r="S36" s="12" cm="1">
        <f t="array" ref="S36">PRODUCT(Data!$C30:S30/100+1)</f>
        <v>12.283595657572409</v>
      </c>
      <c r="T36" s="12" cm="1">
        <f t="array" ref="T36">PRODUCT(Data!$C30:T30/100+1)</f>
        <v>21.484008805094145</v>
      </c>
      <c r="U36" s="12" cm="1">
        <f t="array" ref="U36">PRODUCT(Data!$C30:U30/100+1)</f>
        <v>36.780623074321184</v>
      </c>
      <c r="V36" s="12" cm="1">
        <f t="array" ref="V36">PRODUCT(Data!$C30:V30/100+1)</f>
        <v>36.449597466652293</v>
      </c>
      <c r="W36" s="7"/>
      <c r="X36" s="2" t="str">
        <f t="shared" si="2"/>
        <v>Unrealised</v>
      </c>
      <c r="Y36" s="4">
        <f t="shared" si="4"/>
        <v>3644959.7466652291</v>
      </c>
      <c r="Z36" s="5">
        <f t="shared" ca="1" si="5"/>
        <v>0</v>
      </c>
      <c r="AC36">
        <f t="shared" si="6"/>
        <v>0</v>
      </c>
      <c r="AD36">
        <f>IF(SUM($AC36:AC36)&gt;0,1,IF(OR(D36&lt;(1-$P$2),D36&gt;$P$3),1,0))</f>
        <v>0</v>
      </c>
      <c r="AE36">
        <f>IF(SUM($AC36:AD36)&gt;0,1,IF(OR(E36&lt;(1-$P$2),E36&gt;$P$3),1,0))</f>
        <v>0</v>
      </c>
      <c r="AF36">
        <f>IF(SUM($AC36:AE36)&gt;0,1,IF(OR(F36&lt;(1-$P$2),F36&gt;$P$3),1,0))</f>
        <v>0</v>
      </c>
      <c r="AG36">
        <f>IF(SUM($AC36:AF36)&gt;0,1,IF(OR(G36&lt;(1-$P$2),G36&gt;$P$3),1,0))</f>
        <v>0</v>
      </c>
      <c r="AH36">
        <f>IF(SUM($AC36:AG36)&gt;0,1,IF(OR(H36&lt;(1-$P$2),H36&gt;$P$3),1,0))</f>
        <v>0</v>
      </c>
      <c r="AI36">
        <f>IF(SUM($AC36:AH36)&gt;0,1,IF(OR(I36&lt;(1-$P$2),I36&gt;$P$3),1,0))</f>
        <v>0</v>
      </c>
      <c r="AJ36">
        <f>IF(SUM($AC36:AI36)&gt;0,1,IF(OR(J36&lt;(1-$P$2),J36&gt;$P$3),1,0))</f>
        <v>0</v>
      </c>
      <c r="AK36">
        <f>IF(SUM($AC36:AJ36)&gt;0,1,IF(OR(K36&lt;(1-$P$2),K36&gt;$P$3),1,0))</f>
        <v>0</v>
      </c>
      <c r="AL36">
        <f>IF(SUM($AC36:AK36)&gt;0,1,IF(OR(L36&lt;(1-$P$2),L36&gt;$P$3),1,0))</f>
        <v>0</v>
      </c>
      <c r="AM36">
        <f>IF(SUM($AC36:AL36)&gt;0,1,IF(OR(M36&lt;(1-$P$2),M36&gt;$P$3),1,0))</f>
        <v>0</v>
      </c>
      <c r="AN36">
        <f>IF(SUM($AC36:AM36)&gt;0,1,IF(OR(N36&lt;(1-$P$2),N36&gt;$P$3),1,0))</f>
        <v>0</v>
      </c>
      <c r="AO36">
        <f>IF(SUM($AC36:AN36)&gt;0,1,IF(OR(O36&lt;(1-$P$2),O36&gt;$P$3),1,0))</f>
        <v>0</v>
      </c>
      <c r="AP36">
        <f>IF(SUM($AC36:AO36)&gt;0,1,IF(OR(P36&lt;(1-$P$2),P36&gt;$P$3),1,0))</f>
        <v>0</v>
      </c>
      <c r="AQ36">
        <f>IF(SUM($AC36:AP36)&gt;0,1,IF(OR(Q36&lt;(1-$P$2),Q36&gt;$P$3),1,0))</f>
        <v>0</v>
      </c>
      <c r="AR36">
        <f>IF(SUM($AC36:AQ36)&gt;0,1,IF(OR(R36&lt;(1-$P$2),R36&gt;$P$3),1,0))</f>
        <v>0</v>
      </c>
      <c r="AS36">
        <f>IF(SUM($AC36:AR36)&gt;0,1,IF(OR(S36&lt;(1-$P$2),S36&gt;$P$3),1,0))</f>
        <v>0</v>
      </c>
      <c r="AT36">
        <f>IF(SUM($AC36:AS36)&gt;0,1,IF(OR(T36&lt;(1-$P$2),T36&gt;$P$3),1,0))</f>
        <v>0</v>
      </c>
      <c r="AU36">
        <f>IF(SUM($AC36:AT36)&gt;0,1,IF(OR(U36&lt;(1-$P$2),U36&gt;$P$3),1,0))</f>
        <v>0</v>
      </c>
      <c r="AV36">
        <f>IF(SUM($AC36:AU36)&gt;0,1,IF(OR(V36&lt;(1-$P$2),V36&gt;$P$3),1,0))</f>
        <v>0</v>
      </c>
    </row>
    <row r="37" spans="1:48" x14ac:dyDescent="0.35">
      <c r="A37" s="1">
        <f>Data!A31</f>
        <v>2800000</v>
      </c>
      <c r="B37">
        <f t="shared" si="7"/>
        <v>28</v>
      </c>
      <c r="C37" s="12" cm="1">
        <f t="array" ref="C37">PRODUCT(Data!$C31:C31/100+1)</f>
        <v>0.99</v>
      </c>
      <c r="D37" s="12" cm="1">
        <f t="array" ref="D37">PRODUCT(Data!$C31:D31/100+1)</f>
        <v>0.60588000000000009</v>
      </c>
      <c r="E37" s="12" cm="1">
        <f t="array" ref="E37">PRODUCT(Data!$C31:E31/100+1)</f>
        <v>1.0118196000000002</v>
      </c>
      <c r="F37" s="12" cm="1">
        <f t="array" ref="F37">PRODUCT(Data!$C31:F31/100+1)</f>
        <v>0.78921928800000019</v>
      </c>
      <c r="G37" s="12" cm="1">
        <f t="array" ref="G37">PRODUCT(Data!$C31:G31/100+1)</f>
        <v>1.0638676002240002</v>
      </c>
      <c r="H37" s="12" cm="1">
        <f t="array" ref="H37">PRODUCT(Data!$C31:H31/100+1)</f>
        <v>1.4798398319115842</v>
      </c>
      <c r="I37" s="12" cm="1">
        <f t="array" ref="I37">PRODUCT(Data!$C31:I31/100+1)</f>
        <v>0.91010149662562423</v>
      </c>
      <c r="J37" s="12" cm="1">
        <f t="array" ref="J37">PRODUCT(Data!$C31:J31/100+1)</f>
        <v>1.2186259039817109</v>
      </c>
      <c r="K37" s="12" cm="1">
        <f t="array" ref="K37">PRODUCT(Data!$C31:K31/100+1)</f>
        <v>1.5147519986492666</v>
      </c>
      <c r="L37" s="12" cm="1">
        <f t="array" ref="L37">PRODUCT(Data!$C31:L31/100+1)</f>
        <v>2.1751838700603465</v>
      </c>
      <c r="M37" s="12" cm="1">
        <f t="array" ref="M37">PRODUCT(Data!$C31:M31/100+1)</f>
        <v>3.7152140500630719</v>
      </c>
      <c r="N37" s="12" cm="1">
        <f t="array" ref="N37">PRODUCT(Data!$C31:N31/100+1)</f>
        <v>6.2378443900558977</v>
      </c>
      <c r="O37" s="12" cm="1">
        <f t="array" ref="O37">PRODUCT(Data!$C31:O31/100+1)</f>
        <v>7.0612398495432771</v>
      </c>
      <c r="P37" s="12" cm="1">
        <f t="array" ref="P37">PRODUCT(Data!$C31:P31/100+1)</f>
        <v>5.0770314518216164</v>
      </c>
      <c r="Q37" s="12" cm="1">
        <f t="array" ref="Q37">PRODUCT(Data!$C31:Q31/100+1)</f>
        <v>5.6862752260402107</v>
      </c>
      <c r="R37" s="12" cm="1">
        <f t="array" ref="R37">PRODUCT(Data!$C31:R31/100+1)</f>
        <v>4.730980988065455</v>
      </c>
      <c r="S37" s="12" cm="1">
        <f t="array" ref="S37">PRODUCT(Data!$C31:S31/100+1)</f>
        <v>3.4157682733832582</v>
      </c>
      <c r="T37" s="12" cm="1">
        <f t="array" ref="T37">PRODUCT(Data!$C31:T31/100+1)</f>
        <v>2.5003423761165449</v>
      </c>
      <c r="U37" s="12" cm="1">
        <f t="array" ref="U37">PRODUCT(Data!$C31:U31/100+1)</f>
        <v>2.6553636034357706</v>
      </c>
      <c r="V37" s="12" cm="1">
        <f t="array" ref="V37">PRODUCT(Data!$C31:V31/100+1)</f>
        <v>1.4206195278381371</v>
      </c>
      <c r="W37" s="7"/>
      <c r="X37" s="2" t="str">
        <f t="shared" si="2"/>
        <v>Unrealised</v>
      </c>
      <c r="Y37" s="4">
        <f t="shared" si="4"/>
        <v>3977734.6779467836</v>
      </c>
      <c r="Z37" s="5">
        <f t="shared" ca="1" si="5"/>
        <v>0</v>
      </c>
      <c r="AC37">
        <f t="shared" si="6"/>
        <v>0</v>
      </c>
      <c r="AD37">
        <f>IF(SUM($AC37:AC37)&gt;0,1,IF(OR(D37&lt;(1-$P$2),D37&gt;$P$3),1,0))</f>
        <v>0</v>
      </c>
      <c r="AE37">
        <f>IF(SUM($AC37:AD37)&gt;0,1,IF(OR(E37&lt;(1-$P$2),E37&gt;$P$3),1,0))</f>
        <v>0</v>
      </c>
      <c r="AF37">
        <f>IF(SUM($AC37:AE37)&gt;0,1,IF(OR(F37&lt;(1-$P$2),F37&gt;$P$3),1,0))</f>
        <v>0</v>
      </c>
      <c r="AG37">
        <f>IF(SUM($AC37:AF37)&gt;0,1,IF(OR(G37&lt;(1-$P$2),G37&gt;$P$3),1,0))</f>
        <v>0</v>
      </c>
      <c r="AH37">
        <f>IF(SUM($AC37:AG37)&gt;0,1,IF(OR(H37&lt;(1-$P$2),H37&gt;$P$3),1,0))</f>
        <v>0</v>
      </c>
      <c r="AI37">
        <f>IF(SUM($AC37:AH37)&gt;0,1,IF(OR(I37&lt;(1-$P$2),I37&gt;$P$3),1,0))</f>
        <v>0</v>
      </c>
      <c r="AJ37">
        <f>IF(SUM($AC37:AI37)&gt;0,1,IF(OR(J37&lt;(1-$P$2),J37&gt;$P$3),1,0))</f>
        <v>0</v>
      </c>
      <c r="AK37">
        <f>IF(SUM($AC37:AJ37)&gt;0,1,IF(OR(K37&lt;(1-$P$2),K37&gt;$P$3),1,0))</f>
        <v>0</v>
      </c>
      <c r="AL37">
        <f>IF(SUM($AC37:AK37)&gt;0,1,IF(OR(L37&lt;(1-$P$2),L37&gt;$P$3),1,0))</f>
        <v>0</v>
      </c>
      <c r="AM37">
        <f>IF(SUM($AC37:AL37)&gt;0,1,IF(OR(M37&lt;(1-$P$2),M37&gt;$P$3),1,0))</f>
        <v>0</v>
      </c>
      <c r="AN37">
        <f>IF(SUM($AC37:AM37)&gt;0,1,IF(OR(N37&lt;(1-$P$2),N37&gt;$P$3),1,0))</f>
        <v>0</v>
      </c>
      <c r="AO37">
        <f>IF(SUM($AC37:AN37)&gt;0,1,IF(OR(O37&lt;(1-$P$2),O37&gt;$P$3),1,0))</f>
        <v>0</v>
      </c>
      <c r="AP37">
        <f>IF(SUM($AC37:AO37)&gt;0,1,IF(OR(P37&lt;(1-$P$2),P37&gt;$P$3),1,0))</f>
        <v>0</v>
      </c>
      <c r="AQ37">
        <f>IF(SUM($AC37:AP37)&gt;0,1,IF(OR(Q37&lt;(1-$P$2),Q37&gt;$P$3),1,0))</f>
        <v>0</v>
      </c>
      <c r="AR37">
        <f>IF(SUM($AC37:AQ37)&gt;0,1,IF(OR(R37&lt;(1-$P$2),R37&gt;$P$3),1,0))</f>
        <v>0</v>
      </c>
      <c r="AS37">
        <f>IF(SUM($AC37:AR37)&gt;0,1,IF(OR(S37&lt;(1-$P$2),S37&gt;$P$3),1,0))</f>
        <v>0</v>
      </c>
      <c r="AT37">
        <f>IF(SUM($AC37:AS37)&gt;0,1,IF(OR(T37&lt;(1-$P$2),T37&gt;$P$3),1,0))</f>
        <v>0</v>
      </c>
      <c r="AU37">
        <f>IF(SUM($AC37:AT37)&gt;0,1,IF(OR(U37&lt;(1-$P$2),U37&gt;$P$3),1,0))</f>
        <v>0</v>
      </c>
      <c r="AV37">
        <f>IF(SUM($AC37:AU37)&gt;0,1,IF(OR(V37&lt;(1-$P$2),V37&gt;$P$3),1,0))</f>
        <v>0</v>
      </c>
    </row>
    <row r="38" spans="1:48" x14ac:dyDescent="0.35">
      <c r="A38" s="1">
        <f>Data!A32</f>
        <v>9400000</v>
      </c>
      <c r="B38">
        <f t="shared" si="7"/>
        <v>29</v>
      </c>
      <c r="C38" s="12" cm="1">
        <f t="array" ref="C38">PRODUCT(Data!$C32:C32/100+1)</f>
        <v>1.339</v>
      </c>
      <c r="D38" s="12" cm="1">
        <f t="array" ref="D38">PRODUCT(Data!$C32:D32/100+1)</f>
        <v>1.027013</v>
      </c>
      <c r="E38" s="12" cm="1">
        <f t="array" ref="E38">PRODUCT(Data!$C32:E32/100+1)</f>
        <v>0.76820572399999998</v>
      </c>
      <c r="F38" s="12" cm="1">
        <f t="array" ref="F38">PRODUCT(Data!$C32:F32/100+1)</f>
        <v>0.81967550750799989</v>
      </c>
      <c r="G38" s="12" cm="1">
        <f t="array" ref="G38">PRODUCT(Data!$C32:G32/100+1)</f>
        <v>0.51065784117748392</v>
      </c>
      <c r="H38" s="12" cm="1">
        <f t="array" ref="H38">PRODUCT(Data!$C32:H32/100+1)</f>
        <v>0.46520929331268784</v>
      </c>
      <c r="I38" s="12" cm="1">
        <f t="array" ref="I38">PRODUCT(Data!$C32:I32/100+1)</f>
        <v>0.71409626523497594</v>
      </c>
      <c r="J38" s="12" cm="1">
        <f t="array" ref="J38">PRODUCT(Data!$C32:J32/100+1)</f>
        <v>0.49201232674689849</v>
      </c>
      <c r="K38" s="12" cm="1">
        <f t="array" ref="K38">PRODUCT(Data!$C32:K32/100+1)</f>
        <v>0.35031277664379168</v>
      </c>
      <c r="L38" s="12" cm="1">
        <f t="array" ref="L38">PRODUCT(Data!$C32:L32/100+1)</f>
        <v>0.38814655652132124</v>
      </c>
      <c r="M38" s="12" cm="1">
        <f t="array" ref="M38">PRODUCT(Data!$C32:M32/100+1)</f>
        <v>0.34855560775614647</v>
      </c>
      <c r="N38" s="12" cm="1">
        <f t="array" ref="N38">PRODUCT(Data!$C32:N32/100+1)</f>
        <v>0.4004903933118123</v>
      </c>
      <c r="O38" s="12" cm="1">
        <f t="array" ref="O38">PRODUCT(Data!$C32:O32/100+1)</f>
        <v>0.49981201085314175</v>
      </c>
      <c r="P38" s="12" cm="1">
        <f t="array" ref="P38">PRODUCT(Data!$C32:P32/100+1)</f>
        <v>0.51130768710276397</v>
      </c>
      <c r="Q38" s="12" cm="1">
        <f t="array" ref="Q38">PRODUCT(Data!$C32:Q32/100+1)</f>
        <v>0.32723691974576896</v>
      </c>
      <c r="R38" s="12" cm="1">
        <f t="array" ref="R38">PRODUCT(Data!$C32:R32/100+1)</f>
        <v>0.38253995918280392</v>
      </c>
      <c r="S38" s="12" cm="1">
        <f t="array" ref="S38">PRODUCT(Data!$C32:S32/100+1)</f>
        <v>0.22187317632602629</v>
      </c>
      <c r="T38" s="12" cm="1">
        <f t="array" ref="T38">PRODUCT(Data!$C32:T32/100+1)</f>
        <v>0.14754566225680749</v>
      </c>
      <c r="U38" s="12" cm="1">
        <f t="array" ref="U38">PRODUCT(Data!$C32:U32/100+1)</f>
        <v>0.15359503440933658</v>
      </c>
      <c r="V38" s="12" cm="1">
        <f t="array" ref="V38">PRODUCT(Data!$C32:V32/100+1)</f>
        <v>0.19660164404395084</v>
      </c>
      <c r="W38" s="7"/>
      <c r="X38" s="2" t="str">
        <f t="shared" si="2"/>
        <v>Realised Loss</v>
      </c>
      <c r="Y38" s="4">
        <f t="shared" si="4"/>
        <v>1848055.4540131378</v>
      </c>
      <c r="Z38" s="5">
        <f t="shared" ca="1" si="5"/>
        <v>4372967.3571392661</v>
      </c>
      <c r="AC38">
        <f t="shared" si="6"/>
        <v>0</v>
      </c>
      <c r="AD38">
        <f>IF(SUM($AC38:AC38)&gt;0,1,IF(OR(D38&lt;(1-$P$2),D38&gt;$P$3),1,0))</f>
        <v>0</v>
      </c>
      <c r="AE38">
        <f>IF(SUM($AC38:AD38)&gt;0,1,IF(OR(E38&lt;(1-$P$2),E38&gt;$P$3),1,0))</f>
        <v>0</v>
      </c>
      <c r="AF38">
        <f>IF(SUM($AC38:AE38)&gt;0,1,IF(OR(F38&lt;(1-$P$2),F38&gt;$P$3),1,0))</f>
        <v>0</v>
      </c>
      <c r="AG38">
        <f>IF(SUM($AC38:AF38)&gt;0,1,IF(OR(G38&lt;(1-$P$2),G38&gt;$P$3),1,0))</f>
        <v>0</v>
      </c>
      <c r="AH38">
        <f>IF(SUM($AC38:AG38)&gt;0,1,IF(OR(H38&lt;(1-$P$2),H38&gt;$P$3),1,0))</f>
        <v>1</v>
      </c>
      <c r="AI38">
        <f>IF(SUM($AC38:AH38)&gt;0,1,IF(OR(I38&lt;(1-$P$2),I38&gt;$P$3),1,0))</f>
        <v>1</v>
      </c>
      <c r="AJ38">
        <f>IF(SUM($AC38:AI38)&gt;0,1,IF(OR(J38&lt;(1-$P$2),J38&gt;$P$3),1,0))</f>
        <v>1</v>
      </c>
      <c r="AK38">
        <f>IF(SUM($AC38:AJ38)&gt;0,1,IF(OR(K38&lt;(1-$P$2),K38&gt;$P$3),1,0))</f>
        <v>1</v>
      </c>
      <c r="AL38">
        <f>IF(SUM($AC38:AK38)&gt;0,1,IF(OR(L38&lt;(1-$P$2),L38&gt;$P$3),1,0))</f>
        <v>1</v>
      </c>
      <c r="AM38">
        <f>IF(SUM($AC38:AL38)&gt;0,1,IF(OR(M38&lt;(1-$P$2),M38&gt;$P$3),1,0))</f>
        <v>1</v>
      </c>
      <c r="AN38">
        <f>IF(SUM($AC38:AM38)&gt;0,1,IF(OR(N38&lt;(1-$P$2),N38&gt;$P$3),1,0))</f>
        <v>1</v>
      </c>
      <c r="AO38">
        <f>IF(SUM($AC38:AN38)&gt;0,1,IF(OR(O38&lt;(1-$P$2),O38&gt;$P$3),1,0))</f>
        <v>1</v>
      </c>
      <c r="AP38">
        <f>IF(SUM($AC38:AO38)&gt;0,1,IF(OR(P38&lt;(1-$P$2),P38&gt;$P$3),1,0))</f>
        <v>1</v>
      </c>
      <c r="AQ38">
        <f>IF(SUM($AC38:AP38)&gt;0,1,IF(OR(Q38&lt;(1-$P$2),Q38&gt;$P$3),1,0))</f>
        <v>1</v>
      </c>
      <c r="AR38">
        <f>IF(SUM($AC38:AQ38)&gt;0,1,IF(OR(R38&lt;(1-$P$2),R38&gt;$P$3),1,0))</f>
        <v>1</v>
      </c>
      <c r="AS38">
        <f>IF(SUM($AC38:AR38)&gt;0,1,IF(OR(S38&lt;(1-$P$2),S38&gt;$P$3),1,0))</f>
        <v>1</v>
      </c>
      <c r="AT38">
        <f>IF(SUM($AC38:AS38)&gt;0,1,IF(OR(T38&lt;(1-$P$2),T38&gt;$P$3),1,0))</f>
        <v>1</v>
      </c>
      <c r="AU38">
        <f>IF(SUM($AC38:AT38)&gt;0,1,IF(OR(U38&lt;(1-$P$2),U38&gt;$P$3),1,0))</f>
        <v>1</v>
      </c>
      <c r="AV38">
        <f>IF(SUM($AC38:AU38)&gt;0,1,IF(OR(V38&lt;(1-$P$2),V38&gt;$P$3),1,0))</f>
        <v>1</v>
      </c>
    </row>
    <row r="39" spans="1:48" x14ac:dyDescent="0.35">
      <c r="A39" s="1">
        <f>Data!A33</f>
        <v>5800000</v>
      </c>
      <c r="B39">
        <f t="shared" si="7"/>
        <v>30</v>
      </c>
      <c r="C39" s="12" cm="1">
        <f t="array" ref="C39">PRODUCT(Data!$C33:C33/100+1)</f>
        <v>0.73499999999999999</v>
      </c>
      <c r="D39" s="12" cm="1">
        <f t="array" ref="D39">PRODUCT(Data!$C33:D33/100+1)</f>
        <v>0.95550000000000002</v>
      </c>
      <c r="E39" s="12" cm="1">
        <f t="array" ref="E39">PRODUCT(Data!$C33:E33/100+1)</f>
        <v>1.6539705</v>
      </c>
      <c r="F39" s="12" cm="1">
        <f t="array" ref="F39">PRODUCT(Data!$C33:F33/100+1)</f>
        <v>1.0238077395</v>
      </c>
      <c r="G39" s="12" cm="1">
        <f t="array" ref="G39">PRODUCT(Data!$C33:G33/100+1)</f>
        <v>0.61837987465800004</v>
      </c>
      <c r="H39" s="12" cm="1">
        <f t="array" ref="H39">PRODUCT(Data!$C33:H33/100+1)</f>
        <v>0.31908401532352804</v>
      </c>
      <c r="I39" s="12" cm="1">
        <f t="array" ref="I39">PRODUCT(Data!$C33:I33/100+1)</f>
        <v>0.18155880471908745</v>
      </c>
      <c r="J39" s="12" cm="1">
        <f t="array" ref="J39">PRODUCT(Data!$C33:J33/100+1)</f>
        <v>0.2806899120957092</v>
      </c>
      <c r="K39" s="12" cm="1">
        <f t="array" ref="K39">PRODUCT(Data!$C33:K33/100+1)</f>
        <v>0.40363209359362984</v>
      </c>
      <c r="L39" s="12" cm="1">
        <f t="array" ref="L39">PRODUCT(Data!$C33:L33/100+1)</f>
        <v>0.6728547000205809</v>
      </c>
      <c r="M39" s="12" cm="1">
        <f t="array" ref="M39">PRODUCT(Data!$C33:M33/100+1)</f>
        <v>0.9278666313283811</v>
      </c>
      <c r="N39" s="12" cm="1">
        <f t="array" ref="N39">PRODUCT(Data!$C33:N33/100+1)</f>
        <v>0.97704356278878524</v>
      </c>
      <c r="O39" s="12" cm="1">
        <f t="array" ref="O39">PRODUCT(Data!$C33:O33/100+1)</f>
        <v>1.4020575126019068</v>
      </c>
      <c r="P39" s="12" cm="1">
        <f t="array" ref="P39">PRODUCT(Data!$C33:P33/100+1)</f>
        <v>1.5759126441645435</v>
      </c>
      <c r="Q39" s="12" cm="1">
        <f t="array" ref="Q39">PRODUCT(Data!$C33:Q33/100+1)</f>
        <v>1.9667389799173502</v>
      </c>
      <c r="R39" s="12" cm="1">
        <f t="array" ref="R39">PRODUCT(Data!$C33:R33/100+1)</f>
        <v>1.5537237941347068</v>
      </c>
      <c r="S39" s="12" cm="1">
        <f t="array" ref="S39">PRODUCT(Data!$C33:S33/100+1)</f>
        <v>2.5574293651457274</v>
      </c>
      <c r="T39" s="12" cm="1">
        <f t="array" ref="T39">PRODUCT(Data!$C33:T33/100+1)</f>
        <v>2.23263583577222</v>
      </c>
      <c r="U39" s="12" cm="1">
        <f t="array" ref="U39">PRODUCT(Data!$C33:U33/100+1)</f>
        <v>2.4558994193494423</v>
      </c>
      <c r="V39" s="12" cm="1">
        <f t="array" ref="V39">PRODUCT(Data!$C33:V33/100+1)</f>
        <v>2.3822224367689588</v>
      </c>
      <c r="W39" s="7"/>
      <c r="X39" s="2" t="str">
        <f t="shared" si="2"/>
        <v>Realised Loss</v>
      </c>
      <c r="Y39" s="4">
        <f t="shared" si="4"/>
        <v>13816890.133259961</v>
      </c>
      <c r="Z39" s="5">
        <f t="shared" ca="1" si="5"/>
        <v>1850687.2888764625</v>
      </c>
      <c r="AC39">
        <f t="shared" si="6"/>
        <v>0</v>
      </c>
      <c r="AD39">
        <f>IF(SUM($AC39:AC39)&gt;0,1,IF(OR(D39&lt;(1-$P$2),D39&gt;$P$3),1,0))</f>
        <v>0</v>
      </c>
      <c r="AE39">
        <f>IF(SUM($AC39:AD39)&gt;0,1,IF(OR(E39&lt;(1-$P$2),E39&gt;$P$3),1,0))</f>
        <v>0</v>
      </c>
      <c r="AF39">
        <f>IF(SUM($AC39:AE39)&gt;0,1,IF(OR(F39&lt;(1-$P$2),F39&gt;$P$3),1,0))</f>
        <v>0</v>
      </c>
      <c r="AG39">
        <f>IF(SUM($AC39:AF39)&gt;0,1,IF(OR(G39&lt;(1-$P$2),G39&gt;$P$3),1,0))</f>
        <v>0</v>
      </c>
      <c r="AH39">
        <f>IF(SUM($AC39:AG39)&gt;0,1,IF(OR(H39&lt;(1-$P$2),H39&gt;$P$3),1,0))</f>
        <v>1</v>
      </c>
      <c r="AI39">
        <f>IF(SUM($AC39:AH39)&gt;0,1,IF(OR(I39&lt;(1-$P$2),I39&gt;$P$3),1,0))</f>
        <v>1</v>
      </c>
      <c r="AJ39">
        <f>IF(SUM($AC39:AI39)&gt;0,1,IF(OR(J39&lt;(1-$P$2),J39&gt;$P$3),1,0))</f>
        <v>1</v>
      </c>
      <c r="AK39">
        <f>IF(SUM($AC39:AJ39)&gt;0,1,IF(OR(K39&lt;(1-$P$2),K39&gt;$P$3),1,0))</f>
        <v>1</v>
      </c>
      <c r="AL39">
        <f>IF(SUM($AC39:AK39)&gt;0,1,IF(OR(L39&lt;(1-$P$2),L39&gt;$P$3),1,0))</f>
        <v>1</v>
      </c>
      <c r="AM39">
        <f>IF(SUM($AC39:AL39)&gt;0,1,IF(OR(M39&lt;(1-$P$2),M39&gt;$P$3),1,0))</f>
        <v>1</v>
      </c>
      <c r="AN39">
        <f>IF(SUM($AC39:AM39)&gt;0,1,IF(OR(N39&lt;(1-$P$2),N39&gt;$P$3),1,0))</f>
        <v>1</v>
      </c>
      <c r="AO39">
        <f>IF(SUM($AC39:AN39)&gt;0,1,IF(OR(O39&lt;(1-$P$2),O39&gt;$P$3),1,0))</f>
        <v>1</v>
      </c>
      <c r="AP39">
        <f>IF(SUM($AC39:AO39)&gt;0,1,IF(OR(P39&lt;(1-$P$2),P39&gt;$P$3),1,0))</f>
        <v>1</v>
      </c>
      <c r="AQ39">
        <f>IF(SUM($AC39:AP39)&gt;0,1,IF(OR(Q39&lt;(1-$P$2),Q39&gt;$P$3),1,0))</f>
        <v>1</v>
      </c>
      <c r="AR39">
        <f>IF(SUM($AC39:AQ39)&gt;0,1,IF(OR(R39&lt;(1-$P$2),R39&gt;$P$3),1,0))</f>
        <v>1</v>
      </c>
      <c r="AS39">
        <f>IF(SUM($AC39:AR39)&gt;0,1,IF(OR(S39&lt;(1-$P$2),S39&gt;$P$3),1,0))</f>
        <v>1</v>
      </c>
      <c r="AT39">
        <f>IF(SUM($AC39:AS39)&gt;0,1,IF(OR(T39&lt;(1-$P$2),T39&gt;$P$3),1,0))</f>
        <v>1</v>
      </c>
      <c r="AU39">
        <f>IF(SUM($AC39:AT39)&gt;0,1,IF(OR(U39&lt;(1-$P$2),U39&gt;$P$3),1,0))</f>
        <v>1</v>
      </c>
      <c r="AV39">
        <f>IF(SUM($AC39:AU39)&gt;0,1,IF(OR(V39&lt;(1-$P$2),V39&gt;$P$3),1,0))</f>
        <v>1</v>
      </c>
    </row>
    <row r="40" spans="1:48" x14ac:dyDescent="0.35">
      <c r="A40" s="1">
        <f>Data!A34</f>
        <v>200000</v>
      </c>
      <c r="B40">
        <f t="shared" si="7"/>
        <v>31</v>
      </c>
      <c r="C40" s="12" cm="1">
        <f t="array" ref="C40">PRODUCT(Data!$C34:C34/100+1)</f>
        <v>1.1180000000000001</v>
      </c>
      <c r="D40" s="12" cm="1">
        <f t="array" ref="D40">PRODUCT(Data!$C34:D34/100+1)</f>
        <v>1.0140260000000001</v>
      </c>
      <c r="E40" s="12" cm="1">
        <f t="array" ref="E40">PRODUCT(Data!$C34:E34/100+1)</f>
        <v>1.114414574</v>
      </c>
      <c r="F40" s="12" cm="1">
        <f t="array" ref="F40">PRODUCT(Data!$C34:F34/100+1)</f>
        <v>0.70988208363799998</v>
      </c>
      <c r="G40" s="12" cm="1">
        <f t="array" ref="G40">PRODUCT(Data!$C34:G34/100+1)</f>
        <v>1.1514287396608358</v>
      </c>
      <c r="H40" s="12" cm="1">
        <f t="array" ref="H40">PRODUCT(Data!$C34:H34/100+1)</f>
        <v>1.2274230364784511</v>
      </c>
      <c r="I40" s="12" cm="1">
        <f t="array" ref="I40">PRODUCT(Data!$C34:I34/100+1)</f>
        <v>1.2924764574118088</v>
      </c>
      <c r="J40" s="12" cm="1">
        <f t="array" ref="J40">PRODUCT(Data!$C34:J34/100+1)</f>
        <v>0.99649934866450463</v>
      </c>
      <c r="K40" s="12" cm="1">
        <f t="array" ref="K40">PRODUCT(Data!$C34:K34/100+1)</f>
        <v>1.4060605809656161</v>
      </c>
      <c r="L40" s="12" cm="1">
        <f t="array" ref="L40">PRODUCT(Data!$C34:L34/100+1)</f>
        <v>1.5368242149954183</v>
      </c>
      <c r="M40" s="12" cm="1">
        <f t="array" ref="M40">PRODUCT(Data!$C34:M34/100+1)</f>
        <v>0.94668371643717764</v>
      </c>
      <c r="N40" s="12" cm="1">
        <f t="array" ref="N40">PRODUCT(Data!$C34:N34/100+1)</f>
        <v>0.82361483330034457</v>
      </c>
      <c r="O40" s="12" cm="1">
        <f t="array" ref="O40">PRODUCT(Data!$C34:O34/100+1)</f>
        <v>1.316960118447251</v>
      </c>
      <c r="P40" s="12" cm="1">
        <f t="array" ref="P40">PRODUCT(Data!$C34:P34/100+1)</f>
        <v>1.21687114944526</v>
      </c>
      <c r="Q40" s="12" cm="1">
        <f t="array" ref="Q40">PRODUCT(Data!$C34:Q34/100+1)</f>
        <v>0.96984630610787215</v>
      </c>
      <c r="R40" s="12" cm="1">
        <f t="array" ref="R40">PRODUCT(Data!$C34:R34/100+1)</f>
        <v>1.1143534057179452</v>
      </c>
      <c r="S40" s="12" cm="1">
        <f t="array" ref="S40">PRODUCT(Data!$C34:S34/100+1)</f>
        <v>1.7874228627715842</v>
      </c>
      <c r="T40" s="12" cm="1">
        <f t="array" ref="T40">PRODUCT(Data!$C34:T34/100+1)</f>
        <v>2.4720058192131011</v>
      </c>
      <c r="U40" s="12" cm="1">
        <f t="array" ref="U40">PRODUCT(Data!$C34:U34/100+1)</f>
        <v>2.0443488124892344</v>
      </c>
      <c r="V40" s="12" cm="1">
        <f t="array" ref="V40">PRODUCT(Data!$C34:V34/100+1)</f>
        <v>3.0747006139838087</v>
      </c>
      <c r="W40" s="7"/>
      <c r="X40" s="2" t="str">
        <f t="shared" si="2"/>
        <v>Unrealised</v>
      </c>
      <c r="Y40" s="4">
        <f t="shared" si="4"/>
        <v>614940.12279676169</v>
      </c>
      <c r="Z40" s="5">
        <f t="shared" ca="1" si="5"/>
        <v>0</v>
      </c>
      <c r="AC40">
        <f t="shared" si="6"/>
        <v>0</v>
      </c>
      <c r="AD40">
        <f>IF(SUM($AC40:AC40)&gt;0,1,IF(OR(D40&lt;(1-$P$2),D40&gt;$P$3),1,0))</f>
        <v>0</v>
      </c>
      <c r="AE40">
        <f>IF(SUM($AC40:AD40)&gt;0,1,IF(OR(E40&lt;(1-$P$2),E40&gt;$P$3),1,0))</f>
        <v>0</v>
      </c>
      <c r="AF40">
        <f>IF(SUM($AC40:AE40)&gt;0,1,IF(OR(F40&lt;(1-$P$2),F40&gt;$P$3),1,0))</f>
        <v>0</v>
      </c>
      <c r="AG40">
        <f>IF(SUM($AC40:AF40)&gt;0,1,IF(OR(G40&lt;(1-$P$2),G40&gt;$P$3),1,0))</f>
        <v>0</v>
      </c>
      <c r="AH40">
        <f>IF(SUM($AC40:AG40)&gt;0,1,IF(OR(H40&lt;(1-$P$2),H40&gt;$P$3),1,0))</f>
        <v>0</v>
      </c>
      <c r="AI40">
        <f>IF(SUM($AC40:AH40)&gt;0,1,IF(OR(I40&lt;(1-$P$2),I40&gt;$P$3),1,0))</f>
        <v>0</v>
      </c>
      <c r="AJ40">
        <f>IF(SUM($AC40:AI40)&gt;0,1,IF(OR(J40&lt;(1-$P$2),J40&gt;$P$3),1,0))</f>
        <v>0</v>
      </c>
      <c r="AK40">
        <f>IF(SUM($AC40:AJ40)&gt;0,1,IF(OR(K40&lt;(1-$P$2),K40&gt;$P$3),1,0))</f>
        <v>0</v>
      </c>
      <c r="AL40">
        <f>IF(SUM($AC40:AK40)&gt;0,1,IF(OR(L40&lt;(1-$P$2),L40&gt;$P$3),1,0))</f>
        <v>0</v>
      </c>
      <c r="AM40">
        <f>IF(SUM($AC40:AL40)&gt;0,1,IF(OR(M40&lt;(1-$P$2),M40&gt;$P$3),1,0))</f>
        <v>0</v>
      </c>
      <c r="AN40">
        <f>IF(SUM($AC40:AM40)&gt;0,1,IF(OR(N40&lt;(1-$P$2),N40&gt;$P$3),1,0))</f>
        <v>0</v>
      </c>
      <c r="AO40">
        <f>IF(SUM($AC40:AN40)&gt;0,1,IF(OR(O40&lt;(1-$P$2),O40&gt;$P$3),1,0))</f>
        <v>0</v>
      </c>
      <c r="AP40">
        <f>IF(SUM($AC40:AO40)&gt;0,1,IF(OR(P40&lt;(1-$P$2),P40&gt;$P$3),1,0))</f>
        <v>0</v>
      </c>
      <c r="AQ40">
        <f>IF(SUM($AC40:AP40)&gt;0,1,IF(OR(Q40&lt;(1-$P$2),Q40&gt;$P$3),1,0))</f>
        <v>0</v>
      </c>
      <c r="AR40">
        <f>IF(SUM($AC40:AQ40)&gt;0,1,IF(OR(R40&lt;(1-$P$2),R40&gt;$P$3),1,0))</f>
        <v>0</v>
      </c>
      <c r="AS40">
        <f>IF(SUM($AC40:AR40)&gt;0,1,IF(OR(S40&lt;(1-$P$2),S40&gt;$P$3),1,0))</f>
        <v>0</v>
      </c>
      <c r="AT40">
        <f>IF(SUM($AC40:AS40)&gt;0,1,IF(OR(T40&lt;(1-$P$2),T40&gt;$P$3),1,0))</f>
        <v>0</v>
      </c>
      <c r="AU40">
        <f>IF(SUM($AC40:AT40)&gt;0,1,IF(OR(U40&lt;(1-$P$2),U40&gt;$P$3),1,0))</f>
        <v>0</v>
      </c>
      <c r="AV40">
        <f>IF(SUM($AC40:AU40)&gt;0,1,IF(OR(V40&lt;(1-$P$2),V40&gt;$P$3),1,0))</f>
        <v>0</v>
      </c>
    </row>
    <row r="41" spans="1:48" x14ac:dyDescent="0.35">
      <c r="A41" s="1">
        <f>Data!A35</f>
        <v>6600000</v>
      </c>
      <c r="B41">
        <f t="shared" si="7"/>
        <v>32</v>
      </c>
      <c r="C41" s="12" cm="1">
        <f t="array" ref="C41">PRODUCT(Data!$C35:C35/100+1)</f>
        <v>0.78</v>
      </c>
      <c r="D41" s="12" cm="1">
        <f t="array" ref="D41">PRODUCT(Data!$C35:D35/100+1)</f>
        <v>1.0857600000000001</v>
      </c>
      <c r="E41" s="12" cm="1">
        <f t="array" ref="E41">PRODUCT(Data!$C35:E35/100+1)</f>
        <v>1.03907232</v>
      </c>
      <c r="F41" s="12" cm="1">
        <f t="array" ref="F41">PRODUCT(Data!$C35:F35/100+1)</f>
        <v>1.7113521110400001</v>
      </c>
      <c r="G41" s="12" cm="1">
        <f t="array" ref="G41">PRODUCT(Data!$C35:G35/100+1)</f>
        <v>2.5002854342294403</v>
      </c>
      <c r="H41" s="12" cm="1">
        <f t="array" ref="H41">PRODUCT(Data!$C35:H35/100+1)</f>
        <v>1.3551547053523567</v>
      </c>
      <c r="I41" s="12" cm="1">
        <f t="array" ref="I41">PRODUCT(Data!$C35:I35/100+1)</f>
        <v>1.6194098728960664</v>
      </c>
      <c r="J41" s="12" cm="1">
        <f t="array" ref="J41">PRODUCT(Data!$C35:J35/100+1)</f>
        <v>2.5813393373963298</v>
      </c>
      <c r="K41" s="12" cm="1">
        <f t="array" ref="K41">PRODUCT(Data!$C35:K35/100+1)</f>
        <v>4.1378869578463169</v>
      </c>
      <c r="L41" s="12" cm="1">
        <f t="array" ref="L41">PRODUCT(Data!$C35:L35/100+1)</f>
        <v>3.6289268620312201</v>
      </c>
      <c r="M41" s="12" cm="1">
        <f t="array" ref="M41">PRODUCT(Data!$C35:M35/100+1)</f>
        <v>5.2873464379794877</v>
      </c>
      <c r="N41" s="12" cm="1">
        <f t="array" ref="N41">PRODUCT(Data!$C35:N35/100+1)</f>
        <v>4.5999914010421543</v>
      </c>
      <c r="O41" s="12" cm="1">
        <f t="array" ref="O41">PRODUCT(Data!$C35:O35/100+1)</f>
        <v>4.0433924415160538</v>
      </c>
      <c r="P41" s="12" cm="1">
        <f t="array" ref="P41">PRODUCT(Data!$C35:P35/100+1)</f>
        <v>6.4411241593350734</v>
      </c>
      <c r="Q41" s="12" cm="1">
        <f t="array" ref="Q41">PRODUCT(Data!$C35:Q35/100+1)</f>
        <v>4.5860804014465719</v>
      </c>
      <c r="R41" s="12" cm="1">
        <f t="array" ref="R41">PRODUCT(Data!$C35:R35/100+1)</f>
        <v>6.4526151248353267</v>
      </c>
      <c r="S41" s="12" cm="1">
        <f t="array" ref="S41">PRODUCT(Data!$C35:S35/100+1)</f>
        <v>6.9236560289483053</v>
      </c>
      <c r="T41" s="12" cm="1">
        <f t="array" ref="T41">PRODUCT(Data!$C35:T35/100+1)</f>
        <v>7.4983194793510144</v>
      </c>
      <c r="U41" s="12" cm="1">
        <f t="array" ref="U41">PRODUCT(Data!$C35:U35/100+1)</f>
        <v>13.09206581094687</v>
      </c>
      <c r="V41" s="12" cm="1">
        <f t="array" ref="V41">PRODUCT(Data!$C35:V35/100+1)</f>
        <v>7.593398170349186</v>
      </c>
      <c r="W41" s="7"/>
      <c r="X41" s="2" t="str">
        <f t="shared" si="2"/>
        <v>Unrealised</v>
      </c>
      <c r="Y41" s="4">
        <f t="shared" si="4"/>
        <v>50116427.924304627</v>
      </c>
      <c r="Z41" s="5">
        <f t="shared" ca="1" si="5"/>
        <v>0</v>
      </c>
      <c r="AC41">
        <f t="shared" si="6"/>
        <v>0</v>
      </c>
      <c r="AD41">
        <f>IF(SUM($AC41:AC41)&gt;0,1,IF(OR(D41&lt;(1-$P$2),D41&gt;$P$3),1,0))</f>
        <v>0</v>
      </c>
      <c r="AE41">
        <f>IF(SUM($AC41:AD41)&gt;0,1,IF(OR(E41&lt;(1-$P$2),E41&gt;$P$3),1,0))</f>
        <v>0</v>
      </c>
      <c r="AF41">
        <f>IF(SUM($AC41:AE41)&gt;0,1,IF(OR(F41&lt;(1-$P$2),F41&gt;$P$3),1,0))</f>
        <v>0</v>
      </c>
      <c r="AG41">
        <f>IF(SUM($AC41:AF41)&gt;0,1,IF(OR(G41&lt;(1-$P$2),G41&gt;$P$3),1,0))</f>
        <v>0</v>
      </c>
      <c r="AH41">
        <f>IF(SUM($AC41:AG41)&gt;0,1,IF(OR(H41&lt;(1-$P$2),H41&gt;$P$3),1,0))</f>
        <v>0</v>
      </c>
      <c r="AI41">
        <f>IF(SUM($AC41:AH41)&gt;0,1,IF(OR(I41&lt;(1-$P$2),I41&gt;$P$3),1,0))</f>
        <v>0</v>
      </c>
      <c r="AJ41">
        <f>IF(SUM($AC41:AI41)&gt;0,1,IF(OR(J41&lt;(1-$P$2),J41&gt;$P$3),1,0))</f>
        <v>0</v>
      </c>
      <c r="AK41">
        <f>IF(SUM($AC41:AJ41)&gt;0,1,IF(OR(K41&lt;(1-$P$2),K41&gt;$P$3),1,0))</f>
        <v>0</v>
      </c>
      <c r="AL41">
        <f>IF(SUM($AC41:AK41)&gt;0,1,IF(OR(L41&lt;(1-$P$2),L41&gt;$P$3),1,0))</f>
        <v>0</v>
      </c>
      <c r="AM41">
        <f>IF(SUM($AC41:AL41)&gt;0,1,IF(OR(M41&lt;(1-$P$2),M41&gt;$P$3),1,0))</f>
        <v>0</v>
      </c>
      <c r="AN41">
        <f>IF(SUM($AC41:AM41)&gt;0,1,IF(OR(N41&lt;(1-$P$2),N41&gt;$P$3),1,0))</f>
        <v>0</v>
      </c>
      <c r="AO41">
        <f>IF(SUM($AC41:AN41)&gt;0,1,IF(OR(O41&lt;(1-$P$2),O41&gt;$P$3),1,0))</f>
        <v>0</v>
      </c>
      <c r="AP41">
        <f>IF(SUM($AC41:AO41)&gt;0,1,IF(OR(P41&lt;(1-$P$2),P41&gt;$P$3),1,0))</f>
        <v>0</v>
      </c>
      <c r="AQ41">
        <f>IF(SUM($AC41:AP41)&gt;0,1,IF(OR(Q41&lt;(1-$P$2),Q41&gt;$P$3),1,0))</f>
        <v>0</v>
      </c>
      <c r="AR41">
        <f>IF(SUM($AC41:AQ41)&gt;0,1,IF(OR(R41&lt;(1-$P$2),R41&gt;$P$3),1,0))</f>
        <v>0</v>
      </c>
      <c r="AS41">
        <f>IF(SUM($AC41:AR41)&gt;0,1,IF(OR(S41&lt;(1-$P$2),S41&gt;$P$3),1,0))</f>
        <v>0</v>
      </c>
      <c r="AT41">
        <f>IF(SUM($AC41:AS41)&gt;0,1,IF(OR(T41&lt;(1-$P$2),T41&gt;$P$3),1,0))</f>
        <v>0</v>
      </c>
      <c r="AU41">
        <f>IF(SUM($AC41:AT41)&gt;0,1,IF(OR(U41&lt;(1-$P$2),U41&gt;$P$3),1,0))</f>
        <v>0</v>
      </c>
      <c r="AV41">
        <f>IF(SUM($AC41:AU41)&gt;0,1,IF(OR(V41&lt;(1-$P$2),V41&gt;$P$3),1,0))</f>
        <v>0</v>
      </c>
    </row>
    <row r="42" spans="1:48" x14ac:dyDescent="0.35">
      <c r="A42" s="1">
        <f>Data!A36</f>
        <v>7900000</v>
      </c>
      <c r="B42">
        <f t="shared" si="7"/>
        <v>33</v>
      </c>
      <c r="C42" s="12" cm="1">
        <f t="array" ref="C42">PRODUCT(Data!$C36:C36/100+1)</f>
        <v>1.0529999999999999</v>
      </c>
      <c r="D42" s="12" cm="1">
        <f t="array" ref="D42">PRODUCT(Data!$C36:D36/100+1)</f>
        <v>0.87820199999999993</v>
      </c>
      <c r="E42" s="12" cm="1">
        <f t="array" ref="E42">PRODUCT(Data!$C36:E36/100+1)</f>
        <v>0.64108745999999994</v>
      </c>
      <c r="F42" s="12" cm="1">
        <f t="array" ref="F42">PRODUCT(Data!$C36:F36/100+1)</f>
        <v>0.82315629863999995</v>
      </c>
      <c r="G42" s="12" cm="1">
        <f t="array" ref="G42">PRODUCT(Data!$C36:G36/100+1)</f>
        <v>1.13677884842184</v>
      </c>
      <c r="H42" s="12" cm="1">
        <f t="array" ref="H42">PRODUCT(Data!$C36:H36/100+1)</f>
        <v>1.2652348582935078</v>
      </c>
      <c r="I42" s="12" cm="1">
        <f t="array" ref="I42">PRODUCT(Data!$C36:I36/100+1)</f>
        <v>1.9775620835127525</v>
      </c>
      <c r="J42" s="12" cm="1">
        <f t="array" ref="J42">PRODUCT(Data!$C36:J36/100+1)</f>
        <v>2.2030041610332067</v>
      </c>
      <c r="K42" s="12" cm="1">
        <f t="array" ref="K42">PRODUCT(Data!$C36:K36/100+1)</f>
        <v>3.3067092457108429</v>
      </c>
      <c r="L42" s="12" cm="1">
        <f t="array" ref="L42">PRODUCT(Data!$C36:L36/100+1)</f>
        <v>4.6260862347494696</v>
      </c>
      <c r="M42" s="12" cm="1">
        <f t="array" ref="M42">PRODUCT(Data!$C36:M36/100+1)</f>
        <v>7.4618770966508947</v>
      </c>
      <c r="N42" s="12" cm="1">
        <f t="array" ref="N42">PRODUCT(Data!$C36:N36/100+1)</f>
        <v>4.5218975205704428</v>
      </c>
      <c r="O42" s="12" cm="1">
        <f t="array" ref="O42">PRODUCT(Data!$C36:O36/100+1)</f>
        <v>4.1058829486779622</v>
      </c>
      <c r="P42" s="12" cm="1">
        <f t="array" ref="P42">PRODUCT(Data!$C36:P36/100+1)</f>
        <v>2.4881650668988455</v>
      </c>
      <c r="Q42" s="12" cm="1">
        <f t="array" ref="Q42">PRODUCT(Data!$C36:Q36/100+1)</f>
        <v>1.4655292244034199</v>
      </c>
      <c r="R42" s="12" cm="1">
        <f t="array" ref="R42">PRODUCT(Data!$C36:R36/100+1)</f>
        <v>2.4005368695728015</v>
      </c>
      <c r="S42" s="12" cm="1">
        <f t="array" ref="S42">PRODUCT(Data!$C36:S36/100+1)</f>
        <v>1.9540370118322603</v>
      </c>
      <c r="T42" s="12" cm="1">
        <f t="array" ref="T42">PRODUCT(Data!$C36:T36/100+1)</f>
        <v>1.5339190542883243</v>
      </c>
      <c r="U42" s="12" cm="1">
        <f t="array" ref="U42">PRODUCT(Data!$C36:U36/100+1)</f>
        <v>1.3176364676336705</v>
      </c>
      <c r="V42" s="12" cm="1">
        <f t="array" ref="V42">PRODUCT(Data!$C36:V36/100+1)</f>
        <v>1.6285986739952167</v>
      </c>
      <c r="W42" s="7"/>
      <c r="X42" s="2" t="str">
        <f t="shared" ref="X42:X73" si="8">IF(MIN(C42:V42)&lt;(1-$P$2),"Realised Loss",IF(MAX(C42:V42)&gt;$P$3,"Realised Profit","Unrealised"))</f>
        <v>Unrealised</v>
      </c>
      <c r="Y42" s="4">
        <f t="shared" si="4"/>
        <v>12865929.524562212</v>
      </c>
      <c r="Z42" s="5">
        <f t="shared" ca="1" si="5"/>
        <v>0</v>
      </c>
      <c r="AC42">
        <f t="shared" si="6"/>
        <v>0</v>
      </c>
      <c r="AD42">
        <f>IF(SUM($AC42:AC42)&gt;0,1,IF(OR(D42&lt;(1-$P$2),D42&gt;$P$3),1,0))</f>
        <v>0</v>
      </c>
      <c r="AE42">
        <f>IF(SUM($AC42:AD42)&gt;0,1,IF(OR(E42&lt;(1-$P$2),E42&gt;$P$3),1,0))</f>
        <v>0</v>
      </c>
      <c r="AF42">
        <f>IF(SUM($AC42:AE42)&gt;0,1,IF(OR(F42&lt;(1-$P$2),F42&gt;$P$3),1,0))</f>
        <v>0</v>
      </c>
      <c r="AG42">
        <f>IF(SUM($AC42:AF42)&gt;0,1,IF(OR(G42&lt;(1-$P$2),G42&gt;$P$3),1,0))</f>
        <v>0</v>
      </c>
      <c r="AH42">
        <f>IF(SUM($AC42:AG42)&gt;0,1,IF(OR(H42&lt;(1-$P$2),H42&gt;$P$3),1,0))</f>
        <v>0</v>
      </c>
      <c r="AI42">
        <f>IF(SUM($AC42:AH42)&gt;0,1,IF(OR(I42&lt;(1-$P$2),I42&gt;$P$3),1,0))</f>
        <v>0</v>
      </c>
      <c r="AJ42">
        <f>IF(SUM($AC42:AI42)&gt;0,1,IF(OR(J42&lt;(1-$P$2),J42&gt;$P$3),1,0))</f>
        <v>0</v>
      </c>
      <c r="AK42">
        <f>IF(SUM($AC42:AJ42)&gt;0,1,IF(OR(K42&lt;(1-$P$2),K42&gt;$P$3),1,0))</f>
        <v>0</v>
      </c>
      <c r="AL42">
        <f>IF(SUM($AC42:AK42)&gt;0,1,IF(OR(L42&lt;(1-$P$2),L42&gt;$P$3),1,0))</f>
        <v>0</v>
      </c>
      <c r="AM42">
        <f>IF(SUM($AC42:AL42)&gt;0,1,IF(OR(M42&lt;(1-$P$2),M42&gt;$P$3),1,0))</f>
        <v>0</v>
      </c>
      <c r="AN42">
        <f>IF(SUM($AC42:AM42)&gt;0,1,IF(OR(N42&lt;(1-$P$2),N42&gt;$P$3),1,0))</f>
        <v>0</v>
      </c>
      <c r="AO42">
        <f>IF(SUM($AC42:AN42)&gt;0,1,IF(OR(O42&lt;(1-$P$2),O42&gt;$P$3),1,0))</f>
        <v>0</v>
      </c>
      <c r="AP42">
        <f>IF(SUM($AC42:AO42)&gt;0,1,IF(OR(P42&lt;(1-$P$2),P42&gt;$P$3),1,0))</f>
        <v>0</v>
      </c>
      <c r="AQ42">
        <f>IF(SUM($AC42:AP42)&gt;0,1,IF(OR(Q42&lt;(1-$P$2),Q42&gt;$P$3),1,0))</f>
        <v>0</v>
      </c>
      <c r="AR42">
        <f>IF(SUM($AC42:AQ42)&gt;0,1,IF(OR(R42&lt;(1-$P$2),R42&gt;$P$3),1,0))</f>
        <v>0</v>
      </c>
      <c r="AS42">
        <f>IF(SUM($AC42:AR42)&gt;0,1,IF(OR(S42&lt;(1-$P$2),S42&gt;$P$3),1,0))</f>
        <v>0</v>
      </c>
      <c r="AT42">
        <f>IF(SUM($AC42:AS42)&gt;0,1,IF(OR(T42&lt;(1-$P$2),T42&gt;$P$3),1,0))</f>
        <v>0</v>
      </c>
      <c r="AU42">
        <f>IF(SUM($AC42:AT42)&gt;0,1,IF(OR(U42&lt;(1-$P$2),U42&gt;$P$3),1,0))</f>
        <v>0</v>
      </c>
      <c r="AV42">
        <f>IF(SUM($AC42:AU42)&gt;0,1,IF(OR(V42&lt;(1-$P$2),V42&gt;$P$3),1,0))</f>
        <v>0</v>
      </c>
    </row>
    <row r="43" spans="1:48" x14ac:dyDescent="0.35">
      <c r="A43" s="1">
        <f>Data!A37</f>
        <v>200000</v>
      </c>
      <c r="B43">
        <f t="shared" si="7"/>
        <v>34</v>
      </c>
      <c r="C43" s="12" cm="1">
        <f t="array" ref="C43">PRODUCT(Data!$C37:C37/100+1)</f>
        <v>1.2250000000000001</v>
      </c>
      <c r="D43" s="12" cm="1">
        <f t="array" ref="D43">PRODUCT(Data!$C37:D37/100+1)</f>
        <v>1.272775</v>
      </c>
      <c r="E43" s="12" cm="1">
        <f t="array" ref="E43">PRODUCT(Data!$C37:E37/100+1)</f>
        <v>1.0373116249999998</v>
      </c>
      <c r="F43" s="12" cm="1">
        <f t="array" ref="F43">PRODUCT(Data!$C37:F37/100+1)</f>
        <v>1.4190423029999997</v>
      </c>
      <c r="G43" s="12" cm="1">
        <f t="array" ref="G43">PRODUCT(Data!$C37:G37/100+1)</f>
        <v>1.5822321678449995</v>
      </c>
      <c r="H43" s="12" cm="1">
        <f t="array" ref="H43">PRODUCT(Data!$C37:H37/100+1)</f>
        <v>2.548976022398294</v>
      </c>
      <c r="I43" s="12" cm="1">
        <f t="array" ref="I43">PRODUCT(Data!$C37:I37/100+1)</f>
        <v>3.9152271704037798</v>
      </c>
      <c r="J43" s="12" cm="1">
        <f t="array" ref="J43">PRODUCT(Data!$C37:J37/100+1)</f>
        <v>3.9778708051302405</v>
      </c>
      <c r="K43" s="12" cm="1">
        <f t="array" ref="K43">PRODUCT(Data!$C37:K37/100+1)</f>
        <v>3.8108002313147704</v>
      </c>
      <c r="L43" s="12" cm="1">
        <f t="array" ref="L43">PRODUCT(Data!$C37:L37/100+1)</f>
        <v>4.3328798630048944</v>
      </c>
      <c r="M43" s="12" cm="1">
        <f t="array" ref="M43">PRODUCT(Data!$C37:M37/100+1)</f>
        <v>6.9282749009448263</v>
      </c>
      <c r="N43" s="12" cm="1">
        <f t="array" ref="N43">PRODUCT(Data!$C37:N37/100+1)</f>
        <v>10.621045423148418</v>
      </c>
      <c r="O43" s="12" cm="1">
        <f t="array" ref="O43">PRODUCT(Data!$C37:O37/100+1)</f>
        <v>18.512482172547692</v>
      </c>
      <c r="P43" s="12" cm="1">
        <f t="array" ref="P43">PRODUCT(Data!$C37:P37/100+1)</f>
        <v>24.232839163864927</v>
      </c>
      <c r="Q43" s="12" cm="1">
        <f t="array" ref="Q43">PRODUCT(Data!$C37:Q37/100+1)</f>
        <v>20.767543163432244</v>
      </c>
      <c r="R43" s="12" cm="1">
        <f t="array" ref="R43">PRODUCT(Data!$C37:R37/100+1)</f>
        <v>16.842477505543549</v>
      </c>
      <c r="S43" s="12" cm="1">
        <f t="array" ref="S43">PRODUCT(Data!$C37:S37/100+1)</f>
        <v>13.979256329601146</v>
      </c>
      <c r="T43" s="12" cm="1">
        <f t="array" ref="T43">PRODUCT(Data!$C37:T37/100+1)</f>
        <v>11.071571013044109</v>
      </c>
      <c r="U43" s="12" cm="1">
        <f t="array" ref="U43">PRODUCT(Data!$C37:U37/100+1)</f>
        <v>11.846580983957196</v>
      </c>
      <c r="V43" s="12" cm="1">
        <f t="array" ref="V43">PRODUCT(Data!$C37:V37/100+1)</f>
        <v>7.9135160972834058</v>
      </c>
      <c r="W43" s="7"/>
      <c r="X43" s="2" t="str">
        <f t="shared" si="8"/>
        <v>Unrealised</v>
      </c>
      <c r="Y43" s="4">
        <f t="shared" si="4"/>
        <v>1582703.2194566811</v>
      </c>
      <c r="Z43" s="5">
        <f t="shared" ca="1" si="5"/>
        <v>0</v>
      </c>
      <c r="AC43">
        <f t="shared" si="6"/>
        <v>0</v>
      </c>
      <c r="AD43">
        <f>IF(SUM($AC43:AC43)&gt;0,1,IF(OR(D43&lt;(1-$P$2),D43&gt;$P$3),1,0))</f>
        <v>0</v>
      </c>
      <c r="AE43">
        <f>IF(SUM($AC43:AD43)&gt;0,1,IF(OR(E43&lt;(1-$P$2),E43&gt;$P$3),1,0))</f>
        <v>0</v>
      </c>
      <c r="AF43">
        <f>IF(SUM($AC43:AE43)&gt;0,1,IF(OR(F43&lt;(1-$P$2),F43&gt;$P$3),1,0))</f>
        <v>0</v>
      </c>
      <c r="AG43">
        <f>IF(SUM($AC43:AF43)&gt;0,1,IF(OR(G43&lt;(1-$P$2),G43&gt;$P$3),1,0))</f>
        <v>0</v>
      </c>
      <c r="AH43">
        <f>IF(SUM($AC43:AG43)&gt;0,1,IF(OR(H43&lt;(1-$P$2),H43&gt;$P$3),1,0))</f>
        <v>0</v>
      </c>
      <c r="AI43">
        <f>IF(SUM($AC43:AH43)&gt;0,1,IF(OR(I43&lt;(1-$P$2),I43&gt;$P$3),1,0))</f>
        <v>0</v>
      </c>
      <c r="AJ43">
        <f>IF(SUM($AC43:AI43)&gt;0,1,IF(OR(J43&lt;(1-$P$2),J43&gt;$P$3),1,0))</f>
        <v>0</v>
      </c>
      <c r="AK43">
        <f>IF(SUM($AC43:AJ43)&gt;0,1,IF(OR(K43&lt;(1-$P$2),K43&gt;$P$3),1,0))</f>
        <v>0</v>
      </c>
      <c r="AL43">
        <f>IF(SUM($AC43:AK43)&gt;0,1,IF(OR(L43&lt;(1-$P$2),L43&gt;$P$3),1,0))</f>
        <v>0</v>
      </c>
      <c r="AM43">
        <f>IF(SUM($AC43:AL43)&gt;0,1,IF(OR(M43&lt;(1-$P$2),M43&gt;$P$3),1,0))</f>
        <v>0</v>
      </c>
      <c r="AN43">
        <f>IF(SUM($AC43:AM43)&gt;0,1,IF(OR(N43&lt;(1-$P$2),N43&gt;$P$3),1,0))</f>
        <v>0</v>
      </c>
      <c r="AO43">
        <f>IF(SUM($AC43:AN43)&gt;0,1,IF(OR(O43&lt;(1-$P$2),O43&gt;$P$3),1,0))</f>
        <v>0</v>
      </c>
      <c r="AP43">
        <f>IF(SUM($AC43:AO43)&gt;0,1,IF(OR(P43&lt;(1-$P$2),P43&gt;$P$3),1,0))</f>
        <v>0</v>
      </c>
      <c r="AQ43">
        <f>IF(SUM($AC43:AP43)&gt;0,1,IF(OR(Q43&lt;(1-$P$2),Q43&gt;$P$3),1,0))</f>
        <v>0</v>
      </c>
      <c r="AR43">
        <f>IF(SUM($AC43:AQ43)&gt;0,1,IF(OR(R43&lt;(1-$P$2),R43&gt;$P$3),1,0))</f>
        <v>0</v>
      </c>
      <c r="AS43">
        <f>IF(SUM($AC43:AR43)&gt;0,1,IF(OR(S43&lt;(1-$P$2),S43&gt;$P$3),1,0))</f>
        <v>0</v>
      </c>
      <c r="AT43">
        <f>IF(SUM($AC43:AS43)&gt;0,1,IF(OR(T43&lt;(1-$P$2),T43&gt;$P$3),1,0))</f>
        <v>0</v>
      </c>
      <c r="AU43">
        <f>IF(SUM($AC43:AT43)&gt;0,1,IF(OR(U43&lt;(1-$P$2),U43&gt;$P$3),1,0))</f>
        <v>0</v>
      </c>
      <c r="AV43">
        <f>IF(SUM($AC43:AU43)&gt;0,1,IF(OR(V43&lt;(1-$P$2),V43&gt;$P$3),1,0))</f>
        <v>0</v>
      </c>
    </row>
    <row r="44" spans="1:48" x14ac:dyDescent="0.35">
      <c r="A44" s="1">
        <f>Data!A38</f>
        <v>7000000</v>
      </c>
      <c r="B44">
        <f t="shared" si="7"/>
        <v>35</v>
      </c>
      <c r="C44" s="12" cm="1">
        <f t="array" ref="C44">PRODUCT(Data!$C38:C38/100+1)</f>
        <v>1.474</v>
      </c>
      <c r="D44" s="12" cm="1">
        <f t="array" ref="D44">PRODUCT(Data!$C38:D38/100+1)</f>
        <v>2.0621260000000001</v>
      </c>
      <c r="E44" s="12" cm="1">
        <f t="array" ref="E44">PRODUCT(Data!$C38:E38/100+1)</f>
        <v>1.414618436</v>
      </c>
      <c r="F44" s="12" cm="1">
        <f t="array" ref="F44">PRODUCT(Data!$C38:F38/100+1)</f>
        <v>1.1882794862399999</v>
      </c>
      <c r="G44" s="12" cm="1">
        <f t="array" ref="G44">PRODUCT(Data!$C38:G38/100+1)</f>
        <v>1.9939329779107198</v>
      </c>
      <c r="H44" s="12" cm="1">
        <f t="array" ref="H44">PRODUCT(Data!$C38:H38/100+1)</f>
        <v>2.1474658172098451</v>
      </c>
      <c r="I44" s="12" cm="1">
        <f t="array" ref="I44">PRODUCT(Data!$C38:I38/100+1)</f>
        <v>2.1689404753819437</v>
      </c>
      <c r="J44" s="12" cm="1">
        <f t="array" ref="J44">PRODUCT(Data!$C38:J38/100+1)</f>
        <v>1.9498774873683673</v>
      </c>
      <c r="K44" s="12" cm="1">
        <f t="array" ref="K44">PRODUCT(Data!$C38:K38/100+1)</f>
        <v>1.6339973344146916</v>
      </c>
      <c r="L44" s="12" cm="1">
        <f t="array" ref="L44">PRODUCT(Data!$C38:L38/100+1)</f>
        <v>1.9003388999242865</v>
      </c>
      <c r="M44" s="12" cm="1">
        <f t="array" ref="M44">PRODUCT(Data!$C38:M38/100+1)</f>
        <v>2.1473829569144436</v>
      </c>
      <c r="N44" s="12" cm="1">
        <f t="array" ref="N44">PRODUCT(Data!$C38:N38/100+1)</f>
        <v>3.0041887567233068</v>
      </c>
      <c r="O44" s="12" cm="1">
        <f t="array" ref="O44">PRODUCT(Data!$C38:O38/100+1)</f>
        <v>1.8295509528444938</v>
      </c>
      <c r="P44" s="12" cm="1">
        <f t="array" ref="P44">PRODUCT(Data!$C38:P38/100+1)</f>
        <v>1.0190598807343831</v>
      </c>
      <c r="Q44" s="12" cm="1">
        <f t="array" ref="Q44">PRODUCT(Data!$C38:Q38/100+1)</f>
        <v>1.047593557394946</v>
      </c>
      <c r="R44" s="12" cm="1">
        <f t="array" ref="R44">PRODUCT(Data!$C38:R38/100+1)</f>
        <v>0.98788072462343401</v>
      </c>
      <c r="S44" s="12" cm="1">
        <f t="array" ref="S44">PRODUCT(Data!$C38:S38/100+1)</f>
        <v>0.67867405781629919</v>
      </c>
      <c r="T44" s="12" cm="1">
        <f t="array" ref="T44">PRODUCT(Data!$C38:T38/100+1)</f>
        <v>0.99357882064306202</v>
      </c>
      <c r="U44" s="12" cm="1">
        <f t="array" ref="U44">PRODUCT(Data!$C38:U38/100+1)</f>
        <v>1.7328014632015003</v>
      </c>
      <c r="V44" s="12" cm="1">
        <f t="array" ref="V44">PRODUCT(Data!$C38:V38/100+1)</f>
        <v>0.95650640768722828</v>
      </c>
      <c r="W44" s="7"/>
      <c r="X44" s="2" t="str">
        <f t="shared" si="8"/>
        <v>Unrealised</v>
      </c>
      <c r="Y44" s="4">
        <f t="shared" si="4"/>
        <v>6695544.8538105981</v>
      </c>
      <c r="Z44" s="5">
        <f t="shared" ca="1" si="5"/>
        <v>0</v>
      </c>
      <c r="AC44">
        <f t="shared" si="6"/>
        <v>0</v>
      </c>
      <c r="AD44">
        <f>IF(SUM($AC44:AC44)&gt;0,1,IF(OR(D44&lt;(1-$P$2),D44&gt;$P$3),1,0))</f>
        <v>0</v>
      </c>
      <c r="AE44">
        <f>IF(SUM($AC44:AD44)&gt;0,1,IF(OR(E44&lt;(1-$P$2),E44&gt;$P$3),1,0))</f>
        <v>0</v>
      </c>
      <c r="AF44">
        <f>IF(SUM($AC44:AE44)&gt;0,1,IF(OR(F44&lt;(1-$P$2),F44&gt;$P$3),1,0))</f>
        <v>0</v>
      </c>
      <c r="AG44">
        <f>IF(SUM($AC44:AF44)&gt;0,1,IF(OR(G44&lt;(1-$P$2),G44&gt;$P$3),1,0))</f>
        <v>0</v>
      </c>
      <c r="AH44">
        <f>IF(SUM($AC44:AG44)&gt;0,1,IF(OR(H44&lt;(1-$P$2),H44&gt;$P$3),1,0))</f>
        <v>0</v>
      </c>
      <c r="AI44">
        <f>IF(SUM($AC44:AH44)&gt;0,1,IF(OR(I44&lt;(1-$P$2),I44&gt;$P$3),1,0))</f>
        <v>0</v>
      </c>
      <c r="AJ44">
        <f>IF(SUM($AC44:AI44)&gt;0,1,IF(OR(J44&lt;(1-$P$2),J44&gt;$P$3),1,0))</f>
        <v>0</v>
      </c>
      <c r="AK44">
        <f>IF(SUM($AC44:AJ44)&gt;0,1,IF(OR(K44&lt;(1-$P$2),K44&gt;$P$3),1,0))</f>
        <v>0</v>
      </c>
      <c r="AL44">
        <f>IF(SUM($AC44:AK44)&gt;0,1,IF(OR(L44&lt;(1-$P$2),L44&gt;$P$3),1,0))</f>
        <v>0</v>
      </c>
      <c r="AM44">
        <f>IF(SUM($AC44:AL44)&gt;0,1,IF(OR(M44&lt;(1-$P$2),M44&gt;$P$3),1,0))</f>
        <v>0</v>
      </c>
      <c r="AN44">
        <f>IF(SUM($AC44:AM44)&gt;0,1,IF(OR(N44&lt;(1-$P$2),N44&gt;$P$3),1,0))</f>
        <v>0</v>
      </c>
      <c r="AO44">
        <f>IF(SUM($AC44:AN44)&gt;0,1,IF(OR(O44&lt;(1-$P$2),O44&gt;$P$3),1,0))</f>
        <v>0</v>
      </c>
      <c r="AP44">
        <f>IF(SUM($AC44:AO44)&gt;0,1,IF(OR(P44&lt;(1-$P$2),P44&gt;$P$3),1,0))</f>
        <v>0</v>
      </c>
      <c r="AQ44">
        <f>IF(SUM($AC44:AP44)&gt;0,1,IF(OR(Q44&lt;(1-$P$2),Q44&gt;$P$3),1,0))</f>
        <v>0</v>
      </c>
      <c r="AR44">
        <f>IF(SUM($AC44:AQ44)&gt;0,1,IF(OR(R44&lt;(1-$P$2),R44&gt;$P$3),1,0))</f>
        <v>0</v>
      </c>
      <c r="AS44">
        <f>IF(SUM($AC44:AR44)&gt;0,1,IF(OR(S44&lt;(1-$P$2),S44&gt;$P$3),1,0))</f>
        <v>0</v>
      </c>
      <c r="AT44">
        <f>IF(SUM($AC44:AS44)&gt;0,1,IF(OR(T44&lt;(1-$P$2),T44&gt;$P$3),1,0))</f>
        <v>0</v>
      </c>
      <c r="AU44">
        <f>IF(SUM($AC44:AT44)&gt;0,1,IF(OR(U44&lt;(1-$P$2),U44&gt;$P$3),1,0))</f>
        <v>0</v>
      </c>
      <c r="AV44">
        <f>IF(SUM($AC44:AU44)&gt;0,1,IF(OR(V44&lt;(1-$P$2),V44&gt;$P$3),1,0))</f>
        <v>0</v>
      </c>
    </row>
    <row r="45" spans="1:48" x14ac:dyDescent="0.35">
      <c r="A45" s="1">
        <f>Data!A39</f>
        <v>5400000</v>
      </c>
      <c r="B45">
        <f t="shared" si="7"/>
        <v>36</v>
      </c>
      <c r="C45" s="12" cm="1">
        <f t="array" ref="C45">PRODUCT(Data!$C39:C39/100+1)</f>
        <v>1.405</v>
      </c>
      <c r="D45" s="12" cm="1">
        <f t="array" ref="D45">PRODUCT(Data!$C39:D39/100+1)</f>
        <v>1.6424450000000002</v>
      </c>
      <c r="E45" s="12" cm="1">
        <f t="array" ref="E45">PRODUCT(Data!$C39:E39/100+1)</f>
        <v>2.5950631000000004</v>
      </c>
      <c r="F45" s="12" cm="1">
        <f t="array" ref="F45">PRODUCT(Data!$C39:F39/100+1)</f>
        <v>2.5950631000000004</v>
      </c>
      <c r="G45" s="12" cm="1">
        <f t="array" ref="G45">PRODUCT(Data!$C39:G39/100+1)</f>
        <v>1.3520278751000003</v>
      </c>
      <c r="H45" s="12" cm="1">
        <f t="array" ref="H45">PRODUCT(Data!$C39:H39/100+1)</f>
        <v>1.8739106348886005</v>
      </c>
      <c r="I45" s="12" cm="1">
        <f t="array" ref="I45">PRODUCT(Data!$C39:I39/100+1)</f>
        <v>1.9751018091725852</v>
      </c>
      <c r="J45" s="12" cm="1">
        <f t="array" ref="J45">PRODUCT(Data!$C39:J39/100+1)</f>
        <v>1.042853755243125</v>
      </c>
      <c r="K45" s="12" cm="1">
        <f t="array" ref="K45">PRODUCT(Data!$C39:K39/100+1)</f>
        <v>0.66012642706889813</v>
      </c>
      <c r="L45" s="12" cm="1">
        <f t="array" ref="L45">PRODUCT(Data!$C39:L39/100+1)</f>
        <v>1.0852478461012687</v>
      </c>
      <c r="M45" s="12" cm="1">
        <f t="array" ref="M45">PRODUCT(Data!$C39:M39/100+1)</f>
        <v>0.89749996872574911</v>
      </c>
      <c r="N45" s="12" cm="1">
        <f t="array" ref="N45">PRODUCT(Data!$C39:N39/100+1)</f>
        <v>1.2026499580925039</v>
      </c>
      <c r="O45" s="12" cm="1">
        <f t="array" ref="O45">PRODUCT(Data!$C39:O39/100+1)</f>
        <v>1.2531612563323891</v>
      </c>
      <c r="P45" s="12" cm="1">
        <f t="array" ref="P45">PRODUCT(Data!$C39:P39/100+1)</f>
        <v>2.1591968446607064</v>
      </c>
      <c r="Q45" s="12" cm="1">
        <f t="array" ref="Q45">PRODUCT(Data!$C39:Q39/100+1)</f>
        <v>2.9192341339812753</v>
      </c>
      <c r="R45" s="12" cm="1">
        <f t="array" ref="R45">PRODUCT(Data!$C39:R39/100+1)</f>
        <v>3.541031004519287</v>
      </c>
      <c r="S45" s="12" cm="1">
        <f t="array" ref="S45">PRODUCT(Data!$C39:S39/100+1)</f>
        <v>4.8512124761914235</v>
      </c>
      <c r="T45" s="12" cm="1">
        <f t="array" ref="T45">PRODUCT(Data!$C39:T39/100+1)</f>
        <v>6.020354682953557</v>
      </c>
      <c r="U45" s="12" cm="1">
        <f t="array" ref="U45">PRODUCT(Data!$C39:U39/100+1)</f>
        <v>10.162358704825603</v>
      </c>
      <c r="V45" s="12" cm="1">
        <f t="array" ref="V45">PRODUCT(Data!$C39:V39/100+1)</f>
        <v>14.796394274226078</v>
      </c>
      <c r="W45" s="7"/>
      <c r="X45" s="2" t="str">
        <f t="shared" si="8"/>
        <v>Unrealised</v>
      </c>
      <c r="Y45" s="4">
        <f t="shared" si="4"/>
        <v>79900529.080820814</v>
      </c>
      <c r="Z45" s="5">
        <f t="shared" ca="1" si="5"/>
        <v>0</v>
      </c>
      <c r="AC45">
        <f t="shared" si="6"/>
        <v>0</v>
      </c>
      <c r="AD45">
        <f>IF(SUM($AC45:AC45)&gt;0,1,IF(OR(D45&lt;(1-$P$2),D45&gt;$P$3),1,0))</f>
        <v>0</v>
      </c>
      <c r="AE45">
        <f>IF(SUM($AC45:AD45)&gt;0,1,IF(OR(E45&lt;(1-$P$2),E45&gt;$P$3),1,0))</f>
        <v>0</v>
      </c>
      <c r="AF45">
        <f>IF(SUM($AC45:AE45)&gt;0,1,IF(OR(F45&lt;(1-$P$2),F45&gt;$P$3),1,0))</f>
        <v>0</v>
      </c>
      <c r="AG45">
        <f>IF(SUM($AC45:AF45)&gt;0,1,IF(OR(G45&lt;(1-$P$2),G45&gt;$P$3),1,0))</f>
        <v>0</v>
      </c>
      <c r="AH45">
        <f>IF(SUM($AC45:AG45)&gt;0,1,IF(OR(H45&lt;(1-$P$2),H45&gt;$P$3),1,0))</f>
        <v>0</v>
      </c>
      <c r="AI45">
        <f>IF(SUM($AC45:AH45)&gt;0,1,IF(OR(I45&lt;(1-$P$2),I45&gt;$P$3),1,0))</f>
        <v>0</v>
      </c>
      <c r="AJ45">
        <f>IF(SUM($AC45:AI45)&gt;0,1,IF(OR(J45&lt;(1-$P$2),J45&gt;$P$3),1,0))</f>
        <v>0</v>
      </c>
      <c r="AK45">
        <f>IF(SUM($AC45:AJ45)&gt;0,1,IF(OR(K45&lt;(1-$P$2),K45&gt;$P$3),1,0))</f>
        <v>0</v>
      </c>
      <c r="AL45">
        <f>IF(SUM($AC45:AK45)&gt;0,1,IF(OR(L45&lt;(1-$P$2),L45&gt;$P$3),1,0))</f>
        <v>0</v>
      </c>
      <c r="AM45">
        <f>IF(SUM($AC45:AL45)&gt;0,1,IF(OR(M45&lt;(1-$P$2),M45&gt;$P$3),1,0))</f>
        <v>0</v>
      </c>
      <c r="AN45">
        <f>IF(SUM($AC45:AM45)&gt;0,1,IF(OR(N45&lt;(1-$P$2),N45&gt;$P$3),1,0))</f>
        <v>0</v>
      </c>
      <c r="AO45">
        <f>IF(SUM($AC45:AN45)&gt;0,1,IF(OR(O45&lt;(1-$P$2),O45&gt;$P$3),1,0))</f>
        <v>0</v>
      </c>
      <c r="AP45">
        <f>IF(SUM($AC45:AO45)&gt;0,1,IF(OR(P45&lt;(1-$P$2),P45&gt;$P$3),1,0))</f>
        <v>0</v>
      </c>
      <c r="AQ45">
        <f>IF(SUM($AC45:AP45)&gt;0,1,IF(OR(Q45&lt;(1-$P$2),Q45&gt;$P$3),1,0))</f>
        <v>0</v>
      </c>
      <c r="AR45">
        <f>IF(SUM($AC45:AQ45)&gt;0,1,IF(OR(R45&lt;(1-$P$2),R45&gt;$P$3),1,0))</f>
        <v>0</v>
      </c>
      <c r="AS45">
        <f>IF(SUM($AC45:AR45)&gt;0,1,IF(OR(S45&lt;(1-$P$2),S45&gt;$P$3),1,0))</f>
        <v>0</v>
      </c>
      <c r="AT45">
        <f>IF(SUM($AC45:AS45)&gt;0,1,IF(OR(T45&lt;(1-$P$2),T45&gt;$P$3),1,0))</f>
        <v>0</v>
      </c>
      <c r="AU45">
        <f>IF(SUM($AC45:AT45)&gt;0,1,IF(OR(U45&lt;(1-$P$2),U45&gt;$P$3),1,0))</f>
        <v>0</v>
      </c>
      <c r="AV45">
        <f>IF(SUM($AC45:AU45)&gt;0,1,IF(OR(V45&lt;(1-$P$2),V45&gt;$P$3),1,0))</f>
        <v>0</v>
      </c>
    </row>
    <row r="46" spans="1:48" x14ac:dyDescent="0.35">
      <c r="A46" s="1">
        <f>Data!A40</f>
        <v>5900000</v>
      </c>
      <c r="B46">
        <f t="shared" si="7"/>
        <v>37</v>
      </c>
      <c r="C46" s="12" cm="1">
        <f t="array" ref="C46">PRODUCT(Data!$C40:C40/100+1)</f>
        <v>1.194</v>
      </c>
      <c r="D46" s="12" cm="1">
        <f t="array" ref="D46">PRODUCT(Data!$C40:D40/100+1)</f>
        <v>1.7408519999999998</v>
      </c>
      <c r="E46" s="12" cm="1">
        <f t="array" ref="E46">PRODUCT(Data!$C40:E40/100+1)</f>
        <v>2.4441562079999994</v>
      </c>
      <c r="F46" s="12" cm="1">
        <f t="array" ref="F46">PRODUCT(Data!$C40:F40/100+1)</f>
        <v>2.4221588021279996</v>
      </c>
      <c r="G46" s="12" cm="1">
        <f t="array" ref="G46">PRODUCT(Data!$C40:G40/100+1)</f>
        <v>2.9986325970344634</v>
      </c>
      <c r="H46" s="12" cm="1">
        <f t="array" ref="H46">PRODUCT(Data!$C40:H40/100+1)</f>
        <v>3.670326298770183</v>
      </c>
      <c r="I46" s="12" cm="1">
        <f t="array" ref="I46">PRODUCT(Data!$C40:I40/100+1)</f>
        <v>5.1898413864610387</v>
      </c>
      <c r="J46" s="12" cm="1">
        <f t="array" ref="J46">PRODUCT(Data!$C40:J40/100+1)</f>
        <v>2.7142870451191228</v>
      </c>
      <c r="K46" s="12" cm="1">
        <f t="array" ref="K46">PRODUCT(Data!$C40:K40/100+1)</f>
        <v>4.7120023103267972</v>
      </c>
      <c r="L46" s="12" cm="1">
        <f t="array" ref="L46">PRODUCT(Data!$C40:L40/100+1)</f>
        <v>3.7319058297788237</v>
      </c>
      <c r="M46" s="12" cm="1">
        <f t="array" ref="M46">PRODUCT(Data!$C40:M40/100+1)</f>
        <v>5.9225345518589938</v>
      </c>
      <c r="N46" s="12" cm="1">
        <f t="array" ref="N46">PRODUCT(Data!$C40:N40/100+1)</f>
        <v>9.9913157889861228</v>
      </c>
      <c r="O46" s="12" cm="1">
        <f t="array" ref="O46">PRODUCT(Data!$C40:O40/100+1)</f>
        <v>15.986105262377798</v>
      </c>
      <c r="P46" s="12" cm="1">
        <f t="array" ref="P46">PRODUCT(Data!$C40:P40/100+1)</f>
        <v>21.11764505160107</v>
      </c>
      <c r="Q46" s="12" cm="1">
        <f t="array" ref="Q46">PRODUCT(Data!$C40:Q40/100+1)</f>
        <v>30.388291229253941</v>
      </c>
      <c r="R46" s="12" cm="1">
        <f t="array" ref="R46">PRODUCT(Data!$C40:R40/100+1)</f>
        <v>51.690483380960956</v>
      </c>
      <c r="S46" s="12" cm="1">
        <f t="array" ref="S46">PRODUCT(Data!$C40:S40/100+1)</f>
        <v>31.324432928862343</v>
      </c>
      <c r="T46" s="12" cm="1">
        <f t="array" ref="T46">PRODUCT(Data!$C40:T40/100+1)</f>
        <v>49.805848356891119</v>
      </c>
      <c r="U46" s="12" cm="1">
        <f t="array" ref="U46">PRODUCT(Data!$C40:U40/100+1)</f>
        <v>44.327205037633099</v>
      </c>
      <c r="V46" s="12" cm="1">
        <f t="array" ref="V46">PRODUCT(Data!$C40:V40/100+1)</f>
        <v>75.666538999239705</v>
      </c>
      <c r="W46" s="7"/>
      <c r="X46" s="2" t="str">
        <f t="shared" si="8"/>
        <v>Realised Profit</v>
      </c>
      <c r="Y46" s="4">
        <f t="shared" si="4"/>
        <v>446432580.09551424</v>
      </c>
      <c r="Z46" s="5">
        <f t="shared" ca="1" si="5"/>
        <v>304973851.94766963</v>
      </c>
      <c r="AC46">
        <f t="shared" si="6"/>
        <v>0</v>
      </c>
      <c r="AD46">
        <f>IF(SUM($AC46:AC46)&gt;0,1,IF(OR(D46&lt;(1-$P$2),D46&gt;$P$3),1,0))</f>
        <v>0</v>
      </c>
      <c r="AE46">
        <f>IF(SUM($AC46:AD46)&gt;0,1,IF(OR(E46&lt;(1-$P$2),E46&gt;$P$3),1,0))</f>
        <v>0</v>
      </c>
      <c r="AF46">
        <f>IF(SUM($AC46:AE46)&gt;0,1,IF(OR(F46&lt;(1-$P$2),F46&gt;$P$3),1,0))</f>
        <v>0</v>
      </c>
      <c r="AG46">
        <f>IF(SUM($AC46:AF46)&gt;0,1,IF(OR(G46&lt;(1-$P$2),G46&gt;$P$3),1,0))</f>
        <v>0</v>
      </c>
      <c r="AH46">
        <f>IF(SUM($AC46:AG46)&gt;0,1,IF(OR(H46&lt;(1-$P$2),H46&gt;$P$3),1,0))</f>
        <v>0</v>
      </c>
      <c r="AI46">
        <f>IF(SUM($AC46:AH46)&gt;0,1,IF(OR(I46&lt;(1-$P$2),I46&gt;$P$3),1,0))</f>
        <v>0</v>
      </c>
      <c r="AJ46">
        <f>IF(SUM($AC46:AI46)&gt;0,1,IF(OR(J46&lt;(1-$P$2),J46&gt;$P$3),1,0))</f>
        <v>0</v>
      </c>
      <c r="AK46">
        <f>IF(SUM($AC46:AJ46)&gt;0,1,IF(OR(K46&lt;(1-$P$2),K46&gt;$P$3),1,0))</f>
        <v>0</v>
      </c>
      <c r="AL46">
        <f>IF(SUM($AC46:AK46)&gt;0,1,IF(OR(L46&lt;(1-$P$2),L46&gt;$P$3),1,0))</f>
        <v>0</v>
      </c>
      <c r="AM46">
        <f>IF(SUM($AC46:AL46)&gt;0,1,IF(OR(M46&lt;(1-$P$2),M46&gt;$P$3),1,0))</f>
        <v>0</v>
      </c>
      <c r="AN46">
        <f>IF(SUM($AC46:AM46)&gt;0,1,IF(OR(N46&lt;(1-$P$2),N46&gt;$P$3),1,0))</f>
        <v>0</v>
      </c>
      <c r="AO46">
        <f>IF(SUM($AC46:AN46)&gt;0,1,IF(OR(O46&lt;(1-$P$2),O46&gt;$P$3),1,0))</f>
        <v>0</v>
      </c>
      <c r="AP46">
        <f>IF(SUM($AC46:AO46)&gt;0,1,IF(OR(P46&lt;(1-$P$2),P46&gt;$P$3),1,0))</f>
        <v>0</v>
      </c>
      <c r="AQ46">
        <f>IF(SUM($AC46:AP46)&gt;0,1,IF(OR(Q46&lt;(1-$P$2),Q46&gt;$P$3),1,0))</f>
        <v>0</v>
      </c>
      <c r="AR46">
        <f>IF(SUM($AC46:AQ46)&gt;0,1,IF(OR(R46&lt;(1-$P$2),R46&gt;$P$3),1,0))</f>
        <v>1</v>
      </c>
      <c r="AS46">
        <f>IF(SUM($AC46:AR46)&gt;0,1,IF(OR(S46&lt;(1-$P$2),S46&gt;$P$3),1,0))</f>
        <v>1</v>
      </c>
      <c r="AT46">
        <f>IF(SUM($AC46:AS46)&gt;0,1,IF(OR(T46&lt;(1-$P$2),T46&gt;$P$3),1,0))</f>
        <v>1</v>
      </c>
      <c r="AU46">
        <f>IF(SUM($AC46:AT46)&gt;0,1,IF(OR(U46&lt;(1-$P$2),U46&gt;$P$3),1,0))</f>
        <v>1</v>
      </c>
      <c r="AV46">
        <f>IF(SUM($AC46:AU46)&gt;0,1,IF(OR(V46&lt;(1-$P$2),V46&gt;$P$3),1,0))</f>
        <v>1</v>
      </c>
    </row>
    <row r="47" spans="1:48" x14ac:dyDescent="0.35">
      <c r="A47" s="1">
        <f>Data!A41</f>
        <v>300000</v>
      </c>
      <c r="B47">
        <f t="shared" si="7"/>
        <v>38</v>
      </c>
      <c r="C47" s="12" cm="1">
        <f t="array" ref="C47">PRODUCT(Data!$C41:C41/100+1)</f>
        <v>0.72399999999999998</v>
      </c>
      <c r="D47" s="12" cm="1">
        <f t="array" ref="D47">PRODUCT(Data!$C41:D41/100+1)</f>
        <v>0.92454799999999993</v>
      </c>
      <c r="E47" s="12" cm="1">
        <f t="array" ref="E47">PRODUCT(Data!$C41:E41/100+1)</f>
        <v>1.1057594079999999</v>
      </c>
      <c r="F47" s="12" cm="1">
        <f t="array" ref="F47">PRODUCT(Data!$C41:F41/100+1)</f>
        <v>0.96090492555199991</v>
      </c>
      <c r="G47" s="12" cm="1">
        <f t="array" ref="G47">PRODUCT(Data!$C41:G41/100+1)</f>
        <v>1.6162420847784638</v>
      </c>
      <c r="H47" s="12" cm="1">
        <f t="array" ref="H47">PRODUCT(Data!$C41:H41/100+1)</f>
        <v>1.7681688407476395</v>
      </c>
      <c r="I47" s="12" cm="1">
        <f t="array" ref="I47">PRODUCT(Data!$C41:I41/100+1)</f>
        <v>1.4569711247760548</v>
      </c>
      <c r="J47" s="12" cm="1">
        <f t="array" ref="J47">PRODUCT(Data!$C41:J41/100+1)</f>
        <v>1.7614780898542504</v>
      </c>
      <c r="K47" s="12" cm="1">
        <f t="array" ref="K47">PRODUCT(Data!$C41:K41/100+1)</f>
        <v>1.787900261202064</v>
      </c>
      <c r="L47" s="12" cm="1">
        <f t="array" ref="L47">PRODUCT(Data!$C41:L41/100+1)</f>
        <v>2.1722988173605078</v>
      </c>
      <c r="M47" s="12" cm="1">
        <f t="array" ref="M47">PRODUCT(Data!$C41:M41/100+1)</f>
        <v>1.6922207787238357</v>
      </c>
      <c r="N47" s="12" cm="1">
        <f t="array" ref="N47">PRODUCT(Data!$C41:N41/100+1)</f>
        <v>1.8394439864728094</v>
      </c>
      <c r="O47" s="12" cm="1">
        <f t="array" ref="O47">PRODUCT(Data!$C41:O41/100+1)</f>
        <v>1.4053352056652264</v>
      </c>
      <c r="P47" s="12" cm="1">
        <f t="array" ref="P47">PRODUCT(Data!$C41:P41/100+1)</f>
        <v>1.4109565464878873</v>
      </c>
      <c r="Q47" s="12" cm="1">
        <f t="array" ref="Q47">PRODUCT(Data!$C41:Q41/100+1)</f>
        <v>1.3107786316872474</v>
      </c>
      <c r="R47" s="12" cm="1">
        <f t="array" ref="R47">PRODUCT(Data!$C41:R41/100+1)</f>
        <v>0.9227881567078221</v>
      </c>
      <c r="S47" s="12" cm="1">
        <f t="array" ref="S47">PRODUCT(Data!$C41:S41/100+1)</f>
        <v>0.80098012002238961</v>
      </c>
      <c r="T47" s="12" cm="1">
        <f t="array" ref="T47">PRODUCT(Data!$C41:T41/100+1)</f>
        <v>0.72889190922037461</v>
      </c>
      <c r="U47" s="12" cm="1">
        <f t="array" ref="U47">PRODUCT(Data!$C41:U41/100+1)</f>
        <v>0.49929095781595667</v>
      </c>
      <c r="V47" s="12" cm="1">
        <f t="array" ref="V47">PRODUCT(Data!$C41:V41/100+1)</f>
        <v>0.32703557736945166</v>
      </c>
      <c r="W47" s="7"/>
      <c r="X47" s="2" t="str">
        <f t="shared" si="8"/>
        <v>Realised Loss</v>
      </c>
      <c r="Y47" s="4">
        <f t="shared" si="4"/>
        <v>98110.673210835492</v>
      </c>
      <c r="Z47" s="5">
        <f t="shared" ca="1" si="5"/>
        <v>149787.28734478701</v>
      </c>
      <c r="AC47">
        <f t="shared" si="6"/>
        <v>0</v>
      </c>
      <c r="AD47">
        <f>IF(SUM($AC47:AC47)&gt;0,1,IF(OR(D47&lt;(1-$P$2),D47&gt;$P$3),1,0))</f>
        <v>0</v>
      </c>
      <c r="AE47">
        <f>IF(SUM($AC47:AD47)&gt;0,1,IF(OR(E47&lt;(1-$P$2),E47&gt;$P$3),1,0))</f>
        <v>0</v>
      </c>
      <c r="AF47">
        <f>IF(SUM($AC47:AE47)&gt;0,1,IF(OR(F47&lt;(1-$P$2),F47&gt;$P$3),1,0))</f>
        <v>0</v>
      </c>
      <c r="AG47">
        <f>IF(SUM($AC47:AF47)&gt;0,1,IF(OR(G47&lt;(1-$P$2),G47&gt;$P$3),1,0))</f>
        <v>0</v>
      </c>
      <c r="AH47">
        <f>IF(SUM($AC47:AG47)&gt;0,1,IF(OR(H47&lt;(1-$P$2),H47&gt;$P$3),1,0))</f>
        <v>0</v>
      </c>
      <c r="AI47">
        <f>IF(SUM($AC47:AH47)&gt;0,1,IF(OR(I47&lt;(1-$P$2),I47&gt;$P$3),1,0))</f>
        <v>0</v>
      </c>
      <c r="AJ47">
        <f>IF(SUM($AC47:AI47)&gt;0,1,IF(OR(J47&lt;(1-$P$2),J47&gt;$P$3),1,0))</f>
        <v>0</v>
      </c>
      <c r="AK47">
        <f>IF(SUM($AC47:AJ47)&gt;0,1,IF(OR(K47&lt;(1-$P$2),K47&gt;$P$3),1,0))</f>
        <v>0</v>
      </c>
      <c r="AL47">
        <f>IF(SUM($AC47:AK47)&gt;0,1,IF(OR(L47&lt;(1-$P$2),L47&gt;$P$3),1,0))</f>
        <v>0</v>
      </c>
      <c r="AM47">
        <f>IF(SUM($AC47:AL47)&gt;0,1,IF(OR(M47&lt;(1-$P$2),M47&gt;$P$3),1,0))</f>
        <v>0</v>
      </c>
      <c r="AN47">
        <f>IF(SUM($AC47:AM47)&gt;0,1,IF(OR(N47&lt;(1-$P$2),N47&gt;$P$3),1,0))</f>
        <v>0</v>
      </c>
      <c r="AO47">
        <f>IF(SUM($AC47:AN47)&gt;0,1,IF(OR(O47&lt;(1-$P$2),O47&gt;$P$3),1,0))</f>
        <v>0</v>
      </c>
      <c r="AP47">
        <f>IF(SUM($AC47:AO47)&gt;0,1,IF(OR(P47&lt;(1-$P$2),P47&gt;$P$3),1,0))</f>
        <v>0</v>
      </c>
      <c r="AQ47">
        <f>IF(SUM($AC47:AP47)&gt;0,1,IF(OR(Q47&lt;(1-$P$2),Q47&gt;$P$3),1,0))</f>
        <v>0</v>
      </c>
      <c r="AR47">
        <f>IF(SUM($AC47:AQ47)&gt;0,1,IF(OR(R47&lt;(1-$P$2),R47&gt;$P$3),1,0))</f>
        <v>0</v>
      </c>
      <c r="AS47">
        <f>IF(SUM($AC47:AR47)&gt;0,1,IF(OR(S47&lt;(1-$P$2),S47&gt;$P$3),1,0))</f>
        <v>0</v>
      </c>
      <c r="AT47">
        <f>IF(SUM($AC47:AS47)&gt;0,1,IF(OR(T47&lt;(1-$P$2),T47&gt;$P$3),1,0))</f>
        <v>0</v>
      </c>
      <c r="AU47">
        <f>IF(SUM($AC47:AT47)&gt;0,1,IF(OR(U47&lt;(1-$P$2),U47&gt;$P$3),1,0))</f>
        <v>1</v>
      </c>
      <c r="AV47">
        <f>IF(SUM($AC47:AU47)&gt;0,1,IF(OR(V47&lt;(1-$P$2),V47&gt;$P$3),1,0))</f>
        <v>1</v>
      </c>
    </row>
    <row r="48" spans="1:48" x14ac:dyDescent="0.35">
      <c r="A48" s="1">
        <f>Data!A42</f>
        <v>5300000</v>
      </c>
      <c r="B48">
        <f t="shared" si="7"/>
        <v>39</v>
      </c>
      <c r="C48" s="12" cm="1">
        <f t="array" ref="C48">PRODUCT(Data!$C42:C42/100+1)</f>
        <v>0.95299999999999996</v>
      </c>
      <c r="D48" s="12" cm="1">
        <f t="array" ref="D48">PRODUCT(Data!$C42:D42/100+1)</f>
        <v>1.5371889999999999</v>
      </c>
      <c r="E48" s="12" cm="1">
        <f t="array" ref="E48">PRODUCT(Data!$C42:E42/100+1)</f>
        <v>0.88388367499999987</v>
      </c>
      <c r="F48" s="12" cm="1">
        <f t="array" ref="F48">PRODUCT(Data!$C42:F42/100+1)</f>
        <v>0.6204863398499999</v>
      </c>
      <c r="G48" s="12" cm="1">
        <f t="array" ref="G48">PRODUCT(Data!$C42:G42/100+1)</f>
        <v>0.5714679190018499</v>
      </c>
      <c r="H48" s="12" cm="1">
        <f t="array" ref="H48">PRODUCT(Data!$C42:H42/100+1)</f>
        <v>0.85263013515076003</v>
      </c>
      <c r="I48" s="12" cm="1">
        <f t="array" ref="I48">PRODUCT(Data!$C42:I42/100+1)</f>
        <v>0.46724131406261654</v>
      </c>
      <c r="J48" s="12" cm="1">
        <f t="array" ref="J48">PRODUCT(Data!$C42:J42/100+1)</f>
        <v>0.54246716562669783</v>
      </c>
      <c r="K48" s="12" cm="1">
        <f t="array" ref="K48">PRODUCT(Data!$C42:K42/100+1)</f>
        <v>0.4008832353981297</v>
      </c>
      <c r="L48" s="12" cm="1">
        <f t="array" ref="L48">PRODUCT(Data!$C42:L42/100+1)</f>
        <v>0.39687440304414839</v>
      </c>
      <c r="M48" s="12" cm="1">
        <f t="array" ref="M48">PRODUCT(Data!$C42:M42/100+1)</f>
        <v>0.29408393265571398</v>
      </c>
      <c r="N48" s="12" cm="1">
        <f t="array" ref="N48">PRODUCT(Data!$C42:N42/100+1)</f>
        <v>0.35260663525420105</v>
      </c>
      <c r="O48" s="12" cm="1">
        <f t="array" ref="O48">PRODUCT(Data!$C42:O42/100+1)</f>
        <v>0.34661232245487961</v>
      </c>
      <c r="P48" s="12" cm="1">
        <f t="array" ref="P48">PRODUCT(Data!$C42:P42/100+1)</f>
        <v>0.37226163431654075</v>
      </c>
      <c r="Q48" s="12" cm="1">
        <f t="array" ref="Q48">PRODUCT(Data!$C42:Q42/100+1)</f>
        <v>0.26207219055884468</v>
      </c>
      <c r="R48" s="12" cm="1">
        <f t="array" ref="R48">PRODUCT(Data!$C42:R42/100+1)</f>
        <v>0.34410078620376305</v>
      </c>
      <c r="S48" s="12" cm="1">
        <f t="array" ref="S48">PRODUCT(Data!$C42:S42/100+1)</f>
        <v>0.22848292203929865</v>
      </c>
      <c r="T48" s="12" cm="1">
        <f t="array" ref="T48">PRODUCT(Data!$C42:T42/100+1)</f>
        <v>0.13914609952193288</v>
      </c>
      <c r="U48" s="12" cm="1">
        <f t="array" ref="U48">PRODUCT(Data!$C42:U42/100+1)</f>
        <v>0.21400670106473274</v>
      </c>
      <c r="V48" s="12" cm="1">
        <f t="array" ref="V48">PRODUCT(Data!$C42:V42/100+1)</f>
        <v>0.24803376653402526</v>
      </c>
      <c r="W48" s="7"/>
      <c r="X48" s="2" t="str">
        <f t="shared" si="8"/>
        <v>Realised Loss</v>
      </c>
      <c r="Y48" s="4">
        <f t="shared" si="4"/>
        <v>1314578.9626303338</v>
      </c>
      <c r="Z48" s="5">
        <f t="shared" ca="1" si="5"/>
        <v>2476378.9645318678</v>
      </c>
      <c r="AC48">
        <f t="shared" si="6"/>
        <v>0</v>
      </c>
      <c r="AD48">
        <f>IF(SUM($AC48:AC48)&gt;0,1,IF(OR(D48&lt;(1-$P$2),D48&gt;$P$3),1,0))</f>
        <v>0</v>
      </c>
      <c r="AE48">
        <f>IF(SUM($AC48:AD48)&gt;0,1,IF(OR(E48&lt;(1-$P$2),E48&gt;$P$3),1,0))</f>
        <v>0</v>
      </c>
      <c r="AF48">
        <f>IF(SUM($AC48:AE48)&gt;0,1,IF(OR(F48&lt;(1-$P$2),F48&gt;$P$3),1,0))</f>
        <v>0</v>
      </c>
      <c r="AG48">
        <f>IF(SUM($AC48:AF48)&gt;0,1,IF(OR(G48&lt;(1-$P$2),G48&gt;$P$3),1,0))</f>
        <v>0</v>
      </c>
      <c r="AH48">
        <f>IF(SUM($AC48:AG48)&gt;0,1,IF(OR(H48&lt;(1-$P$2),H48&gt;$P$3),1,0))</f>
        <v>0</v>
      </c>
      <c r="AI48">
        <f>IF(SUM($AC48:AH48)&gt;0,1,IF(OR(I48&lt;(1-$P$2),I48&gt;$P$3),1,0))</f>
        <v>1</v>
      </c>
      <c r="AJ48">
        <f>IF(SUM($AC48:AI48)&gt;0,1,IF(OR(J48&lt;(1-$P$2),J48&gt;$P$3),1,0))</f>
        <v>1</v>
      </c>
      <c r="AK48">
        <f>IF(SUM($AC48:AJ48)&gt;0,1,IF(OR(K48&lt;(1-$P$2),K48&gt;$P$3),1,0))</f>
        <v>1</v>
      </c>
      <c r="AL48">
        <f>IF(SUM($AC48:AK48)&gt;0,1,IF(OR(L48&lt;(1-$P$2),L48&gt;$P$3),1,0))</f>
        <v>1</v>
      </c>
      <c r="AM48">
        <f>IF(SUM($AC48:AL48)&gt;0,1,IF(OR(M48&lt;(1-$P$2),M48&gt;$P$3),1,0))</f>
        <v>1</v>
      </c>
      <c r="AN48">
        <f>IF(SUM($AC48:AM48)&gt;0,1,IF(OR(N48&lt;(1-$P$2),N48&gt;$P$3),1,0))</f>
        <v>1</v>
      </c>
      <c r="AO48">
        <f>IF(SUM($AC48:AN48)&gt;0,1,IF(OR(O48&lt;(1-$P$2),O48&gt;$P$3),1,0))</f>
        <v>1</v>
      </c>
      <c r="AP48">
        <f>IF(SUM($AC48:AO48)&gt;0,1,IF(OR(P48&lt;(1-$P$2),P48&gt;$P$3),1,0))</f>
        <v>1</v>
      </c>
      <c r="AQ48">
        <f>IF(SUM($AC48:AP48)&gt;0,1,IF(OR(Q48&lt;(1-$P$2),Q48&gt;$P$3),1,0))</f>
        <v>1</v>
      </c>
      <c r="AR48">
        <f>IF(SUM($AC48:AQ48)&gt;0,1,IF(OR(R48&lt;(1-$P$2),R48&gt;$P$3),1,0))</f>
        <v>1</v>
      </c>
      <c r="AS48">
        <f>IF(SUM($AC48:AR48)&gt;0,1,IF(OR(S48&lt;(1-$P$2),S48&gt;$P$3),1,0))</f>
        <v>1</v>
      </c>
      <c r="AT48">
        <f>IF(SUM($AC48:AS48)&gt;0,1,IF(OR(T48&lt;(1-$P$2),T48&gt;$P$3),1,0))</f>
        <v>1</v>
      </c>
      <c r="AU48">
        <f>IF(SUM($AC48:AT48)&gt;0,1,IF(OR(U48&lt;(1-$P$2),U48&gt;$P$3),1,0))</f>
        <v>1</v>
      </c>
      <c r="AV48">
        <f>IF(SUM($AC48:AU48)&gt;0,1,IF(OR(V48&lt;(1-$P$2),V48&gt;$P$3),1,0))</f>
        <v>1</v>
      </c>
    </row>
    <row r="49" spans="1:48" x14ac:dyDescent="0.35">
      <c r="A49" s="1">
        <f>Data!A43</f>
        <v>4900000</v>
      </c>
      <c r="B49">
        <f t="shared" si="7"/>
        <v>40</v>
      </c>
      <c r="C49" s="12" cm="1">
        <f t="array" ref="C49">PRODUCT(Data!$C43:C43/100+1)</f>
        <v>1.4279999999999999</v>
      </c>
      <c r="D49" s="12" cm="1">
        <f t="array" ref="D49">PRODUCT(Data!$C43:D43/100+1)</f>
        <v>1.2666359999999999</v>
      </c>
      <c r="E49" s="12" cm="1">
        <f t="array" ref="E49">PRODUCT(Data!$C43:E43/100+1)</f>
        <v>1.8923541839999998</v>
      </c>
      <c r="F49" s="12" cm="1">
        <f t="array" ref="F49">PRODUCT(Data!$C43:F43/100+1)</f>
        <v>2.1061902067919998</v>
      </c>
      <c r="G49" s="12" cm="1">
        <f t="array" ref="G49">PRODUCT(Data!$C43:G43/100+1)</f>
        <v>2.9423477188884237</v>
      </c>
      <c r="H49" s="12" cm="1">
        <f t="array" ref="H49">PRODUCT(Data!$C43:H43/100+1)</f>
        <v>3.6720499531727526</v>
      </c>
      <c r="I49" s="12" cm="1">
        <f t="array" ref="I49">PRODUCT(Data!$C43:I43/100+1)</f>
        <v>5.9597370739993778</v>
      </c>
      <c r="J49" s="12" cm="1">
        <f t="array" ref="J49">PRODUCT(Data!$C43:J43/100+1)</f>
        <v>3.4685669770676384</v>
      </c>
      <c r="K49" s="12" cm="1">
        <f t="array" ref="K49">PRODUCT(Data!$C43:K43/100+1)</f>
        <v>5.4525872879503279</v>
      </c>
      <c r="L49" s="12" cm="1">
        <f t="array" ref="L49">PRODUCT(Data!$C43:L43/100+1)</f>
        <v>6.0523718896248644</v>
      </c>
      <c r="M49" s="12" cm="1">
        <f t="array" ref="M49">PRODUCT(Data!$C43:M43/100+1)</f>
        <v>5.4713441882208773</v>
      </c>
      <c r="N49" s="12" cm="1">
        <f t="array" ref="N49">PRODUCT(Data!$C43:N43/100+1)</f>
        <v>9.3012851199754909</v>
      </c>
      <c r="O49" s="12" cm="1">
        <f t="array" ref="O49">PRODUCT(Data!$C43:O43/100+1)</f>
        <v>10.063990499813482</v>
      </c>
      <c r="P49" s="12" cm="1">
        <f t="array" ref="P49">PRODUCT(Data!$C43:P43/100+1)</f>
        <v>11.654100998784012</v>
      </c>
      <c r="Q49" s="12" cm="1">
        <f t="array" ref="Q49">PRODUCT(Data!$C43:Q43/100+1)</f>
        <v>19.951820909918229</v>
      </c>
      <c r="R49" s="12" cm="1">
        <f t="array" ref="R49">PRODUCT(Data!$C43:R43/100+1)</f>
        <v>25.338812555596153</v>
      </c>
      <c r="S49" s="12" cm="1">
        <f t="array" ref="S49">PRODUCT(Data!$C43:S43/100+1)</f>
        <v>12.770761528020461</v>
      </c>
      <c r="T49" s="12" cm="1">
        <f t="array" ref="T49">PRODUCT(Data!$C43:T43/100+1)</f>
        <v>17.368235678107826</v>
      </c>
      <c r="U49" s="12" cm="1">
        <f t="array" ref="U49">PRODUCT(Data!$C43:U43/100+1)</f>
        <v>26.972870008101452</v>
      </c>
      <c r="V49" s="12" cm="1">
        <f t="array" ref="V49">PRODUCT(Data!$C43:V43/100+1)</f>
        <v>34.606192220394163</v>
      </c>
      <c r="W49" s="7"/>
      <c r="X49" s="2" t="str">
        <f t="shared" si="8"/>
        <v>Unrealised</v>
      </c>
      <c r="Y49" s="4">
        <f t="shared" si="4"/>
        <v>169570341.87993139</v>
      </c>
      <c r="Z49" s="5">
        <f t="shared" ca="1" si="5"/>
        <v>0</v>
      </c>
      <c r="AC49">
        <f t="shared" si="6"/>
        <v>0</v>
      </c>
      <c r="AD49">
        <f>IF(SUM($AC49:AC49)&gt;0,1,IF(OR(D49&lt;(1-$P$2),D49&gt;$P$3),1,0))</f>
        <v>0</v>
      </c>
      <c r="AE49">
        <f>IF(SUM($AC49:AD49)&gt;0,1,IF(OR(E49&lt;(1-$P$2),E49&gt;$P$3),1,0))</f>
        <v>0</v>
      </c>
      <c r="AF49">
        <f>IF(SUM($AC49:AE49)&gt;0,1,IF(OR(F49&lt;(1-$P$2),F49&gt;$P$3),1,0))</f>
        <v>0</v>
      </c>
      <c r="AG49">
        <f>IF(SUM($AC49:AF49)&gt;0,1,IF(OR(G49&lt;(1-$P$2),G49&gt;$P$3),1,0))</f>
        <v>0</v>
      </c>
      <c r="AH49">
        <f>IF(SUM($AC49:AG49)&gt;0,1,IF(OR(H49&lt;(1-$P$2),H49&gt;$P$3),1,0))</f>
        <v>0</v>
      </c>
      <c r="AI49">
        <f>IF(SUM($AC49:AH49)&gt;0,1,IF(OR(I49&lt;(1-$P$2),I49&gt;$P$3),1,0))</f>
        <v>0</v>
      </c>
      <c r="AJ49">
        <f>IF(SUM($AC49:AI49)&gt;0,1,IF(OR(J49&lt;(1-$P$2),J49&gt;$P$3),1,0))</f>
        <v>0</v>
      </c>
      <c r="AK49">
        <f>IF(SUM($AC49:AJ49)&gt;0,1,IF(OR(K49&lt;(1-$P$2),K49&gt;$P$3),1,0))</f>
        <v>0</v>
      </c>
      <c r="AL49">
        <f>IF(SUM($AC49:AK49)&gt;0,1,IF(OR(L49&lt;(1-$P$2),L49&gt;$P$3),1,0))</f>
        <v>0</v>
      </c>
      <c r="AM49">
        <f>IF(SUM($AC49:AL49)&gt;0,1,IF(OR(M49&lt;(1-$P$2),M49&gt;$P$3),1,0))</f>
        <v>0</v>
      </c>
      <c r="AN49">
        <f>IF(SUM($AC49:AM49)&gt;0,1,IF(OR(N49&lt;(1-$P$2),N49&gt;$P$3),1,0))</f>
        <v>0</v>
      </c>
      <c r="AO49">
        <f>IF(SUM($AC49:AN49)&gt;0,1,IF(OR(O49&lt;(1-$P$2),O49&gt;$P$3),1,0))</f>
        <v>0</v>
      </c>
      <c r="AP49">
        <f>IF(SUM($AC49:AO49)&gt;0,1,IF(OR(P49&lt;(1-$P$2),P49&gt;$P$3),1,0))</f>
        <v>0</v>
      </c>
      <c r="AQ49">
        <f>IF(SUM($AC49:AP49)&gt;0,1,IF(OR(Q49&lt;(1-$P$2),Q49&gt;$P$3),1,0))</f>
        <v>0</v>
      </c>
      <c r="AR49">
        <f>IF(SUM($AC49:AQ49)&gt;0,1,IF(OR(R49&lt;(1-$P$2),R49&gt;$P$3),1,0))</f>
        <v>0</v>
      </c>
      <c r="AS49">
        <f>IF(SUM($AC49:AR49)&gt;0,1,IF(OR(S49&lt;(1-$P$2),S49&gt;$P$3),1,0))</f>
        <v>0</v>
      </c>
      <c r="AT49">
        <f>IF(SUM($AC49:AS49)&gt;0,1,IF(OR(T49&lt;(1-$P$2),T49&gt;$P$3),1,0))</f>
        <v>0</v>
      </c>
      <c r="AU49">
        <f>IF(SUM($AC49:AT49)&gt;0,1,IF(OR(U49&lt;(1-$P$2),U49&gt;$P$3),1,0))</f>
        <v>0</v>
      </c>
      <c r="AV49">
        <f>IF(SUM($AC49:AU49)&gt;0,1,IF(OR(V49&lt;(1-$P$2),V49&gt;$P$3),1,0))</f>
        <v>0</v>
      </c>
    </row>
    <row r="50" spans="1:48" x14ac:dyDescent="0.35">
      <c r="A50" s="1">
        <f>Data!A44</f>
        <v>3900000</v>
      </c>
      <c r="B50">
        <f t="shared" si="7"/>
        <v>41</v>
      </c>
      <c r="C50" s="12" cm="1">
        <f t="array" ref="C50">PRODUCT(Data!$C44:C44/100+1)</f>
        <v>0.71599999999999997</v>
      </c>
      <c r="D50" s="12" cm="1">
        <f t="array" ref="D50">PRODUCT(Data!$C44:D44/100+1)</f>
        <v>1.0131399999999999</v>
      </c>
      <c r="E50" s="12" cm="1">
        <f t="array" ref="E50">PRODUCT(Data!$C44:E44/100+1)</f>
        <v>1.6625627399999998</v>
      </c>
      <c r="F50" s="12" cm="1">
        <f t="array" ref="F50">PRODUCT(Data!$C44:F44/100+1)</f>
        <v>1.3782645114599998</v>
      </c>
      <c r="G50" s="12" cm="1">
        <f t="array" ref="G50">PRODUCT(Data!$C44:G44/100+1)</f>
        <v>1.5009300529799399</v>
      </c>
      <c r="H50" s="12" cm="1">
        <f t="array" ref="H50">PRODUCT(Data!$C44:H44/100+1)</f>
        <v>1.2787924051389088</v>
      </c>
      <c r="I50" s="12" cm="1">
        <f t="array" ref="I50">PRODUCT(Data!$C44:I44/100+1)</f>
        <v>1.4680536810994675</v>
      </c>
      <c r="J50" s="12" cm="1">
        <f t="array" ref="J50">PRODUCT(Data!$C44:J44/100+1)</f>
        <v>0.99093623474214065</v>
      </c>
      <c r="K50" s="12" cm="1">
        <f t="array" ref="K50">PRODUCT(Data!$C44:K44/100+1)</f>
        <v>0.74122030358712121</v>
      </c>
      <c r="L50" s="12" cm="1">
        <f t="array" ref="L50">PRODUCT(Data!$C44:L44/100+1)</f>
        <v>0.65968607019253789</v>
      </c>
      <c r="M50" s="12" cm="1">
        <f t="array" ref="M50">PRODUCT(Data!$C44:M44/100+1)</f>
        <v>0.83450287879356055</v>
      </c>
      <c r="N50" s="12" cm="1">
        <f t="array" ref="N50">PRODUCT(Data!$C44:N44/100+1)</f>
        <v>0.78192919742956624</v>
      </c>
      <c r="O50" s="12" cm="1">
        <f t="array" ref="O50">PRODUCT(Data!$C44:O44/100+1)</f>
        <v>0.4050393242685153</v>
      </c>
      <c r="P50" s="12" cm="1">
        <f t="array" ref="P50">PRODUCT(Data!$C44:P44/100+1)</f>
        <v>0.66547960977317067</v>
      </c>
      <c r="Q50" s="12" cm="1">
        <f t="array" ref="Q50">PRODUCT(Data!$C44:Q44/100+1)</f>
        <v>0.49312039084191944</v>
      </c>
      <c r="R50" s="12" cm="1">
        <f t="array" ref="R50">PRODUCT(Data!$C44:R44/100+1)</f>
        <v>0.64796019356628221</v>
      </c>
      <c r="S50" s="12" cm="1">
        <f t="array" ref="S50">PRODUCT(Data!$C44:S44/100+1)</f>
        <v>1.1131956125468727</v>
      </c>
      <c r="T50" s="12" cm="1">
        <f t="array" ref="T50">PRODUCT(Data!$C44:T44/100+1)</f>
        <v>1.5462287058276063</v>
      </c>
      <c r="U50" s="12" cm="1">
        <f t="array" ref="U50">PRODUCT(Data!$C44:U44/100+1)</f>
        <v>1.8508357608756449</v>
      </c>
      <c r="V50" s="12" cm="1">
        <f t="array" ref="V50">PRODUCT(Data!$C44:V44/100+1)</f>
        <v>1.1993415730474177</v>
      </c>
      <c r="W50" s="7"/>
      <c r="X50" s="2" t="str">
        <f t="shared" si="8"/>
        <v>Realised Loss</v>
      </c>
      <c r="Y50" s="4">
        <f t="shared" si="4"/>
        <v>4677432.1348849293</v>
      </c>
      <c r="Z50" s="5">
        <f t="shared" ca="1" si="5"/>
        <v>1579653.3646472096</v>
      </c>
      <c r="AC50">
        <f t="shared" si="6"/>
        <v>0</v>
      </c>
      <c r="AD50">
        <f>IF(SUM($AC50:AC50)&gt;0,1,IF(OR(D50&lt;(1-$P$2),D50&gt;$P$3),1,0))</f>
        <v>0</v>
      </c>
      <c r="AE50">
        <f>IF(SUM($AC50:AD50)&gt;0,1,IF(OR(E50&lt;(1-$P$2),E50&gt;$P$3),1,0))</f>
        <v>0</v>
      </c>
      <c r="AF50">
        <f>IF(SUM($AC50:AE50)&gt;0,1,IF(OR(F50&lt;(1-$P$2),F50&gt;$P$3),1,0))</f>
        <v>0</v>
      </c>
      <c r="AG50">
        <f>IF(SUM($AC50:AF50)&gt;0,1,IF(OR(G50&lt;(1-$P$2),G50&gt;$P$3),1,0))</f>
        <v>0</v>
      </c>
      <c r="AH50">
        <f>IF(SUM($AC50:AG50)&gt;0,1,IF(OR(H50&lt;(1-$P$2),H50&gt;$P$3),1,0))</f>
        <v>0</v>
      </c>
      <c r="AI50">
        <f>IF(SUM($AC50:AH50)&gt;0,1,IF(OR(I50&lt;(1-$P$2),I50&gt;$P$3),1,0))</f>
        <v>0</v>
      </c>
      <c r="AJ50">
        <f>IF(SUM($AC50:AI50)&gt;0,1,IF(OR(J50&lt;(1-$P$2),J50&gt;$P$3),1,0))</f>
        <v>0</v>
      </c>
      <c r="AK50">
        <f>IF(SUM($AC50:AJ50)&gt;0,1,IF(OR(K50&lt;(1-$P$2),K50&gt;$P$3),1,0))</f>
        <v>0</v>
      </c>
      <c r="AL50">
        <f>IF(SUM($AC50:AK50)&gt;0,1,IF(OR(L50&lt;(1-$P$2),L50&gt;$P$3),1,0))</f>
        <v>0</v>
      </c>
      <c r="AM50">
        <f>IF(SUM($AC50:AL50)&gt;0,1,IF(OR(M50&lt;(1-$P$2),M50&gt;$P$3),1,0))</f>
        <v>0</v>
      </c>
      <c r="AN50">
        <f>IF(SUM($AC50:AM50)&gt;0,1,IF(OR(N50&lt;(1-$P$2),N50&gt;$P$3),1,0))</f>
        <v>0</v>
      </c>
      <c r="AO50">
        <f>IF(SUM($AC50:AN50)&gt;0,1,IF(OR(O50&lt;(1-$P$2),O50&gt;$P$3),1,0))</f>
        <v>1</v>
      </c>
      <c r="AP50">
        <f>IF(SUM($AC50:AO50)&gt;0,1,IF(OR(P50&lt;(1-$P$2),P50&gt;$P$3),1,0))</f>
        <v>1</v>
      </c>
      <c r="AQ50">
        <f>IF(SUM($AC50:AP50)&gt;0,1,IF(OR(Q50&lt;(1-$P$2),Q50&gt;$P$3),1,0))</f>
        <v>1</v>
      </c>
      <c r="AR50">
        <f>IF(SUM($AC50:AQ50)&gt;0,1,IF(OR(R50&lt;(1-$P$2),R50&gt;$P$3),1,0))</f>
        <v>1</v>
      </c>
      <c r="AS50">
        <f>IF(SUM($AC50:AR50)&gt;0,1,IF(OR(S50&lt;(1-$P$2),S50&gt;$P$3),1,0))</f>
        <v>1</v>
      </c>
      <c r="AT50">
        <f>IF(SUM($AC50:AS50)&gt;0,1,IF(OR(T50&lt;(1-$P$2),T50&gt;$P$3),1,0))</f>
        <v>1</v>
      </c>
      <c r="AU50">
        <f>IF(SUM($AC50:AT50)&gt;0,1,IF(OR(U50&lt;(1-$P$2),U50&gt;$P$3),1,0))</f>
        <v>1</v>
      </c>
      <c r="AV50">
        <f>IF(SUM($AC50:AU50)&gt;0,1,IF(OR(V50&lt;(1-$P$2),V50&gt;$P$3),1,0))</f>
        <v>1</v>
      </c>
    </row>
    <row r="51" spans="1:48" x14ac:dyDescent="0.35">
      <c r="A51" s="1">
        <f>Data!A45</f>
        <v>8400000</v>
      </c>
      <c r="B51">
        <f t="shared" si="7"/>
        <v>42</v>
      </c>
      <c r="C51" s="12" cm="1">
        <f t="array" ref="C51">PRODUCT(Data!$C45:C45/100+1)</f>
        <v>1.2869999999999999</v>
      </c>
      <c r="D51" s="12" cm="1">
        <f t="array" ref="D51">PRODUCT(Data!$C45:D45/100+1)</f>
        <v>0.79021799999999998</v>
      </c>
      <c r="E51" s="12" cm="1">
        <f t="array" ref="E51">PRODUCT(Data!$C45:E45/100+1)</f>
        <v>0.86212783799999992</v>
      </c>
      <c r="F51" s="12" cm="1">
        <f t="array" ref="F51">PRODUCT(Data!$C45:F45/100+1)</f>
        <v>0.96989381774999994</v>
      </c>
      <c r="G51" s="12" cm="1">
        <f t="array" ref="G51">PRODUCT(Data!$C45:G45/100+1)</f>
        <v>0.53150181212699998</v>
      </c>
      <c r="H51" s="12" cm="1">
        <f t="array" ref="H51">PRODUCT(Data!$C45:H45/100+1)</f>
        <v>0.71433843549868792</v>
      </c>
      <c r="I51" s="12" cm="1">
        <f t="array" ref="I51">PRODUCT(Data!$C45:I45/100+1)</f>
        <v>0.36931297115282169</v>
      </c>
      <c r="J51" s="12" cm="1">
        <f t="array" ref="J51">PRODUCT(Data!$C45:J45/100+1)</f>
        <v>0.27661541539346346</v>
      </c>
      <c r="K51" s="12" cm="1">
        <f t="array" ref="K51">PRODUCT(Data!$C45:K45/100+1)</f>
        <v>0.3125754193946137</v>
      </c>
      <c r="L51" s="12" cm="1">
        <f t="array" ref="L51">PRODUCT(Data!$C45:L45/100+1)</f>
        <v>0.4291660508288046</v>
      </c>
      <c r="M51" s="12" cm="1">
        <f t="array" ref="M51">PRODUCT(Data!$C45:M45/100+1)</f>
        <v>0.43817853789620947</v>
      </c>
      <c r="N51" s="12" cm="1">
        <f t="array" ref="N51">PRODUCT(Data!$C45:N45/100+1)</f>
        <v>0.5201179244828007</v>
      </c>
      <c r="O51" s="12" cm="1">
        <f t="array" ref="O51">PRODUCT(Data!$C45:O45/100+1)</f>
        <v>0.33755653298933769</v>
      </c>
      <c r="P51" s="12" cm="1">
        <f t="array" ref="P51">PRODUCT(Data!$C45:P45/100+1)</f>
        <v>0.5843103586045435</v>
      </c>
      <c r="Q51" s="12" cm="1">
        <f t="array" ref="Q51">PRODUCT(Data!$C45:Q45/100+1)</f>
        <v>0.50016966696548926</v>
      </c>
      <c r="R51" s="12" cm="1">
        <f t="array" ref="R51">PRODUCT(Data!$C45:R45/100+1)</f>
        <v>0.721744829431201</v>
      </c>
      <c r="S51" s="12" cm="1">
        <f t="array" ref="S51">PRODUCT(Data!$C45:S45/100+1)</f>
        <v>0.73184925704323778</v>
      </c>
      <c r="T51" s="12" cm="1">
        <f t="array" ref="T51">PRODUCT(Data!$C45:T45/100+1)</f>
        <v>0.94994033564212266</v>
      </c>
      <c r="U51" s="12" cm="1">
        <f t="array" ref="U51">PRODUCT(Data!$C45:U45/100+1)</f>
        <v>0.95563997765597541</v>
      </c>
      <c r="V51" s="12" cm="1">
        <f t="array" ref="V51">PRODUCT(Data!$C45:V45/100+1)</f>
        <v>0.76068942221415647</v>
      </c>
      <c r="W51" s="7"/>
      <c r="X51" s="2" t="str">
        <f t="shared" si="8"/>
        <v>Realised Loss</v>
      </c>
      <c r="Y51" s="4">
        <f t="shared" si="4"/>
        <v>6389791.1465989146</v>
      </c>
      <c r="Z51" s="5">
        <f t="shared" ca="1" si="5"/>
        <v>3102228.957683702</v>
      </c>
      <c r="AC51">
        <f t="shared" si="6"/>
        <v>0</v>
      </c>
      <c r="AD51">
        <f>IF(SUM($AC51:AC51)&gt;0,1,IF(OR(D51&lt;(1-$P$2),D51&gt;$P$3),1,0))</f>
        <v>0</v>
      </c>
      <c r="AE51">
        <f>IF(SUM($AC51:AD51)&gt;0,1,IF(OR(E51&lt;(1-$P$2),E51&gt;$P$3),1,0))</f>
        <v>0</v>
      </c>
      <c r="AF51">
        <f>IF(SUM($AC51:AE51)&gt;0,1,IF(OR(F51&lt;(1-$P$2),F51&gt;$P$3),1,0))</f>
        <v>0</v>
      </c>
      <c r="AG51">
        <f>IF(SUM($AC51:AF51)&gt;0,1,IF(OR(G51&lt;(1-$P$2),G51&gt;$P$3),1,0))</f>
        <v>0</v>
      </c>
      <c r="AH51">
        <f>IF(SUM($AC51:AG51)&gt;0,1,IF(OR(H51&lt;(1-$P$2),H51&gt;$P$3),1,0))</f>
        <v>0</v>
      </c>
      <c r="AI51">
        <f>IF(SUM($AC51:AH51)&gt;0,1,IF(OR(I51&lt;(1-$P$2),I51&gt;$P$3),1,0))</f>
        <v>1</v>
      </c>
      <c r="AJ51">
        <f>IF(SUM($AC51:AI51)&gt;0,1,IF(OR(J51&lt;(1-$P$2),J51&gt;$P$3),1,0))</f>
        <v>1</v>
      </c>
      <c r="AK51">
        <f>IF(SUM($AC51:AJ51)&gt;0,1,IF(OR(K51&lt;(1-$P$2),K51&gt;$P$3),1,0))</f>
        <v>1</v>
      </c>
      <c r="AL51">
        <f>IF(SUM($AC51:AK51)&gt;0,1,IF(OR(L51&lt;(1-$P$2),L51&gt;$P$3),1,0))</f>
        <v>1</v>
      </c>
      <c r="AM51">
        <f>IF(SUM($AC51:AL51)&gt;0,1,IF(OR(M51&lt;(1-$P$2),M51&gt;$P$3),1,0))</f>
        <v>1</v>
      </c>
      <c r="AN51">
        <f>IF(SUM($AC51:AM51)&gt;0,1,IF(OR(N51&lt;(1-$P$2),N51&gt;$P$3),1,0))</f>
        <v>1</v>
      </c>
      <c r="AO51">
        <f>IF(SUM($AC51:AN51)&gt;0,1,IF(OR(O51&lt;(1-$P$2),O51&gt;$P$3),1,0))</f>
        <v>1</v>
      </c>
      <c r="AP51">
        <f>IF(SUM($AC51:AO51)&gt;0,1,IF(OR(P51&lt;(1-$P$2),P51&gt;$P$3),1,0))</f>
        <v>1</v>
      </c>
      <c r="AQ51">
        <f>IF(SUM($AC51:AP51)&gt;0,1,IF(OR(Q51&lt;(1-$P$2),Q51&gt;$P$3),1,0))</f>
        <v>1</v>
      </c>
      <c r="AR51">
        <f>IF(SUM($AC51:AQ51)&gt;0,1,IF(OR(R51&lt;(1-$P$2),R51&gt;$P$3),1,0))</f>
        <v>1</v>
      </c>
      <c r="AS51">
        <f>IF(SUM($AC51:AR51)&gt;0,1,IF(OR(S51&lt;(1-$P$2),S51&gt;$P$3),1,0))</f>
        <v>1</v>
      </c>
      <c r="AT51">
        <f>IF(SUM($AC51:AS51)&gt;0,1,IF(OR(T51&lt;(1-$P$2),T51&gt;$P$3),1,0))</f>
        <v>1</v>
      </c>
      <c r="AU51">
        <f>IF(SUM($AC51:AT51)&gt;0,1,IF(OR(U51&lt;(1-$P$2),U51&gt;$P$3),1,0))</f>
        <v>1</v>
      </c>
      <c r="AV51">
        <f>IF(SUM($AC51:AU51)&gt;0,1,IF(OR(V51&lt;(1-$P$2),V51&gt;$P$3),1,0))</f>
        <v>1</v>
      </c>
    </row>
    <row r="52" spans="1:48" x14ac:dyDescent="0.35">
      <c r="A52" s="1">
        <f>Data!A46</f>
        <v>6300000</v>
      </c>
      <c r="B52">
        <f t="shared" si="7"/>
        <v>43</v>
      </c>
      <c r="C52" s="12" cm="1">
        <f t="array" ref="C52">PRODUCT(Data!$C46:C46/100+1)</f>
        <v>0.92100000000000004</v>
      </c>
      <c r="D52" s="12" cm="1">
        <f t="array" ref="D52">PRODUCT(Data!$C46:D46/100+1)</f>
        <v>1.0121789999999999</v>
      </c>
      <c r="E52" s="12" cm="1">
        <f t="array" ref="E52">PRODUCT(Data!$C46:E46/100+1)</f>
        <v>0.76621950299999997</v>
      </c>
      <c r="F52" s="12" cm="1">
        <f t="array" ref="F52">PRODUCT(Data!$C46:F46/100+1)</f>
        <v>0.507237310986</v>
      </c>
      <c r="G52" s="12" cm="1">
        <f t="array" ref="G52">PRODUCT(Data!$C46:G46/100+1)</f>
        <v>0.50419388712008395</v>
      </c>
      <c r="H52" s="12" cm="1">
        <f t="array" ref="H52">PRODUCT(Data!$C46:H46/100+1)</f>
        <v>0.60452847065698068</v>
      </c>
      <c r="I52" s="12" cm="1">
        <f t="array" ref="I52">PRODUCT(Data!$C46:I46/100+1)</f>
        <v>0.42256540098922951</v>
      </c>
      <c r="J52" s="12" cm="1">
        <f t="array" ref="J52">PRODUCT(Data!$C46:J46/100+1)</f>
        <v>0.29283782288553606</v>
      </c>
      <c r="K52" s="12" cm="1">
        <f t="array" ref="K52">PRODUCT(Data!$C46:K46/100+1)</f>
        <v>0.44921322030641231</v>
      </c>
      <c r="L52" s="12" cm="1">
        <f t="array" ref="L52">PRODUCT(Data!$C46:L46/100+1)</f>
        <v>0.35802293658421058</v>
      </c>
      <c r="M52" s="12" cm="1">
        <f t="array" ref="M52">PRODUCT(Data!$C46:M46/100+1)</f>
        <v>0.55565159757869487</v>
      </c>
      <c r="N52" s="12" cm="1">
        <f t="array" ref="N52">PRODUCT(Data!$C46:N46/100+1)</f>
        <v>0.85292520228329671</v>
      </c>
      <c r="O52" s="12" cm="1">
        <f t="array" ref="O52">PRODUCT(Data!$C46:O46/100+1)</f>
        <v>1.3245928391459598</v>
      </c>
      <c r="P52" s="12" cm="1">
        <f t="array" ref="P52">PRODUCT(Data!$C46:P46/100+1)</f>
        <v>2.0822599431374491</v>
      </c>
      <c r="Q52" s="12" cm="1">
        <f t="array" ref="Q52">PRODUCT(Data!$C46:Q46/100+1)</f>
        <v>1.4888158593432763</v>
      </c>
      <c r="R52" s="12" cm="1">
        <f t="array" ref="R52">PRODUCT(Data!$C46:R46/100+1)</f>
        <v>1.9920356198013038</v>
      </c>
      <c r="S52" s="12" cm="1">
        <f t="array" ref="S52">PRODUCT(Data!$C46:S46/100+1)</f>
        <v>2.9601649310247375</v>
      </c>
      <c r="T52" s="12" cm="1">
        <f t="array" ref="T52">PRODUCT(Data!$C46:T46/100+1)</f>
        <v>4.4461677263991559</v>
      </c>
      <c r="U52" s="12" cm="1">
        <f t="array" ref="U52">PRODUCT(Data!$C46:U46/100+1)</f>
        <v>4.2905518559751856</v>
      </c>
      <c r="V52" s="12" cm="1">
        <f t="array" ref="V52">PRODUCT(Data!$C46:V46/100+1)</f>
        <v>4.4063967560865152</v>
      </c>
      <c r="W52" s="7"/>
      <c r="X52" s="2" t="str">
        <f t="shared" si="8"/>
        <v>Realised Loss</v>
      </c>
      <c r="Y52" s="4">
        <f t="shared" si="4"/>
        <v>27760299.563345045</v>
      </c>
      <c r="Z52" s="5">
        <f t="shared" ca="1" si="5"/>
        <v>2662162.0262321457</v>
      </c>
      <c r="AC52">
        <f t="shared" si="6"/>
        <v>0</v>
      </c>
      <c r="AD52">
        <f>IF(SUM($AC52:AC52)&gt;0,1,IF(OR(D52&lt;(1-$P$2),D52&gt;$P$3),1,0))</f>
        <v>0</v>
      </c>
      <c r="AE52">
        <f>IF(SUM($AC52:AD52)&gt;0,1,IF(OR(E52&lt;(1-$P$2),E52&gt;$P$3),1,0))</f>
        <v>0</v>
      </c>
      <c r="AF52">
        <f>IF(SUM($AC52:AE52)&gt;0,1,IF(OR(F52&lt;(1-$P$2),F52&gt;$P$3),1,0))</f>
        <v>0</v>
      </c>
      <c r="AG52">
        <f>IF(SUM($AC52:AF52)&gt;0,1,IF(OR(G52&lt;(1-$P$2),G52&gt;$P$3),1,0))</f>
        <v>0</v>
      </c>
      <c r="AH52">
        <f>IF(SUM($AC52:AG52)&gt;0,1,IF(OR(H52&lt;(1-$P$2),H52&gt;$P$3),1,0))</f>
        <v>0</v>
      </c>
      <c r="AI52">
        <f>IF(SUM($AC52:AH52)&gt;0,1,IF(OR(I52&lt;(1-$P$2),I52&gt;$P$3),1,0))</f>
        <v>1</v>
      </c>
      <c r="AJ52">
        <f>IF(SUM($AC52:AI52)&gt;0,1,IF(OR(J52&lt;(1-$P$2),J52&gt;$P$3),1,0))</f>
        <v>1</v>
      </c>
      <c r="AK52">
        <f>IF(SUM($AC52:AJ52)&gt;0,1,IF(OR(K52&lt;(1-$P$2),K52&gt;$P$3),1,0))</f>
        <v>1</v>
      </c>
      <c r="AL52">
        <f>IF(SUM($AC52:AK52)&gt;0,1,IF(OR(L52&lt;(1-$P$2),L52&gt;$P$3),1,0))</f>
        <v>1</v>
      </c>
      <c r="AM52">
        <f>IF(SUM($AC52:AL52)&gt;0,1,IF(OR(M52&lt;(1-$P$2),M52&gt;$P$3),1,0))</f>
        <v>1</v>
      </c>
      <c r="AN52">
        <f>IF(SUM($AC52:AM52)&gt;0,1,IF(OR(N52&lt;(1-$P$2),N52&gt;$P$3),1,0))</f>
        <v>1</v>
      </c>
      <c r="AO52">
        <f>IF(SUM($AC52:AN52)&gt;0,1,IF(OR(O52&lt;(1-$P$2),O52&gt;$P$3),1,0))</f>
        <v>1</v>
      </c>
      <c r="AP52">
        <f>IF(SUM($AC52:AO52)&gt;0,1,IF(OR(P52&lt;(1-$P$2),P52&gt;$P$3),1,0))</f>
        <v>1</v>
      </c>
      <c r="AQ52">
        <f>IF(SUM($AC52:AP52)&gt;0,1,IF(OR(Q52&lt;(1-$P$2),Q52&gt;$P$3),1,0))</f>
        <v>1</v>
      </c>
      <c r="AR52">
        <f>IF(SUM($AC52:AQ52)&gt;0,1,IF(OR(R52&lt;(1-$P$2),R52&gt;$P$3),1,0))</f>
        <v>1</v>
      </c>
      <c r="AS52">
        <f>IF(SUM($AC52:AR52)&gt;0,1,IF(OR(S52&lt;(1-$P$2),S52&gt;$P$3),1,0))</f>
        <v>1</v>
      </c>
      <c r="AT52">
        <f>IF(SUM($AC52:AS52)&gt;0,1,IF(OR(T52&lt;(1-$P$2),T52&gt;$P$3),1,0))</f>
        <v>1</v>
      </c>
      <c r="AU52">
        <f>IF(SUM($AC52:AT52)&gt;0,1,IF(OR(U52&lt;(1-$P$2),U52&gt;$P$3),1,0))</f>
        <v>1</v>
      </c>
      <c r="AV52">
        <f>IF(SUM($AC52:AU52)&gt;0,1,IF(OR(V52&lt;(1-$P$2),V52&gt;$P$3),1,0))</f>
        <v>1</v>
      </c>
    </row>
    <row r="53" spans="1:48" x14ac:dyDescent="0.35">
      <c r="A53" s="1">
        <f>Data!A47</f>
        <v>400000</v>
      </c>
      <c r="B53">
        <f t="shared" si="7"/>
        <v>44</v>
      </c>
      <c r="C53" s="12" cm="1">
        <f t="array" ref="C53">PRODUCT(Data!$C47:C47/100+1)</f>
        <v>1.371</v>
      </c>
      <c r="D53" s="12" cm="1">
        <f t="array" ref="D53">PRODUCT(Data!$C47:D47/100+1)</f>
        <v>1.121478</v>
      </c>
      <c r="E53" s="12" cm="1">
        <f t="array" ref="E53">PRODUCT(Data!$C47:E47/100+1)</f>
        <v>1.4500710539999999</v>
      </c>
      <c r="F53" s="12" cm="1">
        <f t="array" ref="F53">PRODUCT(Data!$C47:F47/100+1)</f>
        <v>1.6980332042340001</v>
      </c>
      <c r="G53" s="12" cm="1">
        <f t="array" ref="G53">PRODUCT(Data!$C47:G47/100+1)</f>
        <v>2.8476016835004181</v>
      </c>
      <c r="H53" s="12" cm="1">
        <f t="array" ref="H53">PRODUCT(Data!$C47:H47/100+1)</f>
        <v>4.0749180090890986</v>
      </c>
      <c r="I53" s="12" cm="1">
        <f t="array" ref="I53">PRODUCT(Data!$C47:I47/100+1)</f>
        <v>4.5027844000434536</v>
      </c>
      <c r="J53" s="12" cm="1">
        <f t="array" ref="J53">PRODUCT(Data!$C47:J47/100+1)</f>
        <v>5.5384248120534476</v>
      </c>
      <c r="K53" s="12" cm="1">
        <f t="array" ref="K53">PRODUCT(Data!$C47:K47/100+1)</f>
        <v>3.1790558421186792</v>
      </c>
      <c r="L53" s="12" cm="1">
        <f t="array" ref="L53">PRODUCT(Data!$C47:L47/100+1)</f>
        <v>2.6704069073796903</v>
      </c>
      <c r="M53" s="12" cm="1">
        <f t="array" ref="M53">PRODUCT(Data!$C47:M47/100+1)</f>
        <v>1.9707602976462115</v>
      </c>
      <c r="N53" s="12" cm="1">
        <f t="array" ref="N53">PRODUCT(Data!$C47:N47/100+1)</f>
        <v>2.7570936564070498</v>
      </c>
      <c r="O53" s="12" cm="1">
        <f t="array" ref="O53">PRODUCT(Data!$C47:O47/100+1)</f>
        <v>1.9575364960490054</v>
      </c>
      <c r="P53" s="12" cm="1">
        <f t="array" ref="P53">PRODUCT(Data!$C47:P47/100+1)</f>
        <v>1.1334136312123739</v>
      </c>
      <c r="Q53" s="12" cm="1">
        <f t="array" ref="Q53">PRODUCT(Data!$C47:Q47/100+1)</f>
        <v>1.8179954644646479</v>
      </c>
      <c r="R53" s="12" cm="1">
        <f t="array" ref="R53">PRODUCT(Data!$C47:R47/100+1)</f>
        <v>2.7088132420523254</v>
      </c>
      <c r="S53" s="12" cm="1">
        <f t="array" ref="S53">PRODUCT(Data!$C47:S47/100+1)</f>
        <v>4.3882774521247674</v>
      </c>
      <c r="T53" s="12" cm="1">
        <f t="array" ref="T53">PRODUCT(Data!$C47:T47/100+1)</f>
        <v>6.8106066056976395</v>
      </c>
      <c r="U53" s="12" cm="1">
        <f t="array" ref="U53">PRODUCT(Data!$C47:U47/100+1)</f>
        <v>6.4019702093557811</v>
      </c>
      <c r="V53" s="12" cm="1">
        <f t="array" ref="V53">PRODUCT(Data!$C47:V47/100+1)</f>
        <v>11.158634074907125</v>
      </c>
      <c r="W53" s="7"/>
      <c r="X53" s="2" t="str">
        <f t="shared" si="8"/>
        <v>Unrealised</v>
      </c>
      <c r="Y53" s="4">
        <f t="shared" si="4"/>
        <v>4463453.6299628504</v>
      </c>
      <c r="Z53" s="5">
        <f t="shared" ca="1" si="5"/>
        <v>0</v>
      </c>
      <c r="AC53">
        <f t="shared" si="6"/>
        <v>0</v>
      </c>
      <c r="AD53">
        <f>IF(SUM($AC53:AC53)&gt;0,1,IF(OR(D53&lt;(1-$P$2),D53&gt;$P$3),1,0))</f>
        <v>0</v>
      </c>
      <c r="AE53">
        <f>IF(SUM($AC53:AD53)&gt;0,1,IF(OR(E53&lt;(1-$P$2),E53&gt;$P$3),1,0))</f>
        <v>0</v>
      </c>
      <c r="AF53">
        <f>IF(SUM($AC53:AE53)&gt;0,1,IF(OR(F53&lt;(1-$P$2),F53&gt;$P$3),1,0))</f>
        <v>0</v>
      </c>
      <c r="AG53">
        <f>IF(SUM($AC53:AF53)&gt;0,1,IF(OR(G53&lt;(1-$P$2),G53&gt;$P$3),1,0))</f>
        <v>0</v>
      </c>
      <c r="AH53">
        <f>IF(SUM($AC53:AG53)&gt;0,1,IF(OR(H53&lt;(1-$P$2),H53&gt;$P$3),1,0))</f>
        <v>0</v>
      </c>
      <c r="AI53">
        <f>IF(SUM($AC53:AH53)&gt;0,1,IF(OR(I53&lt;(1-$P$2),I53&gt;$P$3),1,0))</f>
        <v>0</v>
      </c>
      <c r="AJ53">
        <f>IF(SUM($AC53:AI53)&gt;0,1,IF(OR(J53&lt;(1-$P$2),J53&gt;$P$3),1,0))</f>
        <v>0</v>
      </c>
      <c r="AK53">
        <f>IF(SUM($AC53:AJ53)&gt;0,1,IF(OR(K53&lt;(1-$P$2),K53&gt;$P$3),1,0))</f>
        <v>0</v>
      </c>
      <c r="AL53">
        <f>IF(SUM($AC53:AK53)&gt;0,1,IF(OR(L53&lt;(1-$P$2),L53&gt;$P$3),1,0))</f>
        <v>0</v>
      </c>
      <c r="AM53">
        <f>IF(SUM($AC53:AL53)&gt;0,1,IF(OR(M53&lt;(1-$P$2),M53&gt;$P$3),1,0))</f>
        <v>0</v>
      </c>
      <c r="AN53">
        <f>IF(SUM($AC53:AM53)&gt;0,1,IF(OR(N53&lt;(1-$P$2),N53&gt;$P$3),1,0))</f>
        <v>0</v>
      </c>
      <c r="AO53">
        <f>IF(SUM($AC53:AN53)&gt;0,1,IF(OR(O53&lt;(1-$P$2),O53&gt;$P$3),1,0))</f>
        <v>0</v>
      </c>
      <c r="AP53">
        <f>IF(SUM($AC53:AO53)&gt;0,1,IF(OR(P53&lt;(1-$P$2),P53&gt;$P$3),1,0))</f>
        <v>0</v>
      </c>
      <c r="AQ53">
        <f>IF(SUM($AC53:AP53)&gt;0,1,IF(OR(Q53&lt;(1-$P$2),Q53&gt;$P$3),1,0))</f>
        <v>0</v>
      </c>
      <c r="AR53">
        <f>IF(SUM($AC53:AQ53)&gt;0,1,IF(OR(R53&lt;(1-$P$2),R53&gt;$P$3),1,0))</f>
        <v>0</v>
      </c>
      <c r="AS53">
        <f>IF(SUM($AC53:AR53)&gt;0,1,IF(OR(S53&lt;(1-$P$2),S53&gt;$P$3),1,0))</f>
        <v>0</v>
      </c>
      <c r="AT53">
        <f>IF(SUM($AC53:AS53)&gt;0,1,IF(OR(T53&lt;(1-$P$2),T53&gt;$P$3),1,0))</f>
        <v>0</v>
      </c>
      <c r="AU53">
        <f>IF(SUM($AC53:AT53)&gt;0,1,IF(OR(U53&lt;(1-$P$2),U53&gt;$P$3),1,0))</f>
        <v>0</v>
      </c>
      <c r="AV53">
        <f>IF(SUM($AC53:AU53)&gt;0,1,IF(OR(V53&lt;(1-$P$2),V53&gt;$P$3),1,0))</f>
        <v>0</v>
      </c>
    </row>
    <row r="54" spans="1:48" x14ac:dyDescent="0.35">
      <c r="A54" s="1">
        <f>Data!A48</f>
        <v>8000000</v>
      </c>
      <c r="B54">
        <f t="shared" si="7"/>
        <v>45</v>
      </c>
      <c r="C54" s="12" cm="1">
        <f t="array" ref="C54">PRODUCT(Data!$C48:C48/100+1)</f>
        <v>1.03</v>
      </c>
      <c r="D54" s="12" cm="1">
        <f t="array" ref="D54">PRODUCT(Data!$C48:D48/100+1)</f>
        <v>1.24733</v>
      </c>
      <c r="E54" s="12" cm="1">
        <f t="array" ref="E54">PRODUCT(Data!$C48:E48/100+1)</f>
        <v>1.07519846</v>
      </c>
      <c r="F54" s="12" cm="1">
        <f t="array" ref="F54">PRODUCT(Data!$C48:F48/100+1)</f>
        <v>0.68812701440000001</v>
      </c>
      <c r="G54" s="12" cm="1">
        <f t="array" ref="G54">PRODUCT(Data!$C48:G48/100+1)</f>
        <v>0.81611863907839999</v>
      </c>
      <c r="H54" s="12" cm="1">
        <f t="array" ref="H54">PRODUCT(Data!$C48:H48/100+1)</f>
        <v>1.126243721928192</v>
      </c>
      <c r="I54" s="12" cm="1">
        <f t="array" ref="I54">PRODUCT(Data!$C48:I48/100+1)</f>
        <v>1.5587213111486176</v>
      </c>
      <c r="J54" s="12" cm="1">
        <f t="array" ref="J54">PRODUCT(Data!$C48:J48/100+1)</f>
        <v>2.0403661962935402</v>
      </c>
      <c r="K54" s="12" cm="1">
        <f t="array" ref="K54">PRODUCT(Data!$C48:K48/100+1)</f>
        <v>2.5443366467780444</v>
      </c>
      <c r="L54" s="12" cm="1">
        <f t="array" ref="L54">PRODUCT(Data!$C48:L48/100+1)</f>
        <v>4.243953526825778</v>
      </c>
      <c r="M54" s="12" cm="1">
        <f t="array" ref="M54">PRODUCT(Data!$C48:M48/100+1)</f>
        <v>6.1579765674242042</v>
      </c>
      <c r="N54" s="12" cm="1">
        <f t="array" ref="N54">PRODUCT(Data!$C48:N48/100+1)</f>
        <v>10.456244211486299</v>
      </c>
      <c r="O54" s="12" cm="1">
        <f t="array" ref="O54">PRODUCT(Data!$C48:O48/100+1)</f>
        <v>13.091217752780846</v>
      </c>
      <c r="P54" s="12" cm="1">
        <f t="array" ref="P54">PRODUCT(Data!$C48:P48/100+1)</f>
        <v>14.714528754125672</v>
      </c>
      <c r="Q54" s="12" cm="1">
        <f t="array" ref="Q54">PRODUCT(Data!$C48:Q48/100+1)</f>
        <v>18.922883977805615</v>
      </c>
      <c r="R54" s="12" cm="1">
        <f t="array" ref="R54">PRODUCT(Data!$C48:R48/100+1)</f>
        <v>14.362468939154462</v>
      </c>
      <c r="S54" s="12" cm="1">
        <f t="array" ref="S54">PRODUCT(Data!$C48:S48/100+1)</f>
        <v>10.843664049061619</v>
      </c>
      <c r="T54" s="12" cm="1">
        <f t="array" ref="T54">PRODUCT(Data!$C48:T48/100+1)</f>
        <v>10.821976720963496</v>
      </c>
      <c r="U54" s="12" cm="1">
        <f t="array" ref="U54">PRODUCT(Data!$C48:U48/100+1)</f>
        <v>13.895418109717129</v>
      </c>
      <c r="V54" s="12" cm="1">
        <f t="array" ref="V54">PRODUCT(Data!$C48:V48/100+1)</f>
        <v>16.243743770259325</v>
      </c>
      <c r="W54" s="7"/>
      <c r="X54" s="2" t="str">
        <f t="shared" si="8"/>
        <v>Unrealised</v>
      </c>
      <c r="Y54" s="4">
        <f t="shared" si="4"/>
        <v>129949950.1620746</v>
      </c>
      <c r="Z54" s="5">
        <f t="shared" ca="1" si="5"/>
        <v>0</v>
      </c>
      <c r="AC54">
        <f t="shared" si="6"/>
        <v>0</v>
      </c>
      <c r="AD54">
        <f>IF(SUM($AC54:AC54)&gt;0,1,IF(OR(D54&lt;(1-$P$2),D54&gt;$P$3),1,0))</f>
        <v>0</v>
      </c>
      <c r="AE54">
        <f>IF(SUM($AC54:AD54)&gt;0,1,IF(OR(E54&lt;(1-$P$2),E54&gt;$P$3),1,0))</f>
        <v>0</v>
      </c>
      <c r="AF54">
        <f>IF(SUM($AC54:AE54)&gt;0,1,IF(OR(F54&lt;(1-$P$2),F54&gt;$P$3),1,0))</f>
        <v>0</v>
      </c>
      <c r="AG54">
        <f>IF(SUM($AC54:AF54)&gt;0,1,IF(OR(G54&lt;(1-$P$2),G54&gt;$P$3),1,0))</f>
        <v>0</v>
      </c>
      <c r="AH54">
        <f>IF(SUM($AC54:AG54)&gt;0,1,IF(OR(H54&lt;(1-$P$2),H54&gt;$P$3),1,0))</f>
        <v>0</v>
      </c>
      <c r="AI54">
        <f>IF(SUM($AC54:AH54)&gt;0,1,IF(OR(I54&lt;(1-$P$2),I54&gt;$P$3),1,0))</f>
        <v>0</v>
      </c>
      <c r="AJ54">
        <f>IF(SUM($AC54:AI54)&gt;0,1,IF(OR(J54&lt;(1-$P$2),J54&gt;$P$3),1,0))</f>
        <v>0</v>
      </c>
      <c r="AK54">
        <f>IF(SUM($AC54:AJ54)&gt;0,1,IF(OR(K54&lt;(1-$P$2),K54&gt;$P$3),1,0))</f>
        <v>0</v>
      </c>
      <c r="AL54">
        <f>IF(SUM($AC54:AK54)&gt;0,1,IF(OR(L54&lt;(1-$P$2),L54&gt;$P$3),1,0))</f>
        <v>0</v>
      </c>
      <c r="AM54">
        <f>IF(SUM($AC54:AL54)&gt;0,1,IF(OR(M54&lt;(1-$P$2),M54&gt;$P$3),1,0))</f>
        <v>0</v>
      </c>
      <c r="AN54">
        <f>IF(SUM($AC54:AM54)&gt;0,1,IF(OR(N54&lt;(1-$P$2),N54&gt;$P$3),1,0))</f>
        <v>0</v>
      </c>
      <c r="AO54">
        <f>IF(SUM($AC54:AN54)&gt;0,1,IF(OR(O54&lt;(1-$P$2),O54&gt;$P$3),1,0))</f>
        <v>0</v>
      </c>
      <c r="AP54">
        <f>IF(SUM($AC54:AO54)&gt;0,1,IF(OR(P54&lt;(1-$P$2),P54&gt;$P$3),1,0))</f>
        <v>0</v>
      </c>
      <c r="AQ54">
        <f>IF(SUM($AC54:AP54)&gt;0,1,IF(OR(Q54&lt;(1-$P$2),Q54&gt;$P$3),1,0))</f>
        <v>0</v>
      </c>
      <c r="AR54">
        <f>IF(SUM($AC54:AQ54)&gt;0,1,IF(OR(R54&lt;(1-$P$2),R54&gt;$P$3),1,0))</f>
        <v>0</v>
      </c>
      <c r="AS54">
        <f>IF(SUM($AC54:AR54)&gt;0,1,IF(OR(S54&lt;(1-$P$2),S54&gt;$P$3),1,0))</f>
        <v>0</v>
      </c>
      <c r="AT54">
        <f>IF(SUM($AC54:AS54)&gt;0,1,IF(OR(T54&lt;(1-$P$2),T54&gt;$P$3),1,0))</f>
        <v>0</v>
      </c>
      <c r="AU54">
        <f>IF(SUM($AC54:AT54)&gt;0,1,IF(OR(U54&lt;(1-$P$2),U54&gt;$P$3),1,0))</f>
        <v>0</v>
      </c>
      <c r="AV54">
        <f>IF(SUM($AC54:AU54)&gt;0,1,IF(OR(V54&lt;(1-$P$2),V54&gt;$P$3),1,0))</f>
        <v>0</v>
      </c>
    </row>
    <row r="55" spans="1:48" x14ac:dyDescent="0.35">
      <c r="A55" s="1">
        <f>Data!A49</f>
        <v>7300000</v>
      </c>
      <c r="B55">
        <f t="shared" si="7"/>
        <v>46</v>
      </c>
      <c r="C55" s="12" cm="1">
        <f t="array" ref="C55">PRODUCT(Data!$C49:C49/100+1)</f>
        <v>1.4020000000000001</v>
      </c>
      <c r="D55" s="12" cm="1">
        <f t="array" ref="D55">PRODUCT(Data!$C49:D49/100+1)</f>
        <v>1.4706980000000001</v>
      </c>
      <c r="E55" s="12" cm="1">
        <f t="array" ref="E55">PRODUCT(Data!$C49:E49/100+1)</f>
        <v>2.3898842500000002</v>
      </c>
      <c r="F55" s="12" cm="1">
        <f t="array" ref="F55">PRODUCT(Data!$C49:F49/100+1)</f>
        <v>3.8979012117500003</v>
      </c>
      <c r="G55" s="12" cm="1">
        <f t="array" ref="G55">PRODUCT(Data!$C49:G49/100+1)</f>
        <v>2.6115938118724999</v>
      </c>
      <c r="H55" s="12" cm="1">
        <f t="array" ref="H55">PRODUCT(Data!$C49:H49/100+1)</f>
        <v>2.5071300593975998</v>
      </c>
      <c r="I55" s="12" cm="1">
        <f t="array" ref="I55">PRODUCT(Data!$C49:I49/100+1)</f>
        <v>3.7807521295715807</v>
      </c>
      <c r="J55" s="12" cm="1">
        <f t="array" ref="J55">PRODUCT(Data!$C49:J49/100+1)</f>
        <v>6.4726476458265472</v>
      </c>
      <c r="K55" s="12" cm="1">
        <f t="array" ref="K55">PRODUCT(Data!$C49:K49/100+1)</f>
        <v>10.12322091807272</v>
      </c>
      <c r="L55" s="12" cm="1">
        <f t="array" ref="L55">PRODUCT(Data!$C49:L49/100+1)</f>
        <v>11.793552369554719</v>
      </c>
      <c r="M55" s="12" cm="1">
        <f t="array" ref="M55">PRODUCT(Data!$C49:M49/100+1)</f>
        <v>8.8333707247964846</v>
      </c>
      <c r="N55" s="12" cm="1">
        <f t="array" ref="N55">PRODUCT(Data!$C49:N49/100+1)</f>
        <v>6.1038591708343715</v>
      </c>
      <c r="O55" s="12" cm="1">
        <f t="array" ref="O55">PRODUCT(Data!$C49:O49/100+1)</f>
        <v>6.6837257920636368</v>
      </c>
      <c r="P55" s="12" cm="1">
        <f t="array" ref="P55">PRODUCT(Data!$C49:P49/100+1)</f>
        <v>11.57621307185422</v>
      </c>
      <c r="Q55" s="12" cm="1">
        <f t="array" ref="Q55">PRODUCT(Data!$C49:Q49/100+1)</f>
        <v>20.119458318882632</v>
      </c>
      <c r="R55" s="12" cm="1">
        <f t="array" ref="R55">PRODUCT(Data!$C49:R49/100+1)</f>
        <v>30.179187478323946</v>
      </c>
      <c r="S55" s="12" cm="1">
        <f t="array" ref="S55">PRODUCT(Data!$C49:S49/100+1)</f>
        <v>29.666141291192439</v>
      </c>
      <c r="T55" s="12" cm="1">
        <f t="array" ref="T55">PRODUCT(Data!$C49:T49/100+1)</f>
        <v>19.253325697983893</v>
      </c>
      <c r="U55" s="12" cm="1">
        <f t="array" ref="U55">PRODUCT(Data!$C49:U49/100+1)</f>
        <v>18.44468601866857</v>
      </c>
      <c r="V55" s="12" cm="1">
        <f t="array" ref="V55">PRODUCT(Data!$C49:V49/100+1)</f>
        <v>24.291651486586506</v>
      </c>
      <c r="W55" s="7"/>
      <c r="X55" s="2" t="str">
        <f t="shared" si="8"/>
        <v>Unrealised</v>
      </c>
      <c r="Y55" s="4">
        <f t="shared" si="4"/>
        <v>177329055.85208151</v>
      </c>
      <c r="Z55" s="5">
        <f t="shared" ca="1" si="5"/>
        <v>0</v>
      </c>
      <c r="AC55">
        <f t="shared" si="6"/>
        <v>0</v>
      </c>
      <c r="AD55">
        <f>IF(SUM($AC55:AC55)&gt;0,1,IF(OR(D55&lt;(1-$P$2),D55&gt;$P$3),1,0))</f>
        <v>0</v>
      </c>
      <c r="AE55">
        <f>IF(SUM($AC55:AD55)&gt;0,1,IF(OR(E55&lt;(1-$P$2),E55&gt;$P$3),1,0))</f>
        <v>0</v>
      </c>
      <c r="AF55">
        <f>IF(SUM($AC55:AE55)&gt;0,1,IF(OR(F55&lt;(1-$P$2),F55&gt;$P$3),1,0))</f>
        <v>0</v>
      </c>
      <c r="AG55">
        <f>IF(SUM($AC55:AF55)&gt;0,1,IF(OR(G55&lt;(1-$P$2),G55&gt;$P$3),1,0))</f>
        <v>0</v>
      </c>
      <c r="AH55">
        <f>IF(SUM($AC55:AG55)&gt;0,1,IF(OR(H55&lt;(1-$P$2),H55&gt;$P$3),1,0))</f>
        <v>0</v>
      </c>
      <c r="AI55">
        <f>IF(SUM($AC55:AH55)&gt;0,1,IF(OR(I55&lt;(1-$P$2),I55&gt;$P$3),1,0))</f>
        <v>0</v>
      </c>
      <c r="AJ55">
        <f>IF(SUM($AC55:AI55)&gt;0,1,IF(OR(J55&lt;(1-$P$2),J55&gt;$P$3),1,0))</f>
        <v>0</v>
      </c>
      <c r="AK55">
        <f>IF(SUM($AC55:AJ55)&gt;0,1,IF(OR(K55&lt;(1-$P$2),K55&gt;$P$3),1,0))</f>
        <v>0</v>
      </c>
      <c r="AL55">
        <f>IF(SUM($AC55:AK55)&gt;0,1,IF(OR(L55&lt;(1-$P$2),L55&gt;$P$3),1,0))</f>
        <v>0</v>
      </c>
      <c r="AM55">
        <f>IF(SUM($AC55:AL55)&gt;0,1,IF(OR(M55&lt;(1-$P$2),M55&gt;$P$3),1,0))</f>
        <v>0</v>
      </c>
      <c r="AN55">
        <f>IF(SUM($AC55:AM55)&gt;0,1,IF(OR(N55&lt;(1-$P$2),N55&gt;$P$3),1,0))</f>
        <v>0</v>
      </c>
      <c r="AO55">
        <f>IF(SUM($AC55:AN55)&gt;0,1,IF(OR(O55&lt;(1-$P$2),O55&gt;$P$3),1,0))</f>
        <v>0</v>
      </c>
      <c r="AP55">
        <f>IF(SUM($AC55:AO55)&gt;0,1,IF(OR(P55&lt;(1-$P$2),P55&gt;$P$3),1,0))</f>
        <v>0</v>
      </c>
      <c r="AQ55">
        <f>IF(SUM($AC55:AP55)&gt;0,1,IF(OR(Q55&lt;(1-$P$2),Q55&gt;$P$3),1,0))</f>
        <v>0</v>
      </c>
      <c r="AR55">
        <f>IF(SUM($AC55:AQ55)&gt;0,1,IF(OR(R55&lt;(1-$P$2),R55&gt;$P$3),1,0))</f>
        <v>0</v>
      </c>
      <c r="AS55">
        <f>IF(SUM($AC55:AR55)&gt;0,1,IF(OR(S55&lt;(1-$P$2),S55&gt;$P$3),1,0))</f>
        <v>0</v>
      </c>
      <c r="AT55">
        <f>IF(SUM($AC55:AS55)&gt;0,1,IF(OR(T55&lt;(1-$P$2),T55&gt;$P$3),1,0))</f>
        <v>0</v>
      </c>
      <c r="AU55">
        <f>IF(SUM($AC55:AT55)&gt;0,1,IF(OR(U55&lt;(1-$P$2),U55&gt;$P$3),1,0))</f>
        <v>0</v>
      </c>
      <c r="AV55">
        <f>IF(SUM($AC55:AU55)&gt;0,1,IF(OR(V55&lt;(1-$P$2),V55&gt;$P$3),1,0))</f>
        <v>0</v>
      </c>
    </row>
    <row r="56" spans="1:48" x14ac:dyDescent="0.35">
      <c r="A56" s="1">
        <f>Data!A50</f>
        <v>7600000</v>
      </c>
      <c r="B56">
        <f t="shared" si="7"/>
        <v>47</v>
      </c>
      <c r="C56" s="12" cm="1">
        <f t="array" ref="C56">PRODUCT(Data!$C50:C50/100+1)</f>
        <v>0.68300000000000005</v>
      </c>
      <c r="D56" s="12" cm="1">
        <f t="array" ref="D56">PRODUCT(Data!$C50:D50/100+1)</f>
        <v>0.36267300000000002</v>
      </c>
      <c r="E56" s="12" cm="1">
        <f t="array" ref="E56">PRODUCT(Data!$C50:E50/100+1)</f>
        <v>0.35904627</v>
      </c>
      <c r="F56" s="12" cm="1">
        <f t="array" ref="F56">PRODUCT(Data!$C50:F50/100+1)</f>
        <v>0.31237025489999998</v>
      </c>
      <c r="G56" s="12" cm="1">
        <f t="array" ref="G56">PRODUCT(Data!$C50:G50/100+1)</f>
        <v>0.21959628919470001</v>
      </c>
      <c r="H56" s="12" cm="1">
        <f t="array" ref="H56">PRODUCT(Data!$C50:H50/100+1)</f>
        <v>0.13505171785474049</v>
      </c>
      <c r="I56" s="12" cm="1">
        <f t="array" ref="I56">PRODUCT(Data!$C50:I50/100+1)</f>
        <v>0.1014238401089101</v>
      </c>
      <c r="J56" s="12" cm="1">
        <f t="array" ref="J56">PRODUCT(Data!$C50:J50/100+1)</f>
        <v>8.0631952886583536E-2</v>
      </c>
      <c r="K56" s="12" cm="1">
        <f t="array" ref="K56">PRODUCT(Data!$C50:K50/100+1)</f>
        <v>0.12933365243007999</v>
      </c>
      <c r="L56" s="12" cm="1">
        <f t="array" ref="L56">PRODUCT(Data!$C50:L50/100+1)</f>
        <v>0.21378852746692223</v>
      </c>
      <c r="M56" s="12" cm="1">
        <f t="array" ref="M56">PRODUCT(Data!$C50:M50/100+1)</f>
        <v>0.32602750438705635</v>
      </c>
      <c r="N56" s="12" cm="1">
        <f t="array" ref="N56">PRODUCT(Data!$C50:N50/100+1)</f>
        <v>0.53012072213335359</v>
      </c>
      <c r="O56" s="12" cm="1">
        <f t="array" ref="O56">PRODUCT(Data!$C50:O50/100+1)</f>
        <v>0.29368688006187793</v>
      </c>
      <c r="P56" s="12" cm="1">
        <f t="array" ref="P56">PRODUCT(Data!$C50:P50/100+1)</f>
        <v>0.17944268371780742</v>
      </c>
      <c r="Q56" s="12" cm="1">
        <f t="array" ref="Q56">PRODUCT(Data!$C50:Q50/100+1)</f>
        <v>0.25283474135839068</v>
      </c>
      <c r="R56" s="12" cm="1">
        <f t="array" ref="R56">PRODUCT(Data!$C50:R50/100+1)</f>
        <v>0.19619975929411118</v>
      </c>
      <c r="S56" s="12" cm="1">
        <f t="array" ref="S56">PRODUCT(Data!$C50:S50/100+1)</f>
        <v>0.33255859200351839</v>
      </c>
      <c r="T56" s="12" cm="1">
        <f t="array" ref="T56">PRODUCT(Data!$C50:T50/100+1)</f>
        <v>0.41968894310844024</v>
      </c>
      <c r="U56" s="12" cm="1">
        <f t="array" ref="U56">PRODUCT(Data!$C50:U50/100+1)</f>
        <v>0.63414999303685327</v>
      </c>
      <c r="V56" s="12" cm="1">
        <f t="array" ref="V56">PRODUCT(Data!$C50:V50/100+1)</f>
        <v>1.0095667889146704</v>
      </c>
      <c r="W56" s="7"/>
      <c r="X56" s="2" t="str">
        <f t="shared" si="8"/>
        <v>Realised Loss</v>
      </c>
      <c r="Y56" s="4">
        <f t="shared" si="4"/>
        <v>7672707.5957514951</v>
      </c>
      <c r="Z56" s="5">
        <f t="shared" ca="1" si="5"/>
        <v>2756314.8000000003</v>
      </c>
      <c r="AC56">
        <f t="shared" si="6"/>
        <v>0</v>
      </c>
      <c r="AD56">
        <f>IF(SUM($AC56:AC56)&gt;0,1,IF(OR(D56&lt;(1-$P$2),D56&gt;$P$3),1,0))</f>
        <v>1</v>
      </c>
      <c r="AE56">
        <f>IF(SUM($AC56:AD56)&gt;0,1,IF(OR(E56&lt;(1-$P$2),E56&gt;$P$3),1,0))</f>
        <v>1</v>
      </c>
      <c r="AF56">
        <f>IF(SUM($AC56:AE56)&gt;0,1,IF(OR(F56&lt;(1-$P$2),F56&gt;$P$3),1,0))</f>
        <v>1</v>
      </c>
      <c r="AG56">
        <f>IF(SUM($AC56:AF56)&gt;0,1,IF(OR(G56&lt;(1-$P$2),G56&gt;$P$3),1,0))</f>
        <v>1</v>
      </c>
      <c r="AH56">
        <f>IF(SUM($AC56:AG56)&gt;0,1,IF(OR(H56&lt;(1-$P$2),H56&gt;$P$3),1,0))</f>
        <v>1</v>
      </c>
      <c r="AI56">
        <f>IF(SUM($AC56:AH56)&gt;0,1,IF(OR(I56&lt;(1-$P$2),I56&gt;$P$3),1,0))</f>
        <v>1</v>
      </c>
      <c r="AJ56">
        <f>IF(SUM($AC56:AI56)&gt;0,1,IF(OR(J56&lt;(1-$P$2),J56&gt;$P$3),1,0))</f>
        <v>1</v>
      </c>
      <c r="AK56">
        <f>IF(SUM($AC56:AJ56)&gt;0,1,IF(OR(K56&lt;(1-$P$2),K56&gt;$P$3),1,0))</f>
        <v>1</v>
      </c>
      <c r="AL56">
        <f>IF(SUM($AC56:AK56)&gt;0,1,IF(OR(L56&lt;(1-$P$2),L56&gt;$P$3),1,0))</f>
        <v>1</v>
      </c>
      <c r="AM56">
        <f>IF(SUM($AC56:AL56)&gt;0,1,IF(OR(M56&lt;(1-$P$2),M56&gt;$P$3),1,0))</f>
        <v>1</v>
      </c>
      <c r="AN56">
        <f>IF(SUM($AC56:AM56)&gt;0,1,IF(OR(N56&lt;(1-$P$2),N56&gt;$P$3),1,0))</f>
        <v>1</v>
      </c>
      <c r="AO56">
        <f>IF(SUM($AC56:AN56)&gt;0,1,IF(OR(O56&lt;(1-$P$2),O56&gt;$P$3),1,0))</f>
        <v>1</v>
      </c>
      <c r="AP56">
        <f>IF(SUM($AC56:AO56)&gt;0,1,IF(OR(P56&lt;(1-$P$2),P56&gt;$P$3),1,0))</f>
        <v>1</v>
      </c>
      <c r="AQ56">
        <f>IF(SUM($AC56:AP56)&gt;0,1,IF(OR(Q56&lt;(1-$P$2),Q56&gt;$P$3),1,0))</f>
        <v>1</v>
      </c>
      <c r="AR56">
        <f>IF(SUM($AC56:AQ56)&gt;0,1,IF(OR(R56&lt;(1-$P$2),R56&gt;$P$3),1,0))</f>
        <v>1</v>
      </c>
      <c r="AS56">
        <f>IF(SUM($AC56:AR56)&gt;0,1,IF(OR(S56&lt;(1-$P$2),S56&gt;$P$3),1,0))</f>
        <v>1</v>
      </c>
      <c r="AT56">
        <f>IF(SUM($AC56:AS56)&gt;0,1,IF(OR(T56&lt;(1-$P$2),T56&gt;$P$3),1,0))</f>
        <v>1</v>
      </c>
      <c r="AU56">
        <f>IF(SUM($AC56:AT56)&gt;0,1,IF(OR(U56&lt;(1-$P$2),U56&gt;$P$3),1,0))</f>
        <v>1</v>
      </c>
      <c r="AV56">
        <f>IF(SUM($AC56:AU56)&gt;0,1,IF(OR(V56&lt;(1-$P$2),V56&gt;$P$3),1,0))</f>
        <v>1</v>
      </c>
    </row>
    <row r="57" spans="1:48" x14ac:dyDescent="0.35">
      <c r="A57" s="1">
        <f>Data!A51</f>
        <v>8400000</v>
      </c>
      <c r="B57">
        <f t="shared" si="7"/>
        <v>48</v>
      </c>
      <c r="C57" s="12" cm="1">
        <f t="array" ref="C57">PRODUCT(Data!$C51:C51/100+1)</f>
        <v>0.72</v>
      </c>
      <c r="D57" s="12" cm="1">
        <f t="array" ref="D57">PRODUCT(Data!$C51:D51/100+1)</f>
        <v>0.87695999999999996</v>
      </c>
      <c r="E57" s="12" cm="1">
        <f t="array" ref="E57">PRODUCT(Data!$C51:E51/100+1)</f>
        <v>0.5682700799999999</v>
      </c>
      <c r="F57" s="12" cm="1">
        <f t="array" ref="F57">PRODUCT(Data!$C51:F51/100+1)</f>
        <v>0.62623362815999994</v>
      </c>
      <c r="G57" s="12" cm="1">
        <f t="array" ref="G57">PRODUCT(Data!$C51:G51/100+1)</f>
        <v>0.65065673965823989</v>
      </c>
      <c r="H57" s="12" cm="1">
        <f t="array" ref="H57">PRODUCT(Data!$C51:H51/100+1)</f>
        <v>0.91026877878187762</v>
      </c>
      <c r="I57" s="12" cm="1">
        <f t="array" ref="I57">PRODUCT(Data!$C51:I51/100+1)</f>
        <v>1.23614500158579</v>
      </c>
      <c r="J57" s="12" cm="1">
        <f t="array" ref="J57">PRODUCT(Data!$C51:J51/100+1)</f>
        <v>0.64155925582302487</v>
      </c>
      <c r="K57" s="12" cm="1">
        <f t="array" ref="K57">PRODUCT(Data!$C51:K51/100+1)</f>
        <v>0.40097453488939055</v>
      </c>
      <c r="L57" s="12" cm="1">
        <f t="array" ref="L57">PRODUCT(Data!$C51:L51/100+1)</f>
        <v>0.20770480907270431</v>
      </c>
      <c r="M57" s="12" cm="1">
        <f t="array" ref="M57">PRODUCT(Data!$C51:M51/100+1)</f>
        <v>0.16657925687630887</v>
      </c>
      <c r="N57" s="12" cm="1">
        <f t="array" ref="N57">PRODUCT(Data!$C51:N51/100+1)</f>
        <v>0.14808895936303859</v>
      </c>
      <c r="O57" s="12" cm="1">
        <f t="array" ref="O57">PRODUCT(Data!$C51:O51/100+1)</f>
        <v>0.15845518651845131</v>
      </c>
      <c r="P57" s="12" cm="1">
        <f t="array" ref="P57">PRODUCT(Data!$C51:P51/100+1)</f>
        <v>0.22262953705842409</v>
      </c>
      <c r="Q57" s="12" cm="1">
        <f t="array" ref="Q57">PRODUCT(Data!$C51:Q51/100+1)</f>
        <v>0.1663042641826428</v>
      </c>
      <c r="R57" s="12" cm="1">
        <f t="array" ref="R57">PRODUCT(Data!$C51:R51/100+1)</f>
        <v>0.26242812888021033</v>
      </c>
      <c r="S57" s="12" cm="1">
        <f t="array" ref="S57">PRODUCT(Data!$C51:S51/100+1)</f>
        <v>0.29575650124799702</v>
      </c>
      <c r="T57" s="12" cm="1">
        <f t="array" ref="T57">PRODUCT(Data!$C51:T51/100+1)</f>
        <v>0.30226314427545298</v>
      </c>
      <c r="U57" s="12" cm="1">
        <f t="array" ref="U57">PRODUCT(Data!$C51:U51/100+1)</f>
        <v>0.46155582130861672</v>
      </c>
      <c r="V57" s="12" cm="1">
        <f t="array" ref="V57">PRODUCT(Data!$C51:V51/100+1)</f>
        <v>0.46801760280693738</v>
      </c>
      <c r="W57" s="7"/>
      <c r="X57" s="2" t="str">
        <f t="shared" si="8"/>
        <v>Realised Loss</v>
      </c>
      <c r="Y57" s="4">
        <f t="shared" si="4"/>
        <v>3931347.8635782739</v>
      </c>
      <c r="Z57" s="5">
        <f t="shared" ca="1" si="5"/>
        <v>3368186.0930708805</v>
      </c>
      <c r="AC57">
        <f t="shared" si="6"/>
        <v>0</v>
      </c>
      <c r="AD57">
        <f>IF(SUM($AC57:AC57)&gt;0,1,IF(OR(D57&lt;(1-$P$2),D57&gt;$P$3),1,0))</f>
        <v>0</v>
      </c>
      <c r="AE57">
        <f>IF(SUM($AC57:AD57)&gt;0,1,IF(OR(E57&lt;(1-$P$2),E57&gt;$P$3),1,0))</f>
        <v>0</v>
      </c>
      <c r="AF57">
        <f>IF(SUM($AC57:AE57)&gt;0,1,IF(OR(F57&lt;(1-$P$2),F57&gt;$P$3),1,0))</f>
        <v>0</v>
      </c>
      <c r="AG57">
        <f>IF(SUM($AC57:AF57)&gt;0,1,IF(OR(G57&lt;(1-$P$2),G57&gt;$P$3),1,0))</f>
        <v>0</v>
      </c>
      <c r="AH57">
        <f>IF(SUM($AC57:AG57)&gt;0,1,IF(OR(H57&lt;(1-$P$2),H57&gt;$P$3),1,0))</f>
        <v>0</v>
      </c>
      <c r="AI57">
        <f>IF(SUM($AC57:AH57)&gt;0,1,IF(OR(I57&lt;(1-$P$2),I57&gt;$P$3),1,0))</f>
        <v>0</v>
      </c>
      <c r="AJ57">
        <f>IF(SUM($AC57:AI57)&gt;0,1,IF(OR(J57&lt;(1-$P$2),J57&gt;$P$3),1,0))</f>
        <v>0</v>
      </c>
      <c r="AK57">
        <f>IF(SUM($AC57:AJ57)&gt;0,1,IF(OR(K57&lt;(1-$P$2),K57&gt;$P$3),1,0))</f>
        <v>1</v>
      </c>
      <c r="AL57">
        <f>IF(SUM($AC57:AK57)&gt;0,1,IF(OR(L57&lt;(1-$P$2),L57&gt;$P$3),1,0))</f>
        <v>1</v>
      </c>
      <c r="AM57">
        <f>IF(SUM($AC57:AL57)&gt;0,1,IF(OR(M57&lt;(1-$P$2),M57&gt;$P$3),1,0))</f>
        <v>1</v>
      </c>
      <c r="AN57">
        <f>IF(SUM($AC57:AM57)&gt;0,1,IF(OR(N57&lt;(1-$P$2),N57&gt;$P$3),1,0))</f>
        <v>1</v>
      </c>
      <c r="AO57">
        <f>IF(SUM($AC57:AN57)&gt;0,1,IF(OR(O57&lt;(1-$P$2),O57&gt;$P$3),1,0))</f>
        <v>1</v>
      </c>
      <c r="AP57">
        <f>IF(SUM($AC57:AO57)&gt;0,1,IF(OR(P57&lt;(1-$P$2),P57&gt;$P$3),1,0))</f>
        <v>1</v>
      </c>
      <c r="AQ57">
        <f>IF(SUM($AC57:AP57)&gt;0,1,IF(OR(Q57&lt;(1-$P$2),Q57&gt;$P$3),1,0))</f>
        <v>1</v>
      </c>
      <c r="AR57">
        <f>IF(SUM($AC57:AQ57)&gt;0,1,IF(OR(R57&lt;(1-$P$2),R57&gt;$P$3),1,0))</f>
        <v>1</v>
      </c>
      <c r="AS57">
        <f>IF(SUM($AC57:AR57)&gt;0,1,IF(OR(S57&lt;(1-$P$2),S57&gt;$P$3),1,0))</f>
        <v>1</v>
      </c>
      <c r="AT57">
        <f>IF(SUM($AC57:AS57)&gt;0,1,IF(OR(T57&lt;(1-$P$2),T57&gt;$P$3),1,0))</f>
        <v>1</v>
      </c>
      <c r="AU57">
        <f>IF(SUM($AC57:AT57)&gt;0,1,IF(OR(U57&lt;(1-$P$2),U57&gt;$P$3),1,0))</f>
        <v>1</v>
      </c>
      <c r="AV57">
        <f>IF(SUM($AC57:AU57)&gt;0,1,IF(OR(V57&lt;(1-$P$2),V57&gt;$P$3),1,0))</f>
        <v>1</v>
      </c>
    </row>
    <row r="58" spans="1:48" x14ac:dyDescent="0.35">
      <c r="A58" s="1">
        <f>Data!A52</f>
        <v>1700000</v>
      </c>
      <c r="B58">
        <f t="shared" si="7"/>
        <v>49</v>
      </c>
      <c r="C58" s="12" cm="1">
        <f t="array" ref="C58">PRODUCT(Data!$C52:C52/100+1)</f>
        <v>1.3069999999999999</v>
      </c>
      <c r="D58" s="12" cm="1">
        <f t="array" ref="D58">PRODUCT(Data!$C52:D52/100+1)</f>
        <v>1.7618359999999997</v>
      </c>
      <c r="E58" s="12" cm="1">
        <f t="array" ref="E58">PRODUCT(Data!$C52:E52/100+1)</f>
        <v>1.9803036639999998</v>
      </c>
      <c r="F58" s="12" cm="1">
        <f t="array" ref="F58">PRODUCT(Data!$C52:F52/100+1)</f>
        <v>2.4080492554239998</v>
      </c>
      <c r="G58" s="12" cm="1">
        <f t="array" ref="G58">PRODUCT(Data!$C52:G52/100+1)</f>
        <v>2.9305959438510079</v>
      </c>
      <c r="H58" s="12" cm="1">
        <f t="array" ref="H58">PRODUCT(Data!$C52:H52/100+1)</f>
        <v>2.0865843120219174</v>
      </c>
      <c r="I58" s="12" cm="1">
        <f t="array" ref="I58">PRODUCT(Data!$C52:I52/100+1)</f>
        <v>2.4955548371782132</v>
      </c>
      <c r="J58" s="12" cm="1">
        <f t="array" ref="J58">PRODUCT(Data!$C52:J52/100+1)</f>
        <v>4.2249743393427153</v>
      </c>
      <c r="K58" s="12" cm="1">
        <f t="array" ref="K58">PRODUCT(Data!$C52:K52/100+1)</f>
        <v>3.6292529574953925</v>
      </c>
      <c r="L58" s="12" cm="1">
        <f t="array" ref="L58">PRODUCT(Data!$C52:L52/100+1)</f>
        <v>2.2791708573071059</v>
      </c>
      <c r="M58" s="12" cm="1">
        <f t="array" ref="M58">PRODUCT(Data!$C52:M52/100+1)</f>
        <v>1.399410906386563</v>
      </c>
      <c r="N58" s="12" cm="1">
        <f t="array" ref="N58">PRODUCT(Data!$C52:N52/100+1)</f>
        <v>2.1704863158055594</v>
      </c>
      <c r="O58" s="12" cm="1">
        <f t="array" ref="O58">PRODUCT(Data!$C52:O52/100+1)</f>
        <v>1.3239966526413911</v>
      </c>
      <c r="P58" s="12" cm="1">
        <f t="array" ref="P58">PRODUCT(Data!$C52:P52/100+1)</f>
        <v>1.5345121204113723</v>
      </c>
      <c r="Q58" s="12" cm="1">
        <f t="array" ref="Q58">PRODUCT(Data!$C52:Q52/100+1)</f>
        <v>2.0424356322675363</v>
      </c>
      <c r="R58" s="12" cm="1">
        <f t="array" ref="R58">PRODUCT(Data!$C52:R52/100+1)</f>
        <v>3.1759874081760193</v>
      </c>
      <c r="S58" s="12" cm="1">
        <f t="array" ref="S58">PRODUCT(Data!$C52:S52/100+1)</f>
        <v>4.5067261322017718</v>
      </c>
      <c r="T58" s="12" cm="1">
        <f t="array" ref="T58">PRODUCT(Data!$C52:T52/100+1)</f>
        <v>7.0214793139703593</v>
      </c>
      <c r="U58" s="12" cm="1">
        <f t="array" ref="U58">PRODUCT(Data!$C52:U52/100+1)</f>
        <v>11.107980274701109</v>
      </c>
      <c r="V58" s="12" cm="1">
        <f t="array" ref="V58">PRODUCT(Data!$C52:V52/100+1)</f>
        <v>15.384552680461036</v>
      </c>
      <c r="W58" s="7"/>
      <c r="X58" s="2" t="str">
        <f t="shared" si="8"/>
        <v>Unrealised</v>
      </c>
      <c r="Y58" s="4">
        <f t="shared" si="4"/>
        <v>26153739.556783762</v>
      </c>
      <c r="Z58" s="5">
        <f t="shared" ca="1" si="5"/>
        <v>0</v>
      </c>
      <c r="AC58">
        <f t="shared" si="6"/>
        <v>0</v>
      </c>
      <c r="AD58">
        <f>IF(SUM($AC58:AC58)&gt;0,1,IF(OR(D58&lt;(1-$P$2),D58&gt;$P$3),1,0))</f>
        <v>0</v>
      </c>
      <c r="AE58">
        <f>IF(SUM($AC58:AD58)&gt;0,1,IF(OR(E58&lt;(1-$P$2),E58&gt;$P$3),1,0))</f>
        <v>0</v>
      </c>
      <c r="AF58">
        <f>IF(SUM($AC58:AE58)&gt;0,1,IF(OR(F58&lt;(1-$P$2),F58&gt;$P$3),1,0))</f>
        <v>0</v>
      </c>
      <c r="AG58">
        <f>IF(SUM($AC58:AF58)&gt;0,1,IF(OR(G58&lt;(1-$P$2),G58&gt;$P$3),1,0))</f>
        <v>0</v>
      </c>
      <c r="AH58">
        <f>IF(SUM($AC58:AG58)&gt;0,1,IF(OR(H58&lt;(1-$P$2),H58&gt;$P$3),1,0))</f>
        <v>0</v>
      </c>
      <c r="AI58">
        <f>IF(SUM($AC58:AH58)&gt;0,1,IF(OR(I58&lt;(1-$P$2),I58&gt;$P$3),1,0))</f>
        <v>0</v>
      </c>
      <c r="AJ58">
        <f>IF(SUM($AC58:AI58)&gt;0,1,IF(OR(J58&lt;(1-$P$2),J58&gt;$P$3),1,0))</f>
        <v>0</v>
      </c>
      <c r="AK58">
        <f>IF(SUM($AC58:AJ58)&gt;0,1,IF(OR(K58&lt;(1-$P$2),K58&gt;$P$3),1,0))</f>
        <v>0</v>
      </c>
      <c r="AL58">
        <f>IF(SUM($AC58:AK58)&gt;0,1,IF(OR(L58&lt;(1-$P$2),L58&gt;$P$3),1,0))</f>
        <v>0</v>
      </c>
      <c r="AM58">
        <f>IF(SUM($AC58:AL58)&gt;0,1,IF(OR(M58&lt;(1-$P$2),M58&gt;$P$3),1,0))</f>
        <v>0</v>
      </c>
      <c r="AN58">
        <f>IF(SUM($AC58:AM58)&gt;0,1,IF(OR(N58&lt;(1-$P$2),N58&gt;$P$3),1,0))</f>
        <v>0</v>
      </c>
      <c r="AO58">
        <f>IF(SUM($AC58:AN58)&gt;0,1,IF(OR(O58&lt;(1-$P$2),O58&gt;$P$3),1,0))</f>
        <v>0</v>
      </c>
      <c r="AP58">
        <f>IF(SUM($AC58:AO58)&gt;0,1,IF(OR(P58&lt;(1-$P$2),P58&gt;$P$3),1,0))</f>
        <v>0</v>
      </c>
      <c r="AQ58">
        <f>IF(SUM($AC58:AP58)&gt;0,1,IF(OR(Q58&lt;(1-$P$2),Q58&gt;$P$3),1,0))</f>
        <v>0</v>
      </c>
      <c r="AR58">
        <f>IF(SUM($AC58:AQ58)&gt;0,1,IF(OR(R58&lt;(1-$P$2),R58&gt;$P$3),1,0))</f>
        <v>0</v>
      </c>
      <c r="AS58">
        <f>IF(SUM($AC58:AR58)&gt;0,1,IF(OR(S58&lt;(1-$P$2),S58&gt;$P$3),1,0))</f>
        <v>0</v>
      </c>
      <c r="AT58">
        <f>IF(SUM($AC58:AS58)&gt;0,1,IF(OR(T58&lt;(1-$P$2),T58&gt;$P$3),1,0))</f>
        <v>0</v>
      </c>
      <c r="AU58">
        <f>IF(SUM($AC58:AT58)&gt;0,1,IF(OR(U58&lt;(1-$P$2),U58&gt;$P$3),1,0))</f>
        <v>0</v>
      </c>
      <c r="AV58">
        <f>IF(SUM($AC58:AU58)&gt;0,1,IF(OR(V58&lt;(1-$P$2),V58&gt;$P$3),1,0))</f>
        <v>0</v>
      </c>
    </row>
    <row r="59" spans="1:48" x14ac:dyDescent="0.35">
      <c r="A59" s="1">
        <f>Data!A53</f>
        <v>7000000</v>
      </c>
      <c r="B59">
        <f t="shared" si="7"/>
        <v>50</v>
      </c>
      <c r="C59" s="12" cm="1">
        <f t="array" ref="C59">PRODUCT(Data!$C53:C53/100+1)</f>
        <v>1.4119999999999999</v>
      </c>
      <c r="D59" s="12" cm="1">
        <f t="array" ref="D59">PRODUCT(Data!$C53:D53/100+1)</f>
        <v>1.900552</v>
      </c>
      <c r="E59" s="12" cm="1">
        <f t="array" ref="E59">PRODUCT(Data!$C53:E53/100+1)</f>
        <v>3.2081317760000001</v>
      </c>
      <c r="F59" s="12" cm="1">
        <f t="array" ref="F59">PRODUCT(Data!$C53:F53/100+1)</f>
        <v>5.4024939107840009</v>
      </c>
      <c r="G59" s="12" cm="1">
        <f t="array" ref="G59">PRODUCT(Data!$C53:G53/100+1)</f>
        <v>6.3371253573496329</v>
      </c>
      <c r="H59" s="12" cm="1">
        <f t="array" ref="H59">PRODUCT(Data!$C53:H53/100+1)</f>
        <v>7.9974522009752365</v>
      </c>
      <c r="I59" s="12" cm="1">
        <f t="array" ref="I59">PRODUCT(Data!$C53:I53/100+1)</f>
        <v>7.8534980613576817</v>
      </c>
      <c r="J59" s="12" cm="1">
        <f t="array" ref="J59">PRODUCT(Data!$C53:J53/100+1)</f>
        <v>11.827368080404669</v>
      </c>
      <c r="K59" s="12" cm="1">
        <f t="array" ref="K59">PRODUCT(Data!$C53:K53/100+1)</f>
        <v>14.062740647601153</v>
      </c>
      <c r="L59" s="12" cm="1">
        <f t="array" ref="L59">PRODUCT(Data!$C53:L53/100+1)</f>
        <v>20.85504438039251</v>
      </c>
      <c r="M59" s="12" cm="1">
        <f t="array" ref="M59">PRODUCT(Data!$C53:M53/100+1)</f>
        <v>16.162659394804194</v>
      </c>
      <c r="N59" s="12" cm="1">
        <f t="array" ref="N59">PRODUCT(Data!$C53:N53/100+1)</f>
        <v>14.320116223796516</v>
      </c>
      <c r="O59" s="12" cm="1">
        <f t="array" ref="O59">PRODUCT(Data!$C53:O53/100+1)</f>
        <v>9.0359933372156025</v>
      </c>
      <c r="P59" s="12" cm="1">
        <f t="array" ref="P59">PRODUCT(Data!$C53:P53/100+1)</f>
        <v>9.1263532705877584</v>
      </c>
      <c r="Q59" s="12" cm="1">
        <f t="array" ref="Q59">PRODUCT(Data!$C53:Q53/100+1)</f>
        <v>14.547407113316886</v>
      </c>
      <c r="R59" s="12" cm="1">
        <f t="array" ref="R59">PRODUCT(Data!$C53:R53/100+1)</f>
        <v>9.223056109842906</v>
      </c>
      <c r="S59" s="12" cm="1">
        <f t="array" ref="S59">PRODUCT(Data!$C53:S53/100+1)</f>
        <v>7.8395976933664695</v>
      </c>
      <c r="T59" s="12" cm="1">
        <f t="array" ref="T59">PRODUCT(Data!$C53:T53/100+1)</f>
        <v>7.3927406248445804</v>
      </c>
      <c r="U59" s="12" cm="1">
        <f t="array" ref="U59">PRODUCT(Data!$C53:U53/100+1)</f>
        <v>8.5238299404458022</v>
      </c>
      <c r="V59" s="12" cm="1">
        <f t="array" ref="V59">PRODUCT(Data!$C53:V53/100+1)</f>
        <v>7.7311137559843432</v>
      </c>
      <c r="W59" s="7"/>
      <c r="X59" s="2" t="str">
        <f t="shared" si="8"/>
        <v>Unrealised</v>
      </c>
      <c r="Y59" s="4">
        <f t="shared" si="4"/>
        <v>54117796.291890405</v>
      </c>
      <c r="Z59" s="5">
        <f t="shared" ca="1" si="5"/>
        <v>0</v>
      </c>
      <c r="AC59">
        <f t="shared" si="6"/>
        <v>0</v>
      </c>
      <c r="AD59">
        <f>IF(SUM($AC59:AC59)&gt;0,1,IF(OR(D59&lt;(1-$P$2),D59&gt;$P$3),1,0))</f>
        <v>0</v>
      </c>
      <c r="AE59">
        <f>IF(SUM($AC59:AD59)&gt;0,1,IF(OR(E59&lt;(1-$P$2),E59&gt;$P$3),1,0))</f>
        <v>0</v>
      </c>
      <c r="AF59">
        <f>IF(SUM($AC59:AE59)&gt;0,1,IF(OR(F59&lt;(1-$P$2),F59&gt;$P$3),1,0))</f>
        <v>0</v>
      </c>
      <c r="AG59">
        <f>IF(SUM($AC59:AF59)&gt;0,1,IF(OR(G59&lt;(1-$P$2),G59&gt;$P$3),1,0))</f>
        <v>0</v>
      </c>
      <c r="AH59">
        <f>IF(SUM($AC59:AG59)&gt;0,1,IF(OR(H59&lt;(1-$P$2),H59&gt;$P$3),1,0))</f>
        <v>0</v>
      </c>
      <c r="AI59">
        <f>IF(SUM($AC59:AH59)&gt;0,1,IF(OR(I59&lt;(1-$P$2),I59&gt;$P$3),1,0))</f>
        <v>0</v>
      </c>
      <c r="AJ59">
        <f>IF(SUM($AC59:AI59)&gt;0,1,IF(OR(J59&lt;(1-$P$2),J59&gt;$P$3),1,0))</f>
        <v>0</v>
      </c>
      <c r="AK59">
        <f>IF(SUM($AC59:AJ59)&gt;0,1,IF(OR(K59&lt;(1-$P$2),K59&gt;$P$3),1,0))</f>
        <v>0</v>
      </c>
      <c r="AL59">
        <f>IF(SUM($AC59:AK59)&gt;0,1,IF(OR(L59&lt;(1-$P$2),L59&gt;$P$3),1,0))</f>
        <v>0</v>
      </c>
      <c r="AM59">
        <f>IF(SUM($AC59:AL59)&gt;0,1,IF(OR(M59&lt;(1-$P$2),M59&gt;$P$3),1,0))</f>
        <v>0</v>
      </c>
      <c r="AN59">
        <f>IF(SUM($AC59:AM59)&gt;0,1,IF(OR(N59&lt;(1-$P$2),N59&gt;$P$3),1,0))</f>
        <v>0</v>
      </c>
      <c r="AO59">
        <f>IF(SUM($AC59:AN59)&gt;0,1,IF(OR(O59&lt;(1-$P$2),O59&gt;$P$3),1,0))</f>
        <v>0</v>
      </c>
      <c r="AP59">
        <f>IF(SUM($AC59:AO59)&gt;0,1,IF(OR(P59&lt;(1-$P$2),P59&gt;$P$3),1,0))</f>
        <v>0</v>
      </c>
      <c r="AQ59">
        <f>IF(SUM($AC59:AP59)&gt;0,1,IF(OR(Q59&lt;(1-$P$2),Q59&gt;$P$3),1,0))</f>
        <v>0</v>
      </c>
      <c r="AR59">
        <f>IF(SUM($AC59:AQ59)&gt;0,1,IF(OR(R59&lt;(1-$P$2),R59&gt;$P$3),1,0))</f>
        <v>0</v>
      </c>
      <c r="AS59">
        <f>IF(SUM($AC59:AR59)&gt;0,1,IF(OR(S59&lt;(1-$P$2),S59&gt;$P$3),1,0))</f>
        <v>0</v>
      </c>
      <c r="AT59">
        <f>IF(SUM($AC59:AS59)&gt;0,1,IF(OR(T59&lt;(1-$P$2),T59&gt;$P$3),1,0))</f>
        <v>0</v>
      </c>
      <c r="AU59">
        <f>IF(SUM($AC59:AT59)&gt;0,1,IF(OR(U59&lt;(1-$P$2),U59&gt;$P$3),1,0))</f>
        <v>0</v>
      </c>
      <c r="AV59">
        <f>IF(SUM($AC59:AU59)&gt;0,1,IF(OR(V59&lt;(1-$P$2),V59&gt;$P$3),1,0))</f>
        <v>0</v>
      </c>
    </row>
    <row r="60" spans="1:48" x14ac:dyDescent="0.35">
      <c r="A60" s="1">
        <f>Data!A54</f>
        <v>2500000</v>
      </c>
      <c r="B60">
        <f t="shared" si="7"/>
        <v>51</v>
      </c>
      <c r="C60" s="12" cm="1">
        <f t="array" ref="C60">PRODUCT(Data!$C54:C54/100+1)</f>
        <v>1.5</v>
      </c>
      <c r="D60" s="12" cm="1">
        <f t="array" ref="D60">PRODUCT(Data!$C54:D54/100+1)</f>
        <v>1.7129999999999999</v>
      </c>
      <c r="E60" s="12" cm="1">
        <f t="array" ref="E60">PRODUCT(Data!$C54:E54/100+1)</f>
        <v>0.97298399999999985</v>
      </c>
      <c r="F60" s="12" cm="1">
        <f t="array" ref="F60">PRODUCT(Data!$C54:F54/100+1)</f>
        <v>1.446827208</v>
      </c>
      <c r="G60" s="12" cm="1">
        <f t="array" ref="G60">PRODUCT(Data!$C54:G54/100+1)</f>
        <v>2.0414731904879999</v>
      </c>
      <c r="H60" s="12" cm="1">
        <f t="array" ref="H60">PRODUCT(Data!$C54:H54/100+1)</f>
        <v>3.2704400511617755</v>
      </c>
      <c r="I60" s="12" cm="1">
        <f t="array" ref="I60">PRODUCT(Data!$C54:I54/100+1)</f>
        <v>5.425660044877386</v>
      </c>
      <c r="J60" s="12" cm="1">
        <f t="array" ref="J60">PRODUCT(Data!$C54:J54/100+1)</f>
        <v>7.4602825617064052</v>
      </c>
      <c r="K60" s="12" cm="1">
        <f t="array" ref="K60">PRODUCT(Data!$C54:K54/100+1)</f>
        <v>11.652961361385405</v>
      </c>
      <c r="L60" s="12" cm="1">
        <f t="array" ref="L60">PRODUCT(Data!$C54:L54/100+1)</f>
        <v>7.4578952712866595</v>
      </c>
      <c r="M60" s="12" cm="1">
        <f t="array" ref="M60">PRODUCT(Data!$C54:M54/100+1)</f>
        <v>3.7811529025423365</v>
      </c>
      <c r="N60" s="12" cm="1">
        <f t="array" ref="N60">PRODUCT(Data!$C54:N54/100+1)</f>
        <v>2.7337735485381098</v>
      </c>
      <c r="O60" s="12" cm="1">
        <f t="array" ref="O60">PRODUCT(Data!$C54:O54/100+1)</f>
        <v>2.1624148768936449</v>
      </c>
      <c r="P60" s="12" cm="1">
        <f t="array" ref="P60">PRODUCT(Data!$C54:P54/100+1)</f>
        <v>1.7429063907762778</v>
      </c>
      <c r="Q60" s="12" cm="1">
        <f t="array" ref="Q60">PRODUCT(Data!$C54:Q54/100+1)</f>
        <v>2.1646897373441369</v>
      </c>
      <c r="R60" s="12" cm="1">
        <f t="array" ref="R60">PRODUCT(Data!$C54:R54/100+1)</f>
        <v>2.1625250476067928</v>
      </c>
      <c r="S60" s="12" cm="1">
        <f t="array" ref="S60">PRODUCT(Data!$C54:S54/100+1)</f>
        <v>1.1223504997079252</v>
      </c>
      <c r="T60" s="12" cm="1">
        <f t="array" ref="T60">PRODUCT(Data!$C54:T54/100+1)</f>
        <v>1.6756692960639321</v>
      </c>
      <c r="U60" s="12" cm="1">
        <f t="array" ref="U60">PRODUCT(Data!$C54:U54/100+1)</f>
        <v>1.6605882723993568</v>
      </c>
      <c r="V60" s="12" cm="1">
        <f t="array" ref="V60">PRODUCT(Data!$C54:V54/100+1)</f>
        <v>2.266702991825122</v>
      </c>
      <c r="W60" s="7"/>
      <c r="X60" s="2" t="str">
        <f t="shared" si="8"/>
        <v>Unrealised</v>
      </c>
      <c r="Y60" s="4">
        <f t="shared" si="4"/>
        <v>5666757.479562805</v>
      </c>
      <c r="Z60" s="5">
        <f t="shared" ca="1" si="5"/>
        <v>0</v>
      </c>
      <c r="AC60">
        <f t="shared" si="6"/>
        <v>0</v>
      </c>
      <c r="AD60">
        <f>IF(SUM($AC60:AC60)&gt;0,1,IF(OR(D60&lt;(1-$P$2),D60&gt;$P$3),1,0))</f>
        <v>0</v>
      </c>
      <c r="AE60">
        <f>IF(SUM($AC60:AD60)&gt;0,1,IF(OR(E60&lt;(1-$P$2),E60&gt;$P$3),1,0))</f>
        <v>0</v>
      </c>
      <c r="AF60">
        <f>IF(SUM($AC60:AE60)&gt;0,1,IF(OR(F60&lt;(1-$P$2),F60&gt;$P$3),1,0))</f>
        <v>0</v>
      </c>
      <c r="AG60">
        <f>IF(SUM($AC60:AF60)&gt;0,1,IF(OR(G60&lt;(1-$P$2),G60&gt;$P$3),1,0))</f>
        <v>0</v>
      </c>
      <c r="AH60">
        <f>IF(SUM($AC60:AG60)&gt;0,1,IF(OR(H60&lt;(1-$P$2),H60&gt;$P$3),1,0))</f>
        <v>0</v>
      </c>
      <c r="AI60">
        <f>IF(SUM($AC60:AH60)&gt;0,1,IF(OR(I60&lt;(1-$P$2),I60&gt;$P$3),1,0))</f>
        <v>0</v>
      </c>
      <c r="AJ60">
        <f>IF(SUM($AC60:AI60)&gt;0,1,IF(OR(J60&lt;(1-$P$2),J60&gt;$P$3),1,0))</f>
        <v>0</v>
      </c>
      <c r="AK60">
        <f>IF(SUM($AC60:AJ60)&gt;0,1,IF(OR(K60&lt;(1-$P$2),K60&gt;$P$3),1,0))</f>
        <v>0</v>
      </c>
      <c r="AL60">
        <f>IF(SUM($AC60:AK60)&gt;0,1,IF(OR(L60&lt;(1-$P$2),L60&gt;$P$3),1,0))</f>
        <v>0</v>
      </c>
      <c r="AM60">
        <f>IF(SUM($AC60:AL60)&gt;0,1,IF(OR(M60&lt;(1-$P$2),M60&gt;$P$3),1,0))</f>
        <v>0</v>
      </c>
      <c r="AN60">
        <f>IF(SUM($AC60:AM60)&gt;0,1,IF(OR(N60&lt;(1-$P$2),N60&gt;$P$3),1,0))</f>
        <v>0</v>
      </c>
      <c r="AO60">
        <f>IF(SUM($AC60:AN60)&gt;0,1,IF(OR(O60&lt;(1-$P$2),O60&gt;$P$3),1,0))</f>
        <v>0</v>
      </c>
      <c r="AP60">
        <f>IF(SUM($AC60:AO60)&gt;0,1,IF(OR(P60&lt;(1-$P$2),P60&gt;$P$3),1,0))</f>
        <v>0</v>
      </c>
      <c r="AQ60">
        <f>IF(SUM($AC60:AP60)&gt;0,1,IF(OR(Q60&lt;(1-$P$2),Q60&gt;$P$3),1,0))</f>
        <v>0</v>
      </c>
      <c r="AR60">
        <f>IF(SUM($AC60:AQ60)&gt;0,1,IF(OR(R60&lt;(1-$P$2),R60&gt;$P$3),1,0))</f>
        <v>0</v>
      </c>
      <c r="AS60">
        <f>IF(SUM($AC60:AR60)&gt;0,1,IF(OR(S60&lt;(1-$P$2),S60&gt;$P$3),1,0))</f>
        <v>0</v>
      </c>
      <c r="AT60">
        <f>IF(SUM($AC60:AS60)&gt;0,1,IF(OR(T60&lt;(1-$P$2),T60&gt;$P$3),1,0))</f>
        <v>0</v>
      </c>
      <c r="AU60">
        <f>IF(SUM($AC60:AT60)&gt;0,1,IF(OR(U60&lt;(1-$P$2),U60&gt;$P$3),1,0))</f>
        <v>0</v>
      </c>
      <c r="AV60">
        <f>IF(SUM($AC60:AU60)&gt;0,1,IF(OR(V60&lt;(1-$P$2),V60&gt;$P$3),1,0))</f>
        <v>0</v>
      </c>
    </row>
    <row r="61" spans="1:48" x14ac:dyDescent="0.35">
      <c r="A61" s="1">
        <f>Data!A55</f>
        <v>2800000</v>
      </c>
      <c r="B61">
        <f t="shared" si="7"/>
        <v>52</v>
      </c>
      <c r="C61" s="12" cm="1">
        <f t="array" ref="C61">PRODUCT(Data!$C55:C55/100+1)</f>
        <v>1.0660000000000001</v>
      </c>
      <c r="D61" s="12" cm="1">
        <f t="array" ref="D61">PRODUCT(Data!$C55:D55/100+1)</f>
        <v>0.99031400000000014</v>
      </c>
      <c r="E61" s="12" cm="1">
        <f t="array" ref="E61">PRODUCT(Data!$C55:E55/100+1)</f>
        <v>0.79918339800000004</v>
      </c>
      <c r="F61" s="12" cm="1">
        <f t="array" ref="F61">PRODUCT(Data!$C55:F55/100+1)</f>
        <v>1.1795946954480001</v>
      </c>
      <c r="G61" s="12" cm="1">
        <f t="array" ref="G61">PRODUCT(Data!$C55:G55/100+1)</f>
        <v>1.7127714977904962</v>
      </c>
      <c r="H61" s="12" cm="1">
        <f t="array" ref="H61">PRODUCT(Data!$C55:H55/100+1)</f>
        <v>1.5980158074385331</v>
      </c>
      <c r="I61" s="12" cm="1">
        <f t="array" ref="I61">PRODUCT(Data!$C55:I55/100+1)</f>
        <v>2.0742245180552161</v>
      </c>
      <c r="J61" s="12" cm="1">
        <f t="array" ref="J61">PRODUCT(Data!$C55:J55/100+1)</f>
        <v>2.6218197908217933</v>
      </c>
      <c r="K61" s="12" cm="1">
        <f t="array" ref="K61">PRODUCT(Data!$C55:K55/100+1)</f>
        <v>2.7188271230821996</v>
      </c>
      <c r="L61" s="12" cm="1">
        <f t="array" ref="L61">PRODUCT(Data!$C55:L55/100+1)</f>
        <v>2.3327536716045274</v>
      </c>
      <c r="M61" s="12" cm="1">
        <f t="array" ref="M61">PRODUCT(Data!$C55:M55/100+1)</f>
        <v>3.84904355814747</v>
      </c>
      <c r="N61" s="12" cm="1">
        <f t="array" ref="N61">PRODUCT(Data!$C55:N55/100+1)</f>
        <v>3.8374964274730274</v>
      </c>
      <c r="O61" s="12" cm="1">
        <f t="array" ref="O61">PRODUCT(Data!$C55:O55/100+1)</f>
        <v>3.6686465846642142</v>
      </c>
      <c r="P61" s="12" cm="1">
        <f t="array" ref="P61">PRODUCT(Data!$C55:P55/100+1)</f>
        <v>5.5946860416129267</v>
      </c>
      <c r="Q61" s="12" cm="1">
        <f t="array" ref="Q61">PRODUCT(Data!$C55:Q55/100+1)</f>
        <v>5.7513372507780884</v>
      </c>
      <c r="R61" s="12" cm="1">
        <f t="array" ref="R61">PRODUCT(Data!$C55:R55/100+1)</f>
        <v>7.005128771447712</v>
      </c>
      <c r="S61" s="12" cm="1">
        <f t="array" ref="S61">PRODUCT(Data!$C55:S55/100+1)</f>
        <v>8.9245340548243846</v>
      </c>
      <c r="T61" s="12" cm="1">
        <f t="array" ref="T61">PRODUCT(Data!$C55:T55/100+1)</f>
        <v>8.0677787855612433</v>
      </c>
      <c r="U61" s="12" cm="1">
        <f t="array" ref="U61">PRODUCT(Data!$C55:U55/100+1)</f>
        <v>13.126276084108143</v>
      </c>
      <c r="V61" s="12" cm="1">
        <f t="array" ref="V61">PRODUCT(Data!$C55:V55/100+1)</f>
        <v>9.7396968544082423</v>
      </c>
      <c r="W61" s="7"/>
      <c r="X61" s="2" t="str">
        <f t="shared" si="8"/>
        <v>Unrealised</v>
      </c>
      <c r="Y61" s="4">
        <f t="shared" si="4"/>
        <v>27271151.192343079</v>
      </c>
      <c r="Z61" s="5">
        <f t="shared" ca="1" si="5"/>
        <v>0</v>
      </c>
      <c r="AC61">
        <f t="shared" si="6"/>
        <v>0</v>
      </c>
      <c r="AD61">
        <f>IF(SUM($AC61:AC61)&gt;0,1,IF(OR(D61&lt;(1-$P$2),D61&gt;$P$3),1,0))</f>
        <v>0</v>
      </c>
      <c r="AE61">
        <f>IF(SUM($AC61:AD61)&gt;0,1,IF(OR(E61&lt;(1-$P$2),E61&gt;$P$3),1,0))</f>
        <v>0</v>
      </c>
      <c r="AF61">
        <f>IF(SUM($AC61:AE61)&gt;0,1,IF(OR(F61&lt;(1-$P$2),F61&gt;$P$3),1,0))</f>
        <v>0</v>
      </c>
      <c r="AG61">
        <f>IF(SUM($AC61:AF61)&gt;0,1,IF(OR(G61&lt;(1-$P$2),G61&gt;$P$3),1,0))</f>
        <v>0</v>
      </c>
      <c r="AH61">
        <f>IF(SUM($AC61:AG61)&gt;0,1,IF(OR(H61&lt;(1-$P$2),H61&gt;$P$3),1,0))</f>
        <v>0</v>
      </c>
      <c r="AI61">
        <f>IF(SUM($AC61:AH61)&gt;0,1,IF(OR(I61&lt;(1-$P$2),I61&gt;$P$3),1,0))</f>
        <v>0</v>
      </c>
      <c r="AJ61">
        <f>IF(SUM($AC61:AI61)&gt;0,1,IF(OR(J61&lt;(1-$P$2),J61&gt;$P$3),1,0))</f>
        <v>0</v>
      </c>
      <c r="AK61">
        <f>IF(SUM($AC61:AJ61)&gt;0,1,IF(OR(K61&lt;(1-$P$2),K61&gt;$P$3),1,0))</f>
        <v>0</v>
      </c>
      <c r="AL61">
        <f>IF(SUM($AC61:AK61)&gt;0,1,IF(OR(L61&lt;(1-$P$2),L61&gt;$P$3),1,0))</f>
        <v>0</v>
      </c>
      <c r="AM61">
        <f>IF(SUM($AC61:AL61)&gt;0,1,IF(OR(M61&lt;(1-$P$2),M61&gt;$P$3),1,0))</f>
        <v>0</v>
      </c>
      <c r="AN61">
        <f>IF(SUM($AC61:AM61)&gt;0,1,IF(OR(N61&lt;(1-$P$2),N61&gt;$P$3),1,0))</f>
        <v>0</v>
      </c>
      <c r="AO61">
        <f>IF(SUM($AC61:AN61)&gt;0,1,IF(OR(O61&lt;(1-$P$2),O61&gt;$P$3),1,0))</f>
        <v>0</v>
      </c>
      <c r="AP61">
        <f>IF(SUM($AC61:AO61)&gt;0,1,IF(OR(P61&lt;(1-$P$2),P61&gt;$P$3),1,0))</f>
        <v>0</v>
      </c>
      <c r="AQ61">
        <f>IF(SUM($AC61:AP61)&gt;0,1,IF(OR(Q61&lt;(1-$P$2),Q61&gt;$P$3),1,0))</f>
        <v>0</v>
      </c>
      <c r="AR61">
        <f>IF(SUM($AC61:AQ61)&gt;0,1,IF(OR(R61&lt;(1-$P$2),R61&gt;$P$3),1,0))</f>
        <v>0</v>
      </c>
      <c r="AS61">
        <f>IF(SUM($AC61:AR61)&gt;0,1,IF(OR(S61&lt;(1-$P$2),S61&gt;$P$3),1,0))</f>
        <v>0</v>
      </c>
      <c r="AT61">
        <f>IF(SUM($AC61:AS61)&gt;0,1,IF(OR(T61&lt;(1-$P$2),T61&gt;$P$3),1,0))</f>
        <v>0</v>
      </c>
      <c r="AU61">
        <f>IF(SUM($AC61:AT61)&gt;0,1,IF(OR(U61&lt;(1-$P$2),U61&gt;$P$3),1,0))</f>
        <v>0</v>
      </c>
      <c r="AV61">
        <f>IF(SUM($AC61:AU61)&gt;0,1,IF(OR(V61&lt;(1-$P$2),V61&gt;$P$3),1,0))</f>
        <v>0</v>
      </c>
    </row>
    <row r="62" spans="1:48" x14ac:dyDescent="0.35">
      <c r="A62" s="1">
        <f>Data!A56</f>
        <v>1200000</v>
      </c>
      <c r="B62">
        <f t="shared" si="7"/>
        <v>53</v>
      </c>
      <c r="C62" s="12" cm="1">
        <f t="array" ref="C62">PRODUCT(Data!$C56:C56/100+1)</f>
        <v>1.1970000000000001</v>
      </c>
      <c r="D62" s="12" cm="1">
        <f t="array" ref="D62">PRODUCT(Data!$C56:D56/100+1)</f>
        <v>1.175454</v>
      </c>
      <c r="E62" s="12" cm="1">
        <f t="array" ref="E62">PRODUCT(Data!$C56:E56/100+1)</f>
        <v>1.2894730379999999</v>
      </c>
      <c r="F62" s="12" cm="1">
        <f t="array" ref="F62">PRODUCT(Data!$C56:F56/100+1)</f>
        <v>1.0122363348299999</v>
      </c>
      <c r="G62" s="12" cm="1">
        <f t="array" ref="G62">PRODUCT(Data!$C56:G56/100+1)</f>
        <v>1.7663524042783498</v>
      </c>
      <c r="H62" s="12" cm="1">
        <f t="array" ref="H62">PRODUCT(Data!$C56:H56/100+1)</f>
        <v>2.6406968443961332</v>
      </c>
      <c r="I62" s="12" cm="1">
        <f t="array" ref="I62">PRODUCT(Data!$C56:I56/100+1)</f>
        <v>2.5297875769314957</v>
      </c>
      <c r="J62" s="12" cm="1">
        <f t="array" ref="J62">PRODUCT(Data!$C56:J56/100+1)</f>
        <v>4.1716197143600366</v>
      </c>
      <c r="K62" s="12" cm="1">
        <f t="array" ref="K62">PRODUCT(Data!$C56:K56/100+1)</f>
        <v>3.3080944334875091</v>
      </c>
      <c r="L62" s="12" cm="1">
        <f t="array" ref="L62">PRODUCT(Data!$C56:L56/100+1)</f>
        <v>4.108653286391486</v>
      </c>
      <c r="M62" s="12" cm="1">
        <f t="array" ref="M62">PRODUCT(Data!$C56:M56/100+1)</f>
        <v>6.2163924223103182</v>
      </c>
      <c r="N62" s="12" cm="1">
        <f t="array" ref="N62">PRODUCT(Data!$C56:N56/100+1)</f>
        <v>7.1612840705014857</v>
      </c>
      <c r="O62" s="12" cm="1">
        <f t="array" ref="O62">PRODUCT(Data!$C56:O56/100+1)</f>
        <v>8.4073474987687433</v>
      </c>
      <c r="P62" s="12" cm="1">
        <f t="array" ref="P62">PRODUCT(Data!$C56:P56/100+1)</f>
        <v>5.6917742566664398</v>
      </c>
      <c r="Q62" s="12" cm="1">
        <f t="array" ref="Q62">PRODUCT(Data!$C56:Q56/100+1)</f>
        <v>9.6760162363329467</v>
      </c>
      <c r="R62" s="12" cm="1">
        <f t="array" ref="R62">PRODUCT(Data!$C56:R56/100+1)</f>
        <v>5.0315284428931326</v>
      </c>
      <c r="S62" s="12" cm="1">
        <f t="array" ref="S62">PRODUCT(Data!$C56:S56/100+1)</f>
        <v>8.3473056867597073</v>
      </c>
      <c r="T62" s="12" cm="1">
        <f t="array" ref="T62">PRODUCT(Data!$C56:T56/100+1)</f>
        <v>5.8681558977920751</v>
      </c>
      <c r="U62" s="12" cm="1">
        <f t="array" ref="U62">PRODUCT(Data!$C56:U56/100+1)</f>
        <v>7.8281199676546285</v>
      </c>
      <c r="V62" s="12" cm="1">
        <f t="array" ref="V62">PRODUCT(Data!$C56:V56/100+1)</f>
        <v>4.0079974234391695</v>
      </c>
      <c r="W62" s="7"/>
      <c r="X62" s="2" t="str">
        <f t="shared" si="8"/>
        <v>Unrealised</v>
      </c>
      <c r="Y62" s="4">
        <f t="shared" si="4"/>
        <v>4809596.9081270033</v>
      </c>
      <c r="Z62" s="5">
        <f t="shared" ca="1" si="5"/>
        <v>0</v>
      </c>
      <c r="AC62">
        <f t="shared" si="6"/>
        <v>0</v>
      </c>
      <c r="AD62">
        <f>IF(SUM($AC62:AC62)&gt;0,1,IF(OR(D62&lt;(1-$P$2),D62&gt;$P$3),1,0))</f>
        <v>0</v>
      </c>
      <c r="AE62">
        <f>IF(SUM($AC62:AD62)&gt;0,1,IF(OR(E62&lt;(1-$P$2),E62&gt;$P$3),1,0))</f>
        <v>0</v>
      </c>
      <c r="AF62">
        <f>IF(SUM($AC62:AE62)&gt;0,1,IF(OR(F62&lt;(1-$P$2),F62&gt;$P$3),1,0))</f>
        <v>0</v>
      </c>
      <c r="AG62">
        <f>IF(SUM($AC62:AF62)&gt;0,1,IF(OR(G62&lt;(1-$P$2),G62&gt;$P$3),1,0))</f>
        <v>0</v>
      </c>
      <c r="AH62">
        <f>IF(SUM($AC62:AG62)&gt;0,1,IF(OR(H62&lt;(1-$P$2),H62&gt;$P$3),1,0))</f>
        <v>0</v>
      </c>
      <c r="AI62">
        <f>IF(SUM($AC62:AH62)&gt;0,1,IF(OR(I62&lt;(1-$P$2),I62&gt;$P$3),1,0))</f>
        <v>0</v>
      </c>
      <c r="AJ62">
        <f>IF(SUM($AC62:AI62)&gt;0,1,IF(OR(J62&lt;(1-$P$2),J62&gt;$P$3),1,0))</f>
        <v>0</v>
      </c>
      <c r="AK62">
        <f>IF(SUM($AC62:AJ62)&gt;0,1,IF(OR(K62&lt;(1-$P$2),K62&gt;$P$3),1,0))</f>
        <v>0</v>
      </c>
      <c r="AL62">
        <f>IF(SUM($AC62:AK62)&gt;0,1,IF(OR(L62&lt;(1-$P$2),L62&gt;$P$3),1,0))</f>
        <v>0</v>
      </c>
      <c r="AM62">
        <f>IF(SUM($AC62:AL62)&gt;0,1,IF(OR(M62&lt;(1-$P$2),M62&gt;$P$3),1,0))</f>
        <v>0</v>
      </c>
      <c r="AN62">
        <f>IF(SUM($AC62:AM62)&gt;0,1,IF(OR(N62&lt;(1-$P$2),N62&gt;$P$3),1,0))</f>
        <v>0</v>
      </c>
      <c r="AO62">
        <f>IF(SUM($AC62:AN62)&gt;0,1,IF(OR(O62&lt;(1-$P$2),O62&gt;$P$3),1,0))</f>
        <v>0</v>
      </c>
      <c r="AP62">
        <f>IF(SUM($AC62:AO62)&gt;0,1,IF(OR(P62&lt;(1-$P$2),P62&gt;$P$3),1,0))</f>
        <v>0</v>
      </c>
      <c r="AQ62">
        <f>IF(SUM($AC62:AP62)&gt;0,1,IF(OR(Q62&lt;(1-$P$2),Q62&gt;$P$3),1,0))</f>
        <v>0</v>
      </c>
      <c r="AR62">
        <f>IF(SUM($AC62:AQ62)&gt;0,1,IF(OR(R62&lt;(1-$P$2),R62&gt;$P$3),1,0))</f>
        <v>0</v>
      </c>
      <c r="AS62">
        <f>IF(SUM($AC62:AR62)&gt;0,1,IF(OR(S62&lt;(1-$P$2),S62&gt;$P$3),1,0))</f>
        <v>0</v>
      </c>
      <c r="AT62">
        <f>IF(SUM($AC62:AS62)&gt;0,1,IF(OR(T62&lt;(1-$P$2),T62&gt;$P$3),1,0))</f>
        <v>0</v>
      </c>
      <c r="AU62">
        <f>IF(SUM($AC62:AT62)&gt;0,1,IF(OR(U62&lt;(1-$P$2),U62&gt;$P$3),1,0))</f>
        <v>0</v>
      </c>
      <c r="AV62">
        <f>IF(SUM($AC62:AU62)&gt;0,1,IF(OR(V62&lt;(1-$P$2),V62&gt;$P$3),1,0))</f>
        <v>0</v>
      </c>
    </row>
    <row r="63" spans="1:48" x14ac:dyDescent="0.35">
      <c r="A63" s="1">
        <f>Data!A57</f>
        <v>9100000</v>
      </c>
      <c r="B63">
        <f t="shared" si="7"/>
        <v>54</v>
      </c>
      <c r="C63" s="12" cm="1">
        <f t="array" ref="C63">PRODUCT(Data!$C57:C57/100+1)</f>
        <v>0.55299999999999994</v>
      </c>
      <c r="D63" s="12" cm="1">
        <f t="array" ref="D63">PRODUCT(Data!$C57:D57/100+1)</f>
        <v>0.513737</v>
      </c>
      <c r="E63" s="12" cm="1">
        <f t="array" ref="E63">PRODUCT(Data!$C57:E57/100+1)</f>
        <v>0.732075225</v>
      </c>
      <c r="F63" s="12" cm="1">
        <f t="array" ref="F63">PRODUCT(Data!$C57:F57/100+1)</f>
        <v>0.41728287825000004</v>
      </c>
      <c r="G63" s="12" cm="1">
        <f t="array" ref="G63">PRODUCT(Data!$C57:G57/100+1)</f>
        <v>0.245362332411</v>
      </c>
      <c r="H63" s="12" cm="1">
        <f t="array" ref="H63">PRODUCT(Data!$C57:H57/100+1)</f>
        <v>0.35528465733112796</v>
      </c>
      <c r="I63" s="12" cm="1">
        <f t="array" ref="I63">PRODUCT(Data!$C57:I57/100+1)</f>
        <v>0.38832613046292286</v>
      </c>
      <c r="J63" s="12" cm="1">
        <f t="array" ref="J63">PRODUCT(Data!$C57:J57/100+1)</f>
        <v>0.2019295878407199</v>
      </c>
      <c r="K63" s="12" cm="1">
        <f t="array" ref="K63">PRODUCT(Data!$C57:K57/100+1)</f>
        <v>0.27664353534178632</v>
      </c>
      <c r="L63" s="12" cm="1">
        <f t="array" ref="L63">PRODUCT(Data!$C57:L57/100+1)</f>
        <v>0.31067069018882604</v>
      </c>
      <c r="M63" s="12" cm="1">
        <f t="array" ref="M63">PRODUCT(Data!$C57:M57/100+1)</f>
        <v>0.50359718879608706</v>
      </c>
      <c r="N63" s="12" cm="1">
        <f t="array" ref="N63">PRODUCT(Data!$C57:N57/100+1)</f>
        <v>0.75589938038292659</v>
      </c>
      <c r="O63" s="12" cm="1">
        <f t="array" ref="O63">PRODUCT(Data!$C57:O57/100+1)</f>
        <v>0.89498486637338504</v>
      </c>
      <c r="P63" s="12" cm="1">
        <f t="array" ref="P63">PRODUCT(Data!$C57:P57/100+1)</f>
        <v>0.58979502694006081</v>
      </c>
      <c r="Q63" s="12" cm="1">
        <f t="array" ref="Q63">PRODUCT(Data!$C57:Q57/100+1)</f>
        <v>0.95251896850819817</v>
      </c>
      <c r="R63" s="12" cm="1">
        <f t="array" ref="R63">PRODUCT(Data!$C57:R57/100+1)</f>
        <v>0.63247259508944353</v>
      </c>
      <c r="S63" s="12" cm="1">
        <f t="array" ref="S63">PRODUCT(Data!$C57:S57/100+1)</f>
        <v>0.93858933111273424</v>
      </c>
      <c r="T63" s="12" cm="1">
        <f t="array" ref="T63">PRODUCT(Data!$C57:T57/100+1)</f>
        <v>0.94797522442386162</v>
      </c>
      <c r="U63" s="12" cm="1">
        <f t="array" ref="U63">PRODUCT(Data!$C57:U57/100+1)</f>
        <v>1.0854316319653217</v>
      </c>
      <c r="V63" s="12" cm="1">
        <f t="array" ref="V63">PRODUCT(Data!$C57:V57/100+1)</f>
        <v>1.6541978071151502</v>
      </c>
      <c r="W63" s="7"/>
      <c r="X63" s="2" t="str">
        <f t="shared" si="8"/>
        <v>Realised Loss</v>
      </c>
      <c r="Y63" s="4">
        <f t="shared" si="4"/>
        <v>15053200.044747867</v>
      </c>
      <c r="Z63" s="5">
        <f t="shared" ca="1" si="5"/>
        <v>3797274.1920750006</v>
      </c>
      <c r="AC63">
        <f t="shared" si="6"/>
        <v>0</v>
      </c>
      <c r="AD63">
        <f>IF(SUM($AC63:AC63)&gt;0,1,IF(OR(D63&lt;(1-$P$2),D63&gt;$P$3),1,0))</f>
        <v>0</v>
      </c>
      <c r="AE63">
        <f>IF(SUM($AC63:AD63)&gt;0,1,IF(OR(E63&lt;(1-$P$2),E63&gt;$P$3),1,0))</f>
        <v>0</v>
      </c>
      <c r="AF63">
        <f>IF(SUM($AC63:AE63)&gt;0,1,IF(OR(F63&lt;(1-$P$2),F63&gt;$P$3),1,0))</f>
        <v>1</v>
      </c>
      <c r="AG63">
        <f>IF(SUM($AC63:AF63)&gt;0,1,IF(OR(G63&lt;(1-$P$2),G63&gt;$P$3),1,0))</f>
        <v>1</v>
      </c>
      <c r="AH63">
        <f>IF(SUM($AC63:AG63)&gt;0,1,IF(OR(H63&lt;(1-$P$2),H63&gt;$P$3),1,0))</f>
        <v>1</v>
      </c>
      <c r="AI63">
        <f>IF(SUM($AC63:AH63)&gt;0,1,IF(OR(I63&lt;(1-$P$2),I63&gt;$P$3),1,0))</f>
        <v>1</v>
      </c>
      <c r="AJ63">
        <f>IF(SUM($AC63:AI63)&gt;0,1,IF(OR(J63&lt;(1-$P$2),J63&gt;$P$3),1,0))</f>
        <v>1</v>
      </c>
      <c r="AK63">
        <f>IF(SUM($AC63:AJ63)&gt;0,1,IF(OR(K63&lt;(1-$P$2),K63&gt;$P$3),1,0))</f>
        <v>1</v>
      </c>
      <c r="AL63">
        <f>IF(SUM($AC63:AK63)&gt;0,1,IF(OR(L63&lt;(1-$P$2),L63&gt;$P$3),1,0))</f>
        <v>1</v>
      </c>
      <c r="AM63">
        <f>IF(SUM($AC63:AL63)&gt;0,1,IF(OR(M63&lt;(1-$P$2),M63&gt;$P$3),1,0))</f>
        <v>1</v>
      </c>
      <c r="AN63">
        <f>IF(SUM($AC63:AM63)&gt;0,1,IF(OR(N63&lt;(1-$P$2),N63&gt;$P$3),1,0))</f>
        <v>1</v>
      </c>
      <c r="AO63">
        <f>IF(SUM($AC63:AN63)&gt;0,1,IF(OR(O63&lt;(1-$P$2),O63&gt;$P$3),1,0))</f>
        <v>1</v>
      </c>
      <c r="AP63">
        <f>IF(SUM($AC63:AO63)&gt;0,1,IF(OR(P63&lt;(1-$P$2),P63&gt;$P$3),1,0))</f>
        <v>1</v>
      </c>
      <c r="AQ63">
        <f>IF(SUM($AC63:AP63)&gt;0,1,IF(OR(Q63&lt;(1-$P$2),Q63&gt;$P$3),1,0))</f>
        <v>1</v>
      </c>
      <c r="AR63">
        <f>IF(SUM($AC63:AQ63)&gt;0,1,IF(OR(R63&lt;(1-$P$2),R63&gt;$P$3),1,0))</f>
        <v>1</v>
      </c>
      <c r="AS63">
        <f>IF(SUM($AC63:AR63)&gt;0,1,IF(OR(S63&lt;(1-$P$2),S63&gt;$P$3),1,0))</f>
        <v>1</v>
      </c>
      <c r="AT63">
        <f>IF(SUM($AC63:AS63)&gt;0,1,IF(OR(T63&lt;(1-$P$2),T63&gt;$P$3),1,0))</f>
        <v>1</v>
      </c>
      <c r="AU63">
        <f>IF(SUM($AC63:AT63)&gt;0,1,IF(OR(U63&lt;(1-$P$2),U63&gt;$P$3),1,0))</f>
        <v>1</v>
      </c>
      <c r="AV63">
        <f>IF(SUM($AC63:AU63)&gt;0,1,IF(OR(V63&lt;(1-$P$2),V63&gt;$P$3),1,0))</f>
        <v>1</v>
      </c>
    </row>
    <row r="64" spans="1:48" x14ac:dyDescent="0.35">
      <c r="A64" s="1">
        <f>Data!A58</f>
        <v>2100000</v>
      </c>
      <c r="B64">
        <f t="shared" si="7"/>
        <v>55</v>
      </c>
      <c r="C64" s="12" cm="1">
        <f t="array" ref="C64">PRODUCT(Data!$C58:C58/100+1)</f>
        <v>1.2810000000000001</v>
      </c>
      <c r="D64" s="12" cm="1">
        <f t="array" ref="D64">PRODUCT(Data!$C58:D58/100+1)</f>
        <v>1.1067840000000002</v>
      </c>
      <c r="E64" s="12" cm="1">
        <f t="array" ref="E64">PRODUCT(Data!$C58:E58/100+1)</f>
        <v>1.3558104000000004</v>
      </c>
      <c r="F64" s="12" cm="1">
        <f t="array" ref="F64">PRODUCT(Data!$C58:F58/100+1)</f>
        <v>1.1334574944000004</v>
      </c>
      <c r="G64" s="12" cm="1">
        <f t="array" ref="G64">PRODUCT(Data!$C58:G58/100+1)</f>
        <v>0.72654625391040029</v>
      </c>
      <c r="H64" s="12" cm="1">
        <f t="array" ref="H64">PRODUCT(Data!$C58:H58/100+1)</f>
        <v>0.49841073018253457</v>
      </c>
      <c r="I64" s="12" cm="1">
        <f t="array" ref="I64">PRODUCT(Data!$C58:I58/100+1)</f>
        <v>0.82437134772191212</v>
      </c>
      <c r="J64" s="12" cm="1">
        <f t="array" ref="J64">PRODUCT(Data!$C58:J58/100+1)</f>
        <v>1.4080262619090258</v>
      </c>
      <c r="K64" s="12" cm="1">
        <f t="array" ref="K64">PRODUCT(Data!$C58:K58/100+1)</f>
        <v>0.89268865005032239</v>
      </c>
      <c r="L64" s="12" cm="1">
        <f t="array" ref="L64">PRODUCT(Data!$C58:L58/100+1)</f>
        <v>1.138178028814161</v>
      </c>
      <c r="M64" s="12" cm="1">
        <f t="array" ref="M64">PRODUCT(Data!$C58:M58/100+1)</f>
        <v>1.6537726758669757</v>
      </c>
      <c r="N64" s="12" cm="1">
        <f t="array" ref="N64">PRODUCT(Data!$C58:N58/100+1)</f>
        <v>2.574924056324881</v>
      </c>
      <c r="O64" s="12" cm="1">
        <f t="array" ref="O64">PRODUCT(Data!$C58:O58/100+1)</f>
        <v>3.6872912486572296</v>
      </c>
      <c r="P64" s="12" cm="1">
        <f t="array" ref="P64">PRODUCT(Data!$C58:P58/100+1)</f>
        <v>3.4586791912404813</v>
      </c>
      <c r="Q64" s="12" cm="1">
        <f t="array" ref="Q64">PRODUCT(Data!$C58:Q58/100+1)</f>
        <v>5.1983948244344438</v>
      </c>
      <c r="R64" s="12" cm="1">
        <f t="array" ref="R64">PRODUCT(Data!$C58:R58/100+1)</f>
        <v>8.9256439135539409</v>
      </c>
      <c r="S64" s="12" cm="1">
        <f t="array" ref="S64">PRODUCT(Data!$C58:S58/100+1)</f>
        <v>13.459871021639342</v>
      </c>
      <c r="T64" s="12" cm="1">
        <f t="array" ref="T64">PRODUCT(Data!$C58:T58/100+1)</f>
        <v>9.0854129396065559</v>
      </c>
      <c r="U64" s="12" cm="1">
        <f t="array" ref="U64">PRODUCT(Data!$C58:U58/100+1)</f>
        <v>5.8055788684085892</v>
      </c>
      <c r="V64" s="12" cm="1">
        <f t="array" ref="V64">PRODUCT(Data!$C58:V58/100+1)</f>
        <v>5.10310382533115</v>
      </c>
      <c r="W64" s="7"/>
      <c r="X64" s="2" t="str">
        <f t="shared" si="8"/>
        <v>Realised Loss</v>
      </c>
      <c r="Y64" s="4">
        <f t="shared" si="4"/>
        <v>10716518.033195416</v>
      </c>
      <c r="Z64" s="5">
        <f t="shared" ca="1" si="5"/>
        <v>1046662.5333833226</v>
      </c>
      <c r="AC64">
        <f t="shared" si="6"/>
        <v>0</v>
      </c>
      <c r="AD64">
        <f>IF(SUM($AC64:AC64)&gt;0,1,IF(OR(D64&lt;(1-$P$2),D64&gt;$P$3),1,0))</f>
        <v>0</v>
      </c>
      <c r="AE64">
        <f>IF(SUM($AC64:AD64)&gt;0,1,IF(OR(E64&lt;(1-$P$2),E64&gt;$P$3),1,0))</f>
        <v>0</v>
      </c>
      <c r="AF64">
        <f>IF(SUM($AC64:AE64)&gt;0,1,IF(OR(F64&lt;(1-$P$2),F64&gt;$P$3),1,0))</f>
        <v>0</v>
      </c>
      <c r="AG64">
        <f>IF(SUM($AC64:AF64)&gt;0,1,IF(OR(G64&lt;(1-$P$2),G64&gt;$P$3),1,0))</f>
        <v>0</v>
      </c>
      <c r="AH64">
        <f>IF(SUM($AC64:AG64)&gt;0,1,IF(OR(H64&lt;(1-$P$2),H64&gt;$P$3),1,0))</f>
        <v>1</v>
      </c>
      <c r="AI64">
        <f>IF(SUM($AC64:AH64)&gt;0,1,IF(OR(I64&lt;(1-$P$2),I64&gt;$P$3),1,0))</f>
        <v>1</v>
      </c>
      <c r="AJ64">
        <f>IF(SUM($AC64:AI64)&gt;0,1,IF(OR(J64&lt;(1-$P$2),J64&gt;$P$3),1,0))</f>
        <v>1</v>
      </c>
      <c r="AK64">
        <f>IF(SUM($AC64:AJ64)&gt;0,1,IF(OR(K64&lt;(1-$P$2),K64&gt;$P$3),1,0))</f>
        <v>1</v>
      </c>
      <c r="AL64">
        <f>IF(SUM($AC64:AK64)&gt;0,1,IF(OR(L64&lt;(1-$P$2),L64&gt;$P$3),1,0))</f>
        <v>1</v>
      </c>
      <c r="AM64">
        <f>IF(SUM($AC64:AL64)&gt;0,1,IF(OR(M64&lt;(1-$P$2),M64&gt;$P$3),1,0))</f>
        <v>1</v>
      </c>
      <c r="AN64">
        <f>IF(SUM($AC64:AM64)&gt;0,1,IF(OR(N64&lt;(1-$P$2),N64&gt;$P$3),1,0))</f>
        <v>1</v>
      </c>
      <c r="AO64">
        <f>IF(SUM($AC64:AN64)&gt;0,1,IF(OR(O64&lt;(1-$P$2),O64&gt;$P$3),1,0))</f>
        <v>1</v>
      </c>
      <c r="AP64">
        <f>IF(SUM($AC64:AO64)&gt;0,1,IF(OR(P64&lt;(1-$P$2),P64&gt;$P$3),1,0))</f>
        <v>1</v>
      </c>
      <c r="AQ64">
        <f>IF(SUM($AC64:AP64)&gt;0,1,IF(OR(Q64&lt;(1-$P$2),Q64&gt;$P$3),1,0))</f>
        <v>1</v>
      </c>
      <c r="AR64">
        <f>IF(SUM($AC64:AQ64)&gt;0,1,IF(OR(R64&lt;(1-$P$2),R64&gt;$P$3),1,0))</f>
        <v>1</v>
      </c>
      <c r="AS64">
        <f>IF(SUM($AC64:AR64)&gt;0,1,IF(OR(S64&lt;(1-$P$2),S64&gt;$P$3),1,0))</f>
        <v>1</v>
      </c>
      <c r="AT64">
        <f>IF(SUM($AC64:AS64)&gt;0,1,IF(OR(T64&lt;(1-$P$2),T64&gt;$P$3),1,0))</f>
        <v>1</v>
      </c>
      <c r="AU64">
        <f>IF(SUM($AC64:AT64)&gt;0,1,IF(OR(U64&lt;(1-$P$2),U64&gt;$P$3),1,0))</f>
        <v>1</v>
      </c>
      <c r="AV64">
        <f>IF(SUM($AC64:AU64)&gt;0,1,IF(OR(V64&lt;(1-$P$2),V64&gt;$P$3),1,0))</f>
        <v>1</v>
      </c>
    </row>
    <row r="65" spans="1:48" x14ac:dyDescent="0.35">
      <c r="A65" s="1">
        <f>Data!A59</f>
        <v>6600000</v>
      </c>
      <c r="B65">
        <f t="shared" si="7"/>
        <v>56</v>
      </c>
      <c r="C65" s="12" cm="1">
        <f t="array" ref="C65">PRODUCT(Data!$C59:C59/100+1)</f>
        <v>0.95299999999999996</v>
      </c>
      <c r="D65" s="12" cm="1">
        <f t="array" ref="D65">PRODUCT(Data!$C59:D59/100+1)</f>
        <v>0.79098999999999997</v>
      </c>
      <c r="E65" s="12" cm="1">
        <f t="array" ref="E65">PRODUCT(Data!$C59:E59/100+1)</f>
        <v>0.84794128000000002</v>
      </c>
      <c r="F65" s="12" cm="1">
        <f t="array" ref="F65">PRODUCT(Data!$C59:F59/100+1)</f>
        <v>1.23969015136</v>
      </c>
      <c r="G65" s="12" cm="1">
        <f t="array" ref="G65">PRODUCT(Data!$C59:G59/100+1)</f>
        <v>0.77976510520544007</v>
      </c>
      <c r="H65" s="12" cm="1">
        <f t="array" ref="H65">PRODUCT(Data!$C59:H59/100+1)</f>
        <v>1.2569813495911695</v>
      </c>
      <c r="I65" s="12" cm="1">
        <f t="array" ref="I65">PRODUCT(Data!$C59:I59/100+1)</f>
        <v>0.67122804068168451</v>
      </c>
      <c r="J65" s="12" cm="1">
        <f t="array" ref="J65">PRODUCT(Data!$C59:J59/100+1)</f>
        <v>0.41012033285650923</v>
      </c>
      <c r="K65" s="12" cm="1">
        <f t="array" ref="K65">PRODUCT(Data!$C59:K59/100+1)</f>
        <v>0.43595791382646931</v>
      </c>
      <c r="L65" s="12" cm="1">
        <f t="array" ref="L65">PRODUCT(Data!$C59:L59/100+1)</f>
        <v>0.54451143436926019</v>
      </c>
      <c r="M65" s="12" cm="1">
        <f t="array" ref="M65">PRODUCT(Data!$C59:M59/100+1)</f>
        <v>0.5630248231378151</v>
      </c>
      <c r="N65" s="12" cm="1">
        <f t="array" ref="N65">PRODUCT(Data!$C59:N59/100+1)</f>
        <v>0.65761299342496804</v>
      </c>
      <c r="O65" s="12" cm="1">
        <f t="array" ref="O65">PRODUCT(Data!$C59:O59/100+1)</f>
        <v>0.66879241431319247</v>
      </c>
      <c r="P65" s="12" cm="1">
        <f t="array" ref="P65">PRODUCT(Data!$C59:P59/100+1)</f>
        <v>0.58586215493835658</v>
      </c>
      <c r="Q65" s="12" cm="1">
        <f t="array" ref="Q65">PRODUCT(Data!$C59:Q59/100+1)</f>
        <v>0.74990355832109645</v>
      </c>
      <c r="R65" s="12" cm="1">
        <f t="array" ref="R65">PRODUCT(Data!$C59:R59/100+1)</f>
        <v>0.98312356495895736</v>
      </c>
      <c r="S65" s="12" cm="1">
        <f t="array" ref="S65">PRODUCT(Data!$C59:S59/100+1)</f>
        <v>0.76093763927823299</v>
      </c>
      <c r="T65" s="12" cm="1">
        <f t="array" ref="T65">PRODUCT(Data!$C59:T59/100+1)</f>
        <v>1.3171830535906213</v>
      </c>
      <c r="U65" s="12" cm="1">
        <f t="array" ref="U65">PRODUCT(Data!$C59:U59/100+1)</f>
        <v>1.0735041886763563</v>
      </c>
      <c r="V65" s="12" cm="1">
        <f t="array" ref="V65">PRODUCT(Data!$C59:V59/100+1)</f>
        <v>1.0531076090915055</v>
      </c>
      <c r="W65" s="7"/>
      <c r="X65" s="2" t="str">
        <f t="shared" si="8"/>
        <v>Realised Loss</v>
      </c>
      <c r="Y65" s="4">
        <f t="shared" si="4"/>
        <v>6950510.2200039364</v>
      </c>
      <c r="Z65" s="5">
        <f t="shared" ca="1" si="5"/>
        <v>2706794.1968529611</v>
      </c>
      <c r="AC65">
        <f t="shared" si="6"/>
        <v>0</v>
      </c>
      <c r="AD65">
        <f>IF(SUM($AC65:AC65)&gt;0,1,IF(OR(D65&lt;(1-$P$2),D65&gt;$P$3),1,0))</f>
        <v>0</v>
      </c>
      <c r="AE65">
        <f>IF(SUM($AC65:AD65)&gt;0,1,IF(OR(E65&lt;(1-$P$2),E65&gt;$P$3),1,0))</f>
        <v>0</v>
      </c>
      <c r="AF65">
        <f>IF(SUM($AC65:AE65)&gt;0,1,IF(OR(F65&lt;(1-$P$2),F65&gt;$P$3),1,0))</f>
        <v>0</v>
      </c>
      <c r="AG65">
        <f>IF(SUM($AC65:AF65)&gt;0,1,IF(OR(G65&lt;(1-$P$2),G65&gt;$P$3),1,0))</f>
        <v>0</v>
      </c>
      <c r="AH65">
        <f>IF(SUM($AC65:AG65)&gt;0,1,IF(OR(H65&lt;(1-$P$2),H65&gt;$P$3),1,0))</f>
        <v>0</v>
      </c>
      <c r="AI65">
        <f>IF(SUM($AC65:AH65)&gt;0,1,IF(OR(I65&lt;(1-$P$2),I65&gt;$P$3),1,0))</f>
        <v>0</v>
      </c>
      <c r="AJ65">
        <f>IF(SUM($AC65:AI65)&gt;0,1,IF(OR(J65&lt;(1-$P$2),J65&gt;$P$3),1,0))</f>
        <v>1</v>
      </c>
      <c r="AK65">
        <f>IF(SUM($AC65:AJ65)&gt;0,1,IF(OR(K65&lt;(1-$P$2),K65&gt;$P$3),1,0))</f>
        <v>1</v>
      </c>
      <c r="AL65">
        <f>IF(SUM($AC65:AK65)&gt;0,1,IF(OR(L65&lt;(1-$P$2),L65&gt;$P$3),1,0))</f>
        <v>1</v>
      </c>
      <c r="AM65">
        <f>IF(SUM($AC65:AL65)&gt;0,1,IF(OR(M65&lt;(1-$P$2),M65&gt;$P$3),1,0))</f>
        <v>1</v>
      </c>
      <c r="AN65">
        <f>IF(SUM($AC65:AM65)&gt;0,1,IF(OR(N65&lt;(1-$P$2),N65&gt;$P$3),1,0))</f>
        <v>1</v>
      </c>
      <c r="AO65">
        <f>IF(SUM($AC65:AN65)&gt;0,1,IF(OR(O65&lt;(1-$P$2),O65&gt;$P$3),1,0))</f>
        <v>1</v>
      </c>
      <c r="AP65">
        <f>IF(SUM($AC65:AO65)&gt;0,1,IF(OR(P65&lt;(1-$P$2),P65&gt;$P$3),1,0))</f>
        <v>1</v>
      </c>
      <c r="AQ65">
        <f>IF(SUM($AC65:AP65)&gt;0,1,IF(OR(Q65&lt;(1-$P$2),Q65&gt;$P$3),1,0))</f>
        <v>1</v>
      </c>
      <c r="AR65">
        <f>IF(SUM($AC65:AQ65)&gt;0,1,IF(OR(R65&lt;(1-$P$2),R65&gt;$P$3),1,0))</f>
        <v>1</v>
      </c>
      <c r="AS65">
        <f>IF(SUM($AC65:AR65)&gt;0,1,IF(OR(S65&lt;(1-$P$2),S65&gt;$P$3),1,0))</f>
        <v>1</v>
      </c>
      <c r="AT65">
        <f>IF(SUM($AC65:AS65)&gt;0,1,IF(OR(T65&lt;(1-$P$2),T65&gt;$P$3),1,0))</f>
        <v>1</v>
      </c>
      <c r="AU65">
        <f>IF(SUM($AC65:AT65)&gt;0,1,IF(OR(U65&lt;(1-$P$2),U65&gt;$P$3),1,0))</f>
        <v>1</v>
      </c>
      <c r="AV65">
        <f>IF(SUM($AC65:AU65)&gt;0,1,IF(OR(V65&lt;(1-$P$2),V65&gt;$P$3),1,0))</f>
        <v>1</v>
      </c>
    </row>
    <row r="66" spans="1:48" x14ac:dyDescent="0.35">
      <c r="A66" s="1">
        <f>Data!A60</f>
        <v>5000000</v>
      </c>
      <c r="B66">
        <f t="shared" si="7"/>
        <v>57</v>
      </c>
      <c r="C66" s="12" cm="1">
        <f t="array" ref="C66">PRODUCT(Data!$C60:C60/100+1)</f>
        <v>0.74299999999999999</v>
      </c>
      <c r="D66" s="12" cm="1">
        <f t="array" ref="D66">PRODUCT(Data!$C60:D60/100+1)</f>
        <v>0.50003900000000001</v>
      </c>
      <c r="E66" s="12" cm="1">
        <f t="array" ref="E66">PRODUCT(Data!$C60:E60/100+1)</f>
        <v>0.36752866499999998</v>
      </c>
      <c r="F66" s="12" cm="1">
        <f t="array" ref="F66">PRODUCT(Data!$C60:F60/100+1)</f>
        <v>0.38075969694</v>
      </c>
      <c r="G66" s="12" cm="1">
        <f t="array" ref="G66">PRODUCT(Data!$C60:G60/100+1)</f>
        <v>0.36857538663792</v>
      </c>
      <c r="H66" s="12" cm="1">
        <f t="array" ref="H66">PRODUCT(Data!$C60:H60/100+1)</f>
        <v>0.33466645106723136</v>
      </c>
      <c r="I66" s="12" cm="1">
        <f t="array" ref="I66">PRODUCT(Data!$C60:I60/100+1)</f>
        <v>0.23527051510026367</v>
      </c>
      <c r="J66" s="12" cm="1">
        <f t="array" ref="J66">PRODUCT(Data!$C60:J60/100+1)</f>
        <v>0.28844165151292328</v>
      </c>
      <c r="K66" s="12" cm="1">
        <f t="array" ref="K66">PRODUCT(Data!$C60:K60/100+1)</f>
        <v>0.35334102310333104</v>
      </c>
      <c r="L66" s="12" cm="1">
        <f t="array" ref="L66">PRODUCT(Data!$C60:L60/100+1)</f>
        <v>0.22507823171682187</v>
      </c>
      <c r="M66" s="12" cm="1">
        <f t="array" ref="M66">PRODUCT(Data!$C60:M60/100+1)</f>
        <v>0.19986946976453782</v>
      </c>
      <c r="N66" s="12" cm="1">
        <f t="array" ref="N66">PRODUCT(Data!$C60:N60/100+1)</f>
        <v>0.31139663389314987</v>
      </c>
      <c r="O66" s="12" cm="1">
        <f t="array" ref="O66">PRODUCT(Data!$C60:O60/100+1)</f>
        <v>0.39734210484765925</v>
      </c>
      <c r="P66" s="12" cm="1">
        <f t="array" ref="P66">PRODUCT(Data!$C60:P60/100+1)</f>
        <v>0.64647560458714159</v>
      </c>
      <c r="Q66" s="12" cm="1">
        <f t="array" ref="Q66">PRODUCT(Data!$C60:Q60/100+1)</f>
        <v>1.0789677840559393</v>
      </c>
      <c r="R66" s="12" cm="1">
        <f t="array" ref="R66">PRODUCT(Data!$C60:R60/100+1)</f>
        <v>1.2753399207541203</v>
      </c>
      <c r="S66" s="12" cm="1">
        <f t="array" ref="S66">PRODUCT(Data!$C60:S60/100+1)</f>
        <v>1.1924428259051025</v>
      </c>
      <c r="T66" s="12" cm="1">
        <f t="array" ref="T66">PRODUCT(Data!$C60:T60/100+1)</f>
        <v>1.2723364952407443</v>
      </c>
      <c r="U66" s="12" cm="1">
        <f t="array" ref="U66">PRODUCT(Data!$C60:U60/100+1)</f>
        <v>1.2405280828597256</v>
      </c>
      <c r="V66" s="12" cm="1">
        <f t="array" ref="V66">PRODUCT(Data!$C60:V60/100+1)</f>
        <v>1.0705757355079433</v>
      </c>
      <c r="W66" s="7"/>
      <c r="X66" s="2" t="str">
        <f t="shared" si="8"/>
        <v>Realised Loss</v>
      </c>
      <c r="Y66" s="4">
        <f t="shared" si="4"/>
        <v>5352878.6775397165</v>
      </c>
      <c r="Z66" s="5">
        <f t="shared" ca="1" si="5"/>
        <v>1837643.325</v>
      </c>
      <c r="AC66">
        <f t="shared" si="6"/>
        <v>0</v>
      </c>
      <c r="AD66">
        <f>IF(SUM($AC66:AC66)&gt;0,1,IF(OR(D66&lt;(1-$P$2),D66&gt;$P$3),1,0))</f>
        <v>0</v>
      </c>
      <c r="AE66">
        <f>IF(SUM($AC66:AD66)&gt;0,1,IF(OR(E66&lt;(1-$P$2),E66&gt;$P$3),1,0))</f>
        <v>1</v>
      </c>
      <c r="AF66">
        <f>IF(SUM($AC66:AE66)&gt;0,1,IF(OR(F66&lt;(1-$P$2),F66&gt;$P$3),1,0))</f>
        <v>1</v>
      </c>
      <c r="AG66">
        <f>IF(SUM($AC66:AF66)&gt;0,1,IF(OR(G66&lt;(1-$P$2),G66&gt;$P$3),1,0))</f>
        <v>1</v>
      </c>
      <c r="AH66">
        <f>IF(SUM($AC66:AG66)&gt;0,1,IF(OR(H66&lt;(1-$P$2),H66&gt;$P$3),1,0))</f>
        <v>1</v>
      </c>
      <c r="AI66">
        <f>IF(SUM($AC66:AH66)&gt;0,1,IF(OR(I66&lt;(1-$P$2),I66&gt;$P$3),1,0))</f>
        <v>1</v>
      </c>
      <c r="AJ66">
        <f>IF(SUM($AC66:AI66)&gt;0,1,IF(OR(J66&lt;(1-$P$2),J66&gt;$P$3),1,0))</f>
        <v>1</v>
      </c>
      <c r="AK66">
        <f>IF(SUM($AC66:AJ66)&gt;0,1,IF(OR(K66&lt;(1-$P$2),K66&gt;$P$3),1,0))</f>
        <v>1</v>
      </c>
      <c r="AL66">
        <f>IF(SUM($AC66:AK66)&gt;0,1,IF(OR(L66&lt;(1-$P$2),L66&gt;$P$3),1,0))</f>
        <v>1</v>
      </c>
      <c r="AM66">
        <f>IF(SUM($AC66:AL66)&gt;0,1,IF(OR(M66&lt;(1-$P$2),M66&gt;$P$3),1,0))</f>
        <v>1</v>
      </c>
      <c r="AN66">
        <f>IF(SUM($AC66:AM66)&gt;0,1,IF(OR(N66&lt;(1-$P$2),N66&gt;$P$3),1,0))</f>
        <v>1</v>
      </c>
      <c r="AO66">
        <f>IF(SUM($AC66:AN66)&gt;0,1,IF(OR(O66&lt;(1-$P$2),O66&gt;$P$3),1,0))</f>
        <v>1</v>
      </c>
      <c r="AP66">
        <f>IF(SUM($AC66:AO66)&gt;0,1,IF(OR(P66&lt;(1-$P$2),P66&gt;$P$3),1,0))</f>
        <v>1</v>
      </c>
      <c r="AQ66">
        <f>IF(SUM($AC66:AP66)&gt;0,1,IF(OR(Q66&lt;(1-$P$2),Q66&gt;$P$3),1,0))</f>
        <v>1</v>
      </c>
      <c r="AR66">
        <f>IF(SUM($AC66:AQ66)&gt;0,1,IF(OR(R66&lt;(1-$P$2),R66&gt;$P$3),1,0))</f>
        <v>1</v>
      </c>
      <c r="AS66">
        <f>IF(SUM($AC66:AR66)&gt;0,1,IF(OR(S66&lt;(1-$P$2),S66&gt;$P$3),1,0))</f>
        <v>1</v>
      </c>
      <c r="AT66">
        <f>IF(SUM($AC66:AS66)&gt;0,1,IF(OR(T66&lt;(1-$P$2),T66&gt;$P$3),1,0))</f>
        <v>1</v>
      </c>
      <c r="AU66">
        <f>IF(SUM($AC66:AT66)&gt;0,1,IF(OR(U66&lt;(1-$P$2),U66&gt;$P$3),1,0))</f>
        <v>1</v>
      </c>
      <c r="AV66">
        <f>IF(SUM($AC66:AU66)&gt;0,1,IF(OR(V66&lt;(1-$P$2),V66&gt;$P$3),1,0))</f>
        <v>1</v>
      </c>
    </row>
    <row r="67" spans="1:48" x14ac:dyDescent="0.35">
      <c r="A67" s="1">
        <f>Data!A61</f>
        <v>2700000</v>
      </c>
      <c r="B67">
        <f t="shared" si="7"/>
        <v>58</v>
      </c>
      <c r="C67" s="12" cm="1">
        <f t="array" ref="C67">PRODUCT(Data!$C61:C61/100+1)</f>
        <v>0.69700000000000006</v>
      </c>
      <c r="D67" s="12" cm="1">
        <f t="array" ref="D67">PRODUCT(Data!$C61:D61/100+1)</f>
        <v>0.96186000000000005</v>
      </c>
      <c r="E67" s="12" cm="1">
        <f t="array" ref="E67">PRODUCT(Data!$C61:E61/100+1)</f>
        <v>0.54441276000000005</v>
      </c>
      <c r="F67" s="12" cm="1">
        <f t="array" ref="F67">PRODUCT(Data!$C61:F61/100+1)</f>
        <v>0.88848162432000011</v>
      </c>
      <c r="G67" s="12" cm="1">
        <f t="array" ref="G67">PRODUCT(Data!$C61:G61/100+1)</f>
        <v>0.63437587976448007</v>
      </c>
      <c r="H67" s="12" cm="1">
        <f t="array" ref="H67">PRODUCT(Data!$C61:H61/100+1)</f>
        <v>0.75173541752090889</v>
      </c>
      <c r="I67" s="12" cm="1">
        <f t="array" ref="I67">PRODUCT(Data!$C61:I61/100+1)</f>
        <v>1.2824606222906705</v>
      </c>
      <c r="J67" s="12" cm="1">
        <f t="array" ref="J67">PRODUCT(Data!$C61:J61/100+1)</f>
        <v>1.2003831424640674</v>
      </c>
      <c r="K67" s="12" cm="1">
        <f t="array" ref="K67">PRODUCT(Data!$C61:K61/100+1)</f>
        <v>0.79225287402628441</v>
      </c>
      <c r="L67" s="12" cm="1">
        <f t="array" ref="L67">PRODUCT(Data!$C61:L61/100+1)</f>
        <v>0.77878457516783761</v>
      </c>
      <c r="M67" s="12" cm="1">
        <f t="array" ref="M67">PRODUCT(Data!$C61:M61/100+1)</f>
        <v>0.76554523738998437</v>
      </c>
      <c r="N67" s="12" cm="1">
        <f t="array" ref="N67">PRODUCT(Data!$C61:N61/100+1)</f>
        <v>1.032720525239089</v>
      </c>
      <c r="O67" s="12" cm="1">
        <f t="array" ref="O67">PRODUCT(Data!$C61:O61/100+1)</f>
        <v>0.75078782184881765</v>
      </c>
      <c r="P67" s="12" cm="1">
        <f t="array" ref="P67">PRODUCT(Data!$C61:P61/100+1)</f>
        <v>0.52329911182862598</v>
      </c>
      <c r="Q67" s="12" cm="1">
        <f t="array" ref="Q67">PRODUCT(Data!$C61:Q61/100+1)</f>
        <v>0.54475437541359961</v>
      </c>
      <c r="R67" s="12" cm="1">
        <f t="array" ref="R67">PRODUCT(Data!$C61:R61/100+1)</f>
        <v>0.45541465784576934</v>
      </c>
      <c r="S67" s="12" cm="1">
        <f t="array" ref="S67">PRODUCT(Data!$C61:S61/100+1)</f>
        <v>0.45313758455654052</v>
      </c>
      <c r="T67" s="12" cm="1">
        <f t="array" ref="T67">PRODUCT(Data!$C61:T61/100+1)</f>
        <v>0.33079043672627456</v>
      </c>
      <c r="U67" s="12" cm="1">
        <f t="array" ref="U67">PRODUCT(Data!$C61:U61/100+1)</f>
        <v>0.53654208837001727</v>
      </c>
      <c r="V67" s="12" cm="1">
        <f t="array" ref="V67">PRODUCT(Data!$C61:V61/100+1)</f>
        <v>0.76349939175053461</v>
      </c>
      <c r="W67" s="7"/>
      <c r="X67" s="2" t="str">
        <f t="shared" si="8"/>
        <v>Realised Loss</v>
      </c>
      <c r="Y67" s="4">
        <f t="shared" si="4"/>
        <v>2061448.3577264433</v>
      </c>
      <c r="Z67" s="5">
        <f t="shared" ca="1" si="5"/>
        <v>1229619.5761835773</v>
      </c>
      <c r="AC67">
        <f t="shared" si="6"/>
        <v>0</v>
      </c>
      <c r="AD67">
        <f>IF(SUM($AC67:AC67)&gt;0,1,IF(OR(D67&lt;(1-$P$2),D67&gt;$P$3),1,0))</f>
        <v>0</v>
      </c>
      <c r="AE67">
        <f>IF(SUM($AC67:AD67)&gt;0,1,IF(OR(E67&lt;(1-$P$2),E67&gt;$P$3),1,0))</f>
        <v>0</v>
      </c>
      <c r="AF67">
        <f>IF(SUM($AC67:AE67)&gt;0,1,IF(OR(F67&lt;(1-$P$2),F67&gt;$P$3),1,0))</f>
        <v>0</v>
      </c>
      <c r="AG67">
        <f>IF(SUM($AC67:AF67)&gt;0,1,IF(OR(G67&lt;(1-$P$2),G67&gt;$P$3),1,0))</f>
        <v>0</v>
      </c>
      <c r="AH67">
        <f>IF(SUM($AC67:AG67)&gt;0,1,IF(OR(H67&lt;(1-$P$2),H67&gt;$P$3),1,0))</f>
        <v>0</v>
      </c>
      <c r="AI67">
        <f>IF(SUM($AC67:AH67)&gt;0,1,IF(OR(I67&lt;(1-$P$2),I67&gt;$P$3),1,0))</f>
        <v>0</v>
      </c>
      <c r="AJ67">
        <f>IF(SUM($AC67:AI67)&gt;0,1,IF(OR(J67&lt;(1-$P$2),J67&gt;$P$3),1,0))</f>
        <v>0</v>
      </c>
      <c r="AK67">
        <f>IF(SUM($AC67:AJ67)&gt;0,1,IF(OR(K67&lt;(1-$P$2),K67&gt;$P$3),1,0))</f>
        <v>0</v>
      </c>
      <c r="AL67">
        <f>IF(SUM($AC67:AK67)&gt;0,1,IF(OR(L67&lt;(1-$P$2),L67&gt;$P$3),1,0))</f>
        <v>0</v>
      </c>
      <c r="AM67">
        <f>IF(SUM($AC67:AL67)&gt;0,1,IF(OR(M67&lt;(1-$P$2),M67&gt;$P$3),1,0))</f>
        <v>0</v>
      </c>
      <c r="AN67">
        <f>IF(SUM($AC67:AM67)&gt;0,1,IF(OR(N67&lt;(1-$P$2),N67&gt;$P$3),1,0))</f>
        <v>0</v>
      </c>
      <c r="AO67">
        <f>IF(SUM($AC67:AN67)&gt;0,1,IF(OR(O67&lt;(1-$P$2),O67&gt;$P$3),1,0))</f>
        <v>0</v>
      </c>
      <c r="AP67">
        <f>IF(SUM($AC67:AO67)&gt;0,1,IF(OR(P67&lt;(1-$P$2),P67&gt;$P$3),1,0))</f>
        <v>0</v>
      </c>
      <c r="AQ67">
        <f>IF(SUM($AC67:AP67)&gt;0,1,IF(OR(Q67&lt;(1-$P$2),Q67&gt;$P$3),1,0))</f>
        <v>0</v>
      </c>
      <c r="AR67">
        <f>IF(SUM($AC67:AQ67)&gt;0,1,IF(OR(R67&lt;(1-$P$2),R67&gt;$P$3),1,0))</f>
        <v>1</v>
      </c>
      <c r="AS67">
        <f>IF(SUM($AC67:AR67)&gt;0,1,IF(OR(S67&lt;(1-$P$2),S67&gt;$P$3),1,0))</f>
        <v>1</v>
      </c>
      <c r="AT67">
        <f>IF(SUM($AC67:AS67)&gt;0,1,IF(OR(T67&lt;(1-$P$2),T67&gt;$P$3),1,0))</f>
        <v>1</v>
      </c>
      <c r="AU67">
        <f>IF(SUM($AC67:AT67)&gt;0,1,IF(OR(U67&lt;(1-$P$2),U67&gt;$P$3),1,0))</f>
        <v>1</v>
      </c>
      <c r="AV67">
        <f>IF(SUM($AC67:AU67)&gt;0,1,IF(OR(V67&lt;(1-$P$2),V67&gt;$P$3),1,0))</f>
        <v>1</v>
      </c>
    </row>
    <row r="68" spans="1:48" x14ac:dyDescent="0.35">
      <c r="A68" s="1">
        <f>Data!A62</f>
        <v>6800000</v>
      </c>
      <c r="B68">
        <f t="shared" si="7"/>
        <v>59</v>
      </c>
      <c r="C68" s="12" cm="1">
        <f t="array" ref="C68">PRODUCT(Data!$C62:C62/100+1)</f>
        <v>1.44</v>
      </c>
      <c r="D68" s="12" cm="1">
        <f t="array" ref="D68">PRODUCT(Data!$C62:D62/100+1)</f>
        <v>1.51488</v>
      </c>
      <c r="E68" s="12" cm="1">
        <f t="array" ref="E68">PRODUCT(Data!$C62:E62/100+1)</f>
        <v>0.87863040000000014</v>
      </c>
      <c r="F68" s="12" cm="1">
        <f t="array" ref="F68">PRODUCT(Data!$C62:F62/100+1)</f>
        <v>0.49642617600000005</v>
      </c>
      <c r="G68" s="12" cm="1">
        <f t="array" ref="G68">PRODUCT(Data!$C62:G62/100+1)</f>
        <v>0.84789590860800013</v>
      </c>
      <c r="H68" s="12" cm="1">
        <f t="array" ref="H68">PRODUCT(Data!$C62:H62/100+1)</f>
        <v>0.55791550786406396</v>
      </c>
      <c r="I68" s="12" cm="1">
        <f t="array" ref="I68">PRODUCT(Data!$C62:I62/100+1)</f>
        <v>0.80228250030852399</v>
      </c>
      <c r="J68" s="12" cm="1">
        <f t="array" ref="J68">PRODUCT(Data!$C62:J62/100+1)</f>
        <v>1.1560890829445831</v>
      </c>
      <c r="K68" s="12" cm="1">
        <f t="array" ref="K68">PRODUCT(Data!$C62:K62/100+1)</f>
        <v>0.76070661657753558</v>
      </c>
      <c r="L68" s="12" cm="1">
        <f t="array" ref="L68">PRODUCT(Data!$C62:L62/100+1)</f>
        <v>0.60171893371283069</v>
      </c>
      <c r="M68" s="12" cm="1">
        <f t="array" ref="M68">PRODUCT(Data!$C62:M62/100+1)</f>
        <v>0.35320901408943162</v>
      </c>
      <c r="N68" s="12" cm="1">
        <f t="array" ref="N68">PRODUCT(Data!$C62:N62/100+1)</f>
        <v>0.36733737465300892</v>
      </c>
      <c r="O68" s="12" cm="1">
        <f t="array" ref="O68">PRODUCT(Data!$C62:O62/100+1)</f>
        <v>0.38460223126170029</v>
      </c>
      <c r="P68" s="12" cm="1">
        <f t="array" ref="P68">PRODUCT(Data!$C62:P62/100+1)</f>
        <v>0.55267340632306339</v>
      </c>
      <c r="Q68" s="12" cm="1">
        <f t="array" ref="Q68">PRODUCT(Data!$C62:Q62/100+1)</f>
        <v>0.63281105023990758</v>
      </c>
      <c r="R68" s="12" cm="1">
        <f t="array" ref="R68">PRODUCT(Data!$C62:R62/100+1)</f>
        <v>0.80873252220660186</v>
      </c>
      <c r="S68" s="12" cm="1">
        <f t="array" ref="S68">PRODUCT(Data!$C62:S62/100+1)</f>
        <v>0.54508571996724964</v>
      </c>
      <c r="T68" s="12" cm="1">
        <f t="array" ref="T68">PRODUCT(Data!$C62:T62/100+1)</f>
        <v>0.85142389458884393</v>
      </c>
      <c r="U68" s="12" cm="1">
        <f t="array" ref="U68">PRODUCT(Data!$C62:U62/100+1)</f>
        <v>1.2175361692620468</v>
      </c>
      <c r="V68" s="12" cm="1">
        <f t="array" ref="V68">PRODUCT(Data!$C62:V62/100+1)</f>
        <v>2.0052820707745909</v>
      </c>
      <c r="W68" s="7"/>
      <c r="X68" s="2" t="str">
        <f t="shared" si="8"/>
        <v>Realised Loss</v>
      </c>
      <c r="Y68" s="4">
        <f t="shared" si="4"/>
        <v>13635918.081267217</v>
      </c>
      <c r="Z68" s="5">
        <f t="shared" ca="1" si="5"/>
        <v>3375697.9968000003</v>
      </c>
      <c r="AC68">
        <f t="shared" si="6"/>
        <v>0</v>
      </c>
      <c r="AD68">
        <f>IF(SUM($AC68:AC68)&gt;0,1,IF(OR(D68&lt;(1-$P$2),D68&gt;$P$3),1,0))</f>
        <v>0</v>
      </c>
      <c r="AE68">
        <f>IF(SUM($AC68:AD68)&gt;0,1,IF(OR(E68&lt;(1-$P$2),E68&gt;$P$3),1,0))</f>
        <v>0</v>
      </c>
      <c r="AF68">
        <f>IF(SUM($AC68:AE68)&gt;0,1,IF(OR(F68&lt;(1-$P$2),F68&gt;$P$3),1,0))</f>
        <v>1</v>
      </c>
      <c r="AG68">
        <f>IF(SUM($AC68:AF68)&gt;0,1,IF(OR(G68&lt;(1-$P$2),G68&gt;$P$3),1,0))</f>
        <v>1</v>
      </c>
      <c r="AH68">
        <f>IF(SUM($AC68:AG68)&gt;0,1,IF(OR(H68&lt;(1-$P$2),H68&gt;$P$3),1,0))</f>
        <v>1</v>
      </c>
      <c r="AI68">
        <f>IF(SUM($AC68:AH68)&gt;0,1,IF(OR(I68&lt;(1-$P$2),I68&gt;$P$3),1,0))</f>
        <v>1</v>
      </c>
      <c r="AJ68">
        <f>IF(SUM($AC68:AI68)&gt;0,1,IF(OR(J68&lt;(1-$P$2),J68&gt;$P$3),1,0))</f>
        <v>1</v>
      </c>
      <c r="AK68">
        <f>IF(SUM($AC68:AJ68)&gt;0,1,IF(OR(K68&lt;(1-$P$2),K68&gt;$P$3),1,0))</f>
        <v>1</v>
      </c>
      <c r="AL68">
        <f>IF(SUM($AC68:AK68)&gt;0,1,IF(OR(L68&lt;(1-$P$2),L68&gt;$P$3),1,0))</f>
        <v>1</v>
      </c>
      <c r="AM68">
        <f>IF(SUM($AC68:AL68)&gt;0,1,IF(OR(M68&lt;(1-$P$2),M68&gt;$P$3),1,0))</f>
        <v>1</v>
      </c>
      <c r="AN68">
        <f>IF(SUM($AC68:AM68)&gt;0,1,IF(OR(N68&lt;(1-$P$2),N68&gt;$P$3),1,0))</f>
        <v>1</v>
      </c>
      <c r="AO68">
        <f>IF(SUM($AC68:AN68)&gt;0,1,IF(OR(O68&lt;(1-$P$2),O68&gt;$P$3),1,0))</f>
        <v>1</v>
      </c>
      <c r="AP68">
        <f>IF(SUM($AC68:AO68)&gt;0,1,IF(OR(P68&lt;(1-$P$2),P68&gt;$P$3),1,0))</f>
        <v>1</v>
      </c>
      <c r="AQ68">
        <f>IF(SUM($AC68:AP68)&gt;0,1,IF(OR(Q68&lt;(1-$P$2),Q68&gt;$P$3),1,0))</f>
        <v>1</v>
      </c>
      <c r="AR68">
        <f>IF(SUM($AC68:AQ68)&gt;0,1,IF(OR(R68&lt;(1-$P$2),R68&gt;$P$3),1,0))</f>
        <v>1</v>
      </c>
      <c r="AS68">
        <f>IF(SUM($AC68:AR68)&gt;0,1,IF(OR(S68&lt;(1-$P$2),S68&gt;$P$3),1,0))</f>
        <v>1</v>
      </c>
      <c r="AT68">
        <f>IF(SUM($AC68:AS68)&gt;0,1,IF(OR(T68&lt;(1-$P$2),T68&gt;$P$3),1,0))</f>
        <v>1</v>
      </c>
      <c r="AU68">
        <f>IF(SUM($AC68:AT68)&gt;0,1,IF(OR(U68&lt;(1-$P$2),U68&gt;$P$3),1,0))</f>
        <v>1</v>
      </c>
      <c r="AV68">
        <f>IF(SUM($AC68:AU68)&gt;0,1,IF(OR(V68&lt;(1-$P$2),V68&gt;$P$3),1,0))</f>
        <v>1</v>
      </c>
    </row>
    <row r="69" spans="1:48" x14ac:dyDescent="0.35">
      <c r="A69" s="1">
        <f>Data!A63</f>
        <v>3800000</v>
      </c>
      <c r="B69">
        <f t="shared" si="7"/>
        <v>60</v>
      </c>
      <c r="C69" s="12" cm="1">
        <f t="array" ref="C69">PRODUCT(Data!$C63:C63/100+1)</f>
        <v>0.57099999999999995</v>
      </c>
      <c r="D69" s="12" cm="1">
        <f t="array" ref="D69">PRODUCT(Data!$C63:D63/100+1)</f>
        <v>0.73887399999999992</v>
      </c>
      <c r="E69" s="12" cm="1">
        <f t="array" ref="E69">PRODUCT(Data!$C63:E63/100+1)</f>
        <v>1.1940203839999999</v>
      </c>
      <c r="F69" s="12" cm="1">
        <f t="array" ref="F69">PRODUCT(Data!$C63:F63/100+1)</f>
        <v>1.9940140412799998</v>
      </c>
      <c r="G69" s="12" cm="1">
        <f t="array" ref="G69">PRODUCT(Data!$C63:G63/100+1)</f>
        <v>1.8863372830508798</v>
      </c>
      <c r="H69" s="12" cm="1">
        <f t="array" ref="H69">PRODUCT(Data!$C63:H63/100+1)</f>
        <v>1.6958172174627411</v>
      </c>
      <c r="I69" s="12" cm="1">
        <f t="array" ref="I69">PRODUCT(Data!$C63:I63/100+1)</f>
        <v>2.4385851587114216</v>
      </c>
      <c r="J69" s="12" cm="1">
        <f t="array" ref="J69">PRODUCT(Data!$C63:J63/100+1)</f>
        <v>3.6456848122735757</v>
      </c>
      <c r="K69" s="12" cm="1">
        <f t="array" ref="K69">PRODUCT(Data!$C63:K63/100+1)</f>
        <v>3.9993162390641124</v>
      </c>
      <c r="L69" s="12" cm="1">
        <f t="array" ref="L69">PRODUCT(Data!$C63:L63/100+1)</f>
        <v>4.183284786061062</v>
      </c>
      <c r="M69" s="12" cm="1">
        <f t="array" ref="M69">PRODUCT(Data!$C63:M63/100+1)</f>
        <v>5.6892673090430437</v>
      </c>
      <c r="N69" s="12" cm="1">
        <f t="array" ref="N69">PRODUCT(Data!$C63:N63/100+1)</f>
        <v>3.2542609007726213</v>
      </c>
      <c r="O69" s="12" cm="1">
        <f t="array" ref="O69">PRODUCT(Data!$C63:O63/100+1)</f>
        <v>2.0892354982960231</v>
      </c>
      <c r="P69" s="12" cm="1">
        <f t="array" ref="P69">PRODUCT(Data!$C63:P63/100+1)</f>
        <v>2.9249296976144321</v>
      </c>
      <c r="Q69" s="12" cm="1">
        <f t="array" ref="Q69">PRODUCT(Data!$C63:Q63/100+1)</f>
        <v>3.3197952067923806</v>
      </c>
      <c r="R69" s="12" cm="1">
        <f t="array" ref="R69">PRODUCT(Data!$C63:R63/100+1)</f>
        <v>2.0881511850724075</v>
      </c>
      <c r="S69" s="12" cm="1">
        <f t="array" ref="S69">PRODUCT(Data!$C63:S63/100+1)</f>
        <v>2.1716772324753038</v>
      </c>
      <c r="T69" s="12" cm="1">
        <f t="array" ref="T69">PRODUCT(Data!$C63:T63/100+1)</f>
        <v>2.4561669499295684</v>
      </c>
      <c r="U69" s="12" cm="1">
        <f t="array" ref="U69">PRODUCT(Data!$C63:U63/100+1)</f>
        <v>1.5989646844041492</v>
      </c>
      <c r="V69" s="12" cm="1">
        <f t="array" ref="V69">PRODUCT(Data!$C63:V63/100+1)</f>
        <v>1.6613243070959109</v>
      </c>
      <c r="W69" s="7"/>
      <c r="X69" s="2" t="str">
        <f t="shared" si="8"/>
        <v>Unrealised</v>
      </c>
      <c r="Y69" s="4">
        <f t="shared" si="4"/>
        <v>6313032.3669644613</v>
      </c>
      <c r="Z69" s="5">
        <f t="shared" ca="1" si="5"/>
        <v>0</v>
      </c>
      <c r="AC69">
        <f t="shared" si="6"/>
        <v>0</v>
      </c>
      <c r="AD69">
        <f>IF(SUM($AC69:AC69)&gt;0,1,IF(OR(D69&lt;(1-$P$2),D69&gt;$P$3),1,0))</f>
        <v>0</v>
      </c>
      <c r="AE69">
        <f>IF(SUM($AC69:AD69)&gt;0,1,IF(OR(E69&lt;(1-$P$2),E69&gt;$P$3),1,0))</f>
        <v>0</v>
      </c>
      <c r="AF69">
        <f>IF(SUM($AC69:AE69)&gt;0,1,IF(OR(F69&lt;(1-$P$2),F69&gt;$P$3),1,0))</f>
        <v>0</v>
      </c>
      <c r="AG69">
        <f>IF(SUM($AC69:AF69)&gt;0,1,IF(OR(G69&lt;(1-$P$2),G69&gt;$P$3),1,0))</f>
        <v>0</v>
      </c>
      <c r="AH69">
        <f>IF(SUM($AC69:AG69)&gt;0,1,IF(OR(H69&lt;(1-$P$2),H69&gt;$P$3),1,0))</f>
        <v>0</v>
      </c>
      <c r="AI69">
        <f>IF(SUM($AC69:AH69)&gt;0,1,IF(OR(I69&lt;(1-$P$2),I69&gt;$P$3),1,0))</f>
        <v>0</v>
      </c>
      <c r="AJ69">
        <f>IF(SUM($AC69:AI69)&gt;0,1,IF(OR(J69&lt;(1-$P$2),J69&gt;$P$3),1,0))</f>
        <v>0</v>
      </c>
      <c r="AK69">
        <f>IF(SUM($AC69:AJ69)&gt;0,1,IF(OR(K69&lt;(1-$P$2),K69&gt;$P$3),1,0))</f>
        <v>0</v>
      </c>
      <c r="AL69">
        <f>IF(SUM($AC69:AK69)&gt;0,1,IF(OR(L69&lt;(1-$P$2),L69&gt;$P$3),1,0))</f>
        <v>0</v>
      </c>
      <c r="AM69">
        <f>IF(SUM($AC69:AL69)&gt;0,1,IF(OR(M69&lt;(1-$P$2),M69&gt;$P$3),1,0))</f>
        <v>0</v>
      </c>
      <c r="AN69">
        <f>IF(SUM($AC69:AM69)&gt;0,1,IF(OR(N69&lt;(1-$P$2),N69&gt;$P$3),1,0))</f>
        <v>0</v>
      </c>
      <c r="AO69">
        <f>IF(SUM($AC69:AN69)&gt;0,1,IF(OR(O69&lt;(1-$P$2),O69&gt;$P$3),1,0))</f>
        <v>0</v>
      </c>
      <c r="AP69">
        <f>IF(SUM($AC69:AO69)&gt;0,1,IF(OR(P69&lt;(1-$P$2),P69&gt;$P$3),1,0))</f>
        <v>0</v>
      </c>
      <c r="AQ69">
        <f>IF(SUM($AC69:AP69)&gt;0,1,IF(OR(Q69&lt;(1-$P$2),Q69&gt;$P$3),1,0))</f>
        <v>0</v>
      </c>
      <c r="AR69">
        <f>IF(SUM($AC69:AQ69)&gt;0,1,IF(OR(R69&lt;(1-$P$2),R69&gt;$P$3),1,0))</f>
        <v>0</v>
      </c>
      <c r="AS69">
        <f>IF(SUM($AC69:AR69)&gt;0,1,IF(OR(S69&lt;(1-$P$2),S69&gt;$P$3),1,0))</f>
        <v>0</v>
      </c>
      <c r="AT69">
        <f>IF(SUM($AC69:AS69)&gt;0,1,IF(OR(T69&lt;(1-$P$2),T69&gt;$P$3),1,0))</f>
        <v>0</v>
      </c>
      <c r="AU69">
        <f>IF(SUM($AC69:AT69)&gt;0,1,IF(OR(U69&lt;(1-$P$2),U69&gt;$P$3),1,0))</f>
        <v>0</v>
      </c>
      <c r="AV69">
        <f>IF(SUM($AC69:AU69)&gt;0,1,IF(OR(V69&lt;(1-$P$2),V69&gt;$P$3),1,0))</f>
        <v>0</v>
      </c>
    </row>
    <row r="70" spans="1:48" x14ac:dyDescent="0.35">
      <c r="A70" s="1">
        <f>Data!A64</f>
        <v>9600000</v>
      </c>
      <c r="B70">
        <f t="shared" si="7"/>
        <v>61</v>
      </c>
      <c r="C70" s="12" cm="1">
        <f t="array" ref="C70">PRODUCT(Data!$C64:C64/100+1)</f>
        <v>1.425</v>
      </c>
      <c r="D70" s="12" cm="1">
        <f t="array" ref="D70">PRODUCT(Data!$C64:D64/100+1)</f>
        <v>1.41645</v>
      </c>
      <c r="E70" s="12" cm="1">
        <f t="array" ref="E70">PRODUCT(Data!$C64:E64/100+1)</f>
        <v>1.5708430499999999</v>
      </c>
      <c r="F70" s="12" cm="1">
        <f t="array" ref="F70">PRODUCT(Data!$C64:F64/100+1)</f>
        <v>1.09487760585</v>
      </c>
      <c r="G70" s="12" cm="1">
        <f t="array" ref="G70">PRODUCT(Data!$C64:G64/100+1)</f>
        <v>1.8328251121929</v>
      </c>
      <c r="H70" s="12" cm="1">
        <f t="array" ref="H70">PRODUCT(Data!$C64:H64/100+1)</f>
        <v>1.7558464574807982</v>
      </c>
      <c r="I70" s="12" cm="1">
        <f t="array" ref="I70">PRODUCT(Data!$C64:I64/100+1)</f>
        <v>1.7576023039382787</v>
      </c>
      <c r="J70" s="12" cm="1">
        <f t="array" ref="J70">PRODUCT(Data!$C64:J64/100+1)</f>
        <v>1.2953528980025113</v>
      </c>
      <c r="K70" s="12" cm="1">
        <f t="array" ref="K70">PRODUCT(Data!$C64:K64/100+1)</f>
        <v>1.4676348334368454</v>
      </c>
      <c r="L70" s="12" cm="1">
        <f t="array" ref="L70">PRODUCT(Data!$C64:L64/100+1)</f>
        <v>1.9226016318022676</v>
      </c>
      <c r="M70" s="12" cm="1">
        <f t="array" ref="M70">PRODUCT(Data!$C64:M64/100+1)</f>
        <v>1.4246478091654804</v>
      </c>
      <c r="N70" s="12" cm="1">
        <f t="array" ref="N70">PRODUCT(Data!$C64:N64/100+1)</f>
        <v>1.2779090848214358</v>
      </c>
      <c r="O70" s="12" cm="1">
        <f t="array" ref="O70">PRODUCT(Data!$C64:O64/100+1)</f>
        <v>1.7929064460044746</v>
      </c>
      <c r="P70" s="12" cm="1">
        <f t="array" ref="P70">PRODUCT(Data!$C64:P64/100+1)</f>
        <v>2.2787840928716872</v>
      </c>
      <c r="Q70" s="12" cm="1">
        <f t="array" ref="Q70">PRODUCT(Data!$C64:Q64/100+1)</f>
        <v>1.6749063082606901</v>
      </c>
      <c r="R70" s="12" cm="1">
        <f t="array" ref="R70">PRODUCT(Data!$C64:R64/100+1)</f>
        <v>2.6949242499914505</v>
      </c>
      <c r="S70" s="12" cm="1">
        <f t="array" ref="S70">PRODUCT(Data!$C64:S64/100+1)</f>
        <v>3.5034015249888859</v>
      </c>
      <c r="T70" s="12" cm="1">
        <f t="array" ref="T70">PRODUCT(Data!$C64:T64/100+1)</f>
        <v>4.8592179151595847</v>
      </c>
      <c r="U70" s="12" cm="1">
        <f t="array" ref="U70">PRODUCT(Data!$C64:U64/100+1)</f>
        <v>4.0623061770734132</v>
      </c>
      <c r="V70" s="12" cm="1">
        <f t="array" ref="V70">PRODUCT(Data!$C64:V64/100+1)</f>
        <v>4.8625804939568757</v>
      </c>
      <c r="W70" s="7"/>
      <c r="X70" s="2" t="str">
        <f t="shared" si="8"/>
        <v>Unrealised</v>
      </c>
      <c r="Y70" s="4">
        <f t="shared" si="4"/>
        <v>46680772.741986006</v>
      </c>
      <c r="Z70" s="5">
        <f t="shared" ca="1" si="5"/>
        <v>0</v>
      </c>
      <c r="AC70">
        <f t="shared" si="6"/>
        <v>0</v>
      </c>
      <c r="AD70">
        <f>IF(SUM($AC70:AC70)&gt;0,1,IF(OR(D70&lt;(1-$P$2),D70&gt;$P$3),1,0))</f>
        <v>0</v>
      </c>
      <c r="AE70">
        <f>IF(SUM($AC70:AD70)&gt;0,1,IF(OR(E70&lt;(1-$P$2),E70&gt;$P$3),1,0))</f>
        <v>0</v>
      </c>
      <c r="AF70">
        <f>IF(SUM($AC70:AE70)&gt;0,1,IF(OR(F70&lt;(1-$P$2),F70&gt;$P$3),1,0))</f>
        <v>0</v>
      </c>
      <c r="AG70">
        <f>IF(SUM($AC70:AF70)&gt;0,1,IF(OR(G70&lt;(1-$P$2),G70&gt;$P$3),1,0))</f>
        <v>0</v>
      </c>
      <c r="AH70">
        <f>IF(SUM($AC70:AG70)&gt;0,1,IF(OR(H70&lt;(1-$P$2),H70&gt;$P$3),1,0))</f>
        <v>0</v>
      </c>
      <c r="AI70">
        <f>IF(SUM($AC70:AH70)&gt;0,1,IF(OR(I70&lt;(1-$P$2),I70&gt;$P$3),1,0))</f>
        <v>0</v>
      </c>
      <c r="AJ70">
        <f>IF(SUM($AC70:AI70)&gt;0,1,IF(OR(J70&lt;(1-$P$2),J70&gt;$P$3),1,0))</f>
        <v>0</v>
      </c>
      <c r="AK70">
        <f>IF(SUM($AC70:AJ70)&gt;0,1,IF(OR(K70&lt;(1-$P$2),K70&gt;$P$3),1,0))</f>
        <v>0</v>
      </c>
      <c r="AL70">
        <f>IF(SUM($AC70:AK70)&gt;0,1,IF(OR(L70&lt;(1-$P$2),L70&gt;$P$3),1,0))</f>
        <v>0</v>
      </c>
      <c r="AM70">
        <f>IF(SUM($AC70:AL70)&gt;0,1,IF(OR(M70&lt;(1-$P$2),M70&gt;$P$3),1,0))</f>
        <v>0</v>
      </c>
      <c r="AN70">
        <f>IF(SUM($AC70:AM70)&gt;0,1,IF(OR(N70&lt;(1-$P$2),N70&gt;$P$3),1,0))</f>
        <v>0</v>
      </c>
      <c r="AO70">
        <f>IF(SUM($AC70:AN70)&gt;0,1,IF(OR(O70&lt;(1-$P$2),O70&gt;$P$3),1,0))</f>
        <v>0</v>
      </c>
      <c r="AP70">
        <f>IF(SUM($AC70:AO70)&gt;0,1,IF(OR(P70&lt;(1-$P$2),P70&gt;$P$3),1,0))</f>
        <v>0</v>
      </c>
      <c r="AQ70">
        <f>IF(SUM($AC70:AP70)&gt;0,1,IF(OR(Q70&lt;(1-$P$2),Q70&gt;$P$3),1,0))</f>
        <v>0</v>
      </c>
      <c r="AR70">
        <f>IF(SUM($AC70:AQ70)&gt;0,1,IF(OR(R70&lt;(1-$P$2),R70&gt;$P$3),1,0))</f>
        <v>0</v>
      </c>
      <c r="AS70">
        <f>IF(SUM($AC70:AR70)&gt;0,1,IF(OR(S70&lt;(1-$P$2),S70&gt;$P$3),1,0))</f>
        <v>0</v>
      </c>
      <c r="AT70">
        <f>IF(SUM($AC70:AS70)&gt;0,1,IF(OR(T70&lt;(1-$P$2),T70&gt;$P$3),1,0))</f>
        <v>0</v>
      </c>
      <c r="AU70">
        <f>IF(SUM($AC70:AT70)&gt;0,1,IF(OR(U70&lt;(1-$P$2),U70&gt;$P$3),1,0))</f>
        <v>0</v>
      </c>
      <c r="AV70">
        <f>IF(SUM($AC70:AU70)&gt;0,1,IF(OR(V70&lt;(1-$P$2),V70&gt;$P$3),1,0))</f>
        <v>0</v>
      </c>
    </row>
    <row r="71" spans="1:48" x14ac:dyDescent="0.35">
      <c r="A71" s="1">
        <f>Data!A65</f>
        <v>3800000</v>
      </c>
      <c r="B71">
        <f t="shared" si="7"/>
        <v>62</v>
      </c>
      <c r="C71" s="12" cm="1">
        <f t="array" ref="C71">PRODUCT(Data!$C65:C65/100+1)</f>
        <v>0.53800000000000003</v>
      </c>
      <c r="D71" s="12" cm="1">
        <f t="array" ref="D71">PRODUCT(Data!$C65:D65/100+1)</f>
        <v>0.66712000000000005</v>
      </c>
      <c r="E71" s="12" cm="1">
        <f t="array" ref="E71">PRODUCT(Data!$C65:E65/100+1)</f>
        <v>0.65044200000000008</v>
      </c>
      <c r="F71" s="12" cm="1">
        <f t="array" ref="F71">PRODUCT(Data!$C65:F65/100+1)</f>
        <v>1.0361541060000001</v>
      </c>
      <c r="G71" s="12" cm="1">
        <f t="array" ref="G71">PRODUCT(Data!$C65:G65/100+1)</f>
        <v>1.1718902938860001</v>
      </c>
      <c r="H71" s="12" cm="1">
        <f t="array" ref="H71">PRODUCT(Data!$C65:H65/100+1)</f>
        <v>1.07227961890569</v>
      </c>
      <c r="I71" s="12" cm="1">
        <f t="array" ref="I71">PRODUCT(Data!$C65:I65/100+1)</f>
        <v>0.88677524483500558</v>
      </c>
      <c r="J71" s="12" cm="1">
        <f t="array" ref="J71">PRODUCT(Data!$C65:J65/100+1)</f>
        <v>1.2042407824859376</v>
      </c>
      <c r="K71" s="12" cm="1">
        <f t="array" ref="K71">PRODUCT(Data!$C65:K65/100+1)</f>
        <v>1.289741878042439</v>
      </c>
      <c r="L71" s="12" cm="1">
        <f t="array" ref="L71">PRODUCT(Data!$C65:L65/100+1)</f>
        <v>1.7295438584549108</v>
      </c>
      <c r="M71" s="12" cm="1">
        <f t="array" ref="M71">PRODUCT(Data!$C65:M65/100+1)</f>
        <v>0.98756954317775392</v>
      </c>
      <c r="N71" s="12" cm="1">
        <f t="array" ref="N71">PRODUCT(Data!$C65:N65/100+1)</f>
        <v>1.3766719431897889</v>
      </c>
      <c r="O71" s="12" cm="1">
        <f t="array" ref="O71">PRODUCT(Data!$C65:O65/100+1)</f>
        <v>1.6286029087935203</v>
      </c>
      <c r="P71" s="12" cm="1">
        <f t="array" ref="P71">PRODUCT(Data!$C65:P65/100+1)</f>
        <v>1.3159111503051646</v>
      </c>
      <c r="Q71" s="12" cm="1">
        <f t="array" ref="Q71">PRODUCT(Data!$C65:Q65/100+1)</f>
        <v>1.4553977322375122</v>
      </c>
      <c r="R71" s="12" cm="1">
        <f t="array" ref="R71">PRODUCT(Data!$C65:R65/100+1)</f>
        <v>2.1743642119628435</v>
      </c>
      <c r="S71" s="12" cm="1">
        <f t="array" ref="S71">PRODUCT(Data!$C65:S65/100+1)</f>
        <v>2.6983859870458891</v>
      </c>
      <c r="T71" s="12" cm="1">
        <f t="array" ref="T71">PRODUCT(Data!$C65:T65/100+1)</f>
        <v>4.0907531563615676</v>
      </c>
      <c r="U71" s="12" cm="1">
        <f t="array" ref="U71">PRODUCT(Data!$C65:U65/100+1)</f>
        <v>6.0502239182587587</v>
      </c>
      <c r="V71" s="12" cm="1">
        <f t="array" ref="V71">PRODUCT(Data!$C65:V65/100+1)</f>
        <v>8.4279619181344518</v>
      </c>
      <c r="W71" s="7"/>
      <c r="X71" s="2" t="str">
        <f t="shared" si="8"/>
        <v>Unrealised</v>
      </c>
      <c r="Y71" s="4">
        <f t="shared" si="4"/>
        <v>32026255.288910918</v>
      </c>
      <c r="Z71" s="5">
        <f t="shared" ca="1" si="5"/>
        <v>0</v>
      </c>
      <c r="AC71">
        <f t="shared" si="6"/>
        <v>0</v>
      </c>
      <c r="AD71">
        <f>IF(SUM($AC71:AC71)&gt;0,1,IF(OR(D71&lt;(1-$P$2),D71&gt;$P$3),1,0))</f>
        <v>0</v>
      </c>
      <c r="AE71">
        <f>IF(SUM($AC71:AD71)&gt;0,1,IF(OR(E71&lt;(1-$P$2),E71&gt;$P$3),1,0))</f>
        <v>0</v>
      </c>
      <c r="AF71">
        <f>IF(SUM($AC71:AE71)&gt;0,1,IF(OR(F71&lt;(1-$P$2),F71&gt;$P$3),1,0))</f>
        <v>0</v>
      </c>
      <c r="AG71">
        <f>IF(SUM($AC71:AF71)&gt;0,1,IF(OR(G71&lt;(1-$P$2),G71&gt;$P$3),1,0))</f>
        <v>0</v>
      </c>
      <c r="AH71">
        <f>IF(SUM($AC71:AG71)&gt;0,1,IF(OR(H71&lt;(1-$P$2),H71&gt;$P$3),1,0))</f>
        <v>0</v>
      </c>
      <c r="AI71">
        <f>IF(SUM($AC71:AH71)&gt;0,1,IF(OR(I71&lt;(1-$P$2),I71&gt;$P$3),1,0))</f>
        <v>0</v>
      </c>
      <c r="AJ71">
        <f>IF(SUM($AC71:AI71)&gt;0,1,IF(OR(J71&lt;(1-$P$2),J71&gt;$P$3),1,0))</f>
        <v>0</v>
      </c>
      <c r="AK71">
        <f>IF(SUM($AC71:AJ71)&gt;0,1,IF(OR(K71&lt;(1-$P$2),K71&gt;$P$3),1,0))</f>
        <v>0</v>
      </c>
      <c r="AL71">
        <f>IF(SUM($AC71:AK71)&gt;0,1,IF(OR(L71&lt;(1-$P$2),L71&gt;$P$3),1,0))</f>
        <v>0</v>
      </c>
      <c r="AM71">
        <f>IF(SUM($AC71:AL71)&gt;0,1,IF(OR(M71&lt;(1-$P$2),M71&gt;$P$3),1,0))</f>
        <v>0</v>
      </c>
      <c r="AN71">
        <f>IF(SUM($AC71:AM71)&gt;0,1,IF(OR(N71&lt;(1-$P$2),N71&gt;$P$3),1,0))</f>
        <v>0</v>
      </c>
      <c r="AO71">
        <f>IF(SUM($AC71:AN71)&gt;0,1,IF(OR(O71&lt;(1-$P$2),O71&gt;$P$3),1,0))</f>
        <v>0</v>
      </c>
      <c r="AP71">
        <f>IF(SUM($AC71:AO71)&gt;0,1,IF(OR(P71&lt;(1-$P$2),P71&gt;$P$3),1,0))</f>
        <v>0</v>
      </c>
      <c r="AQ71">
        <f>IF(SUM($AC71:AP71)&gt;0,1,IF(OR(Q71&lt;(1-$P$2),Q71&gt;$P$3),1,0))</f>
        <v>0</v>
      </c>
      <c r="AR71">
        <f>IF(SUM($AC71:AQ71)&gt;0,1,IF(OR(R71&lt;(1-$P$2),R71&gt;$P$3),1,0))</f>
        <v>0</v>
      </c>
      <c r="AS71">
        <f>IF(SUM($AC71:AR71)&gt;0,1,IF(OR(S71&lt;(1-$P$2),S71&gt;$P$3),1,0))</f>
        <v>0</v>
      </c>
      <c r="AT71">
        <f>IF(SUM($AC71:AS71)&gt;0,1,IF(OR(T71&lt;(1-$P$2),T71&gt;$P$3),1,0))</f>
        <v>0</v>
      </c>
      <c r="AU71">
        <f>IF(SUM($AC71:AT71)&gt;0,1,IF(OR(U71&lt;(1-$P$2),U71&gt;$P$3),1,0))</f>
        <v>0</v>
      </c>
      <c r="AV71">
        <f>IF(SUM($AC71:AU71)&gt;0,1,IF(OR(V71&lt;(1-$P$2),V71&gt;$P$3),1,0))</f>
        <v>0</v>
      </c>
    </row>
    <row r="72" spans="1:48" x14ac:dyDescent="0.35">
      <c r="A72" s="1">
        <f>Data!A66</f>
        <v>3000000</v>
      </c>
      <c r="B72">
        <f t="shared" si="7"/>
        <v>63</v>
      </c>
      <c r="C72" s="12" cm="1">
        <f t="array" ref="C72">PRODUCT(Data!$C66:C66/100+1)</f>
        <v>1.147</v>
      </c>
      <c r="D72" s="12" cm="1">
        <f t="array" ref="D72">PRODUCT(Data!$C66:D66/100+1)</f>
        <v>0.64117299999999999</v>
      </c>
      <c r="E72" s="12" cm="1">
        <f t="array" ref="E72">PRODUCT(Data!$C66:E66/100+1)</f>
        <v>0.347515766</v>
      </c>
      <c r="F72" s="12" cm="1">
        <f t="array" ref="F72">PRODUCT(Data!$C66:F66/100+1)</f>
        <v>0.347168250234</v>
      </c>
      <c r="G72" s="12" cm="1">
        <f t="array" ref="G72">PRODUCT(Data!$C66:G66/100+1)</f>
        <v>0.30620239670638799</v>
      </c>
      <c r="H72" s="12" cm="1">
        <f t="array" ref="H72">PRODUCT(Data!$C66:H66/100+1)</f>
        <v>0.47706333406855245</v>
      </c>
      <c r="I72" s="12" cm="1">
        <f t="array" ref="I72">PRODUCT(Data!$C66:I66/100+1)</f>
        <v>0.68076937771582435</v>
      </c>
      <c r="J72" s="12" cm="1">
        <f t="array" ref="J72">PRODUCT(Data!$C66:J66/100+1)</f>
        <v>0.78356555375091386</v>
      </c>
      <c r="K72" s="12" cm="1">
        <f t="array" ref="K72">PRODUCT(Data!$C66:K66/100+1)</f>
        <v>1.1236330040788105</v>
      </c>
      <c r="L72" s="12" cm="1">
        <f t="array" ref="L72">PRODUCT(Data!$C66:L66/100+1)</f>
        <v>0.83036479001424091</v>
      </c>
      <c r="M72" s="12" cm="1">
        <f t="array" ref="M72">PRODUCT(Data!$C66:M66/100+1)</f>
        <v>1.2704581287217886</v>
      </c>
      <c r="N72" s="12" cm="1">
        <f t="array" ref="N72">PRODUCT(Data!$C66:N66/100+1)</f>
        <v>1.1650101040378802</v>
      </c>
      <c r="O72" s="12" cm="1">
        <f t="array" ref="O72">PRODUCT(Data!$C66:O66/100+1)</f>
        <v>1.5646085697228731</v>
      </c>
      <c r="P72" s="12" cm="1">
        <f t="array" ref="P72">PRODUCT(Data!$C66:P66/100+1)</f>
        <v>1.874401066528002</v>
      </c>
      <c r="Q72" s="12" cm="1">
        <f t="array" ref="Q72">PRODUCT(Data!$C66:Q66/100+1)</f>
        <v>2.4948278195487705</v>
      </c>
      <c r="R72" s="12" cm="1">
        <f t="array" ref="R72">PRODUCT(Data!$C66:R66/100+1)</f>
        <v>1.8736156924811267</v>
      </c>
      <c r="S72" s="12" cm="1">
        <f t="array" ref="S72">PRODUCT(Data!$C66:S66/100+1)</f>
        <v>1.3621186084337791</v>
      </c>
      <c r="T72" s="12" cm="1">
        <f t="array" ref="T72">PRODUCT(Data!$C66:T66/100+1)</f>
        <v>2.1807518921024802</v>
      </c>
      <c r="U72" s="12" cm="1">
        <f t="array" ref="U72">PRODUCT(Data!$C66:U66/100+1)</f>
        <v>3.7312664873873431</v>
      </c>
      <c r="V72" s="12" cm="1">
        <f t="array" ref="V72">PRODUCT(Data!$C66:V66/100+1)</f>
        <v>3.5633594954549124</v>
      </c>
      <c r="W72" s="7"/>
      <c r="X72" s="2" t="str">
        <f t="shared" si="8"/>
        <v>Realised Loss</v>
      </c>
      <c r="Y72" s="4">
        <f t="shared" si="4"/>
        <v>10690078.486364737</v>
      </c>
      <c r="Z72" s="5">
        <f t="shared" ca="1" si="5"/>
        <v>1042547.2980000001</v>
      </c>
      <c r="AC72">
        <f t="shared" si="6"/>
        <v>0</v>
      </c>
      <c r="AD72">
        <f>IF(SUM($AC72:AC72)&gt;0,1,IF(OR(D72&lt;(1-$P$2),D72&gt;$P$3),1,0))</f>
        <v>0</v>
      </c>
      <c r="AE72">
        <f>IF(SUM($AC72:AD72)&gt;0,1,IF(OR(E72&lt;(1-$P$2),E72&gt;$P$3),1,0))</f>
        <v>1</v>
      </c>
      <c r="AF72">
        <f>IF(SUM($AC72:AE72)&gt;0,1,IF(OR(F72&lt;(1-$P$2),F72&gt;$P$3),1,0))</f>
        <v>1</v>
      </c>
      <c r="AG72">
        <f>IF(SUM($AC72:AF72)&gt;0,1,IF(OR(G72&lt;(1-$P$2),G72&gt;$P$3),1,0))</f>
        <v>1</v>
      </c>
      <c r="AH72">
        <f>IF(SUM($AC72:AG72)&gt;0,1,IF(OR(H72&lt;(1-$P$2),H72&gt;$P$3),1,0))</f>
        <v>1</v>
      </c>
      <c r="AI72">
        <f>IF(SUM($AC72:AH72)&gt;0,1,IF(OR(I72&lt;(1-$P$2),I72&gt;$P$3),1,0))</f>
        <v>1</v>
      </c>
      <c r="AJ72">
        <f>IF(SUM($AC72:AI72)&gt;0,1,IF(OR(J72&lt;(1-$P$2),J72&gt;$P$3),1,0))</f>
        <v>1</v>
      </c>
      <c r="AK72">
        <f>IF(SUM($AC72:AJ72)&gt;0,1,IF(OR(K72&lt;(1-$P$2),K72&gt;$P$3),1,0))</f>
        <v>1</v>
      </c>
      <c r="AL72">
        <f>IF(SUM($AC72:AK72)&gt;0,1,IF(OR(L72&lt;(1-$P$2),L72&gt;$P$3),1,0))</f>
        <v>1</v>
      </c>
      <c r="AM72">
        <f>IF(SUM($AC72:AL72)&gt;0,1,IF(OR(M72&lt;(1-$P$2),M72&gt;$P$3),1,0))</f>
        <v>1</v>
      </c>
      <c r="AN72">
        <f>IF(SUM($AC72:AM72)&gt;0,1,IF(OR(N72&lt;(1-$P$2),N72&gt;$P$3),1,0))</f>
        <v>1</v>
      </c>
      <c r="AO72">
        <f>IF(SUM($AC72:AN72)&gt;0,1,IF(OR(O72&lt;(1-$P$2),O72&gt;$P$3),1,0))</f>
        <v>1</v>
      </c>
      <c r="AP72">
        <f>IF(SUM($AC72:AO72)&gt;0,1,IF(OR(P72&lt;(1-$P$2),P72&gt;$P$3),1,0))</f>
        <v>1</v>
      </c>
      <c r="AQ72">
        <f>IF(SUM($AC72:AP72)&gt;0,1,IF(OR(Q72&lt;(1-$P$2),Q72&gt;$P$3),1,0))</f>
        <v>1</v>
      </c>
      <c r="AR72">
        <f>IF(SUM($AC72:AQ72)&gt;0,1,IF(OR(R72&lt;(1-$P$2),R72&gt;$P$3),1,0))</f>
        <v>1</v>
      </c>
      <c r="AS72">
        <f>IF(SUM($AC72:AR72)&gt;0,1,IF(OR(S72&lt;(1-$P$2),S72&gt;$P$3),1,0))</f>
        <v>1</v>
      </c>
      <c r="AT72">
        <f>IF(SUM($AC72:AS72)&gt;0,1,IF(OR(T72&lt;(1-$P$2),T72&gt;$P$3),1,0))</f>
        <v>1</v>
      </c>
      <c r="AU72">
        <f>IF(SUM($AC72:AT72)&gt;0,1,IF(OR(U72&lt;(1-$P$2),U72&gt;$P$3),1,0))</f>
        <v>1</v>
      </c>
      <c r="AV72">
        <f>IF(SUM($AC72:AU72)&gt;0,1,IF(OR(V72&lt;(1-$P$2),V72&gt;$P$3),1,0))</f>
        <v>1</v>
      </c>
    </row>
    <row r="73" spans="1:48" x14ac:dyDescent="0.35">
      <c r="A73" s="1">
        <f>Data!A67</f>
        <v>5800000</v>
      </c>
      <c r="B73">
        <f t="shared" si="7"/>
        <v>64</v>
      </c>
      <c r="C73" s="12" cm="1">
        <f t="array" ref="C73">PRODUCT(Data!$C67:C67/100+1)</f>
        <v>1.7330000000000001</v>
      </c>
      <c r="D73" s="12" cm="1">
        <f t="array" ref="D73">PRODUCT(Data!$C67:D67/100+1)</f>
        <v>1.6862090000000001</v>
      </c>
      <c r="E73" s="12" cm="1">
        <f t="array" ref="E73">PRODUCT(Data!$C67:E67/100+1)</f>
        <v>2.3606926000000001</v>
      </c>
      <c r="F73" s="12" cm="1">
        <f t="array" ref="F73">PRODUCT(Data!$C67:F67/100+1)</f>
        <v>2.8753235868</v>
      </c>
      <c r="G73" s="12" cm="1">
        <f t="array" ref="G73">PRODUCT(Data!$C67:G67/100+1)</f>
        <v>2.0271031286940002</v>
      </c>
      <c r="H73" s="12" cm="1">
        <f t="array" ref="H73">PRODUCT(Data!$C67:H67/100+1)</f>
        <v>1.1189609270390881</v>
      </c>
      <c r="I73" s="12" cm="1">
        <f t="array" ref="I73">PRODUCT(Data!$C67:I67/100+1)</f>
        <v>0.65571110324490567</v>
      </c>
      <c r="J73" s="12" cm="1">
        <f t="array" ref="J73">PRODUCT(Data!$C67:J67/100+1)</f>
        <v>0.51079894942778148</v>
      </c>
      <c r="K73" s="12" cm="1">
        <f t="array" ref="K73">PRODUCT(Data!$C67:K67/100+1)</f>
        <v>0.58128920444881527</v>
      </c>
      <c r="L73" s="12" cm="1">
        <f t="array" ref="L73">PRODUCT(Data!$C67:L67/100+1)</f>
        <v>0.57024470956428774</v>
      </c>
      <c r="M73" s="12" cm="1">
        <f t="array" ref="M73">PRODUCT(Data!$C67:M67/100+1)</f>
        <v>0.44079916049319445</v>
      </c>
      <c r="N73" s="12" cm="1">
        <f t="array" ref="N73">PRODUCT(Data!$C67:N67/100+1)</f>
        <v>0.36630410236984456</v>
      </c>
      <c r="O73" s="12" cm="1">
        <f t="array" ref="O73">PRODUCT(Data!$C67:O67/100+1)</f>
        <v>0.55751484380690342</v>
      </c>
      <c r="P73" s="12" cm="1">
        <f t="array" ref="P73">PRODUCT(Data!$C67:P67/100+1)</f>
        <v>0.59877094224861427</v>
      </c>
      <c r="Q73" s="12" cm="1">
        <f t="array" ref="Q73">PRODUCT(Data!$C67:Q67/100+1)</f>
        <v>0.90534166467990473</v>
      </c>
      <c r="R73" s="12" cm="1">
        <f t="array" ref="R73">PRODUCT(Data!$C67:R67/100+1)</f>
        <v>1.0402375727172106</v>
      </c>
      <c r="S73" s="12" cm="1">
        <f t="array" ref="S73">PRODUCT(Data!$C67:S67/100+1)</f>
        <v>0.98406474379048114</v>
      </c>
      <c r="T73" s="12" cm="1">
        <f t="array" ref="T73">PRODUCT(Data!$C67:T67/100+1)</f>
        <v>0.9506065425016047</v>
      </c>
      <c r="U73" s="12" cm="1">
        <f t="array" ref="U73">PRODUCT(Data!$C67:U67/100+1)</f>
        <v>1.2890224716321761</v>
      </c>
      <c r="V73" s="12" cm="1">
        <f t="array" ref="V73">PRODUCT(Data!$C67:V67/100+1)</f>
        <v>1.1614092469405908</v>
      </c>
      <c r="W73" s="7"/>
      <c r="X73" s="2" t="str">
        <f t="shared" si="8"/>
        <v>Realised Loss</v>
      </c>
      <c r="Y73" s="4">
        <f t="shared" si="4"/>
        <v>6736173.6322554266</v>
      </c>
      <c r="Z73" s="5">
        <f t="shared" ca="1" si="5"/>
        <v>2556635.130860528</v>
      </c>
      <c r="AC73">
        <f t="shared" si="6"/>
        <v>0</v>
      </c>
      <c r="AD73">
        <f>IF(SUM($AC73:AC73)&gt;0,1,IF(OR(D73&lt;(1-$P$2),D73&gt;$P$3),1,0))</f>
        <v>0</v>
      </c>
      <c r="AE73">
        <f>IF(SUM($AC73:AD73)&gt;0,1,IF(OR(E73&lt;(1-$P$2),E73&gt;$P$3),1,0))</f>
        <v>0</v>
      </c>
      <c r="AF73">
        <f>IF(SUM($AC73:AE73)&gt;0,1,IF(OR(F73&lt;(1-$P$2),F73&gt;$P$3),1,0))</f>
        <v>0</v>
      </c>
      <c r="AG73">
        <f>IF(SUM($AC73:AF73)&gt;0,1,IF(OR(G73&lt;(1-$P$2),G73&gt;$P$3),1,0))</f>
        <v>0</v>
      </c>
      <c r="AH73">
        <f>IF(SUM($AC73:AG73)&gt;0,1,IF(OR(H73&lt;(1-$P$2),H73&gt;$P$3),1,0))</f>
        <v>0</v>
      </c>
      <c r="AI73">
        <f>IF(SUM($AC73:AH73)&gt;0,1,IF(OR(I73&lt;(1-$P$2),I73&gt;$P$3),1,0))</f>
        <v>0</v>
      </c>
      <c r="AJ73">
        <f>IF(SUM($AC73:AI73)&gt;0,1,IF(OR(J73&lt;(1-$P$2),J73&gt;$P$3),1,0))</f>
        <v>0</v>
      </c>
      <c r="AK73">
        <f>IF(SUM($AC73:AJ73)&gt;0,1,IF(OR(K73&lt;(1-$P$2),K73&gt;$P$3),1,0))</f>
        <v>0</v>
      </c>
      <c r="AL73">
        <f>IF(SUM($AC73:AK73)&gt;0,1,IF(OR(L73&lt;(1-$P$2),L73&gt;$P$3),1,0))</f>
        <v>0</v>
      </c>
      <c r="AM73">
        <f>IF(SUM($AC73:AL73)&gt;0,1,IF(OR(M73&lt;(1-$P$2),M73&gt;$P$3),1,0))</f>
        <v>1</v>
      </c>
      <c r="AN73">
        <f>IF(SUM($AC73:AM73)&gt;0,1,IF(OR(N73&lt;(1-$P$2),N73&gt;$P$3),1,0))</f>
        <v>1</v>
      </c>
      <c r="AO73">
        <f>IF(SUM($AC73:AN73)&gt;0,1,IF(OR(O73&lt;(1-$P$2),O73&gt;$P$3),1,0))</f>
        <v>1</v>
      </c>
      <c r="AP73">
        <f>IF(SUM($AC73:AO73)&gt;0,1,IF(OR(P73&lt;(1-$P$2),P73&gt;$P$3),1,0))</f>
        <v>1</v>
      </c>
      <c r="AQ73">
        <f>IF(SUM($AC73:AP73)&gt;0,1,IF(OR(Q73&lt;(1-$P$2),Q73&gt;$P$3),1,0))</f>
        <v>1</v>
      </c>
      <c r="AR73">
        <f>IF(SUM($AC73:AQ73)&gt;0,1,IF(OR(R73&lt;(1-$P$2),R73&gt;$P$3),1,0))</f>
        <v>1</v>
      </c>
      <c r="AS73">
        <f>IF(SUM($AC73:AR73)&gt;0,1,IF(OR(S73&lt;(1-$P$2),S73&gt;$P$3),1,0))</f>
        <v>1</v>
      </c>
      <c r="AT73">
        <f>IF(SUM($AC73:AS73)&gt;0,1,IF(OR(T73&lt;(1-$P$2),T73&gt;$P$3),1,0))</f>
        <v>1</v>
      </c>
      <c r="AU73">
        <f>IF(SUM($AC73:AT73)&gt;0,1,IF(OR(U73&lt;(1-$P$2),U73&gt;$P$3),1,0))</f>
        <v>1</v>
      </c>
      <c r="AV73">
        <f>IF(SUM($AC73:AU73)&gt;0,1,IF(OR(V73&lt;(1-$P$2),V73&gt;$P$3),1,0))</f>
        <v>1</v>
      </c>
    </row>
    <row r="74" spans="1:48" x14ac:dyDescent="0.35">
      <c r="A74" s="1">
        <f>Data!A68</f>
        <v>1800000</v>
      </c>
      <c r="B74">
        <f t="shared" si="7"/>
        <v>65</v>
      </c>
      <c r="C74" s="12" cm="1">
        <f t="array" ref="C74">PRODUCT(Data!$C68:C68/100+1)</f>
        <v>0.624</v>
      </c>
      <c r="D74" s="12" cm="1">
        <f t="array" ref="D74">PRODUCT(Data!$C68:D68/100+1)</f>
        <v>0.52665600000000001</v>
      </c>
      <c r="E74" s="12" cm="1">
        <f t="array" ref="E74">PRODUCT(Data!$C68:E68/100+1)</f>
        <v>0.87056236800000009</v>
      </c>
      <c r="F74" s="12" cm="1">
        <f t="array" ref="F74">PRODUCT(Data!$C68:F68/100+1)</f>
        <v>0.60591140812800004</v>
      </c>
      <c r="G74" s="12" cm="1">
        <f t="array" ref="G74">PRODUCT(Data!$C68:G68/100+1)</f>
        <v>0.48957641776742405</v>
      </c>
      <c r="H74" s="12" cm="1">
        <f t="array" ref="H74">PRODUCT(Data!$C68:H68/100+1)</f>
        <v>0.38823409928956731</v>
      </c>
      <c r="I74" s="12" cm="1">
        <f t="array" ref="I74">PRODUCT(Data!$C68:I68/100+1)</f>
        <v>0.49849258348780445</v>
      </c>
      <c r="J74" s="12" cm="1">
        <f t="array" ref="J74">PRODUCT(Data!$C68:J68/100+1)</f>
        <v>0.44016895121973132</v>
      </c>
      <c r="K74" s="12" cm="1">
        <f t="array" ref="K74">PRODUCT(Data!$C68:K68/100+1)</f>
        <v>0.45557486451242191</v>
      </c>
      <c r="L74" s="12" cm="1">
        <f t="array" ref="L74">PRODUCT(Data!$C68:L68/100+1)</f>
        <v>0.57766892820175098</v>
      </c>
      <c r="M74" s="12" cm="1">
        <f t="array" ref="M74">PRODUCT(Data!$C68:M68/100+1)</f>
        <v>0.83242092553872316</v>
      </c>
      <c r="N74" s="12" cm="1">
        <f t="array" ref="N74">PRODUCT(Data!$C68:N68/100+1)</f>
        <v>1.0696608893172592</v>
      </c>
      <c r="O74" s="12" cm="1">
        <f t="array" ref="O74">PRODUCT(Data!$C68:O68/100+1)</f>
        <v>1.6729496308921934</v>
      </c>
      <c r="P74" s="12" cm="1">
        <f t="array" ref="P74">PRODUCT(Data!$C68:P68/100+1)</f>
        <v>2.8239389769460224</v>
      </c>
      <c r="Q74" s="12" cm="1">
        <f t="array" ref="Q74">PRODUCT(Data!$C68:Q68/100+1)</f>
        <v>2.8747698785310507</v>
      </c>
      <c r="R74" s="12" cm="1">
        <f t="array" ref="R74">PRODUCT(Data!$C68:R68/100+1)</f>
        <v>3.7343260722118345</v>
      </c>
      <c r="S74" s="12" cm="1">
        <f t="array" ref="S74">PRODUCT(Data!$C68:S68/100+1)</f>
        <v>3.8986364193891556</v>
      </c>
      <c r="T74" s="12" cm="1">
        <f t="array" ref="T74">PRODUCT(Data!$C68:T68/100+1)</f>
        <v>6.2651087259583731</v>
      </c>
      <c r="U74" s="12" cm="1">
        <f t="array" ref="U74">PRODUCT(Data!$C68:U68/100+1)</f>
        <v>6.8477638374725016</v>
      </c>
      <c r="V74" s="12" cm="1">
        <f t="array" ref="V74">PRODUCT(Data!$C68:V68/100+1)</f>
        <v>5.7726649149893188</v>
      </c>
      <c r="W74" s="7"/>
      <c r="X74" s="2" t="str">
        <f t="shared" ref="X74:X105" si="9">IF(MIN(C74:V74)&lt;(1-$P$2),"Realised Loss",IF(MAX(C74:V74)&gt;$P$3,"Realised Profit","Unrealised"))</f>
        <v>Realised Loss</v>
      </c>
      <c r="Y74" s="4">
        <f t="shared" si="4"/>
        <v>10390796.846980773</v>
      </c>
      <c r="Z74" s="5">
        <f t="shared" ca="1" si="5"/>
        <v>881237.55198136333</v>
      </c>
      <c r="AC74">
        <f t="shared" si="6"/>
        <v>0</v>
      </c>
      <c r="AD74">
        <f>IF(SUM($AC74:AC74)&gt;0,1,IF(OR(D74&lt;(1-$P$2),D74&gt;$P$3),1,0))</f>
        <v>0</v>
      </c>
      <c r="AE74">
        <f>IF(SUM($AC74:AD74)&gt;0,1,IF(OR(E74&lt;(1-$P$2),E74&gt;$P$3),1,0))</f>
        <v>0</v>
      </c>
      <c r="AF74">
        <f>IF(SUM($AC74:AE74)&gt;0,1,IF(OR(F74&lt;(1-$P$2),F74&gt;$P$3),1,0))</f>
        <v>0</v>
      </c>
      <c r="AG74">
        <f>IF(SUM($AC74:AF74)&gt;0,1,IF(OR(G74&lt;(1-$P$2),G74&gt;$P$3),1,0))</f>
        <v>1</v>
      </c>
      <c r="AH74">
        <f>IF(SUM($AC74:AG74)&gt;0,1,IF(OR(H74&lt;(1-$P$2),H74&gt;$P$3),1,0))</f>
        <v>1</v>
      </c>
      <c r="AI74">
        <f>IF(SUM($AC74:AH74)&gt;0,1,IF(OR(I74&lt;(1-$P$2),I74&gt;$P$3),1,0))</f>
        <v>1</v>
      </c>
      <c r="AJ74">
        <f>IF(SUM($AC74:AI74)&gt;0,1,IF(OR(J74&lt;(1-$P$2),J74&gt;$P$3),1,0))</f>
        <v>1</v>
      </c>
      <c r="AK74">
        <f>IF(SUM($AC74:AJ74)&gt;0,1,IF(OR(K74&lt;(1-$P$2),K74&gt;$P$3),1,0))</f>
        <v>1</v>
      </c>
      <c r="AL74">
        <f>IF(SUM($AC74:AK74)&gt;0,1,IF(OR(L74&lt;(1-$P$2),L74&gt;$P$3),1,0))</f>
        <v>1</v>
      </c>
      <c r="AM74">
        <f>IF(SUM($AC74:AL74)&gt;0,1,IF(OR(M74&lt;(1-$P$2),M74&gt;$P$3),1,0))</f>
        <v>1</v>
      </c>
      <c r="AN74">
        <f>IF(SUM($AC74:AM74)&gt;0,1,IF(OR(N74&lt;(1-$P$2),N74&gt;$P$3),1,0))</f>
        <v>1</v>
      </c>
      <c r="AO74">
        <f>IF(SUM($AC74:AN74)&gt;0,1,IF(OR(O74&lt;(1-$P$2),O74&gt;$P$3),1,0))</f>
        <v>1</v>
      </c>
      <c r="AP74">
        <f>IF(SUM($AC74:AO74)&gt;0,1,IF(OR(P74&lt;(1-$P$2),P74&gt;$P$3),1,0))</f>
        <v>1</v>
      </c>
      <c r="AQ74">
        <f>IF(SUM($AC74:AP74)&gt;0,1,IF(OR(Q74&lt;(1-$P$2),Q74&gt;$P$3),1,0))</f>
        <v>1</v>
      </c>
      <c r="AR74">
        <f>IF(SUM($AC74:AQ74)&gt;0,1,IF(OR(R74&lt;(1-$P$2),R74&gt;$P$3),1,0))</f>
        <v>1</v>
      </c>
      <c r="AS74">
        <f>IF(SUM($AC74:AR74)&gt;0,1,IF(OR(S74&lt;(1-$P$2),S74&gt;$P$3),1,0))</f>
        <v>1</v>
      </c>
      <c r="AT74">
        <f>IF(SUM($AC74:AS74)&gt;0,1,IF(OR(T74&lt;(1-$P$2),T74&gt;$P$3),1,0))</f>
        <v>1</v>
      </c>
      <c r="AU74">
        <f>IF(SUM($AC74:AT74)&gt;0,1,IF(OR(U74&lt;(1-$P$2),U74&gt;$P$3),1,0))</f>
        <v>1</v>
      </c>
      <c r="AV74">
        <f>IF(SUM($AC74:AU74)&gt;0,1,IF(OR(V74&lt;(1-$P$2),V74&gt;$P$3),1,0))</f>
        <v>1</v>
      </c>
    </row>
    <row r="75" spans="1:48" x14ac:dyDescent="0.35">
      <c r="A75" s="1">
        <f>Data!A69</f>
        <v>2500000</v>
      </c>
      <c r="B75">
        <f t="shared" si="7"/>
        <v>66</v>
      </c>
      <c r="C75" s="12" cm="1">
        <f t="array" ref="C75">PRODUCT(Data!$C69:C69/100+1)</f>
        <v>1.607</v>
      </c>
      <c r="D75" s="12" cm="1">
        <f t="array" ref="D75">PRODUCT(Data!$C69:D69/100+1)</f>
        <v>1.394876</v>
      </c>
      <c r="E75" s="12" cm="1">
        <f t="array" ref="E75">PRODUCT(Data!$C69:E69/100+1)</f>
        <v>1.8454209479999999</v>
      </c>
      <c r="F75" s="12" cm="1">
        <f t="array" ref="F75">PRODUCT(Data!$C69:F69/100+1)</f>
        <v>1.8934018926479999</v>
      </c>
      <c r="G75" s="12" cm="1">
        <f t="array" ref="G75">PRODUCT(Data!$C69:G69/100+1)</f>
        <v>2.491716890724768</v>
      </c>
      <c r="H75" s="12" cm="1">
        <f t="array" ref="H75">PRODUCT(Data!$C69:H69/100+1)</f>
        <v>4.2708027507022521</v>
      </c>
      <c r="I75" s="12" cm="1">
        <f t="array" ref="I75">PRODUCT(Data!$C69:I69/100+1)</f>
        <v>6.0346442867422825</v>
      </c>
      <c r="J75" s="12" cm="1">
        <f t="array" ref="J75">PRODUCT(Data!$C69:J69/100+1)</f>
        <v>7.8208989956179984</v>
      </c>
      <c r="K75" s="12" cm="1">
        <f t="array" ref="K75">PRODUCT(Data!$C69:K69/100+1)</f>
        <v>5.9908086306433868</v>
      </c>
      <c r="L75" s="12" cm="1">
        <f t="array" ref="L75">PRODUCT(Data!$C69:L69/100+1)</f>
        <v>10.04658607358896</v>
      </c>
      <c r="M75" s="12" cm="1">
        <f t="array" ref="M75">PRODUCT(Data!$C69:M69/100+1)</f>
        <v>15.06987911038344</v>
      </c>
      <c r="N75" s="12" cm="1">
        <f t="array" ref="N75">PRODUCT(Data!$C69:N69/100+1)</f>
        <v>9.2981154111065827</v>
      </c>
      <c r="O75" s="12" cm="1">
        <f t="array" ref="O75">PRODUCT(Data!$C69:O69/100+1)</f>
        <v>14.495761925915161</v>
      </c>
      <c r="P75" s="12" cm="1">
        <f t="array" ref="P75">PRODUCT(Data!$C69:P69/100+1)</f>
        <v>10.262999443547933</v>
      </c>
      <c r="Q75" s="12" cm="1">
        <f t="array" ref="Q75">PRODUCT(Data!$C69:Q69/100+1)</f>
        <v>14.758193199821928</v>
      </c>
      <c r="R75" s="12" cm="1">
        <f t="array" ref="R75">PRODUCT(Data!$C69:R69/100+1)</f>
        <v>12.17550938985309</v>
      </c>
      <c r="S75" s="12" cm="1">
        <f t="array" ref="S75">PRODUCT(Data!$C69:S69/100+1)</f>
        <v>10.71444826307072</v>
      </c>
      <c r="T75" s="12" cm="1">
        <f t="array" ref="T75">PRODUCT(Data!$C69:T69/100+1)</f>
        <v>8.2715540590905956</v>
      </c>
      <c r="U75" s="12" cm="1">
        <f t="array" ref="U75">PRODUCT(Data!$C69:U69/100+1)</f>
        <v>8.2550109509724141</v>
      </c>
      <c r="V75" s="12" cm="1">
        <f t="array" ref="V75">PRODUCT(Data!$C69:V69/100+1)</f>
        <v>4.1935455630939868</v>
      </c>
      <c r="W75" s="7"/>
      <c r="X75" s="2" t="str">
        <f t="shared" si="9"/>
        <v>Unrealised</v>
      </c>
      <c r="Y75" s="4">
        <f t="shared" ref="Y75:Y134" si="10">A75*V75</f>
        <v>10483863.907734968</v>
      </c>
      <c r="Z75" s="5">
        <f t="shared" ref="Z75:Z134" ca="1" si="11">IF(X75="Unrealised",0,OFFSET(B75,0,MATCH(1,AC75:AV75,0)))*A75</f>
        <v>0</v>
      </c>
      <c r="AC75">
        <f t="shared" ref="AC75:AC134" si="12">IF(OR(C75&lt;(1-$P$2),C75&gt;$P$3),1,0)</f>
        <v>0</v>
      </c>
      <c r="AD75">
        <f>IF(SUM($AC75:AC75)&gt;0,1,IF(OR(D75&lt;(1-$P$2),D75&gt;$P$3),1,0))</f>
        <v>0</v>
      </c>
      <c r="AE75">
        <f>IF(SUM($AC75:AD75)&gt;0,1,IF(OR(E75&lt;(1-$P$2),E75&gt;$P$3),1,0))</f>
        <v>0</v>
      </c>
      <c r="AF75">
        <f>IF(SUM($AC75:AE75)&gt;0,1,IF(OR(F75&lt;(1-$P$2),F75&gt;$P$3),1,0))</f>
        <v>0</v>
      </c>
      <c r="AG75">
        <f>IF(SUM($AC75:AF75)&gt;0,1,IF(OR(G75&lt;(1-$P$2),G75&gt;$P$3),1,0))</f>
        <v>0</v>
      </c>
      <c r="AH75">
        <f>IF(SUM($AC75:AG75)&gt;0,1,IF(OR(H75&lt;(1-$P$2),H75&gt;$P$3),1,0))</f>
        <v>0</v>
      </c>
      <c r="AI75">
        <f>IF(SUM($AC75:AH75)&gt;0,1,IF(OR(I75&lt;(1-$P$2),I75&gt;$P$3),1,0))</f>
        <v>0</v>
      </c>
      <c r="AJ75">
        <f>IF(SUM($AC75:AI75)&gt;0,1,IF(OR(J75&lt;(1-$P$2),J75&gt;$P$3),1,0))</f>
        <v>0</v>
      </c>
      <c r="AK75">
        <f>IF(SUM($AC75:AJ75)&gt;0,1,IF(OR(K75&lt;(1-$P$2),K75&gt;$P$3),1,0))</f>
        <v>0</v>
      </c>
      <c r="AL75">
        <f>IF(SUM($AC75:AK75)&gt;0,1,IF(OR(L75&lt;(1-$P$2),L75&gt;$P$3),1,0))</f>
        <v>0</v>
      </c>
      <c r="AM75">
        <f>IF(SUM($AC75:AL75)&gt;0,1,IF(OR(M75&lt;(1-$P$2),M75&gt;$P$3),1,0))</f>
        <v>0</v>
      </c>
      <c r="AN75">
        <f>IF(SUM($AC75:AM75)&gt;0,1,IF(OR(N75&lt;(1-$P$2),N75&gt;$P$3),1,0))</f>
        <v>0</v>
      </c>
      <c r="AO75">
        <f>IF(SUM($AC75:AN75)&gt;0,1,IF(OR(O75&lt;(1-$P$2),O75&gt;$P$3),1,0))</f>
        <v>0</v>
      </c>
      <c r="AP75">
        <f>IF(SUM($AC75:AO75)&gt;0,1,IF(OR(P75&lt;(1-$P$2),P75&gt;$P$3),1,0))</f>
        <v>0</v>
      </c>
      <c r="AQ75">
        <f>IF(SUM($AC75:AP75)&gt;0,1,IF(OR(Q75&lt;(1-$P$2),Q75&gt;$P$3),1,0))</f>
        <v>0</v>
      </c>
      <c r="AR75">
        <f>IF(SUM($AC75:AQ75)&gt;0,1,IF(OR(R75&lt;(1-$P$2),R75&gt;$P$3),1,0))</f>
        <v>0</v>
      </c>
      <c r="AS75">
        <f>IF(SUM($AC75:AR75)&gt;0,1,IF(OR(S75&lt;(1-$P$2),S75&gt;$P$3),1,0))</f>
        <v>0</v>
      </c>
      <c r="AT75">
        <f>IF(SUM($AC75:AS75)&gt;0,1,IF(OR(T75&lt;(1-$P$2),T75&gt;$P$3),1,0))</f>
        <v>0</v>
      </c>
      <c r="AU75">
        <f>IF(SUM($AC75:AT75)&gt;0,1,IF(OR(U75&lt;(1-$P$2),U75&gt;$P$3),1,0))</f>
        <v>0</v>
      </c>
      <c r="AV75">
        <f>IF(SUM($AC75:AU75)&gt;0,1,IF(OR(V75&lt;(1-$P$2),V75&gt;$P$3),1,0))</f>
        <v>0</v>
      </c>
    </row>
    <row r="76" spans="1:48" x14ac:dyDescent="0.35">
      <c r="A76" s="1">
        <f>Data!A70</f>
        <v>6900000</v>
      </c>
      <c r="B76">
        <f t="shared" ref="B76:B134" si="13">+B75+1</f>
        <v>67</v>
      </c>
      <c r="C76" s="12" cm="1">
        <f t="array" ref="C76">PRODUCT(Data!$C70:C70/100+1)</f>
        <v>0.78500000000000003</v>
      </c>
      <c r="D76" s="12" cm="1">
        <f t="array" ref="D76">PRODUCT(Data!$C70:D70/100+1)</f>
        <v>1.2560000000000002</v>
      </c>
      <c r="E76" s="12" cm="1">
        <f t="array" ref="E76">PRODUCT(Data!$C70:E70/100+1)</f>
        <v>1.9468000000000003</v>
      </c>
      <c r="F76" s="12" cm="1">
        <f t="array" ref="F76">PRODUCT(Data!$C70:F70/100+1)</f>
        <v>1.4562064000000001</v>
      </c>
      <c r="G76" s="12" cm="1">
        <f t="array" ref="G76">PRODUCT(Data!$C70:G70/100+1)</f>
        <v>1.594546008</v>
      </c>
      <c r="H76" s="12" cm="1">
        <f t="array" ref="H76">PRODUCT(Data!$C70:H70/100+1)</f>
        <v>1.8401060932319999</v>
      </c>
      <c r="I76" s="12" cm="1">
        <f t="array" ref="I76">PRODUCT(Data!$C70:I70/100+1)</f>
        <v>2.1584444473611359</v>
      </c>
      <c r="J76" s="12" cm="1">
        <f t="array" ref="J76">PRODUCT(Data!$C70:J70/100+1)</f>
        <v>1.9879273360196064</v>
      </c>
      <c r="K76" s="12" cm="1">
        <f t="array" ref="K76">PRODUCT(Data!$C70:K70/100+1)</f>
        <v>2.5624383361292726</v>
      </c>
      <c r="L76" s="12" cm="1">
        <f t="array" ref="L76">PRODUCT(Data!$C70:L70/100+1)</f>
        <v>4.4330183215036412</v>
      </c>
      <c r="M76" s="12" cm="1">
        <f t="array" ref="M76">PRODUCT(Data!$C70:M70/100+1)</f>
        <v>4.326625881787554</v>
      </c>
      <c r="N76" s="12" cm="1">
        <f t="array" ref="N76">PRODUCT(Data!$C70:N70/100+1)</f>
        <v>7.1302794531858895</v>
      </c>
      <c r="O76" s="12" cm="1">
        <f t="array" ref="O76">PRODUCT(Data!$C70:O70/100+1)</f>
        <v>12.328253174558403</v>
      </c>
      <c r="P76" s="12" cm="1">
        <f t="array" ref="P76">PRODUCT(Data!$C70:P70/100+1)</f>
        <v>15.730851050736524</v>
      </c>
      <c r="Q76" s="12" cm="1">
        <f t="array" ref="Q76">PRODUCT(Data!$C70:Q70/100+1)</f>
        <v>8.1957733974337295</v>
      </c>
      <c r="R76" s="12" cm="1">
        <f t="array" ref="R76">PRODUCT(Data!$C70:R70/100+1)</f>
        <v>14.203275297752654</v>
      </c>
      <c r="S76" s="12" cm="1">
        <f t="array" ref="S76">PRODUCT(Data!$C70:S70/100+1)</f>
        <v>12.910777245657163</v>
      </c>
      <c r="T76" s="12" cm="1">
        <f t="array" ref="T76">PRODUCT(Data!$C70:T70/100+1)</f>
        <v>13.05279579535939</v>
      </c>
      <c r="U76" s="12" cm="1">
        <f t="array" ref="U76">PRODUCT(Data!$C70:U70/100+1)</f>
        <v>15.585038179659112</v>
      </c>
      <c r="V76" s="12" cm="1">
        <f t="array" ref="V76">PRODUCT(Data!$C70:V70/100+1)</f>
        <v>16.520140470438658</v>
      </c>
      <c r="W76" s="7"/>
      <c r="X76" s="2" t="str">
        <f t="shared" si="9"/>
        <v>Unrealised</v>
      </c>
      <c r="Y76" s="4">
        <f t="shared" si="10"/>
        <v>113988969.24602674</v>
      </c>
      <c r="Z76" s="5">
        <f t="shared" ca="1" si="11"/>
        <v>0</v>
      </c>
      <c r="AC76">
        <f t="shared" si="12"/>
        <v>0</v>
      </c>
      <c r="AD76">
        <f>IF(SUM($AC76:AC76)&gt;0,1,IF(OR(D76&lt;(1-$P$2),D76&gt;$P$3),1,0))</f>
        <v>0</v>
      </c>
      <c r="AE76">
        <f>IF(SUM($AC76:AD76)&gt;0,1,IF(OR(E76&lt;(1-$P$2),E76&gt;$P$3),1,0))</f>
        <v>0</v>
      </c>
      <c r="AF76">
        <f>IF(SUM($AC76:AE76)&gt;0,1,IF(OR(F76&lt;(1-$P$2),F76&gt;$P$3),1,0))</f>
        <v>0</v>
      </c>
      <c r="AG76">
        <f>IF(SUM($AC76:AF76)&gt;0,1,IF(OR(G76&lt;(1-$P$2),G76&gt;$P$3),1,0))</f>
        <v>0</v>
      </c>
      <c r="AH76">
        <f>IF(SUM($AC76:AG76)&gt;0,1,IF(OR(H76&lt;(1-$P$2),H76&gt;$P$3),1,0))</f>
        <v>0</v>
      </c>
      <c r="AI76">
        <f>IF(SUM($AC76:AH76)&gt;0,1,IF(OR(I76&lt;(1-$P$2),I76&gt;$P$3),1,0))</f>
        <v>0</v>
      </c>
      <c r="AJ76">
        <f>IF(SUM($AC76:AI76)&gt;0,1,IF(OR(J76&lt;(1-$P$2),J76&gt;$P$3),1,0))</f>
        <v>0</v>
      </c>
      <c r="AK76">
        <f>IF(SUM($AC76:AJ76)&gt;0,1,IF(OR(K76&lt;(1-$P$2),K76&gt;$P$3),1,0))</f>
        <v>0</v>
      </c>
      <c r="AL76">
        <f>IF(SUM($AC76:AK76)&gt;0,1,IF(OR(L76&lt;(1-$P$2),L76&gt;$P$3),1,0))</f>
        <v>0</v>
      </c>
      <c r="AM76">
        <f>IF(SUM($AC76:AL76)&gt;0,1,IF(OR(M76&lt;(1-$P$2),M76&gt;$P$3),1,0))</f>
        <v>0</v>
      </c>
      <c r="AN76">
        <f>IF(SUM($AC76:AM76)&gt;0,1,IF(OR(N76&lt;(1-$P$2),N76&gt;$P$3),1,0))</f>
        <v>0</v>
      </c>
      <c r="AO76">
        <f>IF(SUM($AC76:AN76)&gt;0,1,IF(OR(O76&lt;(1-$P$2),O76&gt;$P$3),1,0))</f>
        <v>0</v>
      </c>
      <c r="AP76">
        <f>IF(SUM($AC76:AO76)&gt;0,1,IF(OR(P76&lt;(1-$P$2),P76&gt;$P$3),1,0))</f>
        <v>0</v>
      </c>
      <c r="AQ76">
        <f>IF(SUM($AC76:AP76)&gt;0,1,IF(OR(Q76&lt;(1-$P$2),Q76&gt;$P$3),1,0))</f>
        <v>0</v>
      </c>
      <c r="AR76">
        <f>IF(SUM($AC76:AQ76)&gt;0,1,IF(OR(R76&lt;(1-$P$2),R76&gt;$P$3),1,0))</f>
        <v>0</v>
      </c>
      <c r="AS76">
        <f>IF(SUM($AC76:AR76)&gt;0,1,IF(OR(S76&lt;(1-$P$2),S76&gt;$P$3),1,0))</f>
        <v>0</v>
      </c>
      <c r="AT76">
        <f>IF(SUM($AC76:AS76)&gt;0,1,IF(OR(T76&lt;(1-$P$2),T76&gt;$P$3),1,0))</f>
        <v>0</v>
      </c>
      <c r="AU76">
        <f>IF(SUM($AC76:AT76)&gt;0,1,IF(OR(U76&lt;(1-$P$2),U76&gt;$P$3),1,0))</f>
        <v>0</v>
      </c>
      <c r="AV76">
        <f>IF(SUM($AC76:AU76)&gt;0,1,IF(OR(V76&lt;(1-$P$2),V76&gt;$P$3),1,0))</f>
        <v>0</v>
      </c>
    </row>
    <row r="77" spans="1:48" x14ac:dyDescent="0.35">
      <c r="A77" s="1">
        <f>Data!A71</f>
        <v>4400000</v>
      </c>
      <c r="B77">
        <f t="shared" si="13"/>
        <v>68</v>
      </c>
      <c r="C77" s="12" cm="1">
        <f t="array" ref="C77">PRODUCT(Data!$C71:C71/100+1)</f>
        <v>0.83499999999999996</v>
      </c>
      <c r="D77" s="12" cm="1">
        <f t="array" ref="D77">PRODUCT(Data!$C71:D71/100+1)</f>
        <v>1.0404100000000001</v>
      </c>
      <c r="E77" s="12" cm="1">
        <f t="array" ref="E77">PRODUCT(Data!$C71:E71/100+1)</f>
        <v>1.7718182299999998</v>
      </c>
      <c r="F77" s="12" cm="1">
        <f t="array" ref="F77">PRODUCT(Data!$C71:F71/100+1)</f>
        <v>2.2767864255499997</v>
      </c>
      <c r="G77" s="12" cm="1">
        <f t="array" ref="G77">PRODUCT(Data!$C71:G71/100+1)</f>
        <v>1.1611610770304999</v>
      </c>
      <c r="H77" s="12" cm="1">
        <f t="array" ref="H77">PRODUCT(Data!$C71:H71/100+1)</f>
        <v>1.9217215824854774</v>
      </c>
      <c r="I77" s="12" cm="1">
        <f t="array" ref="I77">PRODUCT(Data!$C71:I71/100+1)</f>
        <v>1.4912559480087306</v>
      </c>
      <c r="J77" s="12" cm="1">
        <f t="array" ref="J77">PRODUCT(Data!$C71:J71/100+1)</f>
        <v>1.661259126081726</v>
      </c>
      <c r="K77" s="12" cm="1">
        <f t="array" ref="K77">PRODUCT(Data!$C71:K71/100+1)</f>
        <v>1.4569242535736737</v>
      </c>
      <c r="L77" s="12" cm="1">
        <f t="array" ref="L77">PRODUCT(Data!$C71:L71/100+1)</f>
        <v>2.0440647277638644</v>
      </c>
      <c r="M77" s="12" cm="1">
        <f t="array" ref="M77">PRODUCT(Data!$C71:M71/100+1)</f>
        <v>1.7599397306046871</v>
      </c>
      <c r="N77" s="12" cm="1">
        <f t="array" ref="N77">PRODUCT(Data!$C71:N71/100+1)</f>
        <v>1.5610665410463576</v>
      </c>
      <c r="O77" s="12" cm="1">
        <f t="array" ref="O77">PRODUCT(Data!$C71:O71/100+1)</f>
        <v>2.3291112792411655</v>
      </c>
      <c r="P77" s="12" cm="1">
        <f t="array" ref="P77">PRODUCT(Data!$C71:P71/100+1)</f>
        <v>3.9478436183137751</v>
      </c>
      <c r="Q77" s="12" cm="1">
        <f t="array" ref="Q77">PRODUCT(Data!$C71:Q71/100+1)</f>
        <v>5.3335367283419099</v>
      </c>
      <c r="R77" s="12" cm="1">
        <f t="array" ref="R77">PRODUCT(Data!$C71:R71/100+1)</f>
        <v>2.8267744660212126</v>
      </c>
      <c r="S77" s="12" cm="1">
        <f t="array" ref="S77">PRODUCT(Data!$C71:S71/100+1)</f>
        <v>4.4493430095173885</v>
      </c>
      <c r="T77" s="12" cm="1">
        <f t="array" ref="T77">PRODUCT(Data!$C71:T71/100+1)</f>
        <v>6.660666485247531</v>
      </c>
      <c r="U77" s="12" cm="1">
        <f t="array" ref="U77">PRODUCT(Data!$C71:U71/100+1)</f>
        <v>5.7814585091948567</v>
      </c>
      <c r="V77" s="12" cm="1">
        <f t="array" ref="V77">PRODUCT(Data!$C71:V71/100+1)</f>
        <v>4.2320276287306351</v>
      </c>
      <c r="W77" s="7"/>
      <c r="X77" s="2" t="str">
        <f t="shared" si="9"/>
        <v>Unrealised</v>
      </c>
      <c r="Y77" s="4">
        <f t="shared" si="10"/>
        <v>18620921.566414796</v>
      </c>
      <c r="Z77" s="5">
        <f t="shared" ca="1" si="11"/>
        <v>0</v>
      </c>
      <c r="AC77">
        <f t="shared" si="12"/>
        <v>0</v>
      </c>
      <c r="AD77">
        <f>IF(SUM($AC77:AC77)&gt;0,1,IF(OR(D77&lt;(1-$P$2),D77&gt;$P$3),1,0))</f>
        <v>0</v>
      </c>
      <c r="AE77">
        <f>IF(SUM($AC77:AD77)&gt;0,1,IF(OR(E77&lt;(1-$P$2),E77&gt;$P$3),1,0))</f>
        <v>0</v>
      </c>
      <c r="AF77">
        <f>IF(SUM($AC77:AE77)&gt;0,1,IF(OR(F77&lt;(1-$P$2),F77&gt;$P$3),1,0))</f>
        <v>0</v>
      </c>
      <c r="AG77">
        <f>IF(SUM($AC77:AF77)&gt;0,1,IF(OR(G77&lt;(1-$P$2),G77&gt;$P$3),1,0))</f>
        <v>0</v>
      </c>
      <c r="AH77">
        <f>IF(SUM($AC77:AG77)&gt;0,1,IF(OR(H77&lt;(1-$P$2),H77&gt;$P$3),1,0))</f>
        <v>0</v>
      </c>
      <c r="AI77">
        <f>IF(SUM($AC77:AH77)&gt;0,1,IF(OR(I77&lt;(1-$P$2),I77&gt;$P$3),1,0))</f>
        <v>0</v>
      </c>
      <c r="AJ77">
        <f>IF(SUM($AC77:AI77)&gt;0,1,IF(OR(J77&lt;(1-$P$2),J77&gt;$P$3),1,0))</f>
        <v>0</v>
      </c>
      <c r="AK77">
        <f>IF(SUM($AC77:AJ77)&gt;0,1,IF(OR(K77&lt;(1-$P$2),K77&gt;$P$3),1,0))</f>
        <v>0</v>
      </c>
      <c r="AL77">
        <f>IF(SUM($AC77:AK77)&gt;0,1,IF(OR(L77&lt;(1-$P$2),L77&gt;$P$3),1,0))</f>
        <v>0</v>
      </c>
      <c r="AM77">
        <f>IF(SUM($AC77:AL77)&gt;0,1,IF(OR(M77&lt;(1-$P$2),M77&gt;$P$3),1,0))</f>
        <v>0</v>
      </c>
      <c r="AN77">
        <f>IF(SUM($AC77:AM77)&gt;0,1,IF(OR(N77&lt;(1-$P$2),N77&gt;$P$3),1,0))</f>
        <v>0</v>
      </c>
      <c r="AO77">
        <f>IF(SUM($AC77:AN77)&gt;0,1,IF(OR(O77&lt;(1-$P$2),O77&gt;$P$3),1,0))</f>
        <v>0</v>
      </c>
      <c r="AP77">
        <f>IF(SUM($AC77:AO77)&gt;0,1,IF(OR(P77&lt;(1-$P$2),P77&gt;$P$3),1,0))</f>
        <v>0</v>
      </c>
      <c r="AQ77">
        <f>IF(SUM($AC77:AP77)&gt;0,1,IF(OR(Q77&lt;(1-$P$2),Q77&gt;$P$3),1,0))</f>
        <v>0</v>
      </c>
      <c r="AR77">
        <f>IF(SUM($AC77:AQ77)&gt;0,1,IF(OR(R77&lt;(1-$P$2),R77&gt;$P$3),1,0))</f>
        <v>0</v>
      </c>
      <c r="AS77">
        <f>IF(SUM($AC77:AR77)&gt;0,1,IF(OR(S77&lt;(1-$P$2),S77&gt;$P$3),1,0))</f>
        <v>0</v>
      </c>
      <c r="AT77">
        <f>IF(SUM($AC77:AS77)&gt;0,1,IF(OR(T77&lt;(1-$P$2),T77&gt;$P$3),1,0))</f>
        <v>0</v>
      </c>
      <c r="AU77">
        <f>IF(SUM($AC77:AT77)&gt;0,1,IF(OR(U77&lt;(1-$P$2),U77&gt;$P$3),1,0))</f>
        <v>0</v>
      </c>
      <c r="AV77">
        <f>IF(SUM($AC77:AU77)&gt;0,1,IF(OR(V77&lt;(1-$P$2),V77&gt;$P$3),1,0))</f>
        <v>0</v>
      </c>
    </row>
    <row r="78" spans="1:48" x14ac:dyDescent="0.35">
      <c r="A78" s="1">
        <f>Data!A72</f>
        <v>5500000</v>
      </c>
      <c r="B78">
        <f t="shared" si="13"/>
        <v>69</v>
      </c>
      <c r="C78" s="12" cm="1">
        <f t="array" ref="C78">PRODUCT(Data!$C72:C72/100+1)</f>
        <v>1.702</v>
      </c>
      <c r="D78" s="12" cm="1">
        <f t="array" ref="D78">PRODUCT(Data!$C72:D72/100+1)</f>
        <v>2.0832479999999998</v>
      </c>
      <c r="E78" s="12" cm="1">
        <f t="array" ref="E78">PRODUCT(Data!$C72:E72/100+1)</f>
        <v>3.2290343999999997</v>
      </c>
      <c r="F78" s="12" cm="1">
        <f t="array" ref="F78">PRODUCT(Data!$C72:F72/100+1)</f>
        <v>5.4280068263999999</v>
      </c>
      <c r="G78" s="12" cm="1">
        <f t="array" ref="G78">PRODUCT(Data!$C72:G72/100+1)</f>
        <v>5.7156911881991999</v>
      </c>
      <c r="H78" s="12" cm="1">
        <f t="array" ref="H78">PRODUCT(Data!$C72:H72/100+1)</f>
        <v>7.899085222091295</v>
      </c>
      <c r="I78" s="12" cm="1">
        <f t="array" ref="I78">PRODUCT(Data!$C72:I72/100+1)</f>
        <v>11.019223884817357</v>
      </c>
      <c r="J78" s="12" cm="1">
        <f t="array" ref="J78">PRODUCT(Data!$C72:J72/100+1)</f>
        <v>13.663837617173524</v>
      </c>
      <c r="K78" s="12" cm="1">
        <f t="array" ref="K78">PRODUCT(Data!$C72:K72/100+1)</f>
        <v>16.218975251584972</v>
      </c>
      <c r="L78" s="12" cm="1">
        <f t="array" ref="L78">PRODUCT(Data!$C72:L72/100+1)</f>
        <v>19.089733871115513</v>
      </c>
      <c r="M78" s="12" cm="1">
        <f t="array" ref="M78">PRODUCT(Data!$C72:M72/100+1)</f>
        <v>22.315898895334037</v>
      </c>
      <c r="N78" s="12" cm="1">
        <f t="array" ref="N78">PRODUCT(Data!$C72:N72/100+1)</f>
        <v>28.497402889341565</v>
      </c>
      <c r="O78" s="12" cm="1">
        <f t="array" ref="O78">PRODUCT(Data!$C72:O72/100+1)</f>
        <v>18.095850834731895</v>
      </c>
      <c r="P78" s="12" cm="1">
        <f t="array" ref="P78">PRODUCT(Data!$C72:P72/100+1)</f>
        <v>22.746484499257996</v>
      </c>
      <c r="Q78" s="12" cm="1">
        <f t="array" ref="Q78">PRODUCT(Data!$C72:Q72/100+1)</f>
        <v>18.174441114907136</v>
      </c>
      <c r="R78" s="12" cm="1">
        <f t="array" ref="R78">PRODUCT(Data!$C72:R72/100+1)</f>
        <v>23.790343419413439</v>
      </c>
      <c r="S78" s="12" cm="1">
        <f t="array" ref="S78">PRODUCT(Data!$C72:S72/100+1)</f>
        <v>12.727833729386187</v>
      </c>
      <c r="T78" s="12" cm="1">
        <f t="array" ref="T78">PRODUCT(Data!$C72:T72/100+1)</f>
        <v>15.718874655791939</v>
      </c>
      <c r="U78" s="12" cm="1">
        <f t="array" ref="U78">PRODUCT(Data!$C72:U72/100+1)</f>
        <v>22.745211626930939</v>
      </c>
      <c r="V78" s="12" cm="1">
        <f t="array" ref="V78">PRODUCT(Data!$C72:V72/100+1)</f>
        <v>28.317788475529021</v>
      </c>
      <c r="W78" s="7"/>
      <c r="X78" s="2" t="str">
        <f t="shared" si="9"/>
        <v>Unrealised</v>
      </c>
      <c r="Y78" s="4">
        <f t="shared" si="10"/>
        <v>155747836.61540961</v>
      </c>
      <c r="Z78" s="5">
        <f t="shared" ca="1" si="11"/>
        <v>0</v>
      </c>
      <c r="AC78">
        <f t="shared" si="12"/>
        <v>0</v>
      </c>
      <c r="AD78">
        <f>IF(SUM($AC78:AC78)&gt;0,1,IF(OR(D78&lt;(1-$P$2),D78&gt;$P$3),1,0))</f>
        <v>0</v>
      </c>
      <c r="AE78">
        <f>IF(SUM($AC78:AD78)&gt;0,1,IF(OR(E78&lt;(1-$P$2),E78&gt;$P$3),1,0))</f>
        <v>0</v>
      </c>
      <c r="AF78">
        <f>IF(SUM($AC78:AE78)&gt;0,1,IF(OR(F78&lt;(1-$P$2),F78&gt;$P$3),1,0))</f>
        <v>0</v>
      </c>
      <c r="AG78">
        <f>IF(SUM($AC78:AF78)&gt;0,1,IF(OR(G78&lt;(1-$P$2),G78&gt;$P$3),1,0))</f>
        <v>0</v>
      </c>
      <c r="AH78">
        <f>IF(SUM($AC78:AG78)&gt;0,1,IF(OR(H78&lt;(1-$P$2),H78&gt;$P$3),1,0))</f>
        <v>0</v>
      </c>
      <c r="AI78">
        <f>IF(SUM($AC78:AH78)&gt;0,1,IF(OR(I78&lt;(1-$P$2),I78&gt;$P$3),1,0))</f>
        <v>0</v>
      </c>
      <c r="AJ78">
        <f>IF(SUM($AC78:AI78)&gt;0,1,IF(OR(J78&lt;(1-$P$2),J78&gt;$P$3),1,0))</f>
        <v>0</v>
      </c>
      <c r="AK78">
        <f>IF(SUM($AC78:AJ78)&gt;0,1,IF(OR(K78&lt;(1-$P$2),K78&gt;$P$3),1,0))</f>
        <v>0</v>
      </c>
      <c r="AL78">
        <f>IF(SUM($AC78:AK78)&gt;0,1,IF(OR(L78&lt;(1-$P$2),L78&gt;$P$3),1,0))</f>
        <v>0</v>
      </c>
      <c r="AM78">
        <f>IF(SUM($AC78:AL78)&gt;0,1,IF(OR(M78&lt;(1-$P$2),M78&gt;$P$3),1,0))</f>
        <v>0</v>
      </c>
      <c r="AN78">
        <f>IF(SUM($AC78:AM78)&gt;0,1,IF(OR(N78&lt;(1-$P$2),N78&gt;$P$3),1,0))</f>
        <v>0</v>
      </c>
      <c r="AO78">
        <f>IF(SUM($AC78:AN78)&gt;0,1,IF(OR(O78&lt;(1-$P$2),O78&gt;$P$3),1,0))</f>
        <v>0</v>
      </c>
      <c r="AP78">
        <f>IF(SUM($AC78:AO78)&gt;0,1,IF(OR(P78&lt;(1-$P$2),P78&gt;$P$3),1,0))</f>
        <v>0</v>
      </c>
      <c r="AQ78">
        <f>IF(SUM($AC78:AP78)&gt;0,1,IF(OR(Q78&lt;(1-$P$2),Q78&gt;$P$3),1,0))</f>
        <v>0</v>
      </c>
      <c r="AR78">
        <f>IF(SUM($AC78:AQ78)&gt;0,1,IF(OR(R78&lt;(1-$P$2),R78&gt;$P$3),1,0))</f>
        <v>0</v>
      </c>
      <c r="AS78">
        <f>IF(SUM($AC78:AR78)&gt;0,1,IF(OR(S78&lt;(1-$P$2),S78&gt;$P$3),1,0))</f>
        <v>0</v>
      </c>
      <c r="AT78">
        <f>IF(SUM($AC78:AS78)&gt;0,1,IF(OR(T78&lt;(1-$P$2),T78&gt;$P$3),1,0))</f>
        <v>0</v>
      </c>
      <c r="AU78">
        <f>IF(SUM($AC78:AT78)&gt;0,1,IF(OR(U78&lt;(1-$P$2),U78&gt;$P$3),1,0))</f>
        <v>0</v>
      </c>
      <c r="AV78">
        <f>IF(SUM($AC78:AU78)&gt;0,1,IF(OR(V78&lt;(1-$P$2),V78&gt;$P$3),1,0))</f>
        <v>0</v>
      </c>
    </row>
    <row r="79" spans="1:48" x14ac:dyDescent="0.35">
      <c r="A79" s="1">
        <f>Data!A73</f>
        <v>4900000</v>
      </c>
      <c r="B79">
        <f t="shared" si="13"/>
        <v>70</v>
      </c>
      <c r="C79" s="12" cm="1">
        <f t="array" ref="C79">PRODUCT(Data!$C73:C73/100+1)</f>
        <v>0.60099999999999998</v>
      </c>
      <c r="D79" s="12" cm="1">
        <f t="array" ref="D79">PRODUCT(Data!$C73:D73/100+1)</f>
        <v>0.72059899999999999</v>
      </c>
      <c r="E79" s="12" cm="1">
        <f t="array" ref="E79">PRODUCT(Data!$C73:E73/100+1)</f>
        <v>0.52387547299999992</v>
      </c>
      <c r="F79" s="12" cm="1">
        <f t="array" ref="F79">PRODUCT(Data!$C73:F73/100+1)</f>
        <v>0.28708375920399998</v>
      </c>
      <c r="G79" s="12" cm="1">
        <f t="array" ref="G79">PRODUCT(Data!$C73:G73/100+1)</f>
        <v>0.42804188497316398</v>
      </c>
      <c r="H79" s="12" cm="1">
        <f t="array" ref="H79">PRODUCT(Data!$C73:H73/100+1)</f>
        <v>0.30947428283559758</v>
      </c>
      <c r="I79" s="12" cm="1">
        <f t="array" ref="I79">PRODUCT(Data!$C73:I73/100+1)</f>
        <v>0.33825539113930814</v>
      </c>
      <c r="J79" s="12" cm="1">
        <f t="array" ref="J79">PRODUCT(Data!$C73:J73/100+1)</f>
        <v>0.4806609108089569</v>
      </c>
      <c r="K79" s="12" cm="1">
        <f t="array" ref="K79">PRODUCT(Data!$C73:K73/100+1)</f>
        <v>0.53785955919522277</v>
      </c>
      <c r="L79" s="12" cm="1">
        <f t="array" ref="L79">PRODUCT(Data!$C73:L73/100+1)</f>
        <v>0.939102790354859</v>
      </c>
      <c r="M79" s="12" cm="1">
        <f t="array" ref="M79">PRODUCT(Data!$C73:M73/100+1)</f>
        <v>1.5513978096662271</v>
      </c>
      <c r="N79" s="12" cm="1">
        <f t="array" ref="N79">PRODUCT(Data!$C73:N73/100+1)</f>
        <v>1.0968382514340227</v>
      </c>
      <c r="O79" s="12" cm="1">
        <f t="array" ref="O79">PRODUCT(Data!$C73:O73/100+1)</f>
        <v>1.5366703902590657</v>
      </c>
      <c r="P79" s="12" cm="1">
        <f t="array" ref="P79">PRODUCT(Data!$C73:P73/100+1)</f>
        <v>0.95273564196062077</v>
      </c>
      <c r="Q79" s="12" cm="1">
        <f t="array" ref="Q79">PRODUCT(Data!$C73:Q73/100+1)</f>
        <v>1.1690066326856816</v>
      </c>
      <c r="R79" s="12" cm="1">
        <f t="array" ref="R79">PRODUCT(Data!$C73:R73/100+1)</f>
        <v>0.66750278726352419</v>
      </c>
      <c r="S79" s="12" cm="1">
        <f t="array" ref="S79">PRODUCT(Data!$C73:S73/100+1)</f>
        <v>0.92182134921092695</v>
      </c>
      <c r="T79" s="12" cm="1">
        <f t="array" ref="T79">PRODUCT(Data!$C73:T73/100+1)</f>
        <v>0.87204299635353688</v>
      </c>
      <c r="U79" s="12" cm="1">
        <f t="array" ref="U79">PRODUCT(Data!$C73:U73/100+1)</f>
        <v>0.6775774081666982</v>
      </c>
      <c r="V79" s="12" cm="1">
        <f t="array" ref="V79">PRODUCT(Data!$C73:V73/100+1)</f>
        <v>0.79208799014687026</v>
      </c>
      <c r="W79" s="7"/>
      <c r="X79" s="2" t="str">
        <f t="shared" si="9"/>
        <v>Realised Loss</v>
      </c>
      <c r="Y79" s="4">
        <f t="shared" si="10"/>
        <v>3881231.1517196642</v>
      </c>
      <c r="Z79" s="5">
        <f t="shared" ca="1" si="11"/>
        <v>1406710.4200996</v>
      </c>
      <c r="AC79">
        <f t="shared" si="12"/>
        <v>0</v>
      </c>
      <c r="AD79">
        <f>IF(SUM($AC79:AC79)&gt;0,1,IF(OR(D79&lt;(1-$P$2),D79&gt;$P$3),1,0))</f>
        <v>0</v>
      </c>
      <c r="AE79">
        <f>IF(SUM($AC79:AD79)&gt;0,1,IF(OR(E79&lt;(1-$P$2),E79&gt;$P$3),1,0))</f>
        <v>0</v>
      </c>
      <c r="AF79">
        <f>IF(SUM($AC79:AE79)&gt;0,1,IF(OR(F79&lt;(1-$P$2),F79&gt;$P$3),1,0))</f>
        <v>1</v>
      </c>
      <c r="AG79">
        <f>IF(SUM($AC79:AF79)&gt;0,1,IF(OR(G79&lt;(1-$P$2),G79&gt;$P$3),1,0))</f>
        <v>1</v>
      </c>
      <c r="AH79">
        <f>IF(SUM($AC79:AG79)&gt;0,1,IF(OR(H79&lt;(1-$P$2),H79&gt;$P$3),1,0))</f>
        <v>1</v>
      </c>
      <c r="AI79">
        <f>IF(SUM($AC79:AH79)&gt;0,1,IF(OR(I79&lt;(1-$P$2),I79&gt;$P$3),1,0))</f>
        <v>1</v>
      </c>
      <c r="AJ79">
        <f>IF(SUM($AC79:AI79)&gt;0,1,IF(OR(J79&lt;(1-$P$2),J79&gt;$P$3),1,0))</f>
        <v>1</v>
      </c>
      <c r="AK79">
        <f>IF(SUM($AC79:AJ79)&gt;0,1,IF(OR(K79&lt;(1-$P$2),K79&gt;$P$3),1,0))</f>
        <v>1</v>
      </c>
      <c r="AL79">
        <f>IF(SUM($AC79:AK79)&gt;0,1,IF(OR(L79&lt;(1-$P$2),L79&gt;$P$3),1,0))</f>
        <v>1</v>
      </c>
      <c r="AM79">
        <f>IF(SUM($AC79:AL79)&gt;0,1,IF(OR(M79&lt;(1-$P$2),M79&gt;$P$3),1,0))</f>
        <v>1</v>
      </c>
      <c r="AN79">
        <f>IF(SUM($AC79:AM79)&gt;0,1,IF(OR(N79&lt;(1-$P$2),N79&gt;$P$3),1,0))</f>
        <v>1</v>
      </c>
      <c r="AO79">
        <f>IF(SUM($AC79:AN79)&gt;0,1,IF(OR(O79&lt;(1-$P$2),O79&gt;$P$3),1,0))</f>
        <v>1</v>
      </c>
      <c r="AP79">
        <f>IF(SUM($AC79:AO79)&gt;0,1,IF(OR(P79&lt;(1-$P$2),P79&gt;$P$3),1,0))</f>
        <v>1</v>
      </c>
      <c r="AQ79">
        <f>IF(SUM($AC79:AP79)&gt;0,1,IF(OR(Q79&lt;(1-$P$2),Q79&gt;$P$3),1,0))</f>
        <v>1</v>
      </c>
      <c r="AR79">
        <f>IF(SUM($AC79:AQ79)&gt;0,1,IF(OR(R79&lt;(1-$P$2),R79&gt;$P$3),1,0))</f>
        <v>1</v>
      </c>
      <c r="AS79">
        <f>IF(SUM($AC79:AR79)&gt;0,1,IF(OR(S79&lt;(1-$P$2),S79&gt;$P$3),1,0))</f>
        <v>1</v>
      </c>
      <c r="AT79">
        <f>IF(SUM($AC79:AS79)&gt;0,1,IF(OR(T79&lt;(1-$P$2),T79&gt;$P$3),1,0))</f>
        <v>1</v>
      </c>
      <c r="AU79">
        <f>IF(SUM($AC79:AT79)&gt;0,1,IF(OR(U79&lt;(1-$P$2),U79&gt;$P$3),1,0))</f>
        <v>1</v>
      </c>
      <c r="AV79">
        <f>IF(SUM($AC79:AU79)&gt;0,1,IF(OR(V79&lt;(1-$P$2),V79&gt;$P$3),1,0))</f>
        <v>1</v>
      </c>
    </row>
    <row r="80" spans="1:48" x14ac:dyDescent="0.35">
      <c r="A80" s="1">
        <f>Data!A74</f>
        <v>3300000</v>
      </c>
      <c r="B80">
        <f t="shared" si="13"/>
        <v>71</v>
      </c>
      <c r="C80" s="12" cm="1">
        <f t="array" ref="C80">PRODUCT(Data!$C74:C74/100+1)</f>
        <v>1.1259999999999999</v>
      </c>
      <c r="D80" s="12" cm="1">
        <f t="array" ref="D80">PRODUCT(Data!$C74:D74/100+1)</f>
        <v>1.1181179999999999</v>
      </c>
      <c r="E80" s="12" cm="1">
        <f t="array" ref="E80">PRODUCT(Data!$C74:E74/100+1)</f>
        <v>0.86542333199999999</v>
      </c>
      <c r="F80" s="12" cm="1">
        <f t="array" ref="F80">PRODUCT(Data!$C74:F74/100+1)</f>
        <v>1.4019857978400001</v>
      </c>
      <c r="G80" s="12" cm="1">
        <f t="array" ref="G80">PRODUCT(Data!$C74:G74/100+1)</f>
        <v>0.81174977694936001</v>
      </c>
      <c r="H80" s="12" cm="1">
        <f t="array" ref="H80">PRODUCT(Data!$C74:H74/100+1)</f>
        <v>0.94081799148430822</v>
      </c>
      <c r="I80" s="12" cm="1">
        <f t="array" ref="I80">PRODUCT(Data!$C74:I74/100+1)</f>
        <v>0.51180498736746372</v>
      </c>
      <c r="J80" s="12" cm="1">
        <f t="array" ref="J80">PRODUCT(Data!$C74:J74/100+1)</f>
        <v>0.59267017537152289</v>
      </c>
      <c r="K80" s="12" cm="1">
        <f t="array" ref="K80">PRODUCT(Data!$C74:K74/100+1)</f>
        <v>0.88367123147894067</v>
      </c>
      <c r="L80" s="12" cm="1">
        <f t="array" ref="L80">PRODUCT(Data!$C74:L74/100+1)</f>
        <v>1.4271290388384892</v>
      </c>
      <c r="M80" s="12" cm="1">
        <f t="array" ref="M80">PRODUCT(Data!$C74:M74/100+1)</f>
        <v>1.7253990079557335</v>
      </c>
      <c r="N80" s="12" cm="1">
        <f t="array" ref="N80">PRODUCT(Data!$C74:N74/100+1)</f>
        <v>1.9824834601411379</v>
      </c>
      <c r="O80" s="12" cm="1">
        <f t="array" ref="O80">PRODUCT(Data!$C74:O74/100+1)</f>
        <v>2.4225947882924705</v>
      </c>
      <c r="P80" s="12" cm="1">
        <f t="array" ref="P80">PRODUCT(Data!$C74:P74/100+1)</f>
        <v>3.1663313882982589</v>
      </c>
      <c r="Q80" s="12" cm="1">
        <f t="array" ref="Q80">PRODUCT(Data!$C74:Q74/100+1)</f>
        <v>2.8496982494684331</v>
      </c>
      <c r="R80" s="12" cm="1">
        <f t="array" ref="R80">PRODUCT(Data!$C74:R74/100+1)</f>
        <v>3.8100465595392947</v>
      </c>
      <c r="S80" s="12" cm="1">
        <f t="array" ref="S80">PRODUCT(Data!$C74:S74/100+1)</f>
        <v>4.6406367095188612</v>
      </c>
      <c r="T80" s="12" cm="1">
        <f t="array" ref="T80">PRODUCT(Data!$C74:T74/100+1)</f>
        <v>5.814717797027134</v>
      </c>
      <c r="U80" s="12" cm="1">
        <f t="array" ref="U80">PRODUCT(Data!$C74:U74/100+1)</f>
        <v>3.2562419663351951</v>
      </c>
      <c r="V80" s="12" cm="1">
        <f t="array" ref="V80">PRODUCT(Data!$C74:V74/100+1)</f>
        <v>3.6697846960597649</v>
      </c>
      <c r="W80" s="7"/>
      <c r="X80" s="2" t="str">
        <f t="shared" si="9"/>
        <v>Unrealised</v>
      </c>
      <c r="Y80" s="4">
        <f t="shared" si="10"/>
        <v>12110289.496997224</v>
      </c>
      <c r="Z80" s="5">
        <f t="shared" ca="1" si="11"/>
        <v>0</v>
      </c>
      <c r="AC80">
        <f t="shared" si="12"/>
        <v>0</v>
      </c>
      <c r="AD80">
        <f>IF(SUM($AC80:AC80)&gt;0,1,IF(OR(D80&lt;(1-$P$2),D80&gt;$P$3),1,0))</f>
        <v>0</v>
      </c>
      <c r="AE80">
        <f>IF(SUM($AC80:AD80)&gt;0,1,IF(OR(E80&lt;(1-$P$2),E80&gt;$P$3),1,0))</f>
        <v>0</v>
      </c>
      <c r="AF80">
        <f>IF(SUM($AC80:AE80)&gt;0,1,IF(OR(F80&lt;(1-$P$2),F80&gt;$P$3),1,0))</f>
        <v>0</v>
      </c>
      <c r="AG80">
        <f>IF(SUM($AC80:AF80)&gt;0,1,IF(OR(G80&lt;(1-$P$2),G80&gt;$P$3),1,0))</f>
        <v>0</v>
      </c>
      <c r="AH80">
        <f>IF(SUM($AC80:AG80)&gt;0,1,IF(OR(H80&lt;(1-$P$2),H80&gt;$P$3),1,0))</f>
        <v>0</v>
      </c>
      <c r="AI80">
        <f>IF(SUM($AC80:AH80)&gt;0,1,IF(OR(I80&lt;(1-$P$2),I80&gt;$P$3),1,0))</f>
        <v>0</v>
      </c>
      <c r="AJ80">
        <f>IF(SUM($AC80:AI80)&gt;0,1,IF(OR(J80&lt;(1-$P$2),J80&gt;$P$3),1,0))</f>
        <v>0</v>
      </c>
      <c r="AK80">
        <f>IF(SUM($AC80:AJ80)&gt;0,1,IF(OR(K80&lt;(1-$P$2),K80&gt;$P$3),1,0))</f>
        <v>0</v>
      </c>
      <c r="AL80">
        <f>IF(SUM($AC80:AK80)&gt;0,1,IF(OR(L80&lt;(1-$P$2),L80&gt;$P$3),1,0))</f>
        <v>0</v>
      </c>
      <c r="AM80">
        <f>IF(SUM($AC80:AL80)&gt;0,1,IF(OR(M80&lt;(1-$P$2),M80&gt;$P$3),1,0))</f>
        <v>0</v>
      </c>
      <c r="AN80">
        <f>IF(SUM($AC80:AM80)&gt;0,1,IF(OR(N80&lt;(1-$P$2),N80&gt;$P$3),1,0))</f>
        <v>0</v>
      </c>
      <c r="AO80">
        <f>IF(SUM($AC80:AN80)&gt;0,1,IF(OR(O80&lt;(1-$P$2),O80&gt;$P$3),1,0))</f>
        <v>0</v>
      </c>
      <c r="AP80">
        <f>IF(SUM($AC80:AO80)&gt;0,1,IF(OR(P80&lt;(1-$P$2),P80&gt;$P$3),1,0))</f>
        <v>0</v>
      </c>
      <c r="AQ80">
        <f>IF(SUM($AC80:AP80)&gt;0,1,IF(OR(Q80&lt;(1-$P$2),Q80&gt;$P$3),1,0))</f>
        <v>0</v>
      </c>
      <c r="AR80">
        <f>IF(SUM($AC80:AQ80)&gt;0,1,IF(OR(R80&lt;(1-$P$2),R80&gt;$P$3),1,0))</f>
        <v>0</v>
      </c>
      <c r="AS80">
        <f>IF(SUM($AC80:AR80)&gt;0,1,IF(OR(S80&lt;(1-$P$2),S80&gt;$P$3),1,0))</f>
        <v>0</v>
      </c>
      <c r="AT80">
        <f>IF(SUM($AC80:AS80)&gt;0,1,IF(OR(T80&lt;(1-$P$2),T80&gt;$P$3),1,0))</f>
        <v>0</v>
      </c>
      <c r="AU80">
        <f>IF(SUM($AC80:AT80)&gt;0,1,IF(OR(U80&lt;(1-$P$2),U80&gt;$P$3),1,0))</f>
        <v>0</v>
      </c>
      <c r="AV80">
        <f>IF(SUM($AC80:AU80)&gt;0,1,IF(OR(V80&lt;(1-$P$2),V80&gt;$P$3),1,0))</f>
        <v>0</v>
      </c>
    </row>
    <row r="81" spans="1:48" x14ac:dyDescent="0.35">
      <c r="A81" s="1">
        <f>Data!A75</f>
        <v>1000000</v>
      </c>
      <c r="B81">
        <f t="shared" si="13"/>
        <v>72</v>
      </c>
      <c r="C81" s="12" cm="1">
        <f t="array" ref="C81">PRODUCT(Data!$C75:C75/100+1)</f>
        <v>0.63900000000000001</v>
      </c>
      <c r="D81" s="12" cm="1">
        <f t="array" ref="D81">PRODUCT(Data!$C75:D75/100+1)</f>
        <v>0.47541600000000001</v>
      </c>
      <c r="E81" s="12" cm="1">
        <f t="array" ref="E81">PRODUCT(Data!$C75:E75/100+1)</f>
        <v>0.56384337600000001</v>
      </c>
      <c r="F81" s="12" cm="1">
        <f t="array" ref="F81">PRODUCT(Data!$C75:F75/100+1)</f>
        <v>0.61458927984</v>
      </c>
      <c r="G81" s="12" cm="1">
        <f t="array" ref="G81">PRODUCT(Data!$C75:G75/100+1)</f>
        <v>1.0165306688553599</v>
      </c>
      <c r="H81" s="12" cm="1">
        <f t="array" ref="H81">PRODUCT(Data!$C75:H75/100+1)</f>
        <v>0.80204269772687886</v>
      </c>
      <c r="I81" s="12" cm="1">
        <f t="array" ref="I81">PRODUCT(Data!$C75:I75/100+1)</f>
        <v>0.81166721009960141</v>
      </c>
      <c r="J81" s="12" cm="1">
        <f t="array" ref="J81">PRODUCT(Data!$C75:J75/100+1)</f>
        <v>0.74267549724113535</v>
      </c>
      <c r="K81" s="12" cm="1">
        <f t="array" ref="K81">PRODUCT(Data!$C75:K75/100+1)</f>
        <v>0.69588694091494385</v>
      </c>
      <c r="L81" s="12" cm="1">
        <f t="array" ref="L81">PRODUCT(Data!$C75:L75/100+1)</f>
        <v>0.89351883213478789</v>
      </c>
      <c r="M81" s="12" cm="1">
        <f t="array" ref="M81">PRODUCT(Data!$C75:M75/100+1)</f>
        <v>0.91675032177029236</v>
      </c>
      <c r="N81" s="12" cm="1">
        <f t="array" ref="N81">PRODUCT(Data!$C75:N75/100+1)</f>
        <v>0.46479241313753822</v>
      </c>
      <c r="O81" s="12" cm="1">
        <f t="array" ref="O81">PRODUCT(Data!$C75:O75/100+1)</f>
        <v>0.64094873771666516</v>
      </c>
      <c r="P81" s="12" cm="1">
        <f t="array" ref="P81">PRODUCT(Data!$C75:P75/100+1)</f>
        <v>0.35123990826873253</v>
      </c>
      <c r="Q81" s="12" cm="1">
        <f t="array" ref="Q81">PRODUCT(Data!$C75:Q75/100+1)</f>
        <v>0.2525414940452187</v>
      </c>
      <c r="R81" s="12" cm="1">
        <f t="array" ref="R81">PRODUCT(Data!$C75:R75/100+1)</f>
        <v>0.42553241746619352</v>
      </c>
      <c r="S81" s="12" cm="1">
        <f t="array" ref="S81">PRODUCT(Data!$C75:S75/100+1)</f>
        <v>0.23489389444133885</v>
      </c>
      <c r="T81" s="12" cm="1">
        <f t="array" ref="T81">PRODUCT(Data!$C75:T75/100+1)</f>
        <v>0.26707435797980228</v>
      </c>
      <c r="U81" s="12" cm="1">
        <f t="array" ref="U81">PRODUCT(Data!$C75:U75/100+1)</f>
        <v>0.40248105747556207</v>
      </c>
      <c r="V81" s="12" cm="1">
        <f t="array" ref="V81">PRODUCT(Data!$C75:V75/100+1)</f>
        <v>0.5047112460743548</v>
      </c>
      <c r="W81" s="7"/>
      <c r="X81" s="2" t="str">
        <f t="shared" si="9"/>
        <v>Realised Loss</v>
      </c>
      <c r="Y81" s="4">
        <f t="shared" si="10"/>
        <v>504711.2460743548</v>
      </c>
      <c r="Z81" s="5">
        <f t="shared" ca="1" si="11"/>
        <v>475416</v>
      </c>
      <c r="AC81">
        <f t="shared" si="12"/>
        <v>0</v>
      </c>
      <c r="AD81">
        <f>IF(SUM($AC81:AC81)&gt;0,1,IF(OR(D81&lt;(1-$P$2),D81&gt;$P$3),1,0))</f>
        <v>1</v>
      </c>
      <c r="AE81">
        <f>IF(SUM($AC81:AD81)&gt;0,1,IF(OR(E81&lt;(1-$P$2),E81&gt;$P$3),1,0))</f>
        <v>1</v>
      </c>
      <c r="AF81">
        <f>IF(SUM($AC81:AE81)&gt;0,1,IF(OR(F81&lt;(1-$P$2),F81&gt;$P$3),1,0))</f>
        <v>1</v>
      </c>
      <c r="AG81">
        <f>IF(SUM($AC81:AF81)&gt;0,1,IF(OR(G81&lt;(1-$P$2),G81&gt;$P$3),1,0))</f>
        <v>1</v>
      </c>
      <c r="AH81">
        <f>IF(SUM($AC81:AG81)&gt;0,1,IF(OR(H81&lt;(1-$P$2),H81&gt;$P$3),1,0))</f>
        <v>1</v>
      </c>
      <c r="AI81">
        <f>IF(SUM($AC81:AH81)&gt;0,1,IF(OR(I81&lt;(1-$P$2),I81&gt;$P$3),1,0))</f>
        <v>1</v>
      </c>
      <c r="AJ81">
        <f>IF(SUM($AC81:AI81)&gt;0,1,IF(OR(J81&lt;(1-$P$2),J81&gt;$P$3),1,0))</f>
        <v>1</v>
      </c>
      <c r="AK81">
        <f>IF(SUM($AC81:AJ81)&gt;0,1,IF(OR(K81&lt;(1-$P$2),K81&gt;$P$3),1,0))</f>
        <v>1</v>
      </c>
      <c r="AL81">
        <f>IF(SUM($AC81:AK81)&gt;0,1,IF(OR(L81&lt;(1-$P$2),L81&gt;$P$3),1,0))</f>
        <v>1</v>
      </c>
      <c r="AM81">
        <f>IF(SUM($AC81:AL81)&gt;0,1,IF(OR(M81&lt;(1-$P$2),M81&gt;$P$3),1,0))</f>
        <v>1</v>
      </c>
      <c r="AN81">
        <f>IF(SUM($AC81:AM81)&gt;0,1,IF(OR(N81&lt;(1-$P$2),N81&gt;$P$3),1,0))</f>
        <v>1</v>
      </c>
      <c r="AO81">
        <f>IF(SUM($AC81:AN81)&gt;0,1,IF(OR(O81&lt;(1-$P$2),O81&gt;$P$3),1,0))</f>
        <v>1</v>
      </c>
      <c r="AP81">
        <f>IF(SUM($AC81:AO81)&gt;0,1,IF(OR(P81&lt;(1-$P$2),P81&gt;$P$3),1,0))</f>
        <v>1</v>
      </c>
      <c r="AQ81">
        <f>IF(SUM($AC81:AP81)&gt;0,1,IF(OR(Q81&lt;(1-$P$2),Q81&gt;$P$3),1,0))</f>
        <v>1</v>
      </c>
      <c r="AR81">
        <f>IF(SUM($AC81:AQ81)&gt;0,1,IF(OR(R81&lt;(1-$P$2),R81&gt;$P$3),1,0))</f>
        <v>1</v>
      </c>
      <c r="AS81">
        <f>IF(SUM($AC81:AR81)&gt;0,1,IF(OR(S81&lt;(1-$P$2),S81&gt;$P$3),1,0))</f>
        <v>1</v>
      </c>
      <c r="AT81">
        <f>IF(SUM($AC81:AS81)&gt;0,1,IF(OR(T81&lt;(1-$P$2),T81&gt;$P$3),1,0))</f>
        <v>1</v>
      </c>
      <c r="AU81">
        <f>IF(SUM($AC81:AT81)&gt;0,1,IF(OR(U81&lt;(1-$P$2),U81&gt;$P$3),1,0))</f>
        <v>1</v>
      </c>
      <c r="AV81">
        <f>IF(SUM($AC81:AU81)&gt;0,1,IF(OR(V81&lt;(1-$P$2),V81&gt;$P$3),1,0))</f>
        <v>1</v>
      </c>
    </row>
    <row r="82" spans="1:48" x14ac:dyDescent="0.35">
      <c r="A82" s="1">
        <f>Data!A76</f>
        <v>8900000</v>
      </c>
      <c r="B82">
        <f t="shared" si="13"/>
        <v>73</v>
      </c>
      <c r="C82" s="12" cm="1">
        <f t="array" ref="C82">PRODUCT(Data!$C76:C76/100+1)</f>
        <v>1.2370000000000001</v>
      </c>
      <c r="D82" s="12" cm="1">
        <f t="array" ref="D82">PRODUCT(Data!$C76:D76/100+1)</f>
        <v>1.6835570000000002</v>
      </c>
      <c r="E82" s="12" cm="1">
        <f t="array" ref="E82">PRODUCT(Data!$C76:E76/100+1)</f>
        <v>2.2593334940000003</v>
      </c>
      <c r="F82" s="12" cm="1">
        <f t="array" ref="F82">PRODUCT(Data!$C76:F76/100+1)</f>
        <v>3.6827135952200001</v>
      </c>
      <c r="G82" s="12" cm="1">
        <f t="array" ref="G82">PRODUCT(Data!$C76:G76/100+1)</f>
        <v>6.4042389420875807</v>
      </c>
      <c r="H82" s="12" cm="1">
        <f t="array" ref="H82">PRODUCT(Data!$C76:H76/100+1)</f>
        <v>3.4390763119010312</v>
      </c>
      <c r="I82" s="12" cm="1">
        <f t="array" ref="I82">PRODUCT(Data!$C76:I76/100+1)</f>
        <v>3.2464880384345731</v>
      </c>
      <c r="J82" s="12" cm="1">
        <f t="array" ref="J82">PRODUCT(Data!$C76:J76/100+1)</f>
        <v>3.541918449932119</v>
      </c>
      <c r="K82" s="12" cm="1">
        <f t="array" ref="K82">PRODUCT(Data!$C76:K76/100+1)</f>
        <v>1.7780430618659238</v>
      </c>
      <c r="L82" s="12" cm="1">
        <f t="array" ref="L82">PRODUCT(Data!$C76:L76/100+1)</f>
        <v>3.0457877649763274</v>
      </c>
      <c r="M82" s="12" cm="1">
        <f t="array" ref="M82">PRODUCT(Data!$C76:M76/100+1)</f>
        <v>2.5432327837552333</v>
      </c>
      <c r="N82" s="12" cm="1">
        <f t="array" ref="N82">PRODUCT(Data!$C76:N76/100+1)</f>
        <v>4.4506573715716584</v>
      </c>
      <c r="O82" s="12" cm="1">
        <f t="array" ref="O82">PRODUCT(Data!$C76:O76/100+1)</f>
        <v>5.7012920929832953</v>
      </c>
      <c r="P82" s="12" cm="1">
        <f t="array" ref="P82">PRODUCT(Data!$C76:P76/100+1)</f>
        <v>4.6408517636884019</v>
      </c>
      <c r="Q82" s="12" cm="1">
        <f t="array" ref="Q82">PRODUCT(Data!$C76:Q76/100+1)</f>
        <v>7.7873492594691385</v>
      </c>
      <c r="R82" s="12" cm="1">
        <f t="array" ref="R82">PRODUCT(Data!$C76:R76/100+1)</f>
        <v>4.1195077582591733</v>
      </c>
      <c r="S82" s="12" cm="1">
        <f t="array" ref="S82">PRODUCT(Data!$C76:S76/100+1)</f>
        <v>5.6684426753646218</v>
      </c>
      <c r="T82" s="12" cm="1">
        <f t="array" ref="T82">PRODUCT(Data!$C76:T76/100+1)</f>
        <v>7.1592430989855167</v>
      </c>
      <c r="U82" s="12" cm="1">
        <f t="array" ref="U82">PRODUCT(Data!$C76:U76/100+1)</f>
        <v>5.0401071416858034</v>
      </c>
      <c r="V82" s="12" cm="1">
        <f t="array" ref="V82">PRODUCT(Data!$C76:V76/100+1)</f>
        <v>5.8414841772138466</v>
      </c>
      <c r="W82" s="7"/>
      <c r="X82" s="2" t="str">
        <f t="shared" si="9"/>
        <v>Unrealised</v>
      </c>
      <c r="Y82" s="4">
        <f t="shared" si="10"/>
        <v>51989209.177203238</v>
      </c>
      <c r="Z82" s="5">
        <f t="shared" ca="1" si="11"/>
        <v>0</v>
      </c>
      <c r="AC82">
        <f t="shared" si="12"/>
        <v>0</v>
      </c>
      <c r="AD82">
        <f>IF(SUM($AC82:AC82)&gt;0,1,IF(OR(D82&lt;(1-$P$2),D82&gt;$P$3),1,0))</f>
        <v>0</v>
      </c>
      <c r="AE82">
        <f>IF(SUM($AC82:AD82)&gt;0,1,IF(OR(E82&lt;(1-$P$2),E82&gt;$P$3),1,0))</f>
        <v>0</v>
      </c>
      <c r="AF82">
        <f>IF(SUM($AC82:AE82)&gt;0,1,IF(OR(F82&lt;(1-$P$2),F82&gt;$P$3),1,0))</f>
        <v>0</v>
      </c>
      <c r="AG82">
        <f>IF(SUM($AC82:AF82)&gt;0,1,IF(OR(G82&lt;(1-$P$2),G82&gt;$P$3),1,0))</f>
        <v>0</v>
      </c>
      <c r="AH82">
        <f>IF(SUM($AC82:AG82)&gt;0,1,IF(OR(H82&lt;(1-$P$2),H82&gt;$P$3),1,0))</f>
        <v>0</v>
      </c>
      <c r="AI82">
        <f>IF(SUM($AC82:AH82)&gt;0,1,IF(OR(I82&lt;(1-$P$2),I82&gt;$P$3),1,0))</f>
        <v>0</v>
      </c>
      <c r="AJ82">
        <f>IF(SUM($AC82:AI82)&gt;0,1,IF(OR(J82&lt;(1-$P$2),J82&gt;$P$3),1,0))</f>
        <v>0</v>
      </c>
      <c r="AK82">
        <f>IF(SUM($AC82:AJ82)&gt;0,1,IF(OR(K82&lt;(1-$P$2),K82&gt;$P$3),1,0))</f>
        <v>0</v>
      </c>
      <c r="AL82">
        <f>IF(SUM($AC82:AK82)&gt;0,1,IF(OR(L82&lt;(1-$P$2),L82&gt;$P$3),1,0))</f>
        <v>0</v>
      </c>
      <c r="AM82">
        <f>IF(SUM($AC82:AL82)&gt;0,1,IF(OR(M82&lt;(1-$P$2),M82&gt;$P$3),1,0))</f>
        <v>0</v>
      </c>
      <c r="AN82">
        <f>IF(SUM($AC82:AM82)&gt;0,1,IF(OR(N82&lt;(1-$P$2),N82&gt;$P$3),1,0))</f>
        <v>0</v>
      </c>
      <c r="AO82">
        <f>IF(SUM($AC82:AN82)&gt;0,1,IF(OR(O82&lt;(1-$P$2),O82&gt;$P$3),1,0))</f>
        <v>0</v>
      </c>
      <c r="AP82">
        <f>IF(SUM($AC82:AO82)&gt;0,1,IF(OR(P82&lt;(1-$P$2),P82&gt;$P$3),1,0))</f>
        <v>0</v>
      </c>
      <c r="AQ82">
        <f>IF(SUM($AC82:AP82)&gt;0,1,IF(OR(Q82&lt;(1-$P$2),Q82&gt;$P$3),1,0))</f>
        <v>0</v>
      </c>
      <c r="AR82">
        <f>IF(SUM($AC82:AQ82)&gt;0,1,IF(OR(R82&lt;(1-$P$2),R82&gt;$P$3),1,0))</f>
        <v>0</v>
      </c>
      <c r="AS82">
        <f>IF(SUM($AC82:AR82)&gt;0,1,IF(OR(S82&lt;(1-$P$2),S82&gt;$P$3),1,0))</f>
        <v>0</v>
      </c>
      <c r="AT82">
        <f>IF(SUM($AC82:AS82)&gt;0,1,IF(OR(T82&lt;(1-$P$2),T82&gt;$P$3),1,0))</f>
        <v>0</v>
      </c>
      <c r="AU82">
        <f>IF(SUM($AC82:AT82)&gt;0,1,IF(OR(U82&lt;(1-$P$2),U82&gt;$P$3),1,0))</f>
        <v>0</v>
      </c>
      <c r="AV82">
        <f>IF(SUM($AC82:AU82)&gt;0,1,IF(OR(V82&lt;(1-$P$2),V82&gt;$P$3),1,0))</f>
        <v>0</v>
      </c>
    </row>
    <row r="83" spans="1:48" x14ac:dyDescent="0.35">
      <c r="A83" s="1">
        <f>Data!A77</f>
        <v>6300000</v>
      </c>
      <c r="B83">
        <f t="shared" si="13"/>
        <v>74</v>
      </c>
      <c r="C83" s="12" cm="1">
        <f t="array" ref="C83">PRODUCT(Data!$C77:C77/100+1)</f>
        <v>0.85099999999999998</v>
      </c>
      <c r="D83" s="12" cm="1">
        <f t="array" ref="D83">PRODUCT(Data!$C77:D77/100+1)</f>
        <v>0.97184199999999987</v>
      </c>
      <c r="E83" s="12" cm="1">
        <f t="array" ref="E83">PRODUCT(Data!$C77:E77/100+1)</f>
        <v>1.5607782519999998</v>
      </c>
      <c r="F83" s="12" cm="1">
        <f t="array" ref="F83">PRODUCT(Data!$C77:F77/100+1)</f>
        <v>1.1565366847319998</v>
      </c>
      <c r="G83" s="12" cm="1">
        <f t="array" ref="G83">PRODUCT(Data!$C77:G77/100+1)</f>
        <v>1.8839982594284277</v>
      </c>
      <c r="H83" s="12" cm="1">
        <f t="array" ref="H83">PRODUCT(Data!$C77:H77/100+1)</f>
        <v>2.8599093578123531</v>
      </c>
      <c r="I83" s="12" cm="1">
        <f t="array" ref="I83">PRODUCT(Data!$C77:I77/100+1)</f>
        <v>4.8675657269966246</v>
      </c>
      <c r="J83" s="12" cm="1">
        <f t="array" ref="J83">PRODUCT(Data!$C77:J77/100+1)</f>
        <v>5.9773707127518545</v>
      </c>
      <c r="K83" s="12" cm="1">
        <f t="array" ref="K83">PRODUCT(Data!$C77:K77/100+1)</f>
        <v>3.5625129448001056</v>
      </c>
      <c r="L83" s="12" cm="1">
        <f t="array" ref="L83">PRODUCT(Data!$C77:L77/100+1)</f>
        <v>2.1268202280456632</v>
      </c>
      <c r="M83" s="12" cm="1">
        <f t="array" ref="M83">PRODUCT(Data!$C77:M77/100+1)</f>
        <v>2.7776272178276362</v>
      </c>
      <c r="N83" s="12" cm="1">
        <f t="array" ref="N83">PRODUCT(Data!$C77:N77/100+1)</f>
        <v>4.8108503412774661</v>
      </c>
      <c r="O83" s="12" cm="1">
        <f t="array" ref="O83">PRODUCT(Data!$C77:O77/100+1)</f>
        <v>7.5722784371707306</v>
      </c>
      <c r="P83" s="12" cm="1">
        <f t="array" ref="P83">PRODUCT(Data!$C77:P77/100+1)</f>
        <v>7.0573635034431206</v>
      </c>
      <c r="Q83" s="12" cm="1">
        <f t="array" ref="Q83">PRODUCT(Data!$C77:Q77/100+1)</f>
        <v>5.8293822538440176</v>
      </c>
      <c r="R83" s="12" cm="1">
        <f t="array" ref="R83">PRODUCT(Data!$C77:R77/100+1)</f>
        <v>3.9523211681062436</v>
      </c>
      <c r="S83" s="12" cm="1">
        <f t="array" ref="S83">PRODUCT(Data!$C77:S77/100+1)</f>
        <v>6.2762860149527153</v>
      </c>
      <c r="T83" s="12" cm="1">
        <f t="array" ref="T83">PRODUCT(Data!$C77:T77/100+1)</f>
        <v>8.5357489803356916</v>
      </c>
      <c r="U83" s="12" cm="1">
        <f t="array" ref="U83">PRODUCT(Data!$C77:U77/100+1)</f>
        <v>14.169343307357249</v>
      </c>
      <c r="V83" s="12" cm="1">
        <f t="array" ref="V83">PRODUCT(Data!$C77:V77/100+1)</f>
        <v>22.784304038230456</v>
      </c>
      <c r="W83" s="7"/>
      <c r="X83" s="2" t="str">
        <f t="shared" si="9"/>
        <v>Unrealised</v>
      </c>
      <c r="Y83" s="4">
        <f t="shared" si="10"/>
        <v>143541115.44085187</v>
      </c>
      <c r="Z83" s="5">
        <f t="shared" ca="1" si="11"/>
        <v>0</v>
      </c>
      <c r="AC83">
        <f t="shared" si="12"/>
        <v>0</v>
      </c>
      <c r="AD83">
        <f>IF(SUM($AC83:AC83)&gt;0,1,IF(OR(D83&lt;(1-$P$2),D83&gt;$P$3),1,0))</f>
        <v>0</v>
      </c>
      <c r="AE83">
        <f>IF(SUM($AC83:AD83)&gt;0,1,IF(OR(E83&lt;(1-$P$2),E83&gt;$P$3),1,0))</f>
        <v>0</v>
      </c>
      <c r="AF83">
        <f>IF(SUM($AC83:AE83)&gt;0,1,IF(OR(F83&lt;(1-$P$2),F83&gt;$P$3),1,0))</f>
        <v>0</v>
      </c>
      <c r="AG83">
        <f>IF(SUM($AC83:AF83)&gt;0,1,IF(OR(G83&lt;(1-$P$2),G83&gt;$P$3),1,0))</f>
        <v>0</v>
      </c>
      <c r="AH83">
        <f>IF(SUM($AC83:AG83)&gt;0,1,IF(OR(H83&lt;(1-$P$2),H83&gt;$P$3),1,0))</f>
        <v>0</v>
      </c>
      <c r="AI83">
        <f>IF(SUM($AC83:AH83)&gt;0,1,IF(OR(I83&lt;(1-$P$2),I83&gt;$P$3),1,0))</f>
        <v>0</v>
      </c>
      <c r="AJ83">
        <f>IF(SUM($AC83:AI83)&gt;0,1,IF(OR(J83&lt;(1-$P$2),J83&gt;$P$3),1,0))</f>
        <v>0</v>
      </c>
      <c r="AK83">
        <f>IF(SUM($AC83:AJ83)&gt;0,1,IF(OR(K83&lt;(1-$P$2),K83&gt;$P$3),1,0))</f>
        <v>0</v>
      </c>
      <c r="AL83">
        <f>IF(SUM($AC83:AK83)&gt;0,1,IF(OR(L83&lt;(1-$P$2),L83&gt;$P$3),1,0))</f>
        <v>0</v>
      </c>
      <c r="AM83">
        <f>IF(SUM($AC83:AL83)&gt;0,1,IF(OR(M83&lt;(1-$P$2),M83&gt;$P$3),1,0))</f>
        <v>0</v>
      </c>
      <c r="AN83">
        <f>IF(SUM($AC83:AM83)&gt;0,1,IF(OR(N83&lt;(1-$P$2),N83&gt;$P$3),1,0))</f>
        <v>0</v>
      </c>
      <c r="AO83">
        <f>IF(SUM($AC83:AN83)&gt;0,1,IF(OR(O83&lt;(1-$P$2),O83&gt;$P$3),1,0))</f>
        <v>0</v>
      </c>
      <c r="AP83">
        <f>IF(SUM($AC83:AO83)&gt;0,1,IF(OR(P83&lt;(1-$P$2),P83&gt;$P$3),1,0))</f>
        <v>0</v>
      </c>
      <c r="AQ83">
        <f>IF(SUM($AC83:AP83)&gt;0,1,IF(OR(Q83&lt;(1-$P$2),Q83&gt;$P$3),1,0))</f>
        <v>0</v>
      </c>
      <c r="AR83">
        <f>IF(SUM($AC83:AQ83)&gt;0,1,IF(OR(R83&lt;(1-$P$2),R83&gt;$P$3),1,0))</f>
        <v>0</v>
      </c>
      <c r="AS83">
        <f>IF(SUM($AC83:AR83)&gt;0,1,IF(OR(S83&lt;(1-$P$2),S83&gt;$P$3),1,0))</f>
        <v>0</v>
      </c>
      <c r="AT83">
        <f>IF(SUM($AC83:AS83)&gt;0,1,IF(OR(T83&lt;(1-$P$2),T83&gt;$P$3),1,0))</f>
        <v>0</v>
      </c>
      <c r="AU83">
        <f>IF(SUM($AC83:AT83)&gt;0,1,IF(OR(U83&lt;(1-$P$2),U83&gt;$P$3),1,0))</f>
        <v>0</v>
      </c>
      <c r="AV83">
        <f>IF(SUM($AC83:AU83)&gt;0,1,IF(OR(V83&lt;(1-$P$2),V83&gt;$P$3),1,0))</f>
        <v>0</v>
      </c>
    </row>
    <row r="84" spans="1:48" x14ac:dyDescent="0.35">
      <c r="A84" s="1">
        <f>Data!A78</f>
        <v>9200000</v>
      </c>
      <c r="B84">
        <f t="shared" si="13"/>
        <v>75</v>
      </c>
      <c r="C84" s="12" cm="1">
        <f t="array" ref="C84">PRODUCT(Data!$C78:C78/100+1)</f>
        <v>1.7130000000000001</v>
      </c>
      <c r="D84" s="12" cm="1">
        <f t="array" ref="D84">PRODUCT(Data!$C78:D78/100+1)</f>
        <v>2.8435800000000002</v>
      </c>
      <c r="E84" s="12" cm="1">
        <f t="array" ref="E84">PRODUCT(Data!$C78:E78/100+1)</f>
        <v>2.3743893000000003</v>
      </c>
      <c r="F84" s="12" cm="1">
        <f t="array" ref="F84">PRODUCT(Data!$C78:F78/100+1)</f>
        <v>1.4744957553000002</v>
      </c>
      <c r="G84" s="12" cm="1">
        <f t="array" ref="G84">PRODUCT(Data!$C78:G78/100+1)</f>
        <v>1.1368362273363002</v>
      </c>
      <c r="H84" s="12" cm="1">
        <f t="array" ref="H84">PRODUCT(Data!$C78:H78/100+1)</f>
        <v>0.86740604145759703</v>
      </c>
      <c r="I84" s="12" cm="1">
        <f t="array" ref="I84">PRODUCT(Data!$C78:I78/100+1)</f>
        <v>1.3141201528082596</v>
      </c>
      <c r="J84" s="12" cm="1">
        <f t="array" ref="J84">PRODUCT(Data!$C78:J78/100+1)</f>
        <v>1.6925867568170383</v>
      </c>
      <c r="K84" s="12" cm="1">
        <f t="array" ref="K84">PRODUCT(Data!$C78:K78/100+1)</f>
        <v>1.4065395949149588</v>
      </c>
      <c r="L84" s="12" cm="1">
        <f t="array" ref="L84">PRODUCT(Data!$C78:L78/100+1)</f>
        <v>1.9649358140961974</v>
      </c>
      <c r="M84" s="12" cm="1">
        <f t="array" ref="M84">PRODUCT(Data!$C78:M78/100+1)</f>
        <v>1.809705884782598</v>
      </c>
      <c r="N84" s="12" cm="1">
        <f t="array" ref="N84">PRODUCT(Data!$C78:N78/100+1)</f>
        <v>2.3109944148673773</v>
      </c>
      <c r="O84" s="12" cm="1">
        <f t="array" ref="O84">PRODUCT(Data!$C78:O78/100+1)</f>
        <v>2.8286571637976698</v>
      </c>
      <c r="P84" s="12" cm="1">
        <f t="array" ref="P84">PRODUCT(Data!$C78:P78/100+1)</f>
        <v>4.9303494364993385</v>
      </c>
      <c r="Q84" s="12" cm="1">
        <f t="array" ref="Q84">PRODUCT(Data!$C78:Q78/100+1)</f>
        <v>3.5005480999145302</v>
      </c>
      <c r="R84" s="12" cm="1">
        <f t="array" ref="R84">PRODUCT(Data!$C78:R78/100+1)</f>
        <v>5.8599175192569231</v>
      </c>
      <c r="S84" s="12" cm="1">
        <f t="array" ref="S84">PRODUCT(Data!$C78:S78/100+1)</f>
        <v>9.9501399476982559</v>
      </c>
      <c r="T84" s="12" cm="1">
        <f t="array" ref="T84">PRODUCT(Data!$C78:T78/100+1)</f>
        <v>8.8058738537129564</v>
      </c>
      <c r="U84" s="12" cm="1">
        <f t="array" ref="U84">PRODUCT(Data!$C78:U78/100+1)</f>
        <v>14.617750597163509</v>
      </c>
      <c r="V84" s="12" cm="1">
        <f t="array" ref="V84">PRODUCT(Data!$C78:V78/100+1)</f>
        <v>25.08406002473258</v>
      </c>
      <c r="W84" s="7"/>
      <c r="X84" s="2" t="str">
        <f t="shared" si="9"/>
        <v>Unrealised</v>
      </c>
      <c r="Y84" s="4">
        <f t="shared" si="10"/>
        <v>230773352.22753972</v>
      </c>
      <c r="Z84" s="5">
        <f t="shared" ca="1" si="11"/>
        <v>0</v>
      </c>
      <c r="AC84">
        <f t="shared" si="12"/>
        <v>0</v>
      </c>
      <c r="AD84">
        <f>IF(SUM($AC84:AC84)&gt;0,1,IF(OR(D84&lt;(1-$P$2),D84&gt;$P$3),1,0))</f>
        <v>0</v>
      </c>
      <c r="AE84">
        <f>IF(SUM($AC84:AD84)&gt;0,1,IF(OR(E84&lt;(1-$P$2),E84&gt;$P$3),1,0))</f>
        <v>0</v>
      </c>
      <c r="AF84">
        <f>IF(SUM($AC84:AE84)&gt;0,1,IF(OR(F84&lt;(1-$P$2),F84&gt;$P$3),1,0))</f>
        <v>0</v>
      </c>
      <c r="AG84">
        <f>IF(SUM($AC84:AF84)&gt;0,1,IF(OR(G84&lt;(1-$P$2),G84&gt;$P$3),1,0))</f>
        <v>0</v>
      </c>
      <c r="AH84">
        <f>IF(SUM($AC84:AG84)&gt;0,1,IF(OR(H84&lt;(1-$P$2),H84&gt;$P$3),1,0))</f>
        <v>0</v>
      </c>
      <c r="AI84">
        <f>IF(SUM($AC84:AH84)&gt;0,1,IF(OR(I84&lt;(1-$P$2),I84&gt;$P$3),1,0))</f>
        <v>0</v>
      </c>
      <c r="AJ84">
        <f>IF(SUM($AC84:AI84)&gt;0,1,IF(OR(J84&lt;(1-$P$2),J84&gt;$P$3),1,0))</f>
        <v>0</v>
      </c>
      <c r="AK84">
        <f>IF(SUM($AC84:AJ84)&gt;0,1,IF(OR(K84&lt;(1-$P$2),K84&gt;$P$3),1,0))</f>
        <v>0</v>
      </c>
      <c r="AL84">
        <f>IF(SUM($AC84:AK84)&gt;0,1,IF(OR(L84&lt;(1-$P$2),L84&gt;$P$3),1,0))</f>
        <v>0</v>
      </c>
      <c r="AM84">
        <f>IF(SUM($AC84:AL84)&gt;0,1,IF(OR(M84&lt;(1-$P$2),M84&gt;$P$3),1,0))</f>
        <v>0</v>
      </c>
      <c r="AN84">
        <f>IF(SUM($AC84:AM84)&gt;0,1,IF(OR(N84&lt;(1-$P$2),N84&gt;$P$3),1,0))</f>
        <v>0</v>
      </c>
      <c r="AO84">
        <f>IF(SUM($AC84:AN84)&gt;0,1,IF(OR(O84&lt;(1-$P$2),O84&gt;$P$3),1,0))</f>
        <v>0</v>
      </c>
      <c r="AP84">
        <f>IF(SUM($AC84:AO84)&gt;0,1,IF(OR(P84&lt;(1-$P$2),P84&gt;$P$3),1,0))</f>
        <v>0</v>
      </c>
      <c r="AQ84">
        <f>IF(SUM($AC84:AP84)&gt;0,1,IF(OR(Q84&lt;(1-$P$2),Q84&gt;$P$3),1,0))</f>
        <v>0</v>
      </c>
      <c r="AR84">
        <f>IF(SUM($AC84:AQ84)&gt;0,1,IF(OR(R84&lt;(1-$P$2),R84&gt;$P$3),1,0))</f>
        <v>0</v>
      </c>
      <c r="AS84">
        <f>IF(SUM($AC84:AR84)&gt;0,1,IF(OR(S84&lt;(1-$P$2),S84&gt;$P$3),1,0))</f>
        <v>0</v>
      </c>
      <c r="AT84">
        <f>IF(SUM($AC84:AS84)&gt;0,1,IF(OR(T84&lt;(1-$P$2),T84&gt;$P$3),1,0))</f>
        <v>0</v>
      </c>
      <c r="AU84">
        <f>IF(SUM($AC84:AT84)&gt;0,1,IF(OR(U84&lt;(1-$P$2),U84&gt;$P$3),1,0))</f>
        <v>0</v>
      </c>
      <c r="AV84">
        <f>IF(SUM($AC84:AU84)&gt;0,1,IF(OR(V84&lt;(1-$P$2),V84&gt;$P$3),1,0))</f>
        <v>0</v>
      </c>
    </row>
    <row r="85" spans="1:48" x14ac:dyDescent="0.35">
      <c r="A85" s="1">
        <f>Data!A79</f>
        <v>900000</v>
      </c>
      <c r="B85">
        <f t="shared" si="13"/>
        <v>76</v>
      </c>
      <c r="C85" s="12" cm="1">
        <f t="array" ref="C85">PRODUCT(Data!$C79:C79/100+1)</f>
        <v>1.248</v>
      </c>
      <c r="D85" s="12" cm="1">
        <f t="array" ref="D85">PRODUCT(Data!$C79:D79/100+1)</f>
        <v>1.9019520000000001</v>
      </c>
      <c r="E85" s="12" cm="1">
        <f t="array" ref="E85">PRODUCT(Data!$C79:E79/100+1)</f>
        <v>1.8848344320000001</v>
      </c>
      <c r="F85" s="12" cm="1">
        <f t="array" ref="F85">PRODUCT(Data!$C79:F79/100+1)</f>
        <v>3.1382493292800002</v>
      </c>
      <c r="G85" s="12" cm="1">
        <f t="array" ref="G85">PRODUCT(Data!$C79:G79/100+1)</f>
        <v>2.8495303909862404</v>
      </c>
      <c r="H85" s="12" cm="1">
        <f t="array" ref="H85">PRODUCT(Data!$C79:H79/100+1)</f>
        <v>2.9948564409265384</v>
      </c>
      <c r="I85" s="12" cm="1">
        <f t="array" ref="I85">PRODUCT(Data!$C79:I79/100+1)</f>
        <v>4.3095984184932892</v>
      </c>
      <c r="J85" s="12" cm="1">
        <f t="array" ref="J85">PRODUCT(Data!$C79:J79/100+1)</f>
        <v>4.4259575757926077</v>
      </c>
      <c r="K85" s="12" cm="1">
        <f t="array" ref="K85">PRODUCT(Data!$C79:K79/100+1)</f>
        <v>7.218736806117743</v>
      </c>
      <c r="L85" s="12" cm="1">
        <f t="array" ref="L85">PRODUCT(Data!$C79:L79/100+1)</f>
        <v>4.8943035545478297</v>
      </c>
      <c r="M85" s="12" cm="1">
        <f t="array" ref="M85">PRODUCT(Data!$C79:M79/100+1)</f>
        <v>4.7034257159204644</v>
      </c>
      <c r="N85" s="12" cm="1">
        <f t="array" ref="N85">PRODUCT(Data!$C79:N79/100+1)</f>
        <v>5.0514792188985789</v>
      </c>
      <c r="O85" s="12" cm="1">
        <f t="array" ref="O85">PRODUCT(Data!$C79:O79/100+1)</f>
        <v>7.3347478258407364</v>
      </c>
      <c r="P85" s="12" cm="1">
        <f t="array" ref="P85">PRODUCT(Data!$C79:P79/100+1)</f>
        <v>9.3444687301210987</v>
      </c>
      <c r="Q85" s="12" cm="1">
        <f t="array" ref="Q85">PRODUCT(Data!$C79:Q79/100+1)</f>
        <v>13.745713502008137</v>
      </c>
      <c r="R85" s="12" cm="1">
        <f t="array" ref="R85">PRODUCT(Data!$C79:R79/100+1)</f>
        <v>12.261176443791259</v>
      </c>
      <c r="S85" s="12" cm="1">
        <f t="array" ref="S85">PRODUCT(Data!$C79:S79/100+1)</f>
        <v>9.8947693901395457</v>
      </c>
      <c r="T85" s="12" cm="1">
        <f t="array" ref="T85">PRODUCT(Data!$C79:T79/100+1)</f>
        <v>5.1650696216528429</v>
      </c>
      <c r="U85" s="12" cm="1">
        <f t="array" ref="U85">PRODUCT(Data!$C79:U79/100+1)</f>
        <v>3.693024779481783</v>
      </c>
      <c r="V85" s="12" cm="1">
        <f t="array" ref="V85">PRODUCT(Data!$C79:V79/100+1)</f>
        <v>6.1710444065140591</v>
      </c>
      <c r="W85" s="7"/>
      <c r="X85" s="2" t="str">
        <f t="shared" si="9"/>
        <v>Unrealised</v>
      </c>
      <c r="Y85" s="4">
        <f t="shared" si="10"/>
        <v>5553939.9658626532</v>
      </c>
      <c r="Z85" s="5">
        <f t="shared" ca="1" si="11"/>
        <v>0</v>
      </c>
      <c r="AC85">
        <f t="shared" si="12"/>
        <v>0</v>
      </c>
      <c r="AD85">
        <f>IF(SUM($AC85:AC85)&gt;0,1,IF(OR(D85&lt;(1-$P$2),D85&gt;$P$3),1,0))</f>
        <v>0</v>
      </c>
      <c r="AE85">
        <f>IF(SUM($AC85:AD85)&gt;0,1,IF(OR(E85&lt;(1-$P$2),E85&gt;$P$3),1,0))</f>
        <v>0</v>
      </c>
      <c r="AF85">
        <f>IF(SUM($AC85:AE85)&gt;0,1,IF(OR(F85&lt;(1-$P$2),F85&gt;$P$3),1,0))</f>
        <v>0</v>
      </c>
      <c r="AG85">
        <f>IF(SUM($AC85:AF85)&gt;0,1,IF(OR(G85&lt;(1-$P$2),G85&gt;$P$3),1,0))</f>
        <v>0</v>
      </c>
      <c r="AH85">
        <f>IF(SUM($AC85:AG85)&gt;0,1,IF(OR(H85&lt;(1-$P$2),H85&gt;$P$3),1,0))</f>
        <v>0</v>
      </c>
      <c r="AI85">
        <f>IF(SUM($AC85:AH85)&gt;0,1,IF(OR(I85&lt;(1-$P$2),I85&gt;$P$3),1,0))</f>
        <v>0</v>
      </c>
      <c r="AJ85">
        <f>IF(SUM($AC85:AI85)&gt;0,1,IF(OR(J85&lt;(1-$P$2),J85&gt;$P$3),1,0))</f>
        <v>0</v>
      </c>
      <c r="AK85">
        <f>IF(SUM($AC85:AJ85)&gt;0,1,IF(OR(K85&lt;(1-$P$2),K85&gt;$P$3),1,0))</f>
        <v>0</v>
      </c>
      <c r="AL85">
        <f>IF(SUM($AC85:AK85)&gt;0,1,IF(OR(L85&lt;(1-$P$2),L85&gt;$P$3),1,0))</f>
        <v>0</v>
      </c>
      <c r="AM85">
        <f>IF(SUM($AC85:AL85)&gt;0,1,IF(OR(M85&lt;(1-$P$2),M85&gt;$P$3),1,0))</f>
        <v>0</v>
      </c>
      <c r="AN85">
        <f>IF(SUM($AC85:AM85)&gt;0,1,IF(OR(N85&lt;(1-$P$2),N85&gt;$P$3),1,0))</f>
        <v>0</v>
      </c>
      <c r="AO85">
        <f>IF(SUM($AC85:AN85)&gt;0,1,IF(OR(O85&lt;(1-$P$2),O85&gt;$P$3),1,0))</f>
        <v>0</v>
      </c>
      <c r="AP85">
        <f>IF(SUM($AC85:AO85)&gt;0,1,IF(OR(P85&lt;(1-$P$2),P85&gt;$P$3),1,0))</f>
        <v>0</v>
      </c>
      <c r="AQ85">
        <f>IF(SUM($AC85:AP85)&gt;0,1,IF(OR(Q85&lt;(1-$P$2),Q85&gt;$P$3),1,0))</f>
        <v>0</v>
      </c>
      <c r="AR85">
        <f>IF(SUM($AC85:AQ85)&gt;0,1,IF(OR(R85&lt;(1-$P$2),R85&gt;$P$3),1,0))</f>
        <v>0</v>
      </c>
      <c r="AS85">
        <f>IF(SUM($AC85:AR85)&gt;0,1,IF(OR(S85&lt;(1-$P$2),S85&gt;$P$3),1,0))</f>
        <v>0</v>
      </c>
      <c r="AT85">
        <f>IF(SUM($AC85:AS85)&gt;0,1,IF(OR(T85&lt;(1-$P$2),T85&gt;$P$3),1,0))</f>
        <v>0</v>
      </c>
      <c r="AU85">
        <f>IF(SUM($AC85:AT85)&gt;0,1,IF(OR(U85&lt;(1-$P$2),U85&gt;$P$3),1,0))</f>
        <v>0</v>
      </c>
      <c r="AV85">
        <f>IF(SUM($AC85:AU85)&gt;0,1,IF(OR(V85&lt;(1-$P$2),V85&gt;$P$3),1,0))</f>
        <v>0</v>
      </c>
    </row>
    <row r="86" spans="1:48" x14ac:dyDescent="0.35">
      <c r="A86" s="1">
        <f>Data!A80</f>
        <v>8100000</v>
      </c>
      <c r="B86">
        <f t="shared" si="13"/>
        <v>77</v>
      </c>
      <c r="C86" s="12" cm="1">
        <f t="array" ref="C86">PRODUCT(Data!$C80:C80/100+1)</f>
        <v>1.38</v>
      </c>
      <c r="D86" s="12" cm="1">
        <f t="array" ref="D86">PRODUCT(Data!$C80:D80/100+1)</f>
        <v>0.75900000000000001</v>
      </c>
      <c r="E86" s="12" cm="1">
        <f t="array" ref="E86">PRODUCT(Data!$C80:E80/100+1)</f>
        <v>0.492591</v>
      </c>
      <c r="F86" s="12" cm="1">
        <f t="array" ref="F86">PRODUCT(Data!$C80:F80/100+1)</f>
        <v>0.77632341599999999</v>
      </c>
      <c r="G86" s="12" cm="1">
        <f t="array" ref="G86">PRODUCT(Data!$C80:G80/100+1)</f>
        <v>1.184669532816</v>
      </c>
      <c r="H86" s="12" cm="1">
        <f t="array" ref="H86">PRODUCT(Data!$C80:H80/100+1)</f>
        <v>1.568502461448384</v>
      </c>
      <c r="I86" s="12" cm="1">
        <f t="array" ref="I86">PRODUCT(Data!$C80:I80/100+1)</f>
        <v>2.5488164998536238</v>
      </c>
      <c r="J86" s="12" cm="1">
        <f t="array" ref="J86">PRODUCT(Data!$C80:J80/100+1)</f>
        <v>1.6771212569036842</v>
      </c>
      <c r="K86" s="12" cm="1">
        <f t="array" ref="K86">PRODUCT(Data!$C80:K80/100+1)</f>
        <v>1.4725124635614346</v>
      </c>
      <c r="L86" s="12" cm="1">
        <f t="array" ref="L86">PRODUCT(Data!$C80:L80/100+1)</f>
        <v>2.3133170802550143</v>
      </c>
      <c r="M86" s="12" cm="1">
        <f t="array" ref="M86">PRODUCT(Data!$C80:M80/100+1)</f>
        <v>2.8823930819977477</v>
      </c>
      <c r="N86" s="12" cm="1">
        <f t="array" ref="N86">PRODUCT(Data!$C80:N80/100+1)</f>
        <v>4.2400002236186873</v>
      </c>
      <c r="O86" s="12" cm="1">
        <f t="array" ref="O86">PRODUCT(Data!$C80:O80/100+1)</f>
        <v>3.4640801826964673</v>
      </c>
      <c r="P86" s="12" cm="1">
        <f t="array" ref="P86">PRODUCT(Data!$C80:P80/100+1)</f>
        <v>2.5357066937338142</v>
      </c>
      <c r="Q86" s="12" cm="1">
        <f t="array" ref="Q86">PRODUCT(Data!$C80:Q80/100+1)</f>
        <v>3.5449179578398722</v>
      </c>
      <c r="R86" s="12" cm="1">
        <f t="array" ref="R86">PRODUCT(Data!$C80:R80/100+1)</f>
        <v>3.2365100955078034</v>
      </c>
      <c r="S86" s="12" cm="1">
        <f t="array" ref="S86">PRODUCT(Data!$C80:S80/100+1)</f>
        <v>2.6280461975523366</v>
      </c>
      <c r="T86" s="12" cm="1">
        <f t="array" ref="T86">PRODUCT(Data!$C80:T80/100+1)</f>
        <v>2.8882227711100179</v>
      </c>
      <c r="U86" s="12" cm="1">
        <f t="array" ref="U86">PRODUCT(Data!$C80:U80/100+1)</f>
        <v>4.4247572853405472</v>
      </c>
      <c r="V86" s="12" cm="1">
        <f t="array" ref="V86">PRODUCT(Data!$C80:V80/100+1)</f>
        <v>6.1946601994767656</v>
      </c>
      <c r="W86" s="7"/>
      <c r="X86" s="2" t="str">
        <f t="shared" si="9"/>
        <v>Realised Loss</v>
      </c>
      <c r="Y86" s="4">
        <f t="shared" si="10"/>
        <v>50176747.615761802</v>
      </c>
      <c r="Z86" s="5">
        <f t="shared" ca="1" si="11"/>
        <v>3989987.1</v>
      </c>
      <c r="AC86">
        <f t="shared" si="12"/>
        <v>0</v>
      </c>
      <c r="AD86">
        <f>IF(SUM($AC86:AC86)&gt;0,1,IF(OR(D86&lt;(1-$P$2),D86&gt;$P$3),1,0))</f>
        <v>0</v>
      </c>
      <c r="AE86">
        <f>IF(SUM($AC86:AD86)&gt;0,1,IF(OR(E86&lt;(1-$P$2),E86&gt;$P$3),1,0))</f>
        <v>1</v>
      </c>
      <c r="AF86">
        <f>IF(SUM($AC86:AE86)&gt;0,1,IF(OR(F86&lt;(1-$P$2),F86&gt;$P$3),1,0))</f>
        <v>1</v>
      </c>
      <c r="AG86">
        <f>IF(SUM($AC86:AF86)&gt;0,1,IF(OR(G86&lt;(1-$P$2),G86&gt;$P$3),1,0))</f>
        <v>1</v>
      </c>
      <c r="AH86">
        <f>IF(SUM($AC86:AG86)&gt;0,1,IF(OR(H86&lt;(1-$P$2),H86&gt;$P$3),1,0))</f>
        <v>1</v>
      </c>
      <c r="AI86">
        <f>IF(SUM($AC86:AH86)&gt;0,1,IF(OR(I86&lt;(1-$P$2),I86&gt;$P$3),1,0))</f>
        <v>1</v>
      </c>
      <c r="AJ86">
        <f>IF(SUM($AC86:AI86)&gt;0,1,IF(OR(J86&lt;(1-$P$2),J86&gt;$P$3),1,0))</f>
        <v>1</v>
      </c>
      <c r="AK86">
        <f>IF(SUM($AC86:AJ86)&gt;0,1,IF(OR(K86&lt;(1-$P$2),K86&gt;$P$3),1,0))</f>
        <v>1</v>
      </c>
      <c r="AL86">
        <f>IF(SUM($AC86:AK86)&gt;0,1,IF(OR(L86&lt;(1-$P$2),L86&gt;$P$3),1,0))</f>
        <v>1</v>
      </c>
      <c r="AM86">
        <f>IF(SUM($AC86:AL86)&gt;0,1,IF(OR(M86&lt;(1-$P$2),M86&gt;$P$3),1,0))</f>
        <v>1</v>
      </c>
      <c r="AN86">
        <f>IF(SUM($AC86:AM86)&gt;0,1,IF(OR(N86&lt;(1-$P$2),N86&gt;$P$3),1,0))</f>
        <v>1</v>
      </c>
      <c r="AO86">
        <f>IF(SUM($AC86:AN86)&gt;0,1,IF(OR(O86&lt;(1-$P$2),O86&gt;$P$3),1,0))</f>
        <v>1</v>
      </c>
      <c r="AP86">
        <f>IF(SUM($AC86:AO86)&gt;0,1,IF(OR(P86&lt;(1-$P$2),P86&gt;$P$3),1,0))</f>
        <v>1</v>
      </c>
      <c r="AQ86">
        <f>IF(SUM($AC86:AP86)&gt;0,1,IF(OR(Q86&lt;(1-$P$2),Q86&gt;$P$3),1,0))</f>
        <v>1</v>
      </c>
      <c r="AR86">
        <f>IF(SUM($AC86:AQ86)&gt;0,1,IF(OR(R86&lt;(1-$P$2),R86&gt;$P$3),1,0))</f>
        <v>1</v>
      </c>
      <c r="AS86">
        <f>IF(SUM($AC86:AR86)&gt;0,1,IF(OR(S86&lt;(1-$P$2),S86&gt;$P$3),1,0))</f>
        <v>1</v>
      </c>
      <c r="AT86">
        <f>IF(SUM($AC86:AS86)&gt;0,1,IF(OR(T86&lt;(1-$P$2),T86&gt;$P$3),1,0))</f>
        <v>1</v>
      </c>
      <c r="AU86">
        <f>IF(SUM($AC86:AT86)&gt;0,1,IF(OR(U86&lt;(1-$P$2),U86&gt;$P$3),1,0))</f>
        <v>1</v>
      </c>
      <c r="AV86">
        <f>IF(SUM($AC86:AU86)&gt;0,1,IF(OR(V86&lt;(1-$P$2),V86&gt;$P$3),1,0))</f>
        <v>1</v>
      </c>
    </row>
    <row r="87" spans="1:48" x14ac:dyDescent="0.35">
      <c r="A87" s="1">
        <f>Data!A81</f>
        <v>7200000</v>
      </c>
      <c r="B87">
        <f t="shared" si="13"/>
        <v>78</v>
      </c>
      <c r="C87" s="12" cm="1">
        <f t="array" ref="C87">PRODUCT(Data!$C81:C81/100+1)</f>
        <v>0.80200000000000005</v>
      </c>
      <c r="D87" s="12" cm="1">
        <f t="array" ref="D87">PRODUCT(Data!$C81:D81/100+1)</f>
        <v>1.215832</v>
      </c>
      <c r="E87" s="12" cm="1">
        <f t="array" ref="E87">PRODUCT(Data!$C81:E81/100+1)</f>
        <v>1.9720795039999999</v>
      </c>
      <c r="F87" s="12" cm="1">
        <f t="array" ref="F87">PRODUCT(Data!$C81:F81/100+1)</f>
        <v>1.0866158067039997</v>
      </c>
      <c r="G87" s="12" cm="1">
        <f t="array" ref="G87">PRODUCT(Data!$C81:G81/100+1)</f>
        <v>0.56178037206596787</v>
      </c>
      <c r="H87" s="12" cm="1">
        <f t="array" ref="H87">PRODUCT(Data!$C81:H81/100+1)</f>
        <v>0.68705739503667873</v>
      </c>
      <c r="I87" s="12" cm="1">
        <f t="array" ref="I87">PRODUCT(Data!$C81:I81/100+1)</f>
        <v>0.52147656283283916</v>
      </c>
      <c r="J87" s="12" cm="1">
        <f t="array" ref="J87">PRODUCT(Data!$C81:J81/100+1)</f>
        <v>0.33948124240417832</v>
      </c>
      <c r="K87" s="12" cm="1">
        <f t="array" ref="K87">PRODUCT(Data!$C81:K81/100+1)</f>
        <v>0.52517748199926395</v>
      </c>
      <c r="L87" s="12" cm="1">
        <f t="array" ref="L87">PRODUCT(Data!$C81:L81/100+1)</f>
        <v>0.56614132559520658</v>
      </c>
      <c r="M87" s="12" cm="1">
        <f t="array" ref="M87">PRODUCT(Data!$C81:M81/100+1)</f>
        <v>0.5293421394315182</v>
      </c>
      <c r="N87" s="12" cm="1">
        <f t="array" ref="N87">PRODUCT(Data!$C81:N81/100+1)</f>
        <v>0.91999663833197864</v>
      </c>
      <c r="O87" s="12" cm="1">
        <f t="array" ref="O87">PRODUCT(Data!$C81:O81/100+1)</f>
        <v>0.95403651395026179</v>
      </c>
      <c r="P87" s="12" cm="1">
        <f t="array" ref="P87">PRODUCT(Data!$C81:P81/100+1)</f>
        <v>0.86912726420868847</v>
      </c>
      <c r="Q87" s="12" cm="1">
        <f t="array" ref="Q87">PRODUCT(Data!$C81:Q81/100+1)</f>
        <v>1.1681070430964773</v>
      </c>
      <c r="R87" s="12" cm="1">
        <f t="array" ref="R87">PRODUCT(Data!$C81:R81/100+1)</f>
        <v>1.3690214545090713</v>
      </c>
      <c r="S87" s="12" cm="1">
        <f t="array" ref="S87">PRODUCT(Data!$C81:S81/100+1)</f>
        <v>2.1260903188525875</v>
      </c>
      <c r="T87" s="12" cm="1">
        <f t="array" ref="T87">PRODUCT(Data!$C81:T81/100+1)</f>
        <v>2.5385518407099892</v>
      </c>
      <c r="U87" s="12" cm="1">
        <f t="array" ref="U87">PRODUCT(Data!$C81:U81/100+1)</f>
        <v>1.5916720041251633</v>
      </c>
      <c r="V87" s="12" cm="1">
        <f t="array" ref="V87">PRODUCT(Data!$C81:V81/100+1)</f>
        <v>2.3079244059814865</v>
      </c>
      <c r="W87" s="7"/>
      <c r="X87" s="2" t="str">
        <f t="shared" si="9"/>
        <v>Realised Loss</v>
      </c>
      <c r="Y87" s="4">
        <f t="shared" si="10"/>
        <v>16617055.723066702</v>
      </c>
      <c r="Z87" s="5">
        <f t="shared" ca="1" si="11"/>
        <v>2444264.9453100837</v>
      </c>
      <c r="AC87">
        <f t="shared" si="12"/>
        <v>0</v>
      </c>
      <c r="AD87">
        <f>IF(SUM($AC87:AC87)&gt;0,1,IF(OR(D87&lt;(1-$P$2),D87&gt;$P$3),1,0))</f>
        <v>0</v>
      </c>
      <c r="AE87">
        <f>IF(SUM($AC87:AD87)&gt;0,1,IF(OR(E87&lt;(1-$P$2),E87&gt;$P$3),1,0))</f>
        <v>0</v>
      </c>
      <c r="AF87">
        <f>IF(SUM($AC87:AE87)&gt;0,1,IF(OR(F87&lt;(1-$P$2),F87&gt;$P$3),1,0))</f>
        <v>0</v>
      </c>
      <c r="AG87">
        <f>IF(SUM($AC87:AF87)&gt;0,1,IF(OR(G87&lt;(1-$P$2),G87&gt;$P$3),1,0))</f>
        <v>0</v>
      </c>
      <c r="AH87">
        <f>IF(SUM($AC87:AG87)&gt;0,1,IF(OR(H87&lt;(1-$P$2),H87&gt;$P$3),1,0))</f>
        <v>0</v>
      </c>
      <c r="AI87">
        <f>IF(SUM($AC87:AH87)&gt;0,1,IF(OR(I87&lt;(1-$P$2),I87&gt;$P$3),1,0))</f>
        <v>0</v>
      </c>
      <c r="AJ87">
        <f>IF(SUM($AC87:AI87)&gt;0,1,IF(OR(J87&lt;(1-$P$2),J87&gt;$P$3),1,0))</f>
        <v>1</v>
      </c>
      <c r="AK87">
        <f>IF(SUM($AC87:AJ87)&gt;0,1,IF(OR(K87&lt;(1-$P$2),K87&gt;$P$3),1,0))</f>
        <v>1</v>
      </c>
      <c r="AL87">
        <f>IF(SUM($AC87:AK87)&gt;0,1,IF(OR(L87&lt;(1-$P$2),L87&gt;$P$3),1,0))</f>
        <v>1</v>
      </c>
      <c r="AM87">
        <f>IF(SUM($AC87:AL87)&gt;0,1,IF(OR(M87&lt;(1-$P$2),M87&gt;$P$3),1,0))</f>
        <v>1</v>
      </c>
      <c r="AN87">
        <f>IF(SUM($AC87:AM87)&gt;0,1,IF(OR(N87&lt;(1-$P$2),N87&gt;$P$3),1,0))</f>
        <v>1</v>
      </c>
      <c r="AO87">
        <f>IF(SUM($AC87:AN87)&gt;0,1,IF(OR(O87&lt;(1-$P$2),O87&gt;$P$3),1,0))</f>
        <v>1</v>
      </c>
      <c r="AP87">
        <f>IF(SUM($AC87:AO87)&gt;0,1,IF(OR(P87&lt;(1-$P$2),P87&gt;$P$3),1,0))</f>
        <v>1</v>
      </c>
      <c r="AQ87">
        <f>IF(SUM($AC87:AP87)&gt;0,1,IF(OR(Q87&lt;(1-$P$2),Q87&gt;$P$3),1,0))</f>
        <v>1</v>
      </c>
      <c r="AR87">
        <f>IF(SUM($AC87:AQ87)&gt;0,1,IF(OR(R87&lt;(1-$P$2),R87&gt;$P$3),1,0))</f>
        <v>1</v>
      </c>
      <c r="AS87">
        <f>IF(SUM($AC87:AR87)&gt;0,1,IF(OR(S87&lt;(1-$P$2),S87&gt;$P$3),1,0))</f>
        <v>1</v>
      </c>
      <c r="AT87">
        <f>IF(SUM($AC87:AS87)&gt;0,1,IF(OR(T87&lt;(1-$P$2),T87&gt;$P$3),1,0))</f>
        <v>1</v>
      </c>
      <c r="AU87">
        <f>IF(SUM($AC87:AT87)&gt;0,1,IF(OR(U87&lt;(1-$P$2),U87&gt;$P$3),1,0))</f>
        <v>1</v>
      </c>
      <c r="AV87">
        <f>IF(SUM($AC87:AU87)&gt;0,1,IF(OR(V87&lt;(1-$P$2),V87&gt;$P$3),1,0))</f>
        <v>1</v>
      </c>
    </row>
    <row r="88" spans="1:48" x14ac:dyDescent="0.35">
      <c r="A88" s="1">
        <f>Data!A82</f>
        <v>3700000</v>
      </c>
      <c r="B88">
        <f t="shared" si="13"/>
        <v>79</v>
      </c>
      <c r="C88" s="12" cm="1">
        <f t="array" ref="C88">PRODUCT(Data!$C82:C82/100+1)</f>
        <v>0.81200000000000006</v>
      </c>
      <c r="D88" s="12" cm="1">
        <f t="array" ref="D88">PRODUCT(Data!$C82:D82/100+1)</f>
        <v>1.1156880000000002</v>
      </c>
      <c r="E88" s="12" cm="1">
        <f t="array" ref="E88">PRODUCT(Data!$C82:E82/100+1)</f>
        <v>1.2707686320000002</v>
      </c>
      <c r="F88" s="12" cm="1">
        <f t="array" ref="F88">PRODUCT(Data!$C82:F82/100+1)</f>
        <v>1.6621653706560005</v>
      </c>
      <c r="G88" s="12" cm="1">
        <f t="array" ref="G88">PRODUCT(Data!$C82:G82/100+1)</f>
        <v>2.4201127796751365</v>
      </c>
      <c r="H88" s="12" cm="1">
        <f t="array" ref="H88">PRODUCT(Data!$C82:H82/100+1)</f>
        <v>3.1509868391370279</v>
      </c>
      <c r="I88" s="12" cm="1">
        <f t="array" ref="I88">PRODUCT(Data!$C82:I82/100+1)</f>
        <v>2.8327371683841882</v>
      </c>
      <c r="J88" s="12" cm="1">
        <f t="array" ref="J88">PRODUCT(Data!$C82:J82/100+1)</f>
        <v>2.4106593302949442</v>
      </c>
      <c r="K88" s="12" cm="1">
        <f t="array" ref="K88">PRODUCT(Data!$C82:K82/100+1)</f>
        <v>3.155553063356082</v>
      </c>
      <c r="L88" s="12" cm="1">
        <f t="array" ref="L88">PRODUCT(Data!$C82:L82/100+1)</f>
        <v>4.2947077192276275</v>
      </c>
      <c r="M88" s="12" cm="1">
        <f t="array" ref="M88">PRODUCT(Data!$C82:M82/100+1)</f>
        <v>2.8645700487248278</v>
      </c>
      <c r="N88" s="12" cm="1">
        <f t="array" ref="N88">PRODUCT(Data!$C82:N82/100+1)</f>
        <v>3.5893062710522097</v>
      </c>
      <c r="O88" s="12" cm="1">
        <f t="array" ref="O88">PRODUCT(Data!$C82:O82/100+1)</f>
        <v>5.7464793399545879</v>
      </c>
      <c r="P88" s="12" cm="1">
        <f t="array" ref="P88">PRODUCT(Data!$C82:P82/100+1)</f>
        <v>5.6085638357956773</v>
      </c>
      <c r="Q88" s="12" cm="1">
        <f t="array" ref="Q88">PRODUCT(Data!$C82:Q82/100+1)</f>
        <v>8.7325338923338691</v>
      </c>
      <c r="R88" s="12" cm="1">
        <f t="array" ref="R88">PRODUCT(Data!$C82:R82/100+1)</f>
        <v>7.8767455708851504</v>
      </c>
      <c r="S88" s="12" cm="1">
        <f t="array" ref="S88">PRODUCT(Data!$C82:S82/100+1)</f>
        <v>8.892845749529334</v>
      </c>
      <c r="T88" s="12" cm="1">
        <f t="array" ref="T88">PRODUCT(Data!$C82:T82/100+1)</f>
        <v>12.796805033572712</v>
      </c>
      <c r="U88" s="12" cm="1">
        <f t="array" ref="U88">PRODUCT(Data!$C82:U82/100+1)</f>
        <v>21.856942997342191</v>
      </c>
      <c r="V88" s="12" cm="1">
        <f t="array" ref="V88">PRODUCT(Data!$C82:V82/100+1)</f>
        <v>15.256146212144849</v>
      </c>
      <c r="W88" s="7"/>
      <c r="X88" s="2" t="str">
        <f t="shared" si="9"/>
        <v>Unrealised</v>
      </c>
      <c r="Y88" s="4">
        <f t="shared" si="10"/>
        <v>56447740.984935939</v>
      </c>
      <c r="Z88" s="5">
        <f t="shared" ca="1" si="11"/>
        <v>0</v>
      </c>
      <c r="AC88">
        <f t="shared" si="12"/>
        <v>0</v>
      </c>
      <c r="AD88">
        <f>IF(SUM($AC88:AC88)&gt;0,1,IF(OR(D88&lt;(1-$P$2),D88&gt;$P$3),1,0))</f>
        <v>0</v>
      </c>
      <c r="AE88">
        <f>IF(SUM($AC88:AD88)&gt;0,1,IF(OR(E88&lt;(1-$P$2),E88&gt;$P$3),1,0))</f>
        <v>0</v>
      </c>
      <c r="AF88">
        <f>IF(SUM($AC88:AE88)&gt;0,1,IF(OR(F88&lt;(1-$P$2),F88&gt;$P$3),1,0))</f>
        <v>0</v>
      </c>
      <c r="AG88">
        <f>IF(SUM($AC88:AF88)&gt;0,1,IF(OR(G88&lt;(1-$P$2),G88&gt;$P$3),1,0))</f>
        <v>0</v>
      </c>
      <c r="AH88">
        <f>IF(SUM($AC88:AG88)&gt;0,1,IF(OR(H88&lt;(1-$P$2),H88&gt;$P$3),1,0))</f>
        <v>0</v>
      </c>
      <c r="AI88">
        <f>IF(SUM($AC88:AH88)&gt;0,1,IF(OR(I88&lt;(1-$P$2),I88&gt;$P$3),1,0))</f>
        <v>0</v>
      </c>
      <c r="AJ88">
        <f>IF(SUM($AC88:AI88)&gt;0,1,IF(OR(J88&lt;(1-$P$2),J88&gt;$P$3),1,0))</f>
        <v>0</v>
      </c>
      <c r="AK88">
        <f>IF(SUM($AC88:AJ88)&gt;0,1,IF(OR(K88&lt;(1-$P$2),K88&gt;$P$3),1,0))</f>
        <v>0</v>
      </c>
      <c r="AL88">
        <f>IF(SUM($AC88:AK88)&gt;0,1,IF(OR(L88&lt;(1-$P$2),L88&gt;$P$3),1,0))</f>
        <v>0</v>
      </c>
      <c r="AM88">
        <f>IF(SUM($AC88:AL88)&gt;0,1,IF(OR(M88&lt;(1-$P$2),M88&gt;$P$3),1,0))</f>
        <v>0</v>
      </c>
      <c r="AN88">
        <f>IF(SUM($AC88:AM88)&gt;0,1,IF(OR(N88&lt;(1-$P$2),N88&gt;$P$3),1,0))</f>
        <v>0</v>
      </c>
      <c r="AO88">
        <f>IF(SUM($AC88:AN88)&gt;0,1,IF(OR(O88&lt;(1-$P$2),O88&gt;$P$3),1,0))</f>
        <v>0</v>
      </c>
      <c r="AP88">
        <f>IF(SUM($AC88:AO88)&gt;0,1,IF(OR(P88&lt;(1-$P$2),P88&gt;$P$3),1,0))</f>
        <v>0</v>
      </c>
      <c r="AQ88">
        <f>IF(SUM($AC88:AP88)&gt;0,1,IF(OR(Q88&lt;(1-$P$2),Q88&gt;$P$3),1,0))</f>
        <v>0</v>
      </c>
      <c r="AR88">
        <f>IF(SUM($AC88:AQ88)&gt;0,1,IF(OR(R88&lt;(1-$P$2),R88&gt;$P$3),1,0))</f>
        <v>0</v>
      </c>
      <c r="AS88">
        <f>IF(SUM($AC88:AR88)&gt;0,1,IF(OR(S88&lt;(1-$P$2),S88&gt;$P$3),1,0))</f>
        <v>0</v>
      </c>
      <c r="AT88">
        <f>IF(SUM($AC88:AS88)&gt;0,1,IF(OR(T88&lt;(1-$P$2),T88&gt;$P$3),1,0))</f>
        <v>0</v>
      </c>
      <c r="AU88">
        <f>IF(SUM($AC88:AT88)&gt;0,1,IF(OR(U88&lt;(1-$P$2),U88&gt;$P$3),1,0))</f>
        <v>0</v>
      </c>
      <c r="AV88">
        <f>IF(SUM($AC88:AU88)&gt;0,1,IF(OR(V88&lt;(1-$P$2),V88&gt;$P$3),1,0))</f>
        <v>0</v>
      </c>
    </row>
    <row r="89" spans="1:48" x14ac:dyDescent="0.35">
      <c r="A89" s="1">
        <f>Data!A83</f>
        <v>7300000</v>
      </c>
      <c r="B89">
        <f t="shared" si="13"/>
        <v>80</v>
      </c>
      <c r="C89" s="12" cm="1">
        <f t="array" ref="C89">PRODUCT(Data!$C83:C83/100+1)</f>
        <v>1.536</v>
      </c>
      <c r="D89" s="12" cm="1">
        <f t="array" ref="D89">PRODUCT(Data!$C83:D83/100+1)</f>
        <v>2.0858880000000002</v>
      </c>
      <c r="E89" s="12" cm="1">
        <f t="array" ref="E89">PRODUCT(Data!$C83:E83/100+1)</f>
        <v>2.5260103680000006</v>
      </c>
      <c r="F89" s="12" cm="1">
        <f t="array" ref="F89">PRODUCT(Data!$C83:F83/100+1)</f>
        <v>3.0842586593280008</v>
      </c>
      <c r="G89" s="12" cm="1">
        <f t="array" ref="G89">PRODUCT(Data!$C83:G83/100+1)</f>
        <v>3.731952977786881</v>
      </c>
      <c r="H89" s="12" cm="1">
        <f t="array" ref="H89">PRODUCT(Data!$C83:H83/100+1)</f>
        <v>2.9407789464960623</v>
      </c>
      <c r="I89" s="12" cm="1">
        <f t="array" ref="I89">PRODUCT(Data!$C83:I83/100+1)</f>
        <v>3.3554287779520071</v>
      </c>
      <c r="J89" s="12" cm="1">
        <f t="array" ref="J89">PRODUCT(Data!$C83:J83/100+1)</f>
        <v>5.4995477670633397</v>
      </c>
      <c r="K89" s="12" cm="1">
        <f t="array" ref="K89">PRODUCT(Data!$C83:K83/100+1)</f>
        <v>7.9578456189406532</v>
      </c>
      <c r="L89" s="12" cm="1">
        <f t="array" ref="L89">PRODUCT(Data!$C83:L83/100+1)</f>
        <v>9.9791384061515789</v>
      </c>
      <c r="M89" s="12" cm="1">
        <f t="array" ref="M89">PRODUCT(Data!$C83:M83/100+1)</f>
        <v>13.791169277301483</v>
      </c>
      <c r="N89" s="12" cm="1">
        <f t="array" ref="N89">PRODUCT(Data!$C83:N83/100+1)</f>
        <v>13.832542785133386</v>
      </c>
      <c r="O89" s="12" cm="1">
        <f t="array" ref="O89">PRODUCT(Data!$C83:O83/100+1)</f>
        <v>22.215063712924216</v>
      </c>
      <c r="P89" s="12" cm="1">
        <f t="array" ref="P89">PRODUCT(Data!$C83:P83/100+1)</f>
        <v>29.968120948734768</v>
      </c>
      <c r="Q89" s="12" cm="1">
        <f t="array" ref="Q89">PRODUCT(Data!$C83:Q83/100+1)</f>
        <v>20.767907817473198</v>
      </c>
      <c r="R89" s="12" cm="1">
        <f t="array" ref="R89">PRODUCT(Data!$C83:R83/100+1)</f>
        <v>22.657787428863259</v>
      </c>
      <c r="S89" s="12" cm="1">
        <f t="array" ref="S89">PRODUCT(Data!$C83:S83/100+1)</f>
        <v>32.423293810703321</v>
      </c>
      <c r="T89" s="12" cm="1">
        <f t="array" ref="T89">PRODUCT(Data!$C83:T83/100+1)</f>
        <v>22.858422136545844</v>
      </c>
      <c r="U89" s="12" cm="1">
        <f t="array" ref="U89">PRODUCT(Data!$C83:U83/100+1)</f>
        <v>33.236145786537655</v>
      </c>
      <c r="V89" s="12" cm="1">
        <f t="array" ref="V89">PRODUCT(Data!$C83:V83/100+1)</f>
        <v>46.297951080646953</v>
      </c>
      <c r="W89" s="7"/>
      <c r="X89" s="2" t="str">
        <f t="shared" si="9"/>
        <v>Unrealised</v>
      </c>
      <c r="Y89" s="4">
        <f t="shared" si="10"/>
        <v>337975042.88872278</v>
      </c>
      <c r="Z89" s="5">
        <f t="shared" ca="1" si="11"/>
        <v>0</v>
      </c>
      <c r="AC89">
        <f t="shared" si="12"/>
        <v>0</v>
      </c>
      <c r="AD89">
        <f>IF(SUM($AC89:AC89)&gt;0,1,IF(OR(D89&lt;(1-$P$2),D89&gt;$P$3),1,0))</f>
        <v>0</v>
      </c>
      <c r="AE89">
        <f>IF(SUM($AC89:AD89)&gt;0,1,IF(OR(E89&lt;(1-$P$2),E89&gt;$P$3),1,0))</f>
        <v>0</v>
      </c>
      <c r="AF89">
        <f>IF(SUM($AC89:AE89)&gt;0,1,IF(OR(F89&lt;(1-$P$2),F89&gt;$P$3),1,0))</f>
        <v>0</v>
      </c>
      <c r="AG89">
        <f>IF(SUM($AC89:AF89)&gt;0,1,IF(OR(G89&lt;(1-$P$2),G89&gt;$P$3),1,0))</f>
        <v>0</v>
      </c>
      <c r="AH89">
        <f>IF(SUM($AC89:AG89)&gt;0,1,IF(OR(H89&lt;(1-$P$2),H89&gt;$P$3),1,0))</f>
        <v>0</v>
      </c>
      <c r="AI89">
        <f>IF(SUM($AC89:AH89)&gt;0,1,IF(OR(I89&lt;(1-$P$2),I89&gt;$P$3),1,0))</f>
        <v>0</v>
      </c>
      <c r="AJ89">
        <f>IF(SUM($AC89:AI89)&gt;0,1,IF(OR(J89&lt;(1-$P$2),J89&gt;$P$3),1,0))</f>
        <v>0</v>
      </c>
      <c r="AK89">
        <f>IF(SUM($AC89:AJ89)&gt;0,1,IF(OR(K89&lt;(1-$P$2),K89&gt;$P$3),1,0))</f>
        <v>0</v>
      </c>
      <c r="AL89">
        <f>IF(SUM($AC89:AK89)&gt;0,1,IF(OR(L89&lt;(1-$P$2),L89&gt;$P$3),1,0))</f>
        <v>0</v>
      </c>
      <c r="AM89">
        <f>IF(SUM($AC89:AL89)&gt;0,1,IF(OR(M89&lt;(1-$P$2),M89&gt;$P$3),1,0))</f>
        <v>0</v>
      </c>
      <c r="AN89">
        <f>IF(SUM($AC89:AM89)&gt;0,1,IF(OR(N89&lt;(1-$P$2),N89&gt;$P$3),1,0))</f>
        <v>0</v>
      </c>
      <c r="AO89">
        <f>IF(SUM($AC89:AN89)&gt;0,1,IF(OR(O89&lt;(1-$P$2),O89&gt;$P$3),1,0))</f>
        <v>0</v>
      </c>
      <c r="AP89">
        <f>IF(SUM($AC89:AO89)&gt;0,1,IF(OR(P89&lt;(1-$P$2),P89&gt;$P$3),1,0))</f>
        <v>0</v>
      </c>
      <c r="AQ89">
        <f>IF(SUM($AC89:AP89)&gt;0,1,IF(OR(Q89&lt;(1-$P$2),Q89&gt;$P$3),1,0))</f>
        <v>0</v>
      </c>
      <c r="AR89">
        <f>IF(SUM($AC89:AQ89)&gt;0,1,IF(OR(R89&lt;(1-$P$2),R89&gt;$P$3),1,0))</f>
        <v>0</v>
      </c>
      <c r="AS89">
        <f>IF(SUM($AC89:AR89)&gt;0,1,IF(OR(S89&lt;(1-$P$2),S89&gt;$P$3),1,0))</f>
        <v>0</v>
      </c>
      <c r="AT89">
        <f>IF(SUM($AC89:AS89)&gt;0,1,IF(OR(T89&lt;(1-$P$2),T89&gt;$P$3),1,0))</f>
        <v>0</v>
      </c>
      <c r="AU89">
        <f>IF(SUM($AC89:AT89)&gt;0,1,IF(OR(U89&lt;(1-$P$2),U89&gt;$P$3),1,0))</f>
        <v>0</v>
      </c>
      <c r="AV89">
        <f>IF(SUM($AC89:AU89)&gt;0,1,IF(OR(V89&lt;(1-$P$2),V89&gt;$P$3),1,0))</f>
        <v>0</v>
      </c>
    </row>
    <row r="90" spans="1:48" x14ac:dyDescent="0.35">
      <c r="A90" s="1">
        <f>Data!A84</f>
        <v>8500000</v>
      </c>
      <c r="B90">
        <f t="shared" si="13"/>
        <v>81</v>
      </c>
      <c r="C90" s="12" cm="1">
        <f t="array" ref="C90">PRODUCT(Data!$C84:C84/100+1)</f>
        <v>1.413</v>
      </c>
      <c r="D90" s="12" cm="1">
        <f t="array" ref="D90">PRODUCT(Data!$C84:D84/100+1)</f>
        <v>1.0724670000000001</v>
      </c>
      <c r="E90" s="12" cm="1">
        <f t="array" ref="E90">PRODUCT(Data!$C84:E84/100+1)</f>
        <v>1.3148445420000001</v>
      </c>
      <c r="F90" s="12" cm="1">
        <f t="array" ref="F90">PRODUCT(Data!$C84:F84/100+1)</f>
        <v>0.69686760726000008</v>
      </c>
      <c r="G90" s="12" cm="1">
        <f t="array" ref="G90">PRODUCT(Data!$C84:G84/100+1)</f>
        <v>1.0000050164181002</v>
      </c>
      <c r="H90" s="12" cm="1">
        <f t="array" ref="H90">PRODUCT(Data!$C84:H84/100+1)</f>
        <v>0.70900355664043302</v>
      </c>
      <c r="I90" s="12" cm="1">
        <f t="array" ref="I90">PRODUCT(Data!$C84:I84/100+1)</f>
        <v>1.095410495009469</v>
      </c>
      <c r="J90" s="12" cm="1">
        <f t="array" ref="J90">PRODUCT(Data!$C84:J84/100+1)</f>
        <v>1.1600397142150276</v>
      </c>
      <c r="K90" s="12" cm="1">
        <f t="array" ref="K90">PRODUCT(Data!$C84:K84/100+1)</f>
        <v>1.7307792536088211</v>
      </c>
      <c r="L90" s="12" cm="1">
        <f t="array" ref="L90">PRODUCT(Data!$C84:L84/100+1)</f>
        <v>2.7536697924916345</v>
      </c>
      <c r="M90" s="12" cm="1">
        <f t="array" ref="M90">PRODUCT(Data!$C84:M84/100+1)</f>
        <v>2.2442408808806817</v>
      </c>
      <c r="N90" s="12" cm="1">
        <f t="array" ref="N90">PRODUCT(Data!$C84:N84/100+1)</f>
        <v>2.971374926286023</v>
      </c>
      <c r="O90" s="12" cm="1">
        <f t="array" ref="O90">PRODUCT(Data!$C84:O84/100+1)</f>
        <v>3.1823425460523302</v>
      </c>
      <c r="P90" s="12" cm="1">
        <f t="array" ref="P90">PRODUCT(Data!$C84:P84/100+1)</f>
        <v>5.5181819748547403</v>
      </c>
      <c r="Q90" s="12" cm="1">
        <f t="array" ref="Q90">PRODUCT(Data!$C84:Q84/100+1)</f>
        <v>8.321418418080949</v>
      </c>
      <c r="R90" s="12" cm="1">
        <f t="array" ref="R90">PRODUCT(Data!$C84:R84/100+1)</f>
        <v>7.8387761498322535</v>
      </c>
      <c r="S90" s="12" cm="1">
        <f t="array" ref="S90">PRODUCT(Data!$C84:S84/100+1)</f>
        <v>7.0235434302496991</v>
      </c>
      <c r="T90" s="12" cm="1">
        <f t="array" ref="T90">PRODUCT(Data!$C84:T84/100+1)</f>
        <v>9.580113238860589</v>
      </c>
      <c r="U90" s="12" cm="1">
        <f t="array" ref="U90">PRODUCT(Data!$C84:U84/100+1)</f>
        <v>16.171231147196675</v>
      </c>
      <c r="V90" s="12" cm="1">
        <f t="array" ref="V90">PRODUCT(Data!$C84:V84/100+1)</f>
        <v>23.270401620816017</v>
      </c>
      <c r="W90" s="7"/>
      <c r="X90" s="2" t="str">
        <f t="shared" si="9"/>
        <v>Unrealised</v>
      </c>
      <c r="Y90" s="4">
        <f t="shared" si="10"/>
        <v>197798413.77693614</v>
      </c>
      <c r="Z90" s="5">
        <f t="shared" ca="1" si="11"/>
        <v>0</v>
      </c>
      <c r="AC90">
        <f t="shared" si="12"/>
        <v>0</v>
      </c>
      <c r="AD90">
        <f>IF(SUM($AC90:AC90)&gt;0,1,IF(OR(D90&lt;(1-$P$2),D90&gt;$P$3),1,0))</f>
        <v>0</v>
      </c>
      <c r="AE90">
        <f>IF(SUM($AC90:AD90)&gt;0,1,IF(OR(E90&lt;(1-$P$2),E90&gt;$P$3),1,0))</f>
        <v>0</v>
      </c>
      <c r="AF90">
        <f>IF(SUM($AC90:AE90)&gt;0,1,IF(OR(F90&lt;(1-$P$2),F90&gt;$P$3),1,0))</f>
        <v>0</v>
      </c>
      <c r="AG90">
        <f>IF(SUM($AC90:AF90)&gt;0,1,IF(OR(G90&lt;(1-$P$2),G90&gt;$P$3),1,0))</f>
        <v>0</v>
      </c>
      <c r="AH90">
        <f>IF(SUM($AC90:AG90)&gt;0,1,IF(OR(H90&lt;(1-$P$2),H90&gt;$P$3),1,0))</f>
        <v>0</v>
      </c>
      <c r="AI90">
        <f>IF(SUM($AC90:AH90)&gt;0,1,IF(OR(I90&lt;(1-$P$2),I90&gt;$P$3),1,0))</f>
        <v>0</v>
      </c>
      <c r="AJ90">
        <f>IF(SUM($AC90:AI90)&gt;0,1,IF(OR(J90&lt;(1-$P$2),J90&gt;$P$3),1,0))</f>
        <v>0</v>
      </c>
      <c r="AK90">
        <f>IF(SUM($AC90:AJ90)&gt;0,1,IF(OR(K90&lt;(1-$P$2),K90&gt;$P$3),1,0))</f>
        <v>0</v>
      </c>
      <c r="AL90">
        <f>IF(SUM($AC90:AK90)&gt;0,1,IF(OR(L90&lt;(1-$P$2),L90&gt;$P$3),1,0))</f>
        <v>0</v>
      </c>
      <c r="AM90">
        <f>IF(SUM($AC90:AL90)&gt;0,1,IF(OR(M90&lt;(1-$P$2),M90&gt;$P$3),1,0))</f>
        <v>0</v>
      </c>
      <c r="AN90">
        <f>IF(SUM($AC90:AM90)&gt;0,1,IF(OR(N90&lt;(1-$P$2),N90&gt;$P$3),1,0))</f>
        <v>0</v>
      </c>
      <c r="AO90">
        <f>IF(SUM($AC90:AN90)&gt;0,1,IF(OR(O90&lt;(1-$P$2),O90&gt;$P$3),1,0))</f>
        <v>0</v>
      </c>
      <c r="AP90">
        <f>IF(SUM($AC90:AO90)&gt;0,1,IF(OR(P90&lt;(1-$P$2),P90&gt;$P$3),1,0))</f>
        <v>0</v>
      </c>
      <c r="AQ90">
        <f>IF(SUM($AC90:AP90)&gt;0,1,IF(OR(Q90&lt;(1-$P$2),Q90&gt;$P$3),1,0))</f>
        <v>0</v>
      </c>
      <c r="AR90">
        <f>IF(SUM($AC90:AQ90)&gt;0,1,IF(OR(R90&lt;(1-$P$2),R90&gt;$P$3),1,0))</f>
        <v>0</v>
      </c>
      <c r="AS90">
        <f>IF(SUM($AC90:AR90)&gt;0,1,IF(OR(S90&lt;(1-$P$2),S90&gt;$P$3),1,0))</f>
        <v>0</v>
      </c>
      <c r="AT90">
        <f>IF(SUM($AC90:AS90)&gt;0,1,IF(OR(T90&lt;(1-$P$2),T90&gt;$P$3),1,0))</f>
        <v>0</v>
      </c>
      <c r="AU90">
        <f>IF(SUM($AC90:AT90)&gt;0,1,IF(OR(U90&lt;(1-$P$2),U90&gt;$P$3),1,0))</f>
        <v>0</v>
      </c>
      <c r="AV90">
        <f>IF(SUM($AC90:AU90)&gt;0,1,IF(OR(V90&lt;(1-$P$2),V90&gt;$P$3),1,0))</f>
        <v>0</v>
      </c>
    </row>
    <row r="91" spans="1:48" x14ac:dyDescent="0.35">
      <c r="A91" s="1">
        <f>Data!A85</f>
        <v>600000</v>
      </c>
      <c r="B91">
        <f t="shared" si="13"/>
        <v>82</v>
      </c>
      <c r="C91" s="12" cm="1">
        <f t="array" ref="C91">PRODUCT(Data!$C85:C85/100+1)</f>
        <v>1.6930000000000001</v>
      </c>
      <c r="D91" s="12" cm="1">
        <f t="array" ref="D91">PRODUCT(Data!$C85:D85/100+1)</f>
        <v>2.7037210000000003</v>
      </c>
      <c r="E91" s="12" cm="1">
        <f t="array" ref="E91">PRODUCT(Data!$C85:E85/100+1)</f>
        <v>2.3468298280000002</v>
      </c>
      <c r="F91" s="12" cm="1">
        <f t="array" ref="F91">PRODUCT(Data!$C85:F85/100+1)</f>
        <v>3.459227166472</v>
      </c>
      <c r="G91" s="12" cm="1">
        <f t="array" ref="G91">PRODUCT(Data!$C85:G85/100+1)</f>
        <v>5.1853815225415287</v>
      </c>
      <c r="H91" s="12" cm="1">
        <f t="array" ref="H91">PRODUCT(Data!$C85:H85/100+1)</f>
        <v>6.8187767021421104</v>
      </c>
      <c r="I91" s="12" cm="1">
        <f t="array" ref="I91">PRODUCT(Data!$C85:I85/100+1)</f>
        <v>3.9821655940509921</v>
      </c>
      <c r="J91" s="12" cm="1">
        <f t="array" ref="J91">PRODUCT(Data!$C85:J85/100+1)</f>
        <v>2.8751235589048161</v>
      </c>
      <c r="K91" s="12" cm="1">
        <f t="array" ref="K91">PRODUCT(Data!$C85:K85/100+1)</f>
        <v>2.7974952228143861</v>
      </c>
      <c r="L91" s="12" cm="1">
        <f t="array" ref="L91">PRODUCT(Data!$C85:L85/100+1)</f>
        <v>4.6913994886597257</v>
      </c>
      <c r="M91" s="12" cm="1">
        <f t="array" ref="M91">PRODUCT(Data!$C85:M85/100+1)</f>
        <v>6.0002999459957884</v>
      </c>
      <c r="N91" s="12" cm="1">
        <f t="array" ref="N91">PRODUCT(Data!$C85:N85/100+1)</f>
        <v>9.4564727148893635</v>
      </c>
      <c r="O91" s="12" cm="1">
        <f t="array" ref="O91">PRODUCT(Data!$C85:O85/100+1)</f>
        <v>9.7307104236211543</v>
      </c>
      <c r="P91" s="12" cm="1">
        <f t="array" ref="P91">PRODUCT(Data!$C85:P85/100+1)</f>
        <v>10.703781465983271</v>
      </c>
      <c r="Q91" s="12" cm="1">
        <f t="array" ref="Q91">PRODUCT(Data!$C85:Q85/100+1)</f>
        <v>6.7754936679674103</v>
      </c>
      <c r="R91" s="12" cm="1">
        <f t="array" ref="R91">PRODUCT(Data!$C85:R85/100+1)</f>
        <v>8.5235710343030018</v>
      </c>
      <c r="S91" s="12" cm="1">
        <f t="array" ref="S91">PRODUCT(Data!$C85:S85/100+1)</f>
        <v>13.23710581627256</v>
      </c>
      <c r="T91" s="12" cm="1">
        <f t="array" ref="T91">PRODUCT(Data!$C85:T85/100+1)</f>
        <v>14.150466117595366</v>
      </c>
      <c r="U91" s="12" cm="1">
        <f t="array" ref="U91">PRODUCT(Data!$C85:U85/100+1)</f>
        <v>7.6129507712663074</v>
      </c>
      <c r="V91" s="12" cm="1">
        <f t="array" ref="V91">PRODUCT(Data!$C85:V85/100+1)</f>
        <v>12.424335658706614</v>
      </c>
      <c r="W91" s="7"/>
      <c r="X91" s="2" t="str">
        <f t="shared" si="9"/>
        <v>Unrealised</v>
      </c>
      <c r="Y91" s="4">
        <f t="shared" si="10"/>
        <v>7454601.3952239687</v>
      </c>
      <c r="Z91" s="5">
        <f t="shared" ca="1" si="11"/>
        <v>0</v>
      </c>
      <c r="AC91">
        <f t="shared" si="12"/>
        <v>0</v>
      </c>
      <c r="AD91">
        <f>IF(SUM($AC91:AC91)&gt;0,1,IF(OR(D91&lt;(1-$P$2),D91&gt;$P$3),1,0))</f>
        <v>0</v>
      </c>
      <c r="AE91">
        <f>IF(SUM($AC91:AD91)&gt;0,1,IF(OR(E91&lt;(1-$P$2),E91&gt;$P$3),1,0))</f>
        <v>0</v>
      </c>
      <c r="AF91">
        <f>IF(SUM($AC91:AE91)&gt;0,1,IF(OR(F91&lt;(1-$P$2),F91&gt;$P$3),1,0))</f>
        <v>0</v>
      </c>
      <c r="AG91">
        <f>IF(SUM($AC91:AF91)&gt;0,1,IF(OR(G91&lt;(1-$P$2),G91&gt;$P$3),1,0))</f>
        <v>0</v>
      </c>
      <c r="AH91">
        <f>IF(SUM($AC91:AG91)&gt;0,1,IF(OR(H91&lt;(1-$P$2),H91&gt;$P$3),1,0))</f>
        <v>0</v>
      </c>
      <c r="AI91">
        <f>IF(SUM($AC91:AH91)&gt;0,1,IF(OR(I91&lt;(1-$P$2),I91&gt;$P$3),1,0))</f>
        <v>0</v>
      </c>
      <c r="AJ91">
        <f>IF(SUM($AC91:AI91)&gt;0,1,IF(OR(J91&lt;(1-$P$2),J91&gt;$P$3),1,0))</f>
        <v>0</v>
      </c>
      <c r="AK91">
        <f>IF(SUM($AC91:AJ91)&gt;0,1,IF(OR(K91&lt;(1-$P$2),K91&gt;$P$3),1,0))</f>
        <v>0</v>
      </c>
      <c r="AL91">
        <f>IF(SUM($AC91:AK91)&gt;0,1,IF(OR(L91&lt;(1-$P$2),L91&gt;$P$3),1,0))</f>
        <v>0</v>
      </c>
      <c r="AM91">
        <f>IF(SUM($AC91:AL91)&gt;0,1,IF(OR(M91&lt;(1-$P$2),M91&gt;$P$3),1,0))</f>
        <v>0</v>
      </c>
      <c r="AN91">
        <f>IF(SUM($AC91:AM91)&gt;0,1,IF(OR(N91&lt;(1-$P$2),N91&gt;$P$3),1,0))</f>
        <v>0</v>
      </c>
      <c r="AO91">
        <f>IF(SUM($AC91:AN91)&gt;0,1,IF(OR(O91&lt;(1-$P$2),O91&gt;$P$3),1,0))</f>
        <v>0</v>
      </c>
      <c r="AP91">
        <f>IF(SUM($AC91:AO91)&gt;0,1,IF(OR(P91&lt;(1-$P$2),P91&gt;$P$3),1,0))</f>
        <v>0</v>
      </c>
      <c r="AQ91">
        <f>IF(SUM($AC91:AP91)&gt;0,1,IF(OR(Q91&lt;(1-$P$2),Q91&gt;$P$3),1,0))</f>
        <v>0</v>
      </c>
      <c r="AR91">
        <f>IF(SUM($AC91:AQ91)&gt;0,1,IF(OR(R91&lt;(1-$P$2),R91&gt;$P$3),1,0))</f>
        <v>0</v>
      </c>
      <c r="AS91">
        <f>IF(SUM($AC91:AR91)&gt;0,1,IF(OR(S91&lt;(1-$P$2),S91&gt;$P$3),1,0))</f>
        <v>0</v>
      </c>
      <c r="AT91">
        <f>IF(SUM($AC91:AS91)&gt;0,1,IF(OR(T91&lt;(1-$P$2),T91&gt;$P$3),1,0))</f>
        <v>0</v>
      </c>
      <c r="AU91">
        <f>IF(SUM($AC91:AT91)&gt;0,1,IF(OR(U91&lt;(1-$P$2),U91&gt;$P$3),1,0))</f>
        <v>0</v>
      </c>
      <c r="AV91">
        <f>IF(SUM($AC91:AU91)&gt;0,1,IF(OR(V91&lt;(1-$P$2),V91&gt;$P$3),1,0))</f>
        <v>0</v>
      </c>
    </row>
    <row r="92" spans="1:48" x14ac:dyDescent="0.35">
      <c r="A92" s="1">
        <f>Data!A86</f>
        <v>6700000</v>
      </c>
      <c r="B92">
        <f t="shared" si="13"/>
        <v>83</v>
      </c>
      <c r="C92" s="12" cm="1">
        <f t="array" ref="C92">PRODUCT(Data!$C86:C86/100+1)</f>
        <v>0.84</v>
      </c>
      <c r="D92" s="12" cm="1">
        <f t="array" ref="D92">PRODUCT(Data!$C86:D86/100+1)</f>
        <v>0.78036000000000005</v>
      </c>
      <c r="E92" s="12" cm="1">
        <f t="array" ref="E92">PRODUCT(Data!$C86:E86/100+1)</f>
        <v>1.1510310000000001</v>
      </c>
      <c r="F92" s="12" cm="1">
        <f t="array" ref="F92">PRODUCT(Data!$C86:F86/100+1)</f>
        <v>1.9728671340000001</v>
      </c>
      <c r="G92" s="12" cm="1">
        <f t="array" ref="G92">PRODUCT(Data!$C86:G86/100+1)</f>
        <v>1.3099837769759999</v>
      </c>
      <c r="H92" s="12" cm="1">
        <f t="array" ref="H92">PRODUCT(Data!$C86:H86/100+1)</f>
        <v>2.1143138160392638</v>
      </c>
      <c r="I92" s="12" cm="1">
        <f t="array" ref="I92">PRODUCT(Data!$C86:I86/100+1)</f>
        <v>1.6724222284870578</v>
      </c>
      <c r="J92" s="12" cm="1">
        <f t="array" ref="J92">PRODUCT(Data!$C86:J86/100+1)</f>
        <v>1.4349382720418955</v>
      </c>
      <c r="K92" s="12" cm="1">
        <f t="array" ref="K92">PRODUCT(Data!$C86:K86/100+1)</f>
        <v>1.3861503707924709</v>
      </c>
      <c r="L92" s="12" cm="1">
        <f t="array" ref="L92">PRODUCT(Data!$C86:L86/100+1)</f>
        <v>1.7368464146029663</v>
      </c>
      <c r="M92" s="12" cm="1">
        <f t="array" ref="M92">PRODUCT(Data!$C86:M86/100+1)</f>
        <v>0.89447590352052764</v>
      </c>
      <c r="N92" s="12" cm="1">
        <f t="array" ref="N92">PRODUCT(Data!$C86:N86/100+1)</f>
        <v>0.77372165654525638</v>
      </c>
      <c r="O92" s="12" cm="1">
        <f t="array" ref="O92">PRODUCT(Data!$C86:O86/100+1)</f>
        <v>1.1629036497875205</v>
      </c>
      <c r="P92" s="12" cm="1">
        <f t="array" ref="P92">PRODUCT(Data!$C86:P86/100+1)</f>
        <v>1.8664603579089702</v>
      </c>
      <c r="Q92" s="12" cm="1">
        <f t="array" ref="Q92">PRODUCT(Data!$C86:Q86/100+1)</f>
        <v>1.5864913042226247</v>
      </c>
      <c r="R92" s="12" cm="1">
        <f t="array" ref="R92">PRODUCT(Data!$C86:R86/100+1)</f>
        <v>0.92016495644912244</v>
      </c>
      <c r="S92" s="12" cm="1">
        <f t="array" ref="S92">PRODUCT(Data!$C86:S86/100+1)</f>
        <v>0.83366945054290498</v>
      </c>
      <c r="T92" s="12" cm="1">
        <f t="array" ref="T92">PRODUCT(Data!$C86:T86/100+1)</f>
        <v>1.0237460852666873</v>
      </c>
      <c r="U92" s="12" cm="1">
        <f t="array" ref="U92">PRODUCT(Data!$C86:U86/100+1)</f>
        <v>1.7700569814261025</v>
      </c>
      <c r="V92" s="12" cm="1">
        <f t="array" ref="V92">PRODUCT(Data!$C86:V86/100+1)</f>
        <v>3.0285674952200612</v>
      </c>
      <c r="W92" s="7"/>
      <c r="X92" s="2" t="str">
        <f t="shared" si="9"/>
        <v>Unrealised</v>
      </c>
      <c r="Y92" s="4">
        <f t="shared" si="10"/>
        <v>20291402.217974409</v>
      </c>
      <c r="Z92" s="5">
        <f t="shared" ca="1" si="11"/>
        <v>0</v>
      </c>
      <c r="AC92">
        <f t="shared" si="12"/>
        <v>0</v>
      </c>
      <c r="AD92">
        <f>IF(SUM($AC92:AC92)&gt;0,1,IF(OR(D92&lt;(1-$P$2),D92&gt;$P$3),1,0))</f>
        <v>0</v>
      </c>
      <c r="AE92">
        <f>IF(SUM($AC92:AD92)&gt;0,1,IF(OR(E92&lt;(1-$P$2),E92&gt;$P$3),1,0))</f>
        <v>0</v>
      </c>
      <c r="AF92">
        <f>IF(SUM($AC92:AE92)&gt;0,1,IF(OR(F92&lt;(1-$P$2),F92&gt;$P$3),1,0))</f>
        <v>0</v>
      </c>
      <c r="AG92">
        <f>IF(SUM($AC92:AF92)&gt;0,1,IF(OR(G92&lt;(1-$P$2),G92&gt;$P$3),1,0))</f>
        <v>0</v>
      </c>
      <c r="AH92">
        <f>IF(SUM($AC92:AG92)&gt;0,1,IF(OR(H92&lt;(1-$P$2),H92&gt;$P$3),1,0))</f>
        <v>0</v>
      </c>
      <c r="AI92">
        <f>IF(SUM($AC92:AH92)&gt;0,1,IF(OR(I92&lt;(1-$P$2),I92&gt;$P$3),1,0))</f>
        <v>0</v>
      </c>
      <c r="AJ92">
        <f>IF(SUM($AC92:AI92)&gt;0,1,IF(OR(J92&lt;(1-$P$2),J92&gt;$P$3),1,0))</f>
        <v>0</v>
      </c>
      <c r="AK92">
        <f>IF(SUM($AC92:AJ92)&gt;0,1,IF(OR(K92&lt;(1-$P$2),K92&gt;$P$3),1,0))</f>
        <v>0</v>
      </c>
      <c r="AL92">
        <f>IF(SUM($AC92:AK92)&gt;0,1,IF(OR(L92&lt;(1-$P$2),L92&gt;$P$3),1,0))</f>
        <v>0</v>
      </c>
      <c r="AM92">
        <f>IF(SUM($AC92:AL92)&gt;0,1,IF(OR(M92&lt;(1-$P$2),M92&gt;$P$3),1,0))</f>
        <v>0</v>
      </c>
      <c r="AN92">
        <f>IF(SUM($AC92:AM92)&gt;0,1,IF(OR(N92&lt;(1-$P$2),N92&gt;$P$3),1,0))</f>
        <v>0</v>
      </c>
      <c r="AO92">
        <f>IF(SUM($AC92:AN92)&gt;0,1,IF(OR(O92&lt;(1-$P$2),O92&gt;$P$3),1,0))</f>
        <v>0</v>
      </c>
      <c r="AP92">
        <f>IF(SUM($AC92:AO92)&gt;0,1,IF(OR(P92&lt;(1-$P$2),P92&gt;$P$3),1,0))</f>
        <v>0</v>
      </c>
      <c r="AQ92">
        <f>IF(SUM($AC92:AP92)&gt;0,1,IF(OR(Q92&lt;(1-$P$2),Q92&gt;$P$3),1,0))</f>
        <v>0</v>
      </c>
      <c r="AR92">
        <f>IF(SUM($AC92:AQ92)&gt;0,1,IF(OR(R92&lt;(1-$P$2),R92&gt;$P$3),1,0))</f>
        <v>0</v>
      </c>
      <c r="AS92">
        <f>IF(SUM($AC92:AR92)&gt;0,1,IF(OR(S92&lt;(1-$P$2),S92&gt;$P$3),1,0))</f>
        <v>0</v>
      </c>
      <c r="AT92">
        <f>IF(SUM($AC92:AS92)&gt;0,1,IF(OR(T92&lt;(1-$P$2),T92&gt;$P$3),1,0))</f>
        <v>0</v>
      </c>
      <c r="AU92">
        <f>IF(SUM($AC92:AT92)&gt;0,1,IF(OR(U92&lt;(1-$P$2),U92&gt;$P$3),1,0))</f>
        <v>0</v>
      </c>
      <c r="AV92">
        <f>IF(SUM($AC92:AU92)&gt;0,1,IF(OR(V92&lt;(1-$P$2),V92&gt;$P$3),1,0))</f>
        <v>0</v>
      </c>
    </row>
    <row r="93" spans="1:48" x14ac:dyDescent="0.35">
      <c r="A93" s="1">
        <f>Data!A87</f>
        <v>2000000</v>
      </c>
      <c r="B93">
        <f t="shared" si="13"/>
        <v>84</v>
      </c>
      <c r="C93" s="12" cm="1">
        <f t="array" ref="C93">PRODUCT(Data!$C87:C87/100+1)</f>
        <v>1.2949999999999999</v>
      </c>
      <c r="D93" s="12" cm="1">
        <f t="array" ref="D93">PRODUCT(Data!$C87:D87/100+1)</f>
        <v>1.4257949999999999</v>
      </c>
      <c r="E93" s="12" cm="1">
        <f t="array" ref="E93">PRODUCT(Data!$C87:E87/100+1)</f>
        <v>1.1178232800000001</v>
      </c>
      <c r="F93" s="12" cm="1">
        <f t="array" ref="F93">PRODUCT(Data!$C87:F87/100+1)</f>
        <v>1.4419920312000001</v>
      </c>
      <c r="G93" s="12" cm="1">
        <f t="array" ref="G93">PRODUCT(Data!$C87:G87/100+1)</f>
        <v>1.9856230269624</v>
      </c>
      <c r="H93" s="12" cm="1">
        <f t="array" ref="H93">PRODUCT(Data!$C87:H87/100+1)</f>
        <v>2.8235559443405331</v>
      </c>
      <c r="I93" s="12" cm="1">
        <f t="array" ref="I93">PRODUCT(Data!$C87:I87/100+1)</f>
        <v>4.5882784095533662</v>
      </c>
      <c r="J93" s="12" cm="1">
        <f t="array" ref="J93">PRODUCT(Data!$C87:J87/100+1)</f>
        <v>6.0060564381053565</v>
      </c>
      <c r="K93" s="12" cm="1">
        <f t="array" ref="K93">PRODUCT(Data!$C87:K87/100+1)</f>
        <v>4.8949359970558648</v>
      </c>
      <c r="L93" s="12" cm="1">
        <f t="array" ref="L93">PRODUCT(Data!$C87:L87/100+1)</f>
        <v>2.5551565904631617</v>
      </c>
      <c r="M93" s="12" cm="1">
        <f t="array" ref="M93">PRODUCT(Data!$C87:M87/100+1)</f>
        <v>2.5755978431868671</v>
      </c>
      <c r="N93" s="12" cm="1">
        <f t="array" ref="N93">PRODUCT(Data!$C87:N87/100+1)</f>
        <v>3.2555556737882001</v>
      </c>
      <c r="O93" s="12" cm="1">
        <f t="array" ref="O93">PRODUCT(Data!$C87:O87/100+1)</f>
        <v>4.7726446177735014</v>
      </c>
      <c r="P93" s="12" cm="1">
        <f t="array" ref="P93">PRODUCT(Data!$C87:P87/100+1)</f>
        <v>2.3863223088867507</v>
      </c>
      <c r="Q93" s="12" cm="1">
        <f t="array" ref="Q93">PRODUCT(Data!$C87:Q87/100+1)</f>
        <v>2.6679083413353877</v>
      </c>
      <c r="R93" s="12" cm="1">
        <f t="array" ref="R93">PRODUCT(Data!$C87:R87/100+1)</f>
        <v>2.8013037584021574</v>
      </c>
      <c r="S93" s="12" cm="1">
        <f t="array" ref="S93">PRODUCT(Data!$C87:S87/100+1)</f>
        <v>1.6863848625580991</v>
      </c>
      <c r="T93" s="12" cm="1">
        <f t="array" ref="T93">PRODUCT(Data!$C87:T87/100+1)</f>
        <v>2.8584223420359778</v>
      </c>
      <c r="U93" s="12" cm="1">
        <f t="array" ref="U93">PRODUCT(Data!$C87:U87/100+1)</f>
        <v>2.0466303968977599</v>
      </c>
      <c r="V93" s="12" cm="1">
        <f t="array" ref="V93">PRODUCT(Data!$C87:V87/100+1)</f>
        <v>2.1039360480108971</v>
      </c>
      <c r="W93" s="7"/>
      <c r="X93" s="2" t="str">
        <f t="shared" si="9"/>
        <v>Unrealised</v>
      </c>
      <c r="Y93" s="4">
        <f t="shared" si="10"/>
        <v>4207872.0960217938</v>
      </c>
      <c r="Z93" s="5">
        <f t="shared" ca="1" si="11"/>
        <v>0</v>
      </c>
      <c r="AC93">
        <f t="shared" si="12"/>
        <v>0</v>
      </c>
      <c r="AD93">
        <f>IF(SUM($AC93:AC93)&gt;0,1,IF(OR(D93&lt;(1-$P$2),D93&gt;$P$3),1,0))</f>
        <v>0</v>
      </c>
      <c r="AE93">
        <f>IF(SUM($AC93:AD93)&gt;0,1,IF(OR(E93&lt;(1-$P$2),E93&gt;$P$3),1,0))</f>
        <v>0</v>
      </c>
      <c r="AF93">
        <f>IF(SUM($AC93:AE93)&gt;0,1,IF(OR(F93&lt;(1-$P$2),F93&gt;$P$3),1,0))</f>
        <v>0</v>
      </c>
      <c r="AG93">
        <f>IF(SUM($AC93:AF93)&gt;0,1,IF(OR(G93&lt;(1-$P$2),G93&gt;$P$3),1,0))</f>
        <v>0</v>
      </c>
      <c r="AH93">
        <f>IF(SUM($AC93:AG93)&gt;0,1,IF(OR(H93&lt;(1-$P$2),H93&gt;$P$3),1,0))</f>
        <v>0</v>
      </c>
      <c r="AI93">
        <f>IF(SUM($AC93:AH93)&gt;0,1,IF(OR(I93&lt;(1-$P$2),I93&gt;$P$3),1,0))</f>
        <v>0</v>
      </c>
      <c r="AJ93">
        <f>IF(SUM($AC93:AI93)&gt;0,1,IF(OR(J93&lt;(1-$P$2),J93&gt;$P$3),1,0))</f>
        <v>0</v>
      </c>
      <c r="AK93">
        <f>IF(SUM($AC93:AJ93)&gt;0,1,IF(OR(K93&lt;(1-$P$2),K93&gt;$P$3),1,0))</f>
        <v>0</v>
      </c>
      <c r="AL93">
        <f>IF(SUM($AC93:AK93)&gt;0,1,IF(OR(L93&lt;(1-$P$2),L93&gt;$P$3),1,0))</f>
        <v>0</v>
      </c>
      <c r="AM93">
        <f>IF(SUM($AC93:AL93)&gt;0,1,IF(OR(M93&lt;(1-$P$2),M93&gt;$P$3),1,0))</f>
        <v>0</v>
      </c>
      <c r="AN93">
        <f>IF(SUM($AC93:AM93)&gt;0,1,IF(OR(N93&lt;(1-$P$2),N93&gt;$P$3),1,0))</f>
        <v>0</v>
      </c>
      <c r="AO93">
        <f>IF(SUM($AC93:AN93)&gt;0,1,IF(OR(O93&lt;(1-$P$2),O93&gt;$P$3),1,0))</f>
        <v>0</v>
      </c>
      <c r="AP93">
        <f>IF(SUM($AC93:AO93)&gt;0,1,IF(OR(P93&lt;(1-$P$2),P93&gt;$P$3),1,0))</f>
        <v>0</v>
      </c>
      <c r="AQ93">
        <f>IF(SUM($AC93:AP93)&gt;0,1,IF(OR(Q93&lt;(1-$P$2),Q93&gt;$P$3),1,0))</f>
        <v>0</v>
      </c>
      <c r="AR93">
        <f>IF(SUM($AC93:AQ93)&gt;0,1,IF(OR(R93&lt;(1-$P$2),R93&gt;$P$3),1,0))</f>
        <v>0</v>
      </c>
      <c r="AS93">
        <f>IF(SUM($AC93:AR93)&gt;0,1,IF(OR(S93&lt;(1-$P$2),S93&gt;$P$3),1,0))</f>
        <v>0</v>
      </c>
      <c r="AT93">
        <f>IF(SUM($AC93:AS93)&gt;0,1,IF(OR(T93&lt;(1-$P$2),T93&gt;$P$3),1,0))</f>
        <v>0</v>
      </c>
      <c r="AU93">
        <f>IF(SUM($AC93:AT93)&gt;0,1,IF(OR(U93&lt;(1-$P$2),U93&gt;$P$3),1,0))</f>
        <v>0</v>
      </c>
      <c r="AV93">
        <f>IF(SUM($AC93:AU93)&gt;0,1,IF(OR(V93&lt;(1-$P$2),V93&gt;$P$3),1,0))</f>
        <v>0</v>
      </c>
    </row>
    <row r="94" spans="1:48" x14ac:dyDescent="0.35">
      <c r="A94" s="1">
        <f>Data!A88</f>
        <v>9300000</v>
      </c>
      <c r="B94">
        <f t="shared" si="13"/>
        <v>85</v>
      </c>
      <c r="C94" s="12" cm="1">
        <f t="array" ref="C94">PRODUCT(Data!$C88:C88/100+1)</f>
        <v>0.60499999999999998</v>
      </c>
      <c r="D94" s="12" cm="1">
        <f t="array" ref="D94">PRODUCT(Data!$C88:D88/100+1)</f>
        <v>0.91596999999999995</v>
      </c>
      <c r="E94" s="12" cm="1">
        <f t="array" ref="E94">PRODUCT(Data!$C88:E88/100+1)</f>
        <v>1.27961009</v>
      </c>
      <c r="F94" s="12" cm="1">
        <f t="array" ref="F94">PRODUCT(Data!$C88:F88/100+1)</f>
        <v>1.5752000207900001</v>
      </c>
      <c r="G94" s="12" cm="1">
        <f t="array" ref="G94">PRODUCT(Data!$C88:G88/100+1)</f>
        <v>1.7799760234927</v>
      </c>
      <c r="H94" s="12" cm="1">
        <f t="array" ref="H94">PRODUCT(Data!$C88:H88/100+1)</f>
        <v>2.9885797434442436</v>
      </c>
      <c r="I94" s="12" cm="1">
        <f t="array" ref="I94">PRODUCT(Data!$C88:I88/100+1)</f>
        <v>3.9299823626291803</v>
      </c>
      <c r="J94" s="12" cm="1">
        <f t="array" ref="J94">PRODUCT(Data!$C88:J88/100+1)</f>
        <v>2.393359258841171</v>
      </c>
      <c r="K94" s="12" cm="1">
        <f t="array" ref="K94">PRODUCT(Data!$C88:K88/100+1)</f>
        <v>1.9888815440970129</v>
      </c>
      <c r="L94" s="12" cm="1">
        <f t="array" ref="L94">PRODUCT(Data!$C88:L88/100+1)</f>
        <v>1.9133040454213264</v>
      </c>
      <c r="M94" s="12" cm="1">
        <f t="array" ref="M94">PRODUCT(Data!$C88:M88/100+1)</f>
        <v>2.7398513930433395</v>
      </c>
      <c r="N94" s="12" cm="1">
        <f t="array" ref="N94">PRODUCT(Data!$C88:N88/100+1)</f>
        <v>2.2137999255790186</v>
      </c>
      <c r="O94" s="12" cm="1">
        <f t="array" ref="O94">PRODUCT(Data!$C88:O88/100+1)</f>
        <v>2.4683869170206059</v>
      </c>
      <c r="P94" s="12" cm="1">
        <f t="array" ref="P94">PRODUCT(Data!$C88:P88/100+1)</f>
        <v>2.6732630311333159</v>
      </c>
      <c r="Q94" s="12" cm="1">
        <f t="array" ref="Q94">PRODUCT(Data!$C88:Q88/100+1)</f>
        <v>1.3874235131581907</v>
      </c>
      <c r="R94" s="12" cm="1">
        <f t="array" ref="R94">PRODUCT(Data!$C88:R88/100+1)</f>
        <v>1.2819793261581682</v>
      </c>
      <c r="S94" s="12" cm="1">
        <f t="array" ref="S94">PRODUCT(Data!$C88:S88/100+1)</f>
        <v>0.76021374041179368</v>
      </c>
      <c r="T94" s="12" cm="1">
        <f t="array" ref="T94">PRODUCT(Data!$C88:T88/100+1)</f>
        <v>0.78378036636455917</v>
      </c>
      <c r="U94" s="12" cm="1">
        <f t="array" ref="U94">PRODUCT(Data!$C88:U88/100+1)</f>
        <v>0.63015941455710556</v>
      </c>
      <c r="V94" s="12" cm="1">
        <f t="array" ref="V94">PRODUCT(Data!$C88:V88/100+1)</f>
        <v>0.53752598061721102</v>
      </c>
      <c r="W94" s="7"/>
      <c r="X94" s="2" t="str">
        <f t="shared" si="9"/>
        <v>Unrealised</v>
      </c>
      <c r="Y94" s="4">
        <f t="shared" si="10"/>
        <v>4998991.6197400624</v>
      </c>
      <c r="Z94" s="5">
        <f t="shared" ca="1" si="11"/>
        <v>0</v>
      </c>
      <c r="AC94">
        <f t="shared" si="12"/>
        <v>0</v>
      </c>
      <c r="AD94">
        <f>IF(SUM($AC94:AC94)&gt;0,1,IF(OR(D94&lt;(1-$P$2),D94&gt;$P$3),1,0))</f>
        <v>0</v>
      </c>
      <c r="AE94">
        <f>IF(SUM($AC94:AD94)&gt;0,1,IF(OR(E94&lt;(1-$P$2),E94&gt;$P$3),1,0))</f>
        <v>0</v>
      </c>
      <c r="AF94">
        <f>IF(SUM($AC94:AE94)&gt;0,1,IF(OR(F94&lt;(1-$P$2),F94&gt;$P$3),1,0))</f>
        <v>0</v>
      </c>
      <c r="AG94">
        <f>IF(SUM($AC94:AF94)&gt;0,1,IF(OR(G94&lt;(1-$P$2),G94&gt;$P$3),1,0))</f>
        <v>0</v>
      </c>
      <c r="AH94">
        <f>IF(SUM($AC94:AG94)&gt;0,1,IF(OR(H94&lt;(1-$P$2),H94&gt;$P$3),1,0))</f>
        <v>0</v>
      </c>
      <c r="AI94">
        <f>IF(SUM($AC94:AH94)&gt;0,1,IF(OR(I94&lt;(1-$P$2),I94&gt;$P$3),1,0))</f>
        <v>0</v>
      </c>
      <c r="AJ94">
        <f>IF(SUM($AC94:AI94)&gt;0,1,IF(OR(J94&lt;(1-$P$2),J94&gt;$P$3),1,0))</f>
        <v>0</v>
      </c>
      <c r="AK94">
        <f>IF(SUM($AC94:AJ94)&gt;0,1,IF(OR(K94&lt;(1-$P$2),K94&gt;$P$3),1,0))</f>
        <v>0</v>
      </c>
      <c r="AL94">
        <f>IF(SUM($AC94:AK94)&gt;0,1,IF(OR(L94&lt;(1-$P$2),L94&gt;$P$3),1,0))</f>
        <v>0</v>
      </c>
      <c r="AM94">
        <f>IF(SUM($AC94:AL94)&gt;0,1,IF(OR(M94&lt;(1-$P$2),M94&gt;$P$3),1,0))</f>
        <v>0</v>
      </c>
      <c r="AN94">
        <f>IF(SUM($AC94:AM94)&gt;0,1,IF(OR(N94&lt;(1-$P$2),N94&gt;$P$3),1,0))</f>
        <v>0</v>
      </c>
      <c r="AO94">
        <f>IF(SUM($AC94:AN94)&gt;0,1,IF(OR(O94&lt;(1-$P$2),O94&gt;$P$3),1,0))</f>
        <v>0</v>
      </c>
      <c r="AP94">
        <f>IF(SUM($AC94:AO94)&gt;0,1,IF(OR(P94&lt;(1-$P$2),P94&gt;$P$3),1,0))</f>
        <v>0</v>
      </c>
      <c r="AQ94">
        <f>IF(SUM($AC94:AP94)&gt;0,1,IF(OR(Q94&lt;(1-$P$2),Q94&gt;$P$3),1,0))</f>
        <v>0</v>
      </c>
      <c r="AR94">
        <f>IF(SUM($AC94:AQ94)&gt;0,1,IF(OR(R94&lt;(1-$P$2),R94&gt;$P$3),1,0))</f>
        <v>0</v>
      </c>
      <c r="AS94">
        <f>IF(SUM($AC94:AR94)&gt;0,1,IF(OR(S94&lt;(1-$P$2),S94&gt;$P$3),1,0))</f>
        <v>0</v>
      </c>
      <c r="AT94">
        <f>IF(SUM($AC94:AS94)&gt;0,1,IF(OR(T94&lt;(1-$P$2),T94&gt;$P$3),1,0))</f>
        <v>0</v>
      </c>
      <c r="AU94">
        <f>IF(SUM($AC94:AT94)&gt;0,1,IF(OR(U94&lt;(1-$P$2),U94&gt;$P$3),1,0))</f>
        <v>0</v>
      </c>
      <c r="AV94">
        <f>IF(SUM($AC94:AU94)&gt;0,1,IF(OR(V94&lt;(1-$P$2),V94&gt;$P$3),1,0))</f>
        <v>0</v>
      </c>
    </row>
    <row r="95" spans="1:48" x14ac:dyDescent="0.35">
      <c r="A95" s="1">
        <f>Data!A89</f>
        <v>9800000</v>
      </c>
      <c r="B95">
        <f t="shared" si="13"/>
        <v>86</v>
      </c>
      <c r="C95" s="12" cm="1">
        <f t="array" ref="C95">PRODUCT(Data!$C89:C89/100+1)</f>
        <v>0.74299999999999999</v>
      </c>
      <c r="D95" s="12" cm="1">
        <f t="array" ref="D95">PRODUCT(Data!$C89:D89/100+1)</f>
        <v>0.63600800000000002</v>
      </c>
      <c r="E95" s="12" cm="1">
        <f t="array" ref="E95">PRODUCT(Data!$C89:E89/100+1)</f>
        <v>0.462377816</v>
      </c>
      <c r="F95" s="12" cm="1">
        <f t="array" ref="F95">PRODUCT(Data!$C89:F89/100+1)</f>
        <v>0.65703887653600002</v>
      </c>
      <c r="G95" s="12" cm="1">
        <f t="array" ref="G95">PRODUCT(Data!$C89:G89/100+1)</f>
        <v>0.76347917453483194</v>
      </c>
      <c r="H95" s="12" cm="1">
        <f t="array" ref="H95">PRODUCT(Data!$C89:H89/100+1)</f>
        <v>1.0329873231456277</v>
      </c>
      <c r="I95" s="12" cm="1">
        <f t="array" ref="I95">PRODUCT(Data!$C89:I89/100+1)</f>
        <v>0.74684983463428889</v>
      </c>
      <c r="J95" s="12" cm="1">
        <f t="array" ref="J95">PRODUCT(Data!$C89:J89/100+1)</f>
        <v>0.97837328337091845</v>
      </c>
      <c r="K95" s="12" cm="1">
        <f t="array" ref="K95">PRODUCT(Data!$C89:K89/100+1)</f>
        <v>1.2024207652628589</v>
      </c>
      <c r="L95" s="12" cm="1">
        <f t="array" ref="L95">PRODUCT(Data!$C89:L89/100+1)</f>
        <v>0.81764612037874396</v>
      </c>
      <c r="M95" s="12" cm="1">
        <f t="array" ref="M95">PRODUCT(Data!$C89:M89/100+1)</f>
        <v>0.93293422335214682</v>
      </c>
      <c r="N95" s="12" cm="1">
        <f t="array" ref="N95">PRODUCT(Data!$C89:N89/100+1)</f>
        <v>0.5942791002753175</v>
      </c>
      <c r="O95" s="12" cm="1">
        <f t="array" ref="O95">PRODUCT(Data!$C89:O89/100+1)</f>
        <v>0.84625343879205206</v>
      </c>
      <c r="P95" s="12" cm="1">
        <f t="array" ref="P95">PRODUCT(Data!$C89:P89/100+1)</f>
        <v>1.2533013428510291</v>
      </c>
      <c r="Q95" s="12" cm="1">
        <f t="array" ref="Q95">PRODUCT(Data!$C89:Q89/100+1)</f>
        <v>2.188264144617897</v>
      </c>
      <c r="R95" s="12" cm="1">
        <f t="array" ref="R95">PRODUCT(Data!$C89:R89/100+1)</f>
        <v>2.7878485202432008</v>
      </c>
      <c r="S95" s="12" cm="1">
        <f t="array" ref="S95">PRODUCT(Data!$C89:S89/100+1)</f>
        <v>2.5676084871439881</v>
      </c>
      <c r="T95" s="12" cm="1">
        <f t="array" ref="T95">PRODUCT(Data!$C89:T89/100+1)</f>
        <v>1.8101639834365117</v>
      </c>
      <c r="U95" s="12" cm="1">
        <f t="array" ref="U95">PRODUCT(Data!$C89:U89/100+1)</f>
        <v>2.5070771170595689</v>
      </c>
      <c r="V95" s="12" cm="1">
        <f t="array" ref="V95">PRODUCT(Data!$C89:V89/100+1)</f>
        <v>2.5196125026448666</v>
      </c>
      <c r="W95" s="7"/>
      <c r="X95" s="2" t="str">
        <f t="shared" si="9"/>
        <v>Realised Loss</v>
      </c>
      <c r="Y95" s="4">
        <f t="shared" si="10"/>
        <v>24692202.525919691</v>
      </c>
      <c r="Z95" s="5">
        <f t="shared" ca="1" si="11"/>
        <v>4531302.5968000004</v>
      </c>
      <c r="AC95">
        <f t="shared" si="12"/>
        <v>0</v>
      </c>
      <c r="AD95">
        <f>IF(SUM($AC95:AC95)&gt;0,1,IF(OR(D95&lt;(1-$P$2),D95&gt;$P$3),1,0))</f>
        <v>0</v>
      </c>
      <c r="AE95">
        <f>IF(SUM($AC95:AD95)&gt;0,1,IF(OR(E95&lt;(1-$P$2),E95&gt;$P$3),1,0))</f>
        <v>1</v>
      </c>
      <c r="AF95">
        <f>IF(SUM($AC95:AE95)&gt;0,1,IF(OR(F95&lt;(1-$P$2),F95&gt;$P$3),1,0))</f>
        <v>1</v>
      </c>
      <c r="AG95">
        <f>IF(SUM($AC95:AF95)&gt;0,1,IF(OR(G95&lt;(1-$P$2),G95&gt;$P$3),1,0))</f>
        <v>1</v>
      </c>
      <c r="AH95">
        <f>IF(SUM($AC95:AG95)&gt;0,1,IF(OR(H95&lt;(1-$P$2),H95&gt;$P$3),1,0))</f>
        <v>1</v>
      </c>
      <c r="AI95">
        <f>IF(SUM($AC95:AH95)&gt;0,1,IF(OR(I95&lt;(1-$P$2),I95&gt;$P$3),1,0))</f>
        <v>1</v>
      </c>
      <c r="AJ95">
        <f>IF(SUM($AC95:AI95)&gt;0,1,IF(OR(J95&lt;(1-$P$2),J95&gt;$P$3),1,0))</f>
        <v>1</v>
      </c>
      <c r="AK95">
        <f>IF(SUM($AC95:AJ95)&gt;0,1,IF(OR(K95&lt;(1-$P$2),K95&gt;$P$3),1,0))</f>
        <v>1</v>
      </c>
      <c r="AL95">
        <f>IF(SUM($AC95:AK95)&gt;0,1,IF(OR(L95&lt;(1-$P$2),L95&gt;$P$3),1,0))</f>
        <v>1</v>
      </c>
      <c r="AM95">
        <f>IF(SUM($AC95:AL95)&gt;0,1,IF(OR(M95&lt;(1-$P$2),M95&gt;$P$3),1,0))</f>
        <v>1</v>
      </c>
      <c r="AN95">
        <f>IF(SUM($AC95:AM95)&gt;0,1,IF(OR(N95&lt;(1-$P$2),N95&gt;$P$3),1,0))</f>
        <v>1</v>
      </c>
      <c r="AO95">
        <f>IF(SUM($AC95:AN95)&gt;0,1,IF(OR(O95&lt;(1-$P$2),O95&gt;$P$3),1,0))</f>
        <v>1</v>
      </c>
      <c r="AP95">
        <f>IF(SUM($AC95:AO95)&gt;0,1,IF(OR(P95&lt;(1-$P$2),P95&gt;$P$3),1,0))</f>
        <v>1</v>
      </c>
      <c r="AQ95">
        <f>IF(SUM($AC95:AP95)&gt;0,1,IF(OR(Q95&lt;(1-$P$2),Q95&gt;$P$3),1,0))</f>
        <v>1</v>
      </c>
      <c r="AR95">
        <f>IF(SUM($AC95:AQ95)&gt;0,1,IF(OR(R95&lt;(1-$P$2),R95&gt;$P$3),1,0))</f>
        <v>1</v>
      </c>
      <c r="AS95">
        <f>IF(SUM($AC95:AR95)&gt;0,1,IF(OR(S95&lt;(1-$P$2),S95&gt;$P$3),1,0))</f>
        <v>1</v>
      </c>
      <c r="AT95">
        <f>IF(SUM($AC95:AS95)&gt;0,1,IF(OR(T95&lt;(1-$P$2),T95&gt;$P$3),1,0))</f>
        <v>1</v>
      </c>
      <c r="AU95">
        <f>IF(SUM($AC95:AT95)&gt;0,1,IF(OR(U95&lt;(1-$P$2),U95&gt;$P$3),1,0))</f>
        <v>1</v>
      </c>
      <c r="AV95">
        <f>IF(SUM($AC95:AU95)&gt;0,1,IF(OR(V95&lt;(1-$P$2),V95&gt;$P$3),1,0))</f>
        <v>1</v>
      </c>
    </row>
    <row r="96" spans="1:48" x14ac:dyDescent="0.35">
      <c r="A96" s="1">
        <f>Data!A90</f>
        <v>8200000</v>
      </c>
      <c r="B96">
        <f t="shared" si="13"/>
        <v>87</v>
      </c>
      <c r="C96" s="12" cm="1">
        <f t="array" ref="C96">PRODUCT(Data!$C90:C90/100+1)</f>
        <v>0.90100000000000002</v>
      </c>
      <c r="D96" s="12" cm="1">
        <f t="array" ref="D96">PRODUCT(Data!$C90:D90/100+1)</f>
        <v>0.99650600000000011</v>
      </c>
      <c r="E96" s="12" cm="1">
        <f t="array" ref="E96">PRODUCT(Data!$C90:E90/100+1)</f>
        <v>1.2974508120000001</v>
      </c>
      <c r="F96" s="12" cm="1">
        <f t="array" ref="F96">PRODUCT(Data!$C90:F90/100+1)</f>
        <v>1.4297907948240003</v>
      </c>
      <c r="G96" s="12" cm="1">
        <f t="array" ref="G96">PRODUCT(Data!$C90:G90/100+1)</f>
        <v>2.256209874232272</v>
      </c>
      <c r="H96" s="12" cm="1">
        <f t="array" ref="H96">PRODUCT(Data!$C90:H90/100+1)</f>
        <v>1.6425207884410939</v>
      </c>
      <c r="I96" s="12" cm="1">
        <f t="array" ref="I96">PRODUCT(Data!$C90:I90/100+1)</f>
        <v>1.9135367185338745</v>
      </c>
      <c r="J96" s="12" cm="1">
        <f t="array" ref="J96">PRODUCT(Data!$C90:J90/100+1)</f>
        <v>2.6866055528215598</v>
      </c>
      <c r="K96" s="12" cm="1">
        <f t="array" ref="K96">PRODUCT(Data!$C90:K90/100+1)</f>
        <v>3.1970606078576558</v>
      </c>
      <c r="L96" s="12" cm="1">
        <f t="array" ref="L96">PRODUCT(Data!$C90:L90/100+1)</f>
        <v>4.8307585784729179</v>
      </c>
      <c r="M96" s="12" cm="1">
        <f t="array" ref="M96">PRODUCT(Data!$C90:M90/100+1)</f>
        <v>7.1881687647677017</v>
      </c>
      <c r="N96" s="12" cm="1">
        <f t="array" ref="N96">PRODUCT(Data!$C90:N90/100+1)</f>
        <v>8.7767540617813644</v>
      </c>
      <c r="O96" s="12" cm="1">
        <f t="array" ref="O96">PRODUCT(Data!$C90:O90/100+1)</f>
        <v>11.813510967157717</v>
      </c>
      <c r="P96" s="12" cm="1">
        <f t="array" ref="P96">PRODUCT(Data!$C90:P90/100+1)</f>
        <v>10.029670811116901</v>
      </c>
      <c r="Q96" s="12" cm="1">
        <f t="array" ref="Q96">PRODUCT(Data!$C90:Q90/100+1)</f>
        <v>11.724685178195658</v>
      </c>
      <c r="R96" s="12" cm="1">
        <f t="array" ref="R96">PRODUCT(Data!$C90:R90/100+1)</f>
        <v>8.4065992727662859</v>
      </c>
      <c r="S96" s="12" cm="1">
        <f t="array" ref="S96">PRODUCT(Data!$C90:S90/100+1)</f>
        <v>6.9858839956687833</v>
      </c>
      <c r="T96" s="12" cm="1">
        <f t="array" ref="T96">PRODUCT(Data!$C90:T90/100+1)</f>
        <v>8.1455407389498014</v>
      </c>
      <c r="U96" s="12" cm="1">
        <f t="array" ref="U96">PRODUCT(Data!$C90:U90/100+1)</f>
        <v>12.666315849066942</v>
      </c>
      <c r="V96" s="12" cm="1">
        <f t="array" ref="V96">PRODUCT(Data!$C90:V90/100+1)</f>
        <v>7.4984589826476311</v>
      </c>
      <c r="W96" s="7"/>
      <c r="X96" s="2" t="str">
        <f t="shared" si="9"/>
        <v>Unrealised</v>
      </c>
      <c r="Y96" s="4">
        <f t="shared" si="10"/>
        <v>61487363.657710575</v>
      </c>
      <c r="Z96" s="5">
        <f t="shared" ca="1" si="11"/>
        <v>0</v>
      </c>
      <c r="AC96">
        <f t="shared" si="12"/>
        <v>0</v>
      </c>
      <c r="AD96">
        <f>IF(SUM($AC96:AC96)&gt;0,1,IF(OR(D96&lt;(1-$P$2),D96&gt;$P$3),1,0))</f>
        <v>0</v>
      </c>
      <c r="AE96">
        <f>IF(SUM($AC96:AD96)&gt;0,1,IF(OR(E96&lt;(1-$P$2),E96&gt;$P$3),1,0))</f>
        <v>0</v>
      </c>
      <c r="AF96">
        <f>IF(SUM($AC96:AE96)&gt;0,1,IF(OR(F96&lt;(1-$P$2),F96&gt;$P$3),1,0))</f>
        <v>0</v>
      </c>
      <c r="AG96">
        <f>IF(SUM($AC96:AF96)&gt;0,1,IF(OR(G96&lt;(1-$P$2),G96&gt;$P$3),1,0))</f>
        <v>0</v>
      </c>
      <c r="AH96">
        <f>IF(SUM($AC96:AG96)&gt;0,1,IF(OR(H96&lt;(1-$P$2),H96&gt;$P$3),1,0))</f>
        <v>0</v>
      </c>
      <c r="AI96">
        <f>IF(SUM($AC96:AH96)&gt;0,1,IF(OR(I96&lt;(1-$P$2),I96&gt;$P$3),1,0))</f>
        <v>0</v>
      </c>
      <c r="AJ96">
        <f>IF(SUM($AC96:AI96)&gt;0,1,IF(OR(J96&lt;(1-$P$2),J96&gt;$P$3),1,0))</f>
        <v>0</v>
      </c>
      <c r="AK96">
        <f>IF(SUM($AC96:AJ96)&gt;0,1,IF(OR(K96&lt;(1-$P$2),K96&gt;$P$3),1,0))</f>
        <v>0</v>
      </c>
      <c r="AL96">
        <f>IF(SUM($AC96:AK96)&gt;0,1,IF(OR(L96&lt;(1-$P$2),L96&gt;$P$3),1,0))</f>
        <v>0</v>
      </c>
      <c r="AM96">
        <f>IF(SUM($AC96:AL96)&gt;0,1,IF(OR(M96&lt;(1-$P$2),M96&gt;$P$3),1,0))</f>
        <v>0</v>
      </c>
      <c r="AN96">
        <f>IF(SUM($AC96:AM96)&gt;0,1,IF(OR(N96&lt;(1-$P$2),N96&gt;$P$3),1,0))</f>
        <v>0</v>
      </c>
      <c r="AO96">
        <f>IF(SUM($AC96:AN96)&gt;0,1,IF(OR(O96&lt;(1-$P$2),O96&gt;$P$3),1,0))</f>
        <v>0</v>
      </c>
      <c r="AP96">
        <f>IF(SUM($AC96:AO96)&gt;0,1,IF(OR(P96&lt;(1-$P$2),P96&gt;$P$3),1,0))</f>
        <v>0</v>
      </c>
      <c r="AQ96">
        <f>IF(SUM($AC96:AP96)&gt;0,1,IF(OR(Q96&lt;(1-$P$2),Q96&gt;$P$3),1,0))</f>
        <v>0</v>
      </c>
      <c r="AR96">
        <f>IF(SUM($AC96:AQ96)&gt;0,1,IF(OR(R96&lt;(1-$P$2),R96&gt;$P$3),1,0))</f>
        <v>0</v>
      </c>
      <c r="AS96">
        <f>IF(SUM($AC96:AR96)&gt;0,1,IF(OR(S96&lt;(1-$P$2),S96&gt;$P$3),1,0))</f>
        <v>0</v>
      </c>
      <c r="AT96">
        <f>IF(SUM($AC96:AS96)&gt;0,1,IF(OR(T96&lt;(1-$P$2),T96&gt;$P$3),1,0))</f>
        <v>0</v>
      </c>
      <c r="AU96">
        <f>IF(SUM($AC96:AT96)&gt;0,1,IF(OR(U96&lt;(1-$P$2),U96&gt;$P$3),1,0))</f>
        <v>0</v>
      </c>
      <c r="AV96">
        <f>IF(SUM($AC96:AU96)&gt;0,1,IF(OR(V96&lt;(1-$P$2),V96&gt;$P$3),1,0))</f>
        <v>0</v>
      </c>
    </row>
    <row r="97" spans="1:48" x14ac:dyDescent="0.35">
      <c r="A97" s="1">
        <f>Data!A91</f>
        <v>6700000</v>
      </c>
      <c r="B97">
        <f t="shared" si="13"/>
        <v>88</v>
      </c>
      <c r="C97" s="12" cm="1">
        <f t="array" ref="C97">PRODUCT(Data!$C91:C91/100+1)</f>
        <v>1.5589999999999999</v>
      </c>
      <c r="D97" s="12" cm="1">
        <f t="array" ref="D97">PRODUCT(Data!$C91:D91/100+1)</f>
        <v>2.0687929999999999</v>
      </c>
      <c r="E97" s="12" cm="1">
        <f t="array" ref="E97">PRODUCT(Data!$C91:E91/100+1)</f>
        <v>3.3845453480000001</v>
      </c>
      <c r="F97" s="12" cm="1">
        <f t="array" ref="F97">PRODUCT(Data!$C91:F91/100+1)</f>
        <v>4.5555980384080001</v>
      </c>
      <c r="G97" s="12" cm="1">
        <f t="array" ref="G97">PRODUCT(Data!$C91:G91/100+1)</f>
        <v>7.4347359986818571</v>
      </c>
      <c r="H97" s="12" cm="1">
        <f t="array" ref="H97">PRODUCT(Data!$C91:H91/100+1)</f>
        <v>8.8993789904221838</v>
      </c>
      <c r="I97" s="12" cm="1">
        <f t="array" ref="I97">PRODUCT(Data!$C91:I91/100+1)</f>
        <v>11.720482130386015</v>
      </c>
      <c r="J97" s="12" cm="1">
        <f t="array" ref="J97">PRODUCT(Data!$C91:J91/100+1)</f>
        <v>11.099296577475556</v>
      </c>
      <c r="K97" s="12" cm="1">
        <f t="array" ref="K97">PRODUCT(Data!$C91:K91/100+1)</f>
        <v>18.080754124707681</v>
      </c>
      <c r="L97" s="12" cm="1">
        <f t="array" ref="L97">PRODUCT(Data!$C91:L91/100+1)</f>
        <v>16.381163236985159</v>
      </c>
      <c r="M97" s="12" cm="1">
        <f t="array" ref="M97">PRODUCT(Data!$C91:M91/100+1)</f>
        <v>11.647007061496449</v>
      </c>
      <c r="N97" s="12" cm="1">
        <f t="array" ref="N97">PRODUCT(Data!$C91:N91/100+1)</f>
        <v>6.4757359261920264</v>
      </c>
      <c r="O97" s="12" cm="1">
        <f t="array" ref="O97">PRODUCT(Data!$C91:O91/100+1)</f>
        <v>11.15121726490267</v>
      </c>
      <c r="P97" s="12" cm="1">
        <f t="array" ref="P97">PRODUCT(Data!$C91:P91/100+1)</f>
        <v>7.7723984336371617</v>
      </c>
      <c r="Q97" s="12" cm="1">
        <f t="array" ref="Q97">PRODUCT(Data!$C91:Q91/100+1)</f>
        <v>6.6376282623261362</v>
      </c>
      <c r="R97" s="12" cm="1">
        <f t="array" ref="R97">PRODUCT(Data!$C91:R91/100+1)</f>
        <v>10.155571241358988</v>
      </c>
      <c r="S97" s="12" cm="1">
        <f t="array" ref="S97">PRODUCT(Data!$C91:S91/100+1)</f>
        <v>11.871862781148657</v>
      </c>
      <c r="T97" s="12" cm="1">
        <f t="array" ref="T97">PRODUCT(Data!$C91:T91/100+1)</f>
        <v>15.552140243304741</v>
      </c>
      <c r="U97" s="12" cm="1">
        <f t="array" ref="U97">PRODUCT(Data!$C91:U91/100+1)</f>
        <v>20.357751578485907</v>
      </c>
      <c r="V97" s="12" cm="1">
        <f t="array" ref="V97">PRODUCT(Data!$C91:V91/100+1)</f>
        <v>22.149233717392669</v>
      </c>
      <c r="W97" s="7"/>
      <c r="X97" s="2" t="str">
        <f t="shared" si="9"/>
        <v>Unrealised</v>
      </c>
      <c r="Y97" s="4">
        <f t="shared" si="10"/>
        <v>148399865.90653089</v>
      </c>
      <c r="Z97" s="5">
        <f t="shared" ca="1" si="11"/>
        <v>0</v>
      </c>
      <c r="AC97">
        <f t="shared" si="12"/>
        <v>0</v>
      </c>
      <c r="AD97">
        <f>IF(SUM($AC97:AC97)&gt;0,1,IF(OR(D97&lt;(1-$P$2),D97&gt;$P$3),1,0))</f>
        <v>0</v>
      </c>
      <c r="AE97">
        <f>IF(SUM($AC97:AD97)&gt;0,1,IF(OR(E97&lt;(1-$P$2),E97&gt;$P$3),1,0))</f>
        <v>0</v>
      </c>
      <c r="AF97">
        <f>IF(SUM($AC97:AE97)&gt;0,1,IF(OR(F97&lt;(1-$P$2),F97&gt;$P$3),1,0))</f>
        <v>0</v>
      </c>
      <c r="AG97">
        <f>IF(SUM($AC97:AF97)&gt;0,1,IF(OR(G97&lt;(1-$P$2),G97&gt;$P$3),1,0))</f>
        <v>0</v>
      </c>
      <c r="AH97">
        <f>IF(SUM($AC97:AG97)&gt;0,1,IF(OR(H97&lt;(1-$P$2),H97&gt;$P$3),1,0))</f>
        <v>0</v>
      </c>
      <c r="AI97">
        <f>IF(SUM($AC97:AH97)&gt;0,1,IF(OR(I97&lt;(1-$P$2),I97&gt;$P$3),1,0))</f>
        <v>0</v>
      </c>
      <c r="AJ97">
        <f>IF(SUM($AC97:AI97)&gt;0,1,IF(OR(J97&lt;(1-$P$2),J97&gt;$P$3),1,0))</f>
        <v>0</v>
      </c>
      <c r="AK97">
        <f>IF(SUM($AC97:AJ97)&gt;0,1,IF(OR(K97&lt;(1-$P$2),K97&gt;$P$3),1,0))</f>
        <v>0</v>
      </c>
      <c r="AL97">
        <f>IF(SUM($AC97:AK97)&gt;0,1,IF(OR(L97&lt;(1-$P$2),L97&gt;$P$3),1,0))</f>
        <v>0</v>
      </c>
      <c r="AM97">
        <f>IF(SUM($AC97:AL97)&gt;0,1,IF(OR(M97&lt;(1-$P$2),M97&gt;$P$3),1,0))</f>
        <v>0</v>
      </c>
      <c r="AN97">
        <f>IF(SUM($AC97:AM97)&gt;0,1,IF(OR(N97&lt;(1-$P$2),N97&gt;$P$3),1,0))</f>
        <v>0</v>
      </c>
      <c r="AO97">
        <f>IF(SUM($AC97:AN97)&gt;0,1,IF(OR(O97&lt;(1-$P$2),O97&gt;$P$3),1,0))</f>
        <v>0</v>
      </c>
      <c r="AP97">
        <f>IF(SUM($AC97:AO97)&gt;0,1,IF(OR(P97&lt;(1-$P$2),P97&gt;$P$3),1,0))</f>
        <v>0</v>
      </c>
      <c r="AQ97">
        <f>IF(SUM($AC97:AP97)&gt;0,1,IF(OR(Q97&lt;(1-$P$2),Q97&gt;$P$3),1,0))</f>
        <v>0</v>
      </c>
      <c r="AR97">
        <f>IF(SUM($AC97:AQ97)&gt;0,1,IF(OR(R97&lt;(1-$P$2),R97&gt;$P$3),1,0))</f>
        <v>0</v>
      </c>
      <c r="AS97">
        <f>IF(SUM($AC97:AR97)&gt;0,1,IF(OR(S97&lt;(1-$P$2),S97&gt;$P$3),1,0))</f>
        <v>0</v>
      </c>
      <c r="AT97">
        <f>IF(SUM($AC97:AS97)&gt;0,1,IF(OR(T97&lt;(1-$P$2),T97&gt;$P$3),1,0))</f>
        <v>0</v>
      </c>
      <c r="AU97">
        <f>IF(SUM($AC97:AT97)&gt;0,1,IF(OR(U97&lt;(1-$P$2),U97&gt;$P$3),1,0))</f>
        <v>0</v>
      </c>
      <c r="AV97">
        <f>IF(SUM($AC97:AU97)&gt;0,1,IF(OR(V97&lt;(1-$P$2),V97&gt;$P$3),1,0))</f>
        <v>0</v>
      </c>
    </row>
    <row r="98" spans="1:48" x14ac:dyDescent="0.35">
      <c r="A98" s="1">
        <f>Data!A92</f>
        <v>6200000</v>
      </c>
      <c r="B98">
        <f t="shared" si="13"/>
        <v>89</v>
      </c>
      <c r="C98" s="12" cm="1">
        <f t="array" ref="C98">PRODUCT(Data!$C92:C92/100+1)</f>
        <v>0.68500000000000005</v>
      </c>
      <c r="D98" s="12" cm="1">
        <f t="array" ref="D98">PRODUCT(Data!$C92:D92/100+1)</f>
        <v>1.1268250000000002</v>
      </c>
      <c r="E98" s="12" cm="1">
        <f t="array" ref="E98">PRODUCT(Data!$C92:E92/100+1)</f>
        <v>0.85187970000000013</v>
      </c>
      <c r="F98" s="12" cm="1">
        <f t="array" ref="F98">PRODUCT(Data!$C92:F92/100+1)</f>
        <v>0.89447368500000013</v>
      </c>
      <c r="G98" s="12" cm="1">
        <f t="array" ref="G98">PRODUCT(Data!$C92:G92/100+1)</f>
        <v>0.66996079006500009</v>
      </c>
      <c r="H98" s="12" cm="1">
        <f t="array" ref="H98">PRODUCT(Data!$C92:H92/100+1)</f>
        <v>0.34101004214308506</v>
      </c>
      <c r="I98" s="12" cm="1">
        <f t="array" ref="I98">PRODUCT(Data!$C92:I92/100+1)</f>
        <v>0.44911022550244301</v>
      </c>
      <c r="J98" s="12" cm="1">
        <f t="array" ref="J98">PRODUCT(Data!$C92:J92/100+1)</f>
        <v>0.38174369167707656</v>
      </c>
      <c r="K98" s="12" cm="1">
        <f t="array" ref="K98">PRODUCT(Data!$C92:K92/100+1)</f>
        <v>0.66003484290966541</v>
      </c>
      <c r="L98" s="12" cm="1">
        <f t="array" ref="L98">PRODUCT(Data!$C92:L92/100+1)</f>
        <v>0.82504355363708171</v>
      </c>
      <c r="M98" s="12" cm="1">
        <f t="array" ref="M98">PRODUCT(Data!$C92:M92/100+1)</f>
        <v>1.4347507397748851</v>
      </c>
      <c r="N98" s="12" cm="1">
        <f t="array" ref="N98">PRODUCT(Data!$C92:N92/100+1)</f>
        <v>0.72885337580564169</v>
      </c>
      <c r="O98" s="12" cm="1">
        <f t="array" ref="O98">PRODUCT(Data!$C92:O92/100+1)</f>
        <v>0.76383833784431254</v>
      </c>
      <c r="P98" s="12" cm="1">
        <f t="array" ref="P98">PRODUCT(Data!$C92:P92/100+1)</f>
        <v>0.7462700560738933</v>
      </c>
      <c r="Q98" s="12" cm="1">
        <f t="array" ref="Q98">PRODUCT(Data!$C92:Q92/100+1)</f>
        <v>0.75074767641033668</v>
      </c>
      <c r="R98" s="12" cm="1">
        <f t="array" ref="R98">PRODUCT(Data!$C92:R92/100+1)</f>
        <v>1.2454903951647487</v>
      </c>
      <c r="S98" s="12" cm="1">
        <f t="array" ref="S98">PRODUCT(Data!$C92:S92/100+1)</f>
        <v>1.0835766437933314</v>
      </c>
      <c r="T98" s="12" cm="1">
        <f t="array" ref="T98">PRODUCT(Data!$C92:T92/100+1)</f>
        <v>1.6318664255527571</v>
      </c>
      <c r="U98" s="12" cm="1">
        <f t="array" ref="U98">PRODUCT(Data!$C92:U92/100+1)</f>
        <v>0.82898814418080058</v>
      </c>
      <c r="V98" s="12" cm="1">
        <f t="array" ref="V98">PRODUCT(Data!$C92:V92/100+1)</f>
        <v>0.66899343235390607</v>
      </c>
      <c r="W98" s="7"/>
      <c r="X98" s="2" t="str">
        <f t="shared" si="9"/>
        <v>Realised Loss</v>
      </c>
      <c r="Y98" s="4">
        <f t="shared" si="10"/>
        <v>4147759.2805942176</v>
      </c>
      <c r="Z98" s="5">
        <f t="shared" ca="1" si="11"/>
        <v>2114262.2612871272</v>
      </c>
      <c r="AC98">
        <f t="shared" si="12"/>
        <v>0</v>
      </c>
      <c r="AD98">
        <f>IF(SUM($AC98:AC98)&gt;0,1,IF(OR(D98&lt;(1-$P$2),D98&gt;$P$3),1,0))</f>
        <v>0</v>
      </c>
      <c r="AE98">
        <f>IF(SUM($AC98:AD98)&gt;0,1,IF(OR(E98&lt;(1-$P$2),E98&gt;$P$3),1,0))</f>
        <v>0</v>
      </c>
      <c r="AF98">
        <f>IF(SUM($AC98:AE98)&gt;0,1,IF(OR(F98&lt;(1-$P$2),F98&gt;$P$3),1,0))</f>
        <v>0</v>
      </c>
      <c r="AG98">
        <f>IF(SUM($AC98:AF98)&gt;0,1,IF(OR(G98&lt;(1-$P$2),G98&gt;$P$3),1,0))</f>
        <v>0</v>
      </c>
      <c r="AH98">
        <f>IF(SUM($AC98:AG98)&gt;0,1,IF(OR(H98&lt;(1-$P$2),H98&gt;$P$3),1,0))</f>
        <v>1</v>
      </c>
      <c r="AI98">
        <f>IF(SUM($AC98:AH98)&gt;0,1,IF(OR(I98&lt;(1-$P$2),I98&gt;$P$3),1,0))</f>
        <v>1</v>
      </c>
      <c r="AJ98">
        <f>IF(SUM($AC98:AI98)&gt;0,1,IF(OR(J98&lt;(1-$P$2),J98&gt;$P$3),1,0))</f>
        <v>1</v>
      </c>
      <c r="AK98">
        <f>IF(SUM($AC98:AJ98)&gt;0,1,IF(OR(K98&lt;(1-$P$2),K98&gt;$P$3),1,0))</f>
        <v>1</v>
      </c>
      <c r="AL98">
        <f>IF(SUM($AC98:AK98)&gt;0,1,IF(OR(L98&lt;(1-$P$2),L98&gt;$P$3),1,0))</f>
        <v>1</v>
      </c>
      <c r="AM98">
        <f>IF(SUM($AC98:AL98)&gt;0,1,IF(OR(M98&lt;(1-$P$2),M98&gt;$P$3),1,0))</f>
        <v>1</v>
      </c>
      <c r="AN98">
        <f>IF(SUM($AC98:AM98)&gt;0,1,IF(OR(N98&lt;(1-$P$2),N98&gt;$P$3),1,0))</f>
        <v>1</v>
      </c>
      <c r="AO98">
        <f>IF(SUM($AC98:AN98)&gt;0,1,IF(OR(O98&lt;(1-$P$2),O98&gt;$P$3),1,0))</f>
        <v>1</v>
      </c>
      <c r="AP98">
        <f>IF(SUM($AC98:AO98)&gt;0,1,IF(OR(P98&lt;(1-$P$2),P98&gt;$P$3),1,0))</f>
        <v>1</v>
      </c>
      <c r="AQ98">
        <f>IF(SUM($AC98:AP98)&gt;0,1,IF(OR(Q98&lt;(1-$P$2),Q98&gt;$P$3),1,0))</f>
        <v>1</v>
      </c>
      <c r="AR98">
        <f>IF(SUM($AC98:AQ98)&gt;0,1,IF(OR(R98&lt;(1-$P$2),R98&gt;$P$3),1,0))</f>
        <v>1</v>
      </c>
      <c r="AS98">
        <f>IF(SUM($AC98:AR98)&gt;0,1,IF(OR(S98&lt;(1-$P$2),S98&gt;$P$3),1,0))</f>
        <v>1</v>
      </c>
      <c r="AT98">
        <f>IF(SUM($AC98:AS98)&gt;0,1,IF(OR(T98&lt;(1-$P$2),T98&gt;$P$3),1,0))</f>
        <v>1</v>
      </c>
      <c r="AU98">
        <f>IF(SUM($AC98:AT98)&gt;0,1,IF(OR(U98&lt;(1-$P$2),U98&gt;$P$3),1,0))</f>
        <v>1</v>
      </c>
      <c r="AV98">
        <f>IF(SUM($AC98:AU98)&gt;0,1,IF(OR(V98&lt;(1-$P$2),V98&gt;$P$3),1,0))</f>
        <v>1</v>
      </c>
    </row>
    <row r="99" spans="1:48" x14ac:dyDescent="0.35">
      <c r="A99" s="1">
        <f>Data!A93</f>
        <v>900000</v>
      </c>
      <c r="B99">
        <f t="shared" si="13"/>
        <v>90</v>
      </c>
      <c r="C99" s="12" cm="1">
        <f t="array" ref="C99">PRODUCT(Data!$C93:C93/100+1)</f>
        <v>1.036</v>
      </c>
      <c r="D99" s="12" cm="1">
        <f t="array" ref="D99">PRODUCT(Data!$C93:D93/100+1)</f>
        <v>1.2556320000000001</v>
      </c>
      <c r="E99" s="12" cm="1">
        <f t="array" ref="E99">PRODUCT(Data!$C93:E93/100+1)</f>
        <v>2.1647095680000006</v>
      </c>
      <c r="F99" s="12" cm="1">
        <f t="array" ref="F99">PRODUCT(Data!$C93:F93/100+1)</f>
        <v>2.1300742149120007</v>
      </c>
      <c r="G99" s="12" cm="1">
        <f t="array" ref="G99">PRODUCT(Data!$C93:G93/100+1)</f>
        <v>2.8777302643461127</v>
      </c>
      <c r="H99" s="12" cm="1">
        <f t="array" ref="H99">PRODUCT(Data!$C93:H93/100+1)</f>
        <v>4.8777527980666608</v>
      </c>
      <c r="I99" s="12" cm="1">
        <f t="array" ref="I99">PRODUCT(Data!$C93:I93/100+1)</f>
        <v>4.7606867309130605</v>
      </c>
      <c r="J99" s="12" cm="1">
        <f t="array" ref="J99">PRODUCT(Data!$C93:J93/100+1)</f>
        <v>8.1788598037086384</v>
      </c>
      <c r="K99" s="12" cm="1">
        <f t="array" ref="K99">PRODUCT(Data!$C93:K93/100+1)</f>
        <v>4.9236736018326015</v>
      </c>
      <c r="L99" s="12" cm="1">
        <f t="array" ref="L99">PRODUCT(Data!$C93:L93/100+1)</f>
        <v>4.8399711506014471</v>
      </c>
      <c r="M99" s="12" cm="1">
        <f t="array" ref="M99">PRODUCT(Data!$C93:M93/100+1)</f>
        <v>8.1892311868176488</v>
      </c>
      <c r="N99" s="12" cm="1">
        <f t="array" ref="N99">PRODUCT(Data!$C93:N93/100+1)</f>
        <v>11.898952914446042</v>
      </c>
      <c r="O99" s="12" cm="1">
        <f t="array" ref="O99">PRODUCT(Data!$C93:O93/100+1)</f>
        <v>17.37247125509122</v>
      </c>
      <c r="P99" s="12" cm="1">
        <f t="array" ref="P99">PRODUCT(Data!$C93:P93/100+1)</f>
        <v>15.409382003265913</v>
      </c>
      <c r="Q99" s="12" cm="1">
        <f t="array" ref="Q99">PRODUCT(Data!$C93:Q93/100+1)</f>
        <v>19.462049470124846</v>
      </c>
      <c r="R99" s="12" cm="1">
        <f t="array" ref="R99">PRODUCT(Data!$C93:R93/100+1)</f>
        <v>33.027097950801867</v>
      </c>
      <c r="S99" s="12" cm="1">
        <f t="array" ref="S99">PRODUCT(Data!$C93:S93/100+1)</f>
        <v>24.307944091790173</v>
      </c>
      <c r="T99" s="12" cm="1">
        <f t="array" ref="T99">PRODUCT(Data!$C93:T93/100+1)</f>
        <v>28.245831034660178</v>
      </c>
      <c r="U99" s="12" cm="1">
        <f t="array" ref="U99">PRODUCT(Data!$C93:U93/100+1)</f>
        <v>24.432643844981055</v>
      </c>
      <c r="V99" s="12" cm="1">
        <f t="array" ref="V99">PRODUCT(Data!$C93:V93/100+1)</f>
        <v>17.884695294526132</v>
      </c>
      <c r="W99" s="7"/>
      <c r="X99" s="2" t="str">
        <f t="shared" si="9"/>
        <v>Unrealised</v>
      </c>
      <c r="Y99" s="4">
        <f t="shared" si="10"/>
        <v>16096225.765073519</v>
      </c>
      <c r="Z99" s="5">
        <f t="shared" ca="1" si="11"/>
        <v>0</v>
      </c>
      <c r="AC99">
        <f t="shared" si="12"/>
        <v>0</v>
      </c>
      <c r="AD99">
        <f>IF(SUM($AC99:AC99)&gt;0,1,IF(OR(D99&lt;(1-$P$2),D99&gt;$P$3),1,0))</f>
        <v>0</v>
      </c>
      <c r="AE99">
        <f>IF(SUM($AC99:AD99)&gt;0,1,IF(OR(E99&lt;(1-$P$2),E99&gt;$P$3),1,0))</f>
        <v>0</v>
      </c>
      <c r="AF99">
        <f>IF(SUM($AC99:AE99)&gt;0,1,IF(OR(F99&lt;(1-$P$2),F99&gt;$P$3),1,0))</f>
        <v>0</v>
      </c>
      <c r="AG99">
        <f>IF(SUM($AC99:AF99)&gt;0,1,IF(OR(G99&lt;(1-$P$2),G99&gt;$P$3),1,0))</f>
        <v>0</v>
      </c>
      <c r="AH99">
        <f>IF(SUM($AC99:AG99)&gt;0,1,IF(OR(H99&lt;(1-$P$2),H99&gt;$P$3),1,0))</f>
        <v>0</v>
      </c>
      <c r="AI99">
        <f>IF(SUM($AC99:AH99)&gt;0,1,IF(OR(I99&lt;(1-$P$2),I99&gt;$P$3),1,0))</f>
        <v>0</v>
      </c>
      <c r="AJ99">
        <f>IF(SUM($AC99:AI99)&gt;0,1,IF(OR(J99&lt;(1-$P$2),J99&gt;$P$3),1,0))</f>
        <v>0</v>
      </c>
      <c r="AK99">
        <f>IF(SUM($AC99:AJ99)&gt;0,1,IF(OR(K99&lt;(1-$P$2),K99&gt;$P$3),1,0))</f>
        <v>0</v>
      </c>
      <c r="AL99">
        <f>IF(SUM($AC99:AK99)&gt;0,1,IF(OR(L99&lt;(1-$P$2),L99&gt;$P$3),1,0))</f>
        <v>0</v>
      </c>
      <c r="AM99">
        <f>IF(SUM($AC99:AL99)&gt;0,1,IF(OR(M99&lt;(1-$P$2),M99&gt;$P$3),1,0))</f>
        <v>0</v>
      </c>
      <c r="AN99">
        <f>IF(SUM($AC99:AM99)&gt;0,1,IF(OR(N99&lt;(1-$P$2),N99&gt;$P$3),1,0))</f>
        <v>0</v>
      </c>
      <c r="AO99">
        <f>IF(SUM($AC99:AN99)&gt;0,1,IF(OR(O99&lt;(1-$P$2),O99&gt;$P$3),1,0))</f>
        <v>0</v>
      </c>
      <c r="AP99">
        <f>IF(SUM($AC99:AO99)&gt;0,1,IF(OR(P99&lt;(1-$P$2),P99&gt;$P$3),1,0))</f>
        <v>0</v>
      </c>
      <c r="AQ99">
        <f>IF(SUM($AC99:AP99)&gt;0,1,IF(OR(Q99&lt;(1-$P$2),Q99&gt;$P$3),1,0))</f>
        <v>0</v>
      </c>
      <c r="AR99">
        <f>IF(SUM($AC99:AQ99)&gt;0,1,IF(OR(R99&lt;(1-$P$2),R99&gt;$P$3),1,0))</f>
        <v>0</v>
      </c>
      <c r="AS99">
        <f>IF(SUM($AC99:AR99)&gt;0,1,IF(OR(S99&lt;(1-$P$2),S99&gt;$P$3),1,0))</f>
        <v>0</v>
      </c>
      <c r="AT99">
        <f>IF(SUM($AC99:AS99)&gt;0,1,IF(OR(T99&lt;(1-$P$2),T99&gt;$P$3),1,0))</f>
        <v>0</v>
      </c>
      <c r="AU99">
        <f>IF(SUM($AC99:AT99)&gt;0,1,IF(OR(U99&lt;(1-$P$2),U99&gt;$P$3),1,0))</f>
        <v>0</v>
      </c>
      <c r="AV99">
        <f>IF(SUM($AC99:AU99)&gt;0,1,IF(OR(V99&lt;(1-$P$2),V99&gt;$P$3),1,0))</f>
        <v>0</v>
      </c>
    </row>
    <row r="100" spans="1:48" x14ac:dyDescent="0.35">
      <c r="A100" s="1">
        <f>Data!A94</f>
        <v>4200000</v>
      </c>
      <c r="B100">
        <f t="shared" si="13"/>
        <v>91</v>
      </c>
      <c r="C100" s="12" cm="1">
        <f t="array" ref="C100">PRODUCT(Data!$C94:C94/100+1)</f>
        <v>1.31</v>
      </c>
      <c r="D100" s="12" cm="1">
        <f t="array" ref="D100">PRODUCT(Data!$C94:D94/100+1)</f>
        <v>1.7632600000000003</v>
      </c>
      <c r="E100" s="12" cm="1">
        <f t="array" ref="E100">PRODUCT(Data!$C94:E94/100+1)</f>
        <v>2.7348162600000006</v>
      </c>
      <c r="F100" s="12" cm="1">
        <f t="array" ref="F100">PRODUCT(Data!$C94:F94/100+1)</f>
        <v>4.3921149135600004</v>
      </c>
      <c r="G100" s="12" cm="1">
        <f t="array" ref="G100">PRODUCT(Data!$C94:G94/100+1)</f>
        <v>3.5356525054158001</v>
      </c>
      <c r="H100" s="12" cm="1">
        <f t="array" ref="H100">PRODUCT(Data!$C94:H94/100+1)</f>
        <v>5.2115517929828892</v>
      </c>
      <c r="I100" s="12" cm="1">
        <f t="array" ref="I100">PRODUCT(Data!$C94:I94/100+1)</f>
        <v>9.0941578787551425</v>
      </c>
      <c r="J100" s="12" cm="1">
        <f t="array" ref="J100">PRODUCT(Data!$C94:J94/100+1)</f>
        <v>8.6576383005748951</v>
      </c>
      <c r="K100" s="12" cm="1">
        <f t="array" ref="K100">PRODUCT(Data!$C94:K94/100+1)</f>
        <v>14.241815004445703</v>
      </c>
      <c r="L100" s="12" cm="1">
        <f t="array" ref="L100">PRODUCT(Data!$C94:L94/100+1)</f>
        <v>17.759543310543791</v>
      </c>
      <c r="M100" s="12" cm="1">
        <f t="array" ref="M100">PRODUCT(Data!$C94:M94/100+1)</f>
        <v>25.076475154487831</v>
      </c>
      <c r="N100" s="12" cm="1">
        <f t="array" ref="N100">PRODUCT(Data!$C94:N94/100+1)</f>
        <v>26.179840061285297</v>
      </c>
      <c r="O100" s="12" cm="1">
        <f t="array" ref="O100">PRODUCT(Data!$C94:O94/100+1)</f>
        <v>13.63969667192964</v>
      </c>
      <c r="P100" s="12" cm="1">
        <f t="array" ref="P100">PRODUCT(Data!$C94:P94/100+1)</f>
        <v>22.423661328652329</v>
      </c>
      <c r="Q100" s="12" cm="1">
        <f t="array" ref="Q100">PRODUCT(Data!$C94:Q94/100+1)</f>
        <v>23.387878765784379</v>
      </c>
      <c r="R100" s="12" cm="1">
        <f t="array" ref="R100">PRODUCT(Data!$C94:R94/100+1)</f>
        <v>12.910109078712978</v>
      </c>
      <c r="S100" s="12" cm="1">
        <f t="array" ref="S100">PRODUCT(Data!$C94:S94/100+1)</f>
        <v>8.2753799194550197</v>
      </c>
      <c r="T100" s="12" cm="1">
        <f t="array" ref="T100">PRODUCT(Data!$C94:T94/100+1)</f>
        <v>4.8328218729617314</v>
      </c>
      <c r="U100" s="12" cm="1">
        <f t="array" ref="U100">PRODUCT(Data!$C94:U94/100+1)</f>
        <v>2.5275658395589851</v>
      </c>
      <c r="V100" s="12" cm="1">
        <f t="array" ref="V100">PRODUCT(Data!$C94:V94/100+1)</f>
        <v>1.3320271974475852</v>
      </c>
      <c r="W100" s="7"/>
      <c r="X100" s="2" t="str">
        <f t="shared" si="9"/>
        <v>Unrealised</v>
      </c>
      <c r="Y100" s="4">
        <f t="shared" si="10"/>
        <v>5594514.2292798581</v>
      </c>
      <c r="Z100" s="5">
        <f t="shared" ca="1" si="11"/>
        <v>0</v>
      </c>
      <c r="AC100">
        <f t="shared" si="12"/>
        <v>0</v>
      </c>
      <c r="AD100">
        <f>IF(SUM($AC100:AC100)&gt;0,1,IF(OR(D100&lt;(1-$P$2),D100&gt;$P$3),1,0))</f>
        <v>0</v>
      </c>
      <c r="AE100">
        <f>IF(SUM($AC100:AD100)&gt;0,1,IF(OR(E100&lt;(1-$P$2),E100&gt;$P$3),1,0))</f>
        <v>0</v>
      </c>
      <c r="AF100">
        <f>IF(SUM($AC100:AE100)&gt;0,1,IF(OR(F100&lt;(1-$P$2),F100&gt;$P$3),1,0))</f>
        <v>0</v>
      </c>
      <c r="AG100">
        <f>IF(SUM($AC100:AF100)&gt;0,1,IF(OR(G100&lt;(1-$P$2),G100&gt;$P$3),1,0))</f>
        <v>0</v>
      </c>
      <c r="AH100">
        <f>IF(SUM($AC100:AG100)&gt;0,1,IF(OR(H100&lt;(1-$P$2),H100&gt;$P$3),1,0))</f>
        <v>0</v>
      </c>
      <c r="AI100">
        <f>IF(SUM($AC100:AH100)&gt;0,1,IF(OR(I100&lt;(1-$P$2),I100&gt;$P$3),1,0))</f>
        <v>0</v>
      </c>
      <c r="AJ100">
        <f>IF(SUM($AC100:AI100)&gt;0,1,IF(OR(J100&lt;(1-$P$2),J100&gt;$P$3),1,0))</f>
        <v>0</v>
      </c>
      <c r="AK100">
        <f>IF(SUM($AC100:AJ100)&gt;0,1,IF(OR(K100&lt;(1-$P$2),K100&gt;$P$3),1,0))</f>
        <v>0</v>
      </c>
      <c r="AL100">
        <f>IF(SUM($AC100:AK100)&gt;0,1,IF(OR(L100&lt;(1-$P$2),L100&gt;$P$3),1,0))</f>
        <v>0</v>
      </c>
      <c r="AM100">
        <f>IF(SUM($AC100:AL100)&gt;0,1,IF(OR(M100&lt;(1-$P$2),M100&gt;$P$3),1,0))</f>
        <v>0</v>
      </c>
      <c r="AN100">
        <f>IF(SUM($AC100:AM100)&gt;0,1,IF(OR(N100&lt;(1-$P$2),N100&gt;$P$3),1,0))</f>
        <v>0</v>
      </c>
      <c r="AO100">
        <f>IF(SUM($AC100:AN100)&gt;0,1,IF(OR(O100&lt;(1-$P$2),O100&gt;$P$3),1,0))</f>
        <v>0</v>
      </c>
      <c r="AP100">
        <f>IF(SUM($AC100:AO100)&gt;0,1,IF(OR(P100&lt;(1-$P$2),P100&gt;$P$3),1,0))</f>
        <v>0</v>
      </c>
      <c r="AQ100">
        <f>IF(SUM($AC100:AP100)&gt;0,1,IF(OR(Q100&lt;(1-$P$2),Q100&gt;$P$3),1,0))</f>
        <v>0</v>
      </c>
      <c r="AR100">
        <f>IF(SUM($AC100:AQ100)&gt;0,1,IF(OR(R100&lt;(1-$P$2),R100&gt;$P$3),1,0))</f>
        <v>0</v>
      </c>
      <c r="AS100">
        <f>IF(SUM($AC100:AR100)&gt;0,1,IF(OR(S100&lt;(1-$P$2),S100&gt;$P$3),1,0))</f>
        <v>0</v>
      </c>
      <c r="AT100">
        <f>IF(SUM($AC100:AS100)&gt;0,1,IF(OR(T100&lt;(1-$P$2),T100&gt;$P$3),1,0))</f>
        <v>0</v>
      </c>
      <c r="AU100">
        <f>IF(SUM($AC100:AT100)&gt;0,1,IF(OR(U100&lt;(1-$P$2),U100&gt;$P$3),1,0))</f>
        <v>0</v>
      </c>
      <c r="AV100">
        <f>IF(SUM($AC100:AU100)&gt;0,1,IF(OR(V100&lt;(1-$P$2),V100&gt;$P$3),1,0))</f>
        <v>0</v>
      </c>
    </row>
    <row r="101" spans="1:48" x14ac:dyDescent="0.35">
      <c r="A101" s="1">
        <f>Data!A95</f>
        <v>2200000</v>
      </c>
      <c r="B101">
        <f t="shared" si="13"/>
        <v>92</v>
      </c>
      <c r="C101" s="12" cm="1">
        <f t="array" ref="C101">PRODUCT(Data!$C95:C95/100+1)</f>
        <v>0.90200000000000002</v>
      </c>
      <c r="D101" s="12" cm="1">
        <f t="array" ref="D101">PRODUCT(Data!$C95:D95/100+1)</f>
        <v>1.4477100000000001</v>
      </c>
      <c r="E101" s="12" cm="1">
        <f t="array" ref="E101">PRODUCT(Data!$C95:E95/100+1)</f>
        <v>1.64894169</v>
      </c>
      <c r="F101" s="12" cm="1">
        <f t="array" ref="F101">PRODUCT(Data!$C95:F95/100+1)</f>
        <v>1.69511205732</v>
      </c>
      <c r="G101" s="12" cm="1">
        <f t="array" ref="G101">PRODUCT(Data!$C95:G95/100+1)</f>
        <v>2.0476953652425598</v>
      </c>
      <c r="H101" s="12" cm="1">
        <f t="array" ref="H101">PRODUCT(Data!$C95:H95/100+1)</f>
        <v>2.3098003719936075</v>
      </c>
      <c r="I101" s="12" cm="1">
        <f t="array" ref="I101">PRODUCT(Data!$C95:I95/100+1)</f>
        <v>3.4531515561304436</v>
      </c>
      <c r="J101" s="12" cm="1">
        <f t="array" ref="J101">PRODUCT(Data!$C95:J95/100+1)</f>
        <v>4.4960033260818379</v>
      </c>
      <c r="K101" s="12" cm="1">
        <f t="array" ref="K101">PRODUCT(Data!$C95:K95/100+1)</f>
        <v>4.4825153161035924</v>
      </c>
      <c r="L101" s="12" cm="1">
        <f t="array" ref="L101">PRODUCT(Data!$C95:L95/100+1)</f>
        <v>6.127598437113611</v>
      </c>
      <c r="M101" s="12" cm="1">
        <f t="array" ref="M101">PRODUCT(Data!$C95:M95/100+1)</f>
        <v>10.539469311835411</v>
      </c>
      <c r="N101" s="12" cm="1">
        <f t="array" ref="N101">PRODUCT(Data!$C95:N95/100+1)</f>
        <v>13.06894194667591</v>
      </c>
      <c r="O101" s="12" cm="1">
        <f t="array" ref="O101">PRODUCT(Data!$C95:O95/100+1)</f>
        <v>7.5669173871253514</v>
      </c>
      <c r="P101" s="12" cm="1">
        <f t="array" ref="P101">PRODUCT(Data!$C95:P95/100+1)</f>
        <v>9.8823941075857089</v>
      </c>
      <c r="Q101" s="12" cm="1">
        <f t="array" ref="Q101">PRODUCT(Data!$C95:Q95/100+1)</f>
        <v>8.9830962437954103</v>
      </c>
      <c r="R101" s="12" cm="1">
        <f t="array" ref="R101">PRODUCT(Data!$C95:R95/100+1)</f>
        <v>7.9859725607341199</v>
      </c>
      <c r="S101" s="12" cm="1">
        <f t="array" ref="S101">PRODUCT(Data!$C95:S95/100+1)</f>
        <v>11.324109091120981</v>
      </c>
      <c r="T101" s="12" cm="1">
        <f t="array" ref="T101">PRODUCT(Data!$C95:T95/100+1)</f>
        <v>11.131599236571924</v>
      </c>
      <c r="U101" s="12" cm="1">
        <f t="array" ref="U101">PRODUCT(Data!$C95:U95/100+1)</f>
        <v>11.331968022830219</v>
      </c>
      <c r="V101" s="12" cm="1">
        <f t="array" ref="V101">PRODUCT(Data!$C95:V95/100+1)</f>
        <v>6.141926668373979</v>
      </c>
      <c r="W101" s="7"/>
      <c r="X101" s="2" t="str">
        <f t="shared" si="9"/>
        <v>Unrealised</v>
      </c>
      <c r="Y101" s="4">
        <f t="shared" si="10"/>
        <v>13512238.670422753</v>
      </c>
      <c r="Z101" s="5">
        <f t="shared" ca="1" si="11"/>
        <v>0</v>
      </c>
      <c r="AC101">
        <f t="shared" si="12"/>
        <v>0</v>
      </c>
      <c r="AD101">
        <f>IF(SUM($AC101:AC101)&gt;0,1,IF(OR(D101&lt;(1-$P$2),D101&gt;$P$3),1,0))</f>
        <v>0</v>
      </c>
      <c r="AE101">
        <f>IF(SUM($AC101:AD101)&gt;0,1,IF(OR(E101&lt;(1-$P$2),E101&gt;$P$3),1,0))</f>
        <v>0</v>
      </c>
      <c r="AF101">
        <f>IF(SUM($AC101:AE101)&gt;0,1,IF(OR(F101&lt;(1-$P$2),F101&gt;$P$3),1,0))</f>
        <v>0</v>
      </c>
      <c r="AG101">
        <f>IF(SUM($AC101:AF101)&gt;0,1,IF(OR(G101&lt;(1-$P$2),G101&gt;$P$3),1,0))</f>
        <v>0</v>
      </c>
      <c r="AH101">
        <f>IF(SUM($AC101:AG101)&gt;0,1,IF(OR(H101&lt;(1-$P$2),H101&gt;$P$3),1,0))</f>
        <v>0</v>
      </c>
      <c r="AI101">
        <f>IF(SUM($AC101:AH101)&gt;0,1,IF(OR(I101&lt;(1-$P$2),I101&gt;$P$3),1,0))</f>
        <v>0</v>
      </c>
      <c r="AJ101">
        <f>IF(SUM($AC101:AI101)&gt;0,1,IF(OR(J101&lt;(1-$P$2),J101&gt;$P$3),1,0))</f>
        <v>0</v>
      </c>
      <c r="AK101">
        <f>IF(SUM($AC101:AJ101)&gt;0,1,IF(OR(K101&lt;(1-$P$2),K101&gt;$P$3),1,0))</f>
        <v>0</v>
      </c>
      <c r="AL101">
        <f>IF(SUM($AC101:AK101)&gt;0,1,IF(OR(L101&lt;(1-$P$2),L101&gt;$P$3),1,0))</f>
        <v>0</v>
      </c>
      <c r="AM101">
        <f>IF(SUM($AC101:AL101)&gt;0,1,IF(OR(M101&lt;(1-$P$2),M101&gt;$P$3),1,0))</f>
        <v>0</v>
      </c>
      <c r="AN101">
        <f>IF(SUM($AC101:AM101)&gt;0,1,IF(OR(N101&lt;(1-$P$2),N101&gt;$P$3),1,0))</f>
        <v>0</v>
      </c>
      <c r="AO101">
        <f>IF(SUM($AC101:AN101)&gt;0,1,IF(OR(O101&lt;(1-$P$2),O101&gt;$P$3),1,0))</f>
        <v>0</v>
      </c>
      <c r="AP101">
        <f>IF(SUM($AC101:AO101)&gt;0,1,IF(OR(P101&lt;(1-$P$2),P101&gt;$P$3),1,0))</f>
        <v>0</v>
      </c>
      <c r="AQ101">
        <f>IF(SUM($AC101:AP101)&gt;0,1,IF(OR(Q101&lt;(1-$P$2),Q101&gt;$P$3),1,0))</f>
        <v>0</v>
      </c>
      <c r="AR101">
        <f>IF(SUM($AC101:AQ101)&gt;0,1,IF(OR(R101&lt;(1-$P$2),R101&gt;$P$3),1,0))</f>
        <v>0</v>
      </c>
      <c r="AS101">
        <f>IF(SUM($AC101:AR101)&gt;0,1,IF(OR(S101&lt;(1-$P$2),S101&gt;$P$3),1,0))</f>
        <v>0</v>
      </c>
      <c r="AT101">
        <f>IF(SUM($AC101:AS101)&gt;0,1,IF(OR(T101&lt;(1-$P$2),T101&gt;$P$3),1,0))</f>
        <v>0</v>
      </c>
      <c r="AU101">
        <f>IF(SUM($AC101:AT101)&gt;0,1,IF(OR(U101&lt;(1-$P$2),U101&gt;$P$3),1,0))</f>
        <v>0</v>
      </c>
      <c r="AV101">
        <f>IF(SUM($AC101:AU101)&gt;0,1,IF(OR(V101&lt;(1-$P$2),V101&gt;$P$3),1,0))</f>
        <v>0</v>
      </c>
    </row>
    <row r="102" spans="1:48" x14ac:dyDescent="0.35">
      <c r="A102" s="1">
        <f>Data!A96</f>
        <v>9600000</v>
      </c>
      <c r="B102">
        <f t="shared" si="13"/>
        <v>93</v>
      </c>
      <c r="C102" s="12" cm="1">
        <f t="array" ref="C102">PRODUCT(Data!$C96:C96/100+1)</f>
        <v>1.26</v>
      </c>
      <c r="D102" s="12" cm="1">
        <f t="array" ref="D102">PRODUCT(Data!$C96:D96/100+1)</f>
        <v>0.80513999999999997</v>
      </c>
      <c r="E102" s="12" cm="1">
        <f t="array" ref="E102">PRODUCT(Data!$C96:E96/100+1)</f>
        <v>1.3526352000000001</v>
      </c>
      <c r="F102" s="12" cm="1">
        <f t="array" ref="F102">PRODUCT(Data!$C96:F96/100+1)</f>
        <v>0.8034653088</v>
      </c>
      <c r="G102" s="12" cm="1">
        <f t="array" ref="G102">PRODUCT(Data!$C96:G96/100+1)</f>
        <v>1.0324529218079999</v>
      </c>
      <c r="H102" s="12" cm="1">
        <f t="array" ref="H102">PRODUCT(Data!$C96:H96/100+1)</f>
        <v>1.3494159688030558</v>
      </c>
      <c r="I102" s="12" cm="1">
        <f t="array" ref="I102">PRODUCT(Data!$C96:I96/100+1)</f>
        <v>0.78131184593696923</v>
      </c>
      <c r="J102" s="12" cm="1">
        <f t="array" ref="J102">PRODUCT(Data!$C96:J96/100+1)</f>
        <v>0.50316482878340807</v>
      </c>
      <c r="K102" s="12" cm="1">
        <f t="array" ref="K102">PRODUCT(Data!$C96:K96/100+1)</f>
        <v>0.65612693673356415</v>
      </c>
      <c r="L102" s="12" cm="1">
        <f t="array" ref="L102">PRODUCT(Data!$C96:L96/100+1)</f>
        <v>0.86543142955157104</v>
      </c>
      <c r="M102" s="12" cm="1">
        <f t="array" ref="M102">PRODUCT(Data!$C96:M96/100+1)</f>
        <v>1.3448804415231412</v>
      </c>
      <c r="N102" s="12" cm="1">
        <f t="array" ref="N102">PRODUCT(Data!$C96:N96/100+1)</f>
        <v>1.1175956469057302</v>
      </c>
      <c r="O102" s="12" cm="1">
        <f t="array" ref="O102">PRODUCT(Data!$C96:O96/100+1)</f>
        <v>1.7501547830543736</v>
      </c>
      <c r="P102" s="12" cm="1">
        <f t="array" ref="P102">PRODUCT(Data!$C96:P96/100+1)</f>
        <v>1.8306619030748748</v>
      </c>
      <c r="Q102" s="12" cm="1">
        <f t="array" ref="Q102">PRODUCT(Data!$C96:Q96/100+1)</f>
        <v>1.9203643363255436</v>
      </c>
      <c r="R102" s="12" cm="1">
        <f t="array" ref="R102">PRODUCT(Data!$C96:R96/100+1)</f>
        <v>2.216100444119677</v>
      </c>
      <c r="S102" s="12" cm="1">
        <f t="array" ref="S102">PRODUCT(Data!$C96:S96/100+1)</f>
        <v>2.4487909907522432</v>
      </c>
      <c r="T102" s="12" cm="1">
        <f t="array" ref="T102">PRODUCT(Data!$C96:T96/100+1)</f>
        <v>1.7729246773046239</v>
      </c>
      <c r="U102" s="12" cm="1">
        <f t="array" ref="U102">PRODUCT(Data!$C96:U96/100+1)</f>
        <v>2.8047668394959153</v>
      </c>
      <c r="V102" s="12" cm="1">
        <f t="array" ref="V102">PRODUCT(Data!$C96:V96/100+1)</f>
        <v>1.8819985493017592</v>
      </c>
      <c r="W102" s="7"/>
      <c r="X102" s="2" t="str">
        <f t="shared" si="9"/>
        <v>Unrealised</v>
      </c>
      <c r="Y102" s="4">
        <f t="shared" si="10"/>
        <v>18067186.07329689</v>
      </c>
      <c r="Z102" s="5">
        <f t="shared" ca="1" si="11"/>
        <v>0</v>
      </c>
      <c r="AC102">
        <f t="shared" si="12"/>
        <v>0</v>
      </c>
      <c r="AD102">
        <f>IF(SUM($AC102:AC102)&gt;0,1,IF(OR(D102&lt;(1-$P$2),D102&gt;$P$3),1,0))</f>
        <v>0</v>
      </c>
      <c r="AE102">
        <f>IF(SUM($AC102:AD102)&gt;0,1,IF(OR(E102&lt;(1-$P$2),E102&gt;$P$3),1,0))</f>
        <v>0</v>
      </c>
      <c r="AF102">
        <f>IF(SUM($AC102:AE102)&gt;0,1,IF(OR(F102&lt;(1-$P$2),F102&gt;$P$3),1,0))</f>
        <v>0</v>
      </c>
      <c r="AG102">
        <f>IF(SUM($AC102:AF102)&gt;0,1,IF(OR(G102&lt;(1-$P$2),G102&gt;$P$3),1,0))</f>
        <v>0</v>
      </c>
      <c r="AH102">
        <f>IF(SUM($AC102:AG102)&gt;0,1,IF(OR(H102&lt;(1-$P$2),H102&gt;$P$3),1,0))</f>
        <v>0</v>
      </c>
      <c r="AI102">
        <f>IF(SUM($AC102:AH102)&gt;0,1,IF(OR(I102&lt;(1-$P$2),I102&gt;$P$3),1,0))</f>
        <v>0</v>
      </c>
      <c r="AJ102">
        <f>IF(SUM($AC102:AI102)&gt;0,1,IF(OR(J102&lt;(1-$P$2),J102&gt;$P$3),1,0))</f>
        <v>0</v>
      </c>
      <c r="AK102">
        <f>IF(SUM($AC102:AJ102)&gt;0,1,IF(OR(K102&lt;(1-$P$2),K102&gt;$P$3),1,0))</f>
        <v>0</v>
      </c>
      <c r="AL102">
        <f>IF(SUM($AC102:AK102)&gt;0,1,IF(OR(L102&lt;(1-$P$2),L102&gt;$P$3),1,0))</f>
        <v>0</v>
      </c>
      <c r="AM102">
        <f>IF(SUM($AC102:AL102)&gt;0,1,IF(OR(M102&lt;(1-$P$2),M102&gt;$P$3),1,0))</f>
        <v>0</v>
      </c>
      <c r="AN102">
        <f>IF(SUM($AC102:AM102)&gt;0,1,IF(OR(N102&lt;(1-$P$2),N102&gt;$P$3),1,0))</f>
        <v>0</v>
      </c>
      <c r="AO102">
        <f>IF(SUM($AC102:AN102)&gt;0,1,IF(OR(O102&lt;(1-$P$2),O102&gt;$P$3),1,0))</f>
        <v>0</v>
      </c>
      <c r="AP102">
        <f>IF(SUM($AC102:AO102)&gt;0,1,IF(OR(P102&lt;(1-$P$2),P102&gt;$P$3),1,0))</f>
        <v>0</v>
      </c>
      <c r="AQ102">
        <f>IF(SUM($AC102:AP102)&gt;0,1,IF(OR(Q102&lt;(1-$P$2),Q102&gt;$P$3),1,0))</f>
        <v>0</v>
      </c>
      <c r="AR102">
        <f>IF(SUM($AC102:AQ102)&gt;0,1,IF(OR(R102&lt;(1-$P$2),R102&gt;$P$3),1,0))</f>
        <v>0</v>
      </c>
      <c r="AS102">
        <f>IF(SUM($AC102:AR102)&gt;0,1,IF(OR(S102&lt;(1-$P$2),S102&gt;$P$3),1,0))</f>
        <v>0</v>
      </c>
      <c r="AT102">
        <f>IF(SUM($AC102:AS102)&gt;0,1,IF(OR(T102&lt;(1-$P$2),T102&gt;$P$3),1,0))</f>
        <v>0</v>
      </c>
      <c r="AU102">
        <f>IF(SUM($AC102:AT102)&gt;0,1,IF(OR(U102&lt;(1-$P$2),U102&gt;$P$3),1,0))</f>
        <v>0</v>
      </c>
      <c r="AV102">
        <f>IF(SUM($AC102:AU102)&gt;0,1,IF(OR(V102&lt;(1-$P$2),V102&gt;$P$3),1,0))</f>
        <v>0</v>
      </c>
    </row>
    <row r="103" spans="1:48" x14ac:dyDescent="0.35">
      <c r="A103" s="1">
        <f>Data!A97</f>
        <v>9200000</v>
      </c>
      <c r="B103">
        <f t="shared" si="13"/>
        <v>94</v>
      </c>
      <c r="C103" s="12" cm="1">
        <f t="array" ref="C103">PRODUCT(Data!$C97:C97/100+1)</f>
        <v>1.5779999999999998</v>
      </c>
      <c r="D103" s="12" cm="1">
        <f t="array" ref="D103">PRODUCT(Data!$C97:D97/100+1)</f>
        <v>1.9141139999999999</v>
      </c>
      <c r="E103" s="12" cm="1">
        <f t="array" ref="E103">PRODUCT(Data!$C97:E97/100+1)</f>
        <v>2.7371830199999998</v>
      </c>
      <c r="F103" s="12" cm="1">
        <f t="array" ref="F103">PRODUCT(Data!$C97:F97/100+1)</f>
        <v>1.4972391119399999</v>
      </c>
      <c r="G103" s="12" cm="1">
        <f t="array" ref="G103">PRODUCT(Data!$C97:G97/100+1)</f>
        <v>0.97919437920875985</v>
      </c>
      <c r="H103" s="12" cm="1">
        <f t="array" ref="H103">PRODUCT(Data!$C97:H97/100+1)</f>
        <v>0.98506954548401238</v>
      </c>
      <c r="I103" s="12" cm="1">
        <f t="array" ref="I103">PRODUCT(Data!$C97:I97/100+1)</f>
        <v>0.98112926730207628</v>
      </c>
      <c r="J103" s="12" cm="1">
        <f t="array" ref="J103">PRODUCT(Data!$C97:J97/100+1)</f>
        <v>0.94188409660999317</v>
      </c>
      <c r="K103" s="12" cm="1">
        <f t="array" ref="K103">PRODUCT(Data!$C97:K97/100+1)</f>
        <v>1.35254556273195</v>
      </c>
      <c r="L103" s="12" cm="1">
        <f t="array" ref="L103">PRODUCT(Data!$C97:L97/100+1)</f>
        <v>1.0117040809234987</v>
      </c>
      <c r="M103" s="12" cm="1">
        <f t="array" ref="M103">PRODUCT(Data!$C97:M97/100+1)</f>
        <v>0.5584606526697713</v>
      </c>
      <c r="N103" s="12" cm="1">
        <f t="array" ref="N103">PRODUCT(Data!$C97:N97/100+1)</f>
        <v>0.84997711336339188</v>
      </c>
      <c r="O103" s="12" cm="1">
        <f t="array" ref="O103">PRODUCT(Data!$C97:O97/100+1)</f>
        <v>0.63068301811563676</v>
      </c>
      <c r="P103" s="12" cm="1">
        <f t="array" ref="P103">PRODUCT(Data!$C97:P97/100+1)</f>
        <v>0.84385387823872204</v>
      </c>
      <c r="Q103" s="12" cm="1">
        <f t="array" ref="Q103">PRODUCT(Data!$C97:Q97/100+1)</f>
        <v>1.1704253291171074</v>
      </c>
      <c r="R103" s="12" cm="1">
        <f t="array" ref="R103">PRODUCT(Data!$C97:R97/100+1)</f>
        <v>1.3928061416493578</v>
      </c>
      <c r="S103" s="12" cm="1">
        <f t="array" ref="S103">PRODUCT(Data!$C97:S97/100+1)</f>
        <v>1.852432168393646</v>
      </c>
      <c r="T103" s="12" cm="1">
        <f t="array" ref="T103">PRODUCT(Data!$C97:T97/100+1)</f>
        <v>1.3819143976216599</v>
      </c>
      <c r="U103" s="12" cm="1">
        <f t="array" ref="U103">PRODUCT(Data!$C97:U97/100+1)</f>
        <v>1.0626921717710565</v>
      </c>
      <c r="V103" s="12" cm="1">
        <f t="array" ref="V103">PRODUCT(Data!$C97:V97/100+1)</f>
        <v>1.8002005389801696</v>
      </c>
      <c r="W103" s="7"/>
      <c r="X103" s="2" t="str">
        <f t="shared" si="9"/>
        <v>Unrealised</v>
      </c>
      <c r="Y103" s="4">
        <f t="shared" si="10"/>
        <v>16561844.958617561</v>
      </c>
      <c r="Z103" s="5">
        <f t="shared" ca="1" si="11"/>
        <v>0</v>
      </c>
      <c r="AC103">
        <f t="shared" si="12"/>
        <v>0</v>
      </c>
      <c r="AD103">
        <f>IF(SUM($AC103:AC103)&gt;0,1,IF(OR(D103&lt;(1-$P$2),D103&gt;$P$3),1,0))</f>
        <v>0</v>
      </c>
      <c r="AE103">
        <f>IF(SUM($AC103:AD103)&gt;0,1,IF(OR(E103&lt;(1-$P$2),E103&gt;$P$3),1,0))</f>
        <v>0</v>
      </c>
      <c r="AF103">
        <f>IF(SUM($AC103:AE103)&gt;0,1,IF(OR(F103&lt;(1-$P$2),F103&gt;$P$3),1,0))</f>
        <v>0</v>
      </c>
      <c r="AG103">
        <f>IF(SUM($AC103:AF103)&gt;0,1,IF(OR(G103&lt;(1-$P$2),G103&gt;$P$3),1,0))</f>
        <v>0</v>
      </c>
      <c r="AH103">
        <f>IF(SUM($AC103:AG103)&gt;0,1,IF(OR(H103&lt;(1-$P$2),H103&gt;$P$3),1,0))</f>
        <v>0</v>
      </c>
      <c r="AI103">
        <f>IF(SUM($AC103:AH103)&gt;0,1,IF(OR(I103&lt;(1-$P$2),I103&gt;$P$3),1,0))</f>
        <v>0</v>
      </c>
      <c r="AJ103">
        <f>IF(SUM($AC103:AI103)&gt;0,1,IF(OR(J103&lt;(1-$P$2),J103&gt;$P$3),1,0))</f>
        <v>0</v>
      </c>
      <c r="AK103">
        <f>IF(SUM($AC103:AJ103)&gt;0,1,IF(OR(K103&lt;(1-$P$2),K103&gt;$P$3),1,0))</f>
        <v>0</v>
      </c>
      <c r="AL103">
        <f>IF(SUM($AC103:AK103)&gt;0,1,IF(OR(L103&lt;(1-$P$2),L103&gt;$P$3),1,0))</f>
        <v>0</v>
      </c>
      <c r="AM103">
        <f>IF(SUM($AC103:AL103)&gt;0,1,IF(OR(M103&lt;(1-$P$2),M103&gt;$P$3),1,0))</f>
        <v>0</v>
      </c>
      <c r="AN103">
        <f>IF(SUM($AC103:AM103)&gt;0,1,IF(OR(N103&lt;(1-$P$2),N103&gt;$P$3),1,0))</f>
        <v>0</v>
      </c>
      <c r="AO103">
        <f>IF(SUM($AC103:AN103)&gt;0,1,IF(OR(O103&lt;(1-$P$2),O103&gt;$P$3),1,0))</f>
        <v>0</v>
      </c>
      <c r="AP103">
        <f>IF(SUM($AC103:AO103)&gt;0,1,IF(OR(P103&lt;(1-$P$2),P103&gt;$P$3),1,0))</f>
        <v>0</v>
      </c>
      <c r="AQ103">
        <f>IF(SUM($AC103:AP103)&gt;0,1,IF(OR(Q103&lt;(1-$P$2),Q103&gt;$P$3),1,0))</f>
        <v>0</v>
      </c>
      <c r="AR103">
        <f>IF(SUM($AC103:AQ103)&gt;0,1,IF(OR(R103&lt;(1-$P$2),R103&gt;$P$3),1,0))</f>
        <v>0</v>
      </c>
      <c r="AS103">
        <f>IF(SUM($AC103:AR103)&gt;0,1,IF(OR(S103&lt;(1-$P$2),S103&gt;$P$3),1,0))</f>
        <v>0</v>
      </c>
      <c r="AT103">
        <f>IF(SUM($AC103:AS103)&gt;0,1,IF(OR(T103&lt;(1-$P$2),T103&gt;$P$3),1,0))</f>
        <v>0</v>
      </c>
      <c r="AU103">
        <f>IF(SUM($AC103:AT103)&gt;0,1,IF(OR(U103&lt;(1-$P$2),U103&gt;$P$3),1,0))</f>
        <v>0</v>
      </c>
      <c r="AV103">
        <f>IF(SUM($AC103:AU103)&gt;0,1,IF(OR(V103&lt;(1-$P$2),V103&gt;$P$3),1,0))</f>
        <v>0</v>
      </c>
    </row>
    <row r="104" spans="1:48" x14ac:dyDescent="0.35">
      <c r="A104" s="1">
        <f>Data!A98</f>
        <v>9800000</v>
      </c>
      <c r="B104">
        <f t="shared" si="13"/>
        <v>95</v>
      </c>
      <c r="C104" s="12" cm="1">
        <f t="array" ref="C104">PRODUCT(Data!$C98:C98/100+1)</f>
        <v>0.73899999999999999</v>
      </c>
      <c r="D104" s="12" cm="1">
        <f t="array" ref="D104">PRODUCT(Data!$C98:D98/100+1)</f>
        <v>0.39167000000000002</v>
      </c>
      <c r="E104" s="12" cm="1">
        <f t="array" ref="E104">PRODUCT(Data!$C98:E98/100+1)</f>
        <v>0.67876411000000003</v>
      </c>
      <c r="F104" s="12" cm="1">
        <f t="array" ref="F104">PRODUCT(Data!$C98:F98/100+1)</f>
        <v>0.7249200694800001</v>
      </c>
      <c r="G104" s="12" cm="1">
        <f t="array" ref="G104">PRODUCT(Data!$C98:G98/100+1)</f>
        <v>0.82640887920720019</v>
      </c>
      <c r="H104" s="12" cm="1">
        <f t="array" ref="H104">PRODUCT(Data!$C98:H98/100+1)</f>
        <v>0.70410036508453455</v>
      </c>
      <c r="I104" s="12" cm="1">
        <f t="array" ref="I104">PRODUCT(Data!$C98:I98/100+1)</f>
        <v>0.71466187056080255</v>
      </c>
      <c r="J104" s="12" cm="1">
        <f t="array" ref="J104">PRODUCT(Data!$C98:J98/100+1)</f>
        <v>1.0534115972066229</v>
      </c>
      <c r="K104" s="12" cm="1">
        <f t="array" ref="K104">PRODUCT(Data!$C98:K98/100+1)</f>
        <v>1.6528027960171914</v>
      </c>
      <c r="L104" s="12" cm="1">
        <f t="array" ref="L104">PRODUCT(Data!$C98:L98/100+1)</f>
        <v>2.8907520902340678</v>
      </c>
      <c r="M104" s="12" cm="1">
        <f t="array" ref="M104">PRODUCT(Data!$C98:M98/100+1)</f>
        <v>3.6683644025070317</v>
      </c>
      <c r="N104" s="12" cm="1">
        <f t="array" ref="N104">PRODUCT(Data!$C98:N98/100+1)</f>
        <v>5.3558120276602663</v>
      </c>
      <c r="O104" s="12" cm="1">
        <f t="array" ref="O104">PRODUCT(Data!$C98:O98/100+1)</f>
        <v>5.570044508766677</v>
      </c>
      <c r="P104" s="12" cm="1">
        <f t="array" ref="P104">PRODUCT(Data!$C98:P98/100+1)</f>
        <v>6.1270489596433455</v>
      </c>
      <c r="Q104" s="12" cm="1">
        <f t="array" ref="Q104">PRODUCT(Data!$C98:Q98/100+1)</f>
        <v>10.642684042900491</v>
      </c>
      <c r="R104" s="12" cm="1">
        <f t="array" ref="R104">PRODUCT(Data!$C98:R98/100+1)</f>
        <v>8.0565118204756718</v>
      </c>
      <c r="S104" s="12" cm="1">
        <f t="array" ref="S104">PRODUCT(Data!$C98:S98/100+1)</f>
        <v>8.5076764824223101</v>
      </c>
      <c r="T104" s="12" cm="1">
        <f t="array" ref="T104">PRODUCT(Data!$C98:T98/100+1)</f>
        <v>4.5345915651310902</v>
      </c>
      <c r="U104" s="12" cm="1">
        <f t="array" ref="U104">PRODUCT(Data!$C98:U98/100+1)</f>
        <v>6.19425207796907</v>
      </c>
      <c r="V104" s="12" cm="1">
        <f t="array" ref="V104">PRODUCT(Data!$C98:V98/100+1)</f>
        <v>5.4137763161449675</v>
      </c>
      <c r="W104" s="7"/>
      <c r="X104" s="2" t="str">
        <f t="shared" si="9"/>
        <v>Realised Loss</v>
      </c>
      <c r="Y104" s="4">
        <f t="shared" si="10"/>
        <v>53055007.898220681</v>
      </c>
      <c r="Z104" s="5">
        <f t="shared" ca="1" si="11"/>
        <v>3838366</v>
      </c>
      <c r="AC104">
        <f t="shared" si="12"/>
        <v>0</v>
      </c>
      <c r="AD104">
        <f>IF(SUM($AC104:AC104)&gt;0,1,IF(OR(D104&lt;(1-$P$2),D104&gt;$P$3),1,0))</f>
        <v>1</v>
      </c>
      <c r="AE104">
        <f>IF(SUM($AC104:AD104)&gt;0,1,IF(OR(E104&lt;(1-$P$2),E104&gt;$P$3),1,0))</f>
        <v>1</v>
      </c>
      <c r="AF104">
        <f>IF(SUM($AC104:AE104)&gt;0,1,IF(OR(F104&lt;(1-$P$2),F104&gt;$P$3),1,0))</f>
        <v>1</v>
      </c>
      <c r="AG104">
        <f>IF(SUM($AC104:AF104)&gt;0,1,IF(OR(G104&lt;(1-$P$2),G104&gt;$P$3),1,0))</f>
        <v>1</v>
      </c>
      <c r="AH104">
        <f>IF(SUM($AC104:AG104)&gt;0,1,IF(OR(H104&lt;(1-$P$2),H104&gt;$P$3),1,0))</f>
        <v>1</v>
      </c>
      <c r="AI104">
        <f>IF(SUM($AC104:AH104)&gt;0,1,IF(OR(I104&lt;(1-$P$2),I104&gt;$P$3),1,0))</f>
        <v>1</v>
      </c>
      <c r="AJ104">
        <f>IF(SUM($AC104:AI104)&gt;0,1,IF(OR(J104&lt;(1-$P$2),J104&gt;$P$3),1,0))</f>
        <v>1</v>
      </c>
      <c r="AK104">
        <f>IF(SUM($AC104:AJ104)&gt;0,1,IF(OR(K104&lt;(1-$P$2),K104&gt;$P$3),1,0))</f>
        <v>1</v>
      </c>
      <c r="AL104">
        <f>IF(SUM($AC104:AK104)&gt;0,1,IF(OR(L104&lt;(1-$P$2),L104&gt;$P$3),1,0))</f>
        <v>1</v>
      </c>
      <c r="AM104">
        <f>IF(SUM($AC104:AL104)&gt;0,1,IF(OR(M104&lt;(1-$P$2),M104&gt;$P$3),1,0))</f>
        <v>1</v>
      </c>
      <c r="AN104">
        <f>IF(SUM($AC104:AM104)&gt;0,1,IF(OR(N104&lt;(1-$P$2),N104&gt;$P$3),1,0))</f>
        <v>1</v>
      </c>
      <c r="AO104">
        <f>IF(SUM($AC104:AN104)&gt;0,1,IF(OR(O104&lt;(1-$P$2),O104&gt;$P$3),1,0))</f>
        <v>1</v>
      </c>
      <c r="AP104">
        <f>IF(SUM($AC104:AO104)&gt;0,1,IF(OR(P104&lt;(1-$P$2),P104&gt;$P$3),1,0))</f>
        <v>1</v>
      </c>
      <c r="AQ104">
        <f>IF(SUM($AC104:AP104)&gt;0,1,IF(OR(Q104&lt;(1-$P$2),Q104&gt;$P$3),1,0))</f>
        <v>1</v>
      </c>
      <c r="AR104">
        <f>IF(SUM($AC104:AQ104)&gt;0,1,IF(OR(R104&lt;(1-$P$2),R104&gt;$P$3),1,0))</f>
        <v>1</v>
      </c>
      <c r="AS104">
        <f>IF(SUM($AC104:AR104)&gt;0,1,IF(OR(S104&lt;(1-$P$2),S104&gt;$P$3),1,0))</f>
        <v>1</v>
      </c>
      <c r="AT104">
        <f>IF(SUM($AC104:AS104)&gt;0,1,IF(OR(T104&lt;(1-$P$2),T104&gt;$P$3),1,0))</f>
        <v>1</v>
      </c>
      <c r="AU104">
        <f>IF(SUM($AC104:AT104)&gt;0,1,IF(OR(U104&lt;(1-$P$2),U104&gt;$P$3),1,0))</f>
        <v>1</v>
      </c>
      <c r="AV104">
        <f>IF(SUM($AC104:AU104)&gt;0,1,IF(OR(V104&lt;(1-$P$2),V104&gt;$P$3),1,0))</f>
        <v>1</v>
      </c>
    </row>
    <row r="105" spans="1:48" x14ac:dyDescent="0.35">
      <c r="A105" s="1">
        <f>Data!A99</f>
        <v>3700000</v>
      </c>
      <c r="B105">
        <f t="shared" si="13"/>
        <v>96</v>
      </c>
      <c r="C105" s="12" cm="1">
        <f t="array" ref="C105">PRODUCT(Data!$C99:C99/100+1)</f>
        <v>0.53</v>
      </c>
      <c r="D105" s="12" cm="1">
        <f t="array" ref="D105">PRODUCT(Data!$C99:D99/100+1)</f>
        <v>0.57505000000000006</v>
      </c>
      <c r="E105" s="12" cm="1">
        <f t="array" ref="E105">PRODUCT(Data!$C99:E99/100+1)</f>
        <v>0.37493260000000006</v>
      </c>
      <c r="F105" s="12" cm="1">
        <f t="array" ref="F105">PRODUCT(Data!$C99:F99/100+1)</f>
        <v>0.54965119160000009</v>
      </c>
      <c r="G105" s="12" cm="1">
        <f t="array" ref="G105">PRODUCT(Data!$C99:G99/100+1)</f>
        <v>0.28581861963200006</v>
      </c>
      <c r="H105" s="12" cm="1">
        <f t="array" ref="H105">PRODUCT(Data!$C99:H99/100+1)</f>
        <v>0.43930321837438407</v>
      </c>
      <c r="I105" s="12" cm="1">
        <f t="array" ref="I105">PRODUCT(Data!$C99:I99/100+1)</f>
        <v>0.32156995585004916</v>
      </c>
      <c r="J105" s="12" cm="1">
        <f t="array" ref="J105">PRODUCT(Data!$C99:J99/100+1)</f>
        <v>0.19358511342172963</v>
      </c>
      <c r="K105" s="12" cm="1">
        <f t="array" ref="K105">PRODUCT(Data!$C99:K99/100+1)</f>
        <v>0.11111785510407282</v>
      </c>
      <c r="L105" s="12" cm="1">
        <f t="array" ref="L105">PRODUCT(Data!$C99:L99/100+1)</f>
        <v>8.1782741356597591E-2</v>
      </c>
      <c r="M105" s="12" cm="1">
        <f t="array" ref="M105">PRODUCT(Data!$C99:M99/100+1)</f>
        <v>0.13821283289264993</v>
      </c>
      <c r="N105" s="12" cm="1">
        <f t="array" ref="N105">PRODUCT(Data!$C99:N99/100+1)</f>
        <v>0.22086410696245456</v>
      </c>
      <c r="O105" s="12" cm="1">
        <f t="array" ref="O105">PRODUCT(Data!$C99:O99/100+1)</f>
        <v>0.13914438738634638</v>
      </c>
      <c r="P105" s="12" cm="1">
        <f t="array" ref="P105">PRODUCT(Data!$C99:P99/100+1)</f>
        <v>0.10964577726044095</v>
      </c>
      <c r="Q105" s="12" cm="1">
        <f t="array" ref="Q105">PRODUCT(Data!$C99:Q99/100+1)</f>
        <v>8.2563270277112036E-2</v>
      </c>
      <c r="R105" s="12" cm="1">
        <f t="array" ref="R105">PRODUCT(Data!$C99:R99/100+1)</f>
        <v>0.11823060303682444</v>
      </c>
      <c r="S105" s="12" cm="1">
        <f t="array" ref="S105">PRODUCT(Data!$C99:S99/100+1)</f>
        <v>0.132654736607317</v>
      </c>
      <c r="T105" s="12" cm="1">
        <f t="array" ref="T105">PRODUCT(Data!$C99:T99/100+1)</f>
        <v>9.484813667423167E-2</v>
      </c>
      <c r="U105" s="12" cm="1">
        <f t="array" ref="U105">PRODUCT(Data!$C99:U99/100+1)</f>
        <v>8.3656056546672339E-2</v>
      </c>
      <c r="V105" s="12" cm="1">
        <f t="array" ref="V105">PRODUCT(Data!$C99:V99/100+1)</f>
        <v>7.5123138778911761E-2</v>
      </c>
      <c r="W105" s="7"/>
      <c r="X105" s="2" t="str">
        <f t="shared" si="9"/>
        <v>Realised Loss</v>
      </c>
      <c r="Y105" s="4">
        <f t="shared" si="10"/>
        <v>277955.61348197353</v>
      </c>
      <c r="Z105" s="5">
        <f t="shared" ca="1" si="11"/>
        <v>1387250.62</v>
      </c>
      <c r="AC105">
        <f t="shared" si="12"/>
        <v>0</v>
      </c>
      <c r="AD105">
        <f>IF(SUM($AC105:AC105)&gt;0,1,IF(OR(D105&lt;(1-$P$2),D105&gt;$P$3),1,0))</f>
        <v>0</v>
      </c>
      <c r="AE105">
        <f>IF(SUM($AC105:AD105)&gt;0,1,IF(OR(E105&lt;(1-$P$2),E105&gt;$P$3),1,0))</f>
        <v>1</v>
      </c>
      <c r="AF105">
        <f>IF(SUM($AC105:AE105)&gt;0,1,IF(OR(F105&lt;(1-$P$2),F105&gt;$P$3),1,0))</f>
        <v>1</v>
      </c>
      <c r="AG105">
        <f>IF(SUM($AC105:AF105)&gt;0,1,IF(OR(G105&lt;(1-$P$2),G105&gt;$P$3),1,0))</f>
        <v>1</v>
      </c>
      <c r="AH105">
        <f>IF(SUM($AC105:AG105)&gt;0,1,IF(OR(H105&lt;(1-$P$2),H105&gt;$P$3),1,0))</f>
        <v>1</v>
      </c>
      <c r="AI105">
        <f>IF(SUM($AC105:AH105)&gt;0,1,IF(OR(I105&lt;(1-$P$2),I105&gt;$P$3),1,0))</f>
        <v>1</v>
      </c>
      <c r="AJ105">
        <f>IF(SUM($AC105:AI105)&gt;0,1,IF(OR(J105&lt;(1-$P$2),J105&gt;$P$3),1,0))</f>
        <v>1</v>
      </c>
      <c r="AK105">
        <f>IF(SUM($AC105:AJ105)&gt;0,1,IF(OR(K105&lt;(1-$P$2),K105&gt;$P$3),1,0))</f>
        <v>1</v>
      </c>
      <c r="AL105">
        <f>IF(SUM($AC105:AK105)&gt;0,1,IF(OR(L105&lt;(1-$P$2),L105&gt;$P$3),1,0))</f>
        <v>1</v>
      </c>
      <c r="AM105">
        <f>IF(SUM($AC105:AL105)&gt;0,1,IF(OR(M105&lt;(1-$P$2),M105&gt;$P$3),1,0))</f>
        <v>1</v>
      </c>
      <c r="AN105">
        <f>IF(SUM($AC105:AM105)&gt;0,1,IF(OR(N105&lt;(1-$P$2),N105&gt;$P$3),1,0))</f>
        <v>1</v>
      </c>
      <c r="AO105">
        <f>IF(SUM($AC105:AN105)&gt;0,1,IF(OR(O105&lt;(1-$P$2),O105&gt;$P$3),1,0))</f>
        <v>1</v>
      </c>
      <c r="AP105">
        <f>IF(SUM($AC105:AO105)&gt;0,1,IF(OR(P105&lt;(1-$P$2),P105&gt;$P$3),1,0))</f>
        <v>1</v>
      </c>
      <c r="AQ105">
        <f>IF(SUM($AC105:AP105)&gt;0,1,IF(OR(Q105&lt;(1-$P$2),Q105&gt;$P$3),1,0))</f>
        <v>1</v>
      </c>
      <c r="AR105">
        <f>IF(SUM($AC105:AQ105)&gt;0,1,IF(OR(R105&lt;(1-$P$2),R105&gt;$P$3),1,0))</f>
        <v>1</v>
      </c>
      <c r="AS105">
        <f>IF(SUM($AC105:AR105)&gt;0,1,IF(OR(S105&lt;(1-$P$2),S105&gt;$P$3),1,0))</f>
        <v>1</v>
      </c>
      <c r="AT105">
        <f>IF(SUM($AC105:AS105)&gt;0,1,IF(OR(T105&lt;(1-$P$2),T105&gt;$P$3),1,0))</f>
        <v>1</v>
      </c>
      <c r="AU105">
        <f>IF(SUM($AC105:AT105)&gt;0,1,IF(OR(U105&lt;(1-$P$2),U105&gt;$P$3),1,0))</f>
        <v>1</v>
      </c>
      <c r="AV105">
        <f>IF(SUM($AC105:AU105)&gt;0,1,IF(OR(V105&lt;(1-$P$2),V105&gt;$P$3),1,0))</f>
        <v>1</v>
      </c>
    </row>
    <row r="106" spans="1:48" x14ac:dyDescent="0.35">
      <c r="A106" s="1">
        <f>Data!A100</f>
        <v>8000000</v>
      </c>
      <c r="B106">
        <f t="shared" si="13"/>
        <v>97</v>
      </c>
      <c r="C106" s="12" cm="1">
        <f t="array" ref="C106">PRODUCT(Data!$C100:C100/100+1)</f>
        <v>1.2210000000000001</v>
      </c>
      <c r="D106" s="12" cm="1">
        <f t="array" ref="D106">PRODUCT(Data!$C100:D100/100+1)</f>
        <v>0.91941300000000004</v>
      </c>
      <c r="E106" s="12" cm="1">
        <f t="array" ref="E106">PRODUCT(Data!$C100:E100/100+1)</f>
        <v>1.2880976130000001</v>
      </c>
      <c r="F106" s="12" cm="1">
        <f t="array" ref="F106">PRODUCT(Data!$C100:F100/100+1)</f>
        <v>1.1219330209230001</v>
      </c>
      <c r="G106" s="12" cm="1">
        <f t="array" ref="G106">PRODUCT(Data!$C100:G100/100+1)</f>
        <v>0.78086538256240801</v>
      </c>
      <c r="H106" s="12" cm="1">
        <f t="array" ref="H106">PRODUCT(Data!$C100:H100/100+1)</f>
        <v>1.1603659584877384</v>
      </c>
      <c r="I106" s="12" cm="1">
        <f t="array" ref="I106">PRODUCT(Data!$C100:I100/100+1)</f>
        <v>1.4910702566567438</v>
      </c>
      <c r="J106" s="12" cm="1">
        <f t="array" ref="J106">PRODUCT(Data!$C100:J100/100+1)</f>
        <v>0.86183860834759785</v>
      </c>
      <c r="K106" s="12" cm="1">
        <f t="array" ref="K106">PRODUCT(Data!$C100:K100/100+1)</f>
        <v>1.4073824474316272</v>
      </c>
      <c r="L106" s="12" cm="1">
        <f t="array" ref="L106">PRODUCT(Data!$C100:L100/100+1)</f>
        <v>1.5565649868593798</v>
      </c>
      <c r="M106" s="12" cm="1">
        <f t="array" ref="M106">PRODUCT(Data!$C100:M100/100+1)</f>
        <v>2.420458554566336</v>
      </c>
      <c r="N106" s="12" cm="1">
        <f t="array" ref="N106">PRODUCT(Data!$C100:N100/100+1)</f>
        <v>1.9049008824437066</v>
      </c>
      <c r="O106" s="12" cm="1">
        <f t="array" ref="O106">PRODUCT(Data!$C100:O100/100+1)</f>
        <v>1.6058314439000445</v>
      </c>
      <c r="P106" s="12" cm="1">
        <f t="array" ref="P106">PRODUCT(Data!$C100:P100/100+1)</f>
        <v>1.8547353177045514</v>
      </c>
      <c r="Q106" s="12" cm="1">
        <f t="array" ref="Q106">PRODUCT(Data!$C100:Q100/100+1)</f>
        <v>3.2086920996288737</v>
      </c>
      <c r="R106" s="12" cm="1">
        <f t="array" ref="R106">PRODUCT(Data!$C100:R100/100+1)</f>
        <v>5.2237507381958066</v>
      </c>
      <c r="S106" s="12" cm="1">
        <f t="array" ref="S106">PRODUCT(Data!$C100:S100/100+1)</f>
        <v>6.7647572059635692</v>
      </c>
      <c r="T106" s="12" cm="1">
        <f t="array" ref="T106">PRODUCT(Data!$C100:T100/100+1)</f>
        <v>7.5156452558255253</v>
      </c>
      <c r="U106" s="12" cm="1">
        <f t="array" ref="U106">PRODUCT(Data!$C100:U100/100+1)</f>
        <v>4.817528608984162</v>
      </c>
      <c r="V106" s="12" cm="1">
        <f t="array" ref="V106">PRODUCT(Data!$C100:V100/100+1)</f>
        <v>5.2125659549208638</v>
      </c>
      <c r="W106" s="7"/>
      <c r="X106" s="2" t="str">
        <f t="shared" ref="X106:X134" si="14">IF(MIN(C106:V106)&lt;(1-$P$2),"Realised Loss",IF(MAX(C106:V106)&gt;$P$3,"Realised Profit","Unrealised"))</f>
        <v>Unrealised</v>
      </c>
      <c r="Y106" s="4">
        <f t="shared" si="10"/>
        <v>41700527.63936691</v>
      </c>
      <c r="Z106" s="5">
        <f t="shared" ca="1" si="11"/>
        <v>0</v>
      </c>
      <c r="AC106">
        <f t="shared" si="12"/>
        <v>0</v>
      </c>
      <c r="AD106">
        <f>IF(SUM($AC106:AC106)&gt;0,1,IF(OR(D106&lt;(1-$P$2),D106&gt;$P$3),1,0))</f>
        <v>0</v>
      </c>
      <c r="AE106">
        <f>IF(SUM($AC106:AD106)&gt;0,1,IF(OR(E106&lt;(1-$P$2),E106&gt;$P$3),1,0))</f>
        <v>0</v>
      </c>
      <c r="AF106">
        <f>IF(SUM($AC106:AE106)&gt;0,1,IF(OR(F106&lt;(1-$P$2),F106&gt;$P$3),1,0))</f>
        <v>0</v>
      </c>
      <c r="AG106">
        <f>IF(SUM($AC106:AF106)&gt;0,1,IF(OR(G106&lt;(1-$P$2),G106&gt;$P$3),1,0))</f>
        <v>0</v>
      </c>
      <c r="AH106">
        <f>IF(SUM($AC106:AG106)&gt;0,1,IF(OR(H106&lt;(1-$P$2),H106&gt;$P$3),1,0))</f>
        <v>0</v>
      </c>
      <c r="AI106">
        <f>IF(SUM($AC106:AH106)&gt;0,1,IF(OR(I106&lt;(1-$P$2),I106&gt;$P$3),1,0))</f>
        <v>0</v>
      </c>
      <c r="AJ106">
        <f>IF(SUM($AC106:AI106)&gt;0,1,IF(OR(J106&lt;(1-$P$2),J106&gt;$P$3),1,0))</f>
        <v>0</v>
      </c>
      <c r="AK106">
        <f>IF(SUM($AC106:AJ106)&gt;0,1,IF(OR(K106&lt;(1-$P$2),K106&gt;$P$3),1,0))</f>
        <v>0</v>
      </c>
      <c r="AL106">
        <f>IF(SUM($AC106:AK106)&gt;0,1,IF(OR(L106&lt;(1-$P$2),L106&gt;$P$3),1,0))</f>
        <v>0</v>
      </c>
      <c r="AM106">
        <f>IF(SUM($AC106:AL106)&gt;0,1,IF(OR(M106&lt;(1-$P$2),M106&gt;$P$3),1,0))</f>
        <v>0</v>
      </c>
      <c r="AN106">
        <f>IF(SUM($AC106:AM106)&gt;0,1,IF(OR(N106&lt;(1-$P$2),N106&gt;$P$3),1,0))</f>
        <v>0</v>
      </c>
      <c r="AO106">
        <f>IF(SUM($AC106:AN106)&gt;0,1,IF(OR(O106&lt;(1-$P$2),O106&gt;$P$3),1,0))</f>
        <v>0</v>
      </c>
      <c r="AP106">
        <f>IF(SUM($AC106:AO106)&gt;0,1,IF(OR(P106&lt;(1-$P$2),P106&gt;$P$3),1,0))</f>
        <v>0</v>
      </c>
      <c r="AQ106">
        <f>IF(SUM($AC106:AP106)&gt;0,1,IF(OR(Q106&lt;(1-$P$2),Q106&gt;$P$3),1,0))</f>
        <v>0</v>
      </c>
      <c r="AR106">
        <f>IF(SUM($AC106:AQ106)&gt;0,1,IF(OR(R106&lt;(1-$P$2),R106&gt;$P$3),1,0))</f>
        <v>0</v>
      </c>
      <c r="AS106">
        <f>IF(SUM($AC106:AR106)&gt;0,1,IF(OR(S106&lt;(1-$P$2),S106&gt;$P$3),1,0))</f>
        <v>0</v>
      </c>
      <c r="AT106">
        <f>IF(SUM($AC106:AS106)&gt;0,1,IF(OR(T106&lt;(1-$P$2),T106&gt;$P$3),1,0))</f>
        <v>0</v>
      </c>
      <c r="AU106">
        <f>IF(SUM($AC106:AT106)&gt;0,1,IF(OR(U106&lt;(1-$P$2),U106&gt;$P$3),1,0))</f>
        <v>0</v>
      </c>
      <c r="AV106">
        <f>IF(SUM($AC106:AU106)&gt;0,1,IF(OR(V106&lt;(1-$P$2),V106&gt;$P$3),1,0))</f>
        <v>0</v>
      </c>
    </row>
    <row r="107" spans="1:48" x14ac:dyDescent="0.35">
      <c r="A107" s="1">
        <f>Data!A101</f>
        <v>2800000</v>
      </c>
      <c r="B107">
        <f t="shared" si="13"/>
        <v>98</v>
      </c>
      <c r="C107" s="12" cm="1">
        <f t="array" ref="C107">PRODUCT(Data!$C101:C101/100+1)</f>
        <v>1.49</v>
      </c>
      <c r="D107" s="12" cm="1">
        <f t="array" ref="D107">PRODUCT(Data!$C101:D101/100+1)</f>
        <v>2.28715</v>
      </c>
      <c r="E107" s="12" cm="1">
        <f t="array" ref="E107">PRODUCT(Data!$C101:E101/100+1)</f>
        <v>3.7280544999999998</v>
      </c>
      <c r="F107" s="12" cm="1">
        <f t="array" ref="F107">PRODUCT(Data!$C101:F101/100+1)</f>
        <v>4.0635794050000005</v>
      </c>
      <c r="G107" s="12" cm="1">
        <f t="array" ref="G107">PRODUCT(Data!$C101:G101/100+1)</f>
        <v>5.5792945230650011</v>
      </c>
      <c r="H107" s="12" cm="1">
        <f t="array" ref="H107">PRODUCT(Data!$C101:H101/100+1)</f>
        <v>4.3630083170368312</v>
      </c>
      <c r="I107" s="12" cm="1">
        <f t="array" ref="I107">PRODUCT(Data!$C101:I101/100+1)</f>
        <v>2.2469492832739681</v>
      </c>
      <c r="J107" s="12" cm="1">
        <f t="array" ref="J107">PRODUCT(Data!$C101:J101/100+1)</f>
        <v>3.3861525698938704</v>
      </c>
      <c r="K107" s="12" cm="1">
        <f t="array" ref="K107">PRODUCT(Data!$C101:K101/100+1)</f>
        <v>3.1999141785497072</v>
      </c>
      <c r="L107" s="12" cm="1">
        <f t="array" ref="L107">PRODUCT(Data!$C101:L101/100+1)</f>
        <v>5.2222599393931226</v>
      </c>
      <c r="M107" s="12" cm="1">
        <f t="array" ref="M107">PRODUCT(Data!$C101:M101/100+1)</f>
        <v>8.0683916063623737</v>
      </c>
      <c r="N107" s="12" cm="1">
        <f t="array" ref="N107">PRODUCT(Data!$C101:N101/100+1)</f>
        <v>8.0522548231496494</v>
      </c>
      <c r="O107" s="12" cm="1">
        <f t="array" ref="O107">PRODUCT(Data!$C101:O101/100+1)</f>
        <v>6.514274151928066</v>
      </c>
      <c r="P107" s="12" cm="1">
        <f t="array" ref="P107">PRODUCT(Data!$C101:P101/100+1)</f>
        <v>3.6414792509277887</v>
      </c>
      <c r="Q107" s="12" cm="1">
        <f t="array" ref="Q107">PRODUCT(Data!$C101:Q101/100+1)</f>
        <v>4.3770580596152016</v>
      </c>
      <c r="R107" s="12" cm="1">
        <f t="array" ref="R107">PRODUCT(Data!$C101:R101/100+1)</f>
        <v>5.9571760191362895</v>
      </c>
      <c r="S107" s="12" cm="1">
        <f t="array" ref="S107">PRODUCT(Data!$C101:S101/100+1)</f>
        <v>5.1529572565528907</v>
      </c>
      <c r="T107" s="12" cm="1">
        <f t="array" ref="T107">PRODUCT(Data!$C101:T101/100+1)</f>
        <v>4.8643916501859286</v>
      </c>
      <c r="U107" s="12" cm="1">
        <f t="array" ref="U107">PRODUCT(Data!$C101:U101/100+1)</f>
        <v>5.7740328887706971</v>
      </c>
      <c r="V107" s="12" cm="1">
        <f t="array" ref="V107">PRODUCT(Data!$C101:V101/100+1)</f>
        <v>7.4485024265141995</v>
      </c>
      <c r="W107" s="7"/>
      <c r="X107" s="2" t="str">
        <f t="shared" si="14"/>
        <v>Unrealised</v>
      </c>
      <c r="Y107" s="4">
        <f t="shared" si="10"/>
        <v>20855806.794239759</v>
      </c>
      <c r="Z107" s="5">
        <f t="shared" ca="1" si="11"/>
        <v>0</v>
      </c>
      <c r="AC107">
        <f t="shared" si="12"/>
        <v>0</v>
      </c>
      <c r="AD107">
        <f>IF(SUM($AC107:AC107)&gt;0,1,IF(OR(D107&lt;(1-$P$2),D107&gt;$P$3),1,0))</f>
        <v>0</v>
      </c>
      <c r="AE107">
        <f>IF(SUM($AC107:AD107)&gt;0,1,IF(OR(E107&lt;(1-$P$2),E107&gt;$P$3),1,0))</f>
        <v>0</v>
      </c>
      <c r="AF107">
        <f>IF(SUM($AC107:AE107)&gt;0,1,IF(OR(F107&lt;(1-$P$2),F107&gt;$P$3),1,0))</f>
        <v>0</v>
      </c>
      <c r="AG107">
        <f>IF(SUM($AC107:AF107)&gt;0,1,IF(OR(G107&lt;(1-$P$2),G107&gt;$P$3),1,0))</f>
        <v>0</v>
      </c>
      <c r="AH107">
        <f>IF(SUM($AC107:AG107)&gt;0,1,IF(OR(H107&lt;(1-$P$2),H107&gt;$P$3),1,0))</f>
        <v>0</v>
      </c>
      <c r="AI107">
        <f>IF(SUM($AC107:AH107)&gt;0,1,IF(OR(I107&lt;(1-$P$2),I107&gt;$P$3),1,0))</f>
        <v>0</v>
      </c>
      <c r="AJ107">
        <f>IF(SUM($AC107:AI107)&gt;0,1,IF(OR(J107&lt;(1-$P$2),J107&gt;$P$3),1,0))</f>
        <v>0</v>
      </c>
      <c r="AK107">
        <f>IF(SUM($AC107:AJ107)&gt;0,1,IF(OR(K107&lt;(1-$P$2),K107&gt;$P$3),1,0))</f>
        <v>0</v>
      </c>
      <c r="AL107">
        <f>IF(SUM($AC107:AK107)&gt;0,1,IF(OR(L107&lt;(1-$P$2),L107&gt;$P$3),1,0))</f>
        <v>0</v>
      </c>
      <c r="AM107">
        <f>IF(SUM($AC107:AL107)&gt;0,1,IF(OR(M107&lt;(1-$P$2),M107&gt;$P$3),1,0))</f>
        <v>0</v>
      </c>
      <c r="AN107">
        <f>IF(SUM($AC107:AM107)&gt;0,1,IF(OR(N107&lt;(1-$P$2),N107&gt;$P$3),1,0))</f>
        <v>0</v>
      </c>
      <c r="AO107">
        <f>IF(SUM($AC107:AN107)&gt;0,1,IF(OR(O107&lt;(1-$P$2),O107&gt;$P$3),1,0))</f>
        <v>0</v>
      </c>
      <c r="AP107">
        <f>IF(SUM($AC107:AO107)&gt;0,1,IF(OR(P107&lt;(1-$P$2),P107&gt;$P$3),1,0))</f>
        <v>0</v>
      </c>
      <c r="AQ107">
        <f>IF(SUM($AC107:AP107)&gt;0,1,IF(OR(Q107&lt;(1-$P$2),Q107&gt;$P$3),1,0))</f>
        <v>0</v>
      </c>
      <c r="AR107">
        <f>IF(SUM($AC107:AQ107)&gt;0,1,IF(OR(R107&lt;(1-$P$2),R107&gt;$P$3),1,0))</f>
        <v>0</v>
      </c>
      <c r="AS107">
        <f>IF(SUM($AC107:AR107)&gt;0,1,IF(OR(S107&lt;(1-$P$2),S107&gt;$P$3),1,0))</f>
        <v>0</v>
      </c>
      <c r="AT107">
        <f>IF(SUM($AC107:AS107)&gt;0,1,IF(OR(T107&lt;(1-$P$2),T107&gt;$P$3),1,0))</f>
        <v>0</v>
      </c>
      <c r="AU107">
        <f>IF(SUM($AC107:AT107)&gt;0,1,IF(OR(U107&lt;(1-$P$2),U107&gt;$P$3),1,0))</f>
        <v>0</v>
      </c>
      <c r="AV107">
        <f>IF(SUM($AC107:AU107)&gt;0,1,IF(OR(V107&lt;(1-$P$2),V107&gt;$P$3),1,0))</f>
        <v>0</v>
      </c>
    </row>
    <row r="108" spans="1:48" x14ac:dyDescent="0.35">
      <c r="A108" s="1">
        <f>Data!A102</f>
        <v>8900000</v>
      </c>
      <c r="B108">
        <f t="shared" si="13"/>
        <v>99</v>
      </c>
      <c r="C108" s="12" cm="1">
        <f t="array" ref="C108">PRODUCT(Data!$C102:C102/100+1)</f>
        <v>1.546</v>
      </c>
      <c r="D108" s="12" cm="1">
        <f t="array" ref="D108">PRODUCT(Data!$C102:D102/100+1)</f>
        <v>1.1146660000000002</v>
      </c>
      <c r="E108" s="12" cm="1">
        <f t="array" ref="E108">PRODUCT(Data!$C102:E102/100+1)</f>
        <v>1.3565485220000002</v>
      </c>
      <c r="F108" s="12" cm="1">
        <f t="array" ref="F108">PRODUCT(Data!$C102:F102/100+1)</f>
        <v>0.83970353511800011</v>
      </c>
      <c r="G108" s="12" cm="1">
        <f t="array" ref="G108">PRODUCT(Data!$C102:G102/100+1)</f>
        <v>1.0235986093088421</v>
      </c>
      <c r="H108" s="12" cm="1">
        <f t="array" ref="H108">PRODUCT(Data!$C102:H102/100+1)</f>
        <v>1.1679260132213889</v>
      </c>
      <c r="I108" s="12" cm="1">
        <f t="array" ref="I108">PRODUCT(Data!$C102:I102/100+1)</f>
        <v>1.7472173157791977</v>
      </c>
      <c r="J108" s="12" cm="1">
        <f t="array" ref="J108">PRODUCT(Data!$C102:J102/100+1)</f>
        <v>2.1525717330399714</v>
      </c>
      <c r="K108" s="12" cm="1">
        <f t="array" ref="K108">PRODUCT(Data!$C102:K102/100+1)</f>
        <v>2.3204723282170892</v>
      </c>
      <c r="L108" s="12" cm="1">
        <f t="array" ref="L108">PRODUCT(Data!$C102:L102/100+1)</f>
        <v>3.3159549570222207</v>
      </c>
      <c r="M108" s="12" cm="1">
        <f t="array" ref="M108">PRODUCT(Data!$C102:M102/100+1)</f>
        <v>5.0601472644159085</v>
      </c>
      <c r="N108" s="12" cm="1">
        <f t="array" ref="N108">PRODUCT(Data!$C102:N102/100+1)</f>
        <v>5.8950715630445334</v>
      </c>
      <c r="O108" s="12" cm="1">
        <f t="array" ref="O108">PRODUCT(Data!$C102:O102/100+1)</f>
        <v>5.3350397645553027</v>
      </c>
      <c r="P108" s="12" cm="1">
        <f t="array" ref="P108">PRODUCT(Data!$C102:P102/100+1)</f>
        <v>8.7281250548124767</v>
      </c>
      <c r="Q108" s="12" cm="1">
        <f t="array" ref="Q108">PRODUCT(Data!$C102:Q102/100+1)</f>
        <v>8.963784431292412</v>
      </c>
      <c r="R108" s="12" cm="1">
        <f t="array" ref="R108">PRODUCT(Data!$C102:R102/100+1)</f>
        <v>14.888845940376697</v>
      </c>
      <c r="S108" s="12" cm="1">
        <f t="array" ref="S108">PRODUCT(Data!$C102:S102/100+1)</f>
        <v>10.035082163813893</v>
      </c>
      <c r="T108" s="12" cm="1">
        <f t="array" ref="T108">PRODUCT(Data!$C102:T102/100+1)</f>
        <v>9.8343805205376142</v>
      </c>
      <c r="U108" s="12" cm="1">
        <f t="array" ref="U108">PRODUCT(Data!$C102:U102/100+1)</f>
        <v>13.817304631355348</v>
      </c>
      <c r="V108" s="12" cm="1">
        <f t="array" ref="V108">PRODUCT(Data!$C102:V102/100+1)</f>
        <v>18.902072735694116</v>
      </c>
      <c r="W108" s="7"/>
      <c r="X108" s="2" t="str">
        <f t="shared" si="14"/>
        <v>Unrealised</v>
      </c>
      <c r="Y108" s="4">
        <f t="shared" si="10"/>
        <v>168228447.34767762</v>
      </c>
      <c r="Z108" s="5">
        <f t="shared" ca="1" si="11"/>
        <v>0</v>
      </c>
      <c r="AC108">
        <f t="shared" si="12"/>
        <v>0</v>
      </c>
      <c r="AD108">
        <f>IF(SUM($AC108:AC108)&gt;0,1,IF(OR(D108&lt;(1-$P$2),D108&gt;$P$3),1,0))</f>
        <v>0</v>
      </c>
      <c r="AE108">
        <f>IF(SUM($AC108:AD108)&gt;0,1,IF(OR(E108&lt;(1-$P$2),E108&gt;$P$3),1,0))</f>
        <v>0</v>
      </c>
      <c r="AF108">
        <f>IF(SUM($AC108:AE108)&gt;0,1,IF(OR(F108&lt;(1-$P$2),F108&gt;$P$3),1,0))</f>
        <v>0</v>
      </c>
      <c r="AG108">
        <f>IF(SUM($AC108:AF108)&gt;0,1,IF(OR(G108&lt;(1-$P$2),G108&gt;$P$3),1,0))</f>
        <v>0</v>
      </c>
      <c r="AH108">
        <f>IF(SUM($AC108:AG108)&gt;0,1,IF(OR(H108&lt;(1-$P$2),H108&gt;$P$3),1,0))</f>
        <v>0</v>
      </c>
      <c r="AI108">
        <f>IF(SUM($AC108:AH108)&gt;0,1,IF(OR(I108&lt;(1-$P$2),I108&gt;$P$3),1,0))</f>
        <v>0</v>
      </c>
      <c r="AJ108">
        <f>IF(SUM($AC108:AI108)&gt;0,1,IF(OR(J108&lt;(1-$P$2),J108&gt;$P$3),1,0))</f>
        <v>0</v>
      </c>
      <c r="AK108">
        <f>IF(SUM($AC108:AJ108)&gt;0,1,IF(OR(K108&lt;(1-$P$2),K108&gt;$P$3),1,0))</f>
        <v>0</v>
      </c>
      <c r="AL108">
        <f>IF(SUM($AC108:AK108)&gt;0,1,IF(OR(L108&lt;(1-$P$2),L108&gt;$P$3),1,0))</f>
        <v>0</v>
      </c>
      <c r="AM108">
        <f>IF(SUM($AC108:AL108)&gt;0,1,IF(OR(M108&lt;(1-$P$2),M108&gt;$P$3),1,0))</f>
        <v>0</v>
      </c>
      <c r="AN108">
        <f>IF(SUM($AC108:AM108)&gt;0,1,IF(OR(N108&lt;(1-$P$2),N108&gt;$P$3),1,0))</f>
        <v>0</v>
      </c>
      <c r="AO108">
        <f>IF(SUM($AC108:AN108)&gt;0,1,IF(OR(O108&lt;(1-$P$2),O108&gt;$P$3),1,0))</f>
        <v>0</v>
      </c>
      <c r="AP108">
        <f>IF(SUM($AC108:AO108)&gt;0,1,IF(OR(P108&lt;(1-$P$2),P108&gt;$P$3),1,0))</f>
        <v>0</v>
      </c>
      <c r="AQ108">
        <f>IF(SUM($AC108:AP108)&gt;0,1,IF(OR(Q108&lt;(1-$P$2),Q108&gt;$P$3),1,0))</f>
        <v>0</v>
      </c>
      <c r="AR108">
        <f>IF(SUM($AC108:AQ108)&gt;0,1,IF(OR(R108&lt;(1-$P$2),R108&gt;$P$3),1,0))</f>
        <v>0</v>
      </c>
      <c r="AS108">
        <f>IF(SUM($AC108:AR108)&gt;0,1,IF(OR(S108&lt;(1-$P$2),S108&gt;$P$3),1,0))</f>
        <v>0</v>
      </c>
      <c r="AT108">
        <f>IF(SUM($AC108:AS108)&gt;0,1,IF(OR(T108&lt;(1-$P$2),T108&gt;$P$3),1,0))</f>
        <v>0</v>
      </c>
      <c r="AU108">
        <f>IF(SUM($AC108:AT108)&gt;0,1,IF(OR(U108&lt;(1-$P$2),U108&gt;$P$3),1,0))</f>
        <v>0</v>
      </c>
      <c r="AV108">
        <f>IF(SUM($AC108:AU108)&gt;0,1,IF(OR(V108&lt;(1-$P$2),V108&gt;$P$3),1,0))</f>
        <v>0</v>
      </c>
    </row>
    <row r="109" spans="1:48" x14ac:dyDescent="0.35">
      <c r="A109" s="1">
        <f>Data!A103</f>
        <v>9300000</v>
      </c>
      <c r="B109">
        <f t="shared" si="13"/>
        <v>100</v>
      </c>
      <c r="C109" s="12" cm="1">
        <f t="array" ref="C109">PRODUCT(Data!$C103:C103/100+1)</f>
        <v>0.74399999999999999</v>
      </c>
      <c r="D109" s="12" cm="1">
        <f t="array" ref="D109">PRODUCT(Data!$C103:D103/100+1)</f>
        <v>0.69415199999999999</v>
      </c>
      <c r="E109" s="12" cm="1">
        <f t="array" ref="E109">PRODUCT(Data!$C103:E103/100+1)</f>
        <v>0.44078652000000001</v>
      </c>
      <c r="F109" s="12" cm="1">
        <f t="array" ref="F109">PRODUCT(Data!$C103:F103/100+1)</f>
        <v>0.36320809247999997</v>
      </c>
      <c r="G109" s="12" cm="1">
        <f t="array" ref="G109">PRODUCT(Data!$C103:G103/100+1)</f>
        <v>0.44347708091807997</v>
      </c>
      <c r="H109" s="12" cm="1">
        <f t="array" ref="H109">PRODUCT(Data!$C103:H103/100+1)</f>
        <v>0.33571215025498652</v>
      </c>
      <c r="I109" s="12" cm="1">
        <f t="array" ref="I109">PRODUCT(Data!$C103:I103/100+1)</f>
        <v>0.41191880836286843</v>
      </c>
      <c r="J109" s="12" cm="1">
        <f t="array" ref="J109">PRODUCT(Data!$C103:J103/100+1)</f>
        <v>0.20843091703161143</v>
      </c>
      <c r="K109" s="12" cm="1">
        <f t="array" ref="K109">PRODUCT(Data!$C103:K103/100+1)</f>
        <v>0.15423887860339244</v>
      </c>
      <c r="L109" s="12" cm="1">
        <f t="array" ref="L109">PRODUCT(Data!$C103:L103/100+1)</f>
        <v>0.21531747453033584</v>
      </c>
      <c r="M109" s="12" cm="1">
        <f t="array" ref="M109">PRODUCT(Data!$C103:M103/100+1)</f>
        <v>0.31091843322180496</v>
      </c>
      <c r="N109" s="12" cm="1">
        <f t="array" ref="N109">PRODUCT(Data!$C103:N103/100+1)</f>
        <v>0.42440366134776375</v>
      </c>
      <c r="O109" s="12" cm="1">
        <f t="array" ref="O109">PRODUCT(Data!$C103:O103/100+1)</f>
        <v>0.59968237348439024</v>
      </c>
      <c r="P109" s="12" cm="1">
        <f t="array" ref="P109">PRODUCT(Data!$C103:P103/100+1)</f>
        <v>0.40058782548757266</v>
      </c>
      <c r="Q109" s="12" cm="1">
        <f t="array" ref="Q109">PRODUCT(Data!$C103:Q103/100+1)</f>
        <v>0.4530648306264447</v>
      </c>
      <c r="R109" s="12" cm="1">
        <f t="array" ref="R109">PRODUCT(Data!$C103:R103/100+1)</f>
        <v>0.65785013406959769</v>
      </c>
      <c r="S109" s="12" cm="1">
        <f t="array" ref="S109">PRODUCT(Data!$C103:S103/100+1)</f>
        <v>0.9413835418535943</v>
      </c>
      <c r="T109" s="12" cm="1">
        <f t="array" ref="T109">PRODUCT(Data!$C103:T103/100+1)</f>
        <v>1.2162675360748438</v>
      </c>
      <c r="U109" s="12" cm="1">
        <f t="array" ref="U109">PRODUCT(Data!$C103:U103/100+1)</f>
        <v>2.0773849516158331</v>
      </c>
      <c r="V109" s="12" cm="1">
        <f t="array" ref="V109">PRODUCT(Data!$C103:V103/100+1)</f>
        <v>3.0786844982946646</v>
      </c>
      <c r="W109" s="7"/>
      <c r="X109" s="2" t="str">
        <f t="shared" si="14"/>
        <v>Realised Loss</v>
      </c>
      <c r="Y109" s="4">
        <f t="shared" si="10"/>
        <v>28631765.834140383</v>
      </c>
      <c r="Z109" s="5">
        <f t="shared" ca="1" si="11"/>
        <v>4099314.6359999999</v>
      </c>
      <c r="AC109">
        <f t="shared" si="12"/>
        <v>0</v>
      </c>
      <c r="AD109">
        <f>IF(SUM($AC109:AC109)&gt;0,1,IF(OR(D109&lt;(1-$P$2),D109&gt;$P$3),1,0))</f>
        <v>0</v>
      </c>
      <c r="AE109">
        <f>IF(SUM($AC109:AD109)&gt;0,1,IF(OR(E109&lt;(1-$P$2),E109&gt;$P$3),1,0))</f>
        <v>1</v>
      </c>
      <c r="AF109">
        <f>IF(SUM($AC109:AE109)&gt;0,1,IF(OR(F109&lt;(1-$P$2),F109&gt;$P$3),1,0))</f>
        <v>1</v>
      </c>
      <c r="AG109">
        <f>IF(SUM($AC109:AF109)&gt;0,1,IF(OR(G109&lt;(1-$P$2),G109&gt;$P$3),1,0))</f>
        <v>1</v>
      </c>
      <c r="AH109">
        <f>IF(SUM($AC109:AG109)&gt;0,1,IF(OR(H109&lt;(1-$P$2),H109&gt;$P$3),1,0))</f>
        <v>1</v>
      </c>
      <c r="AI109">
        <f>IF(SUM($AC109:AH109)&gt;0,1,IF(OR(I109&lt;(1-$P$2),I109&gt;$P$3),1,0))</f>
        <v>1</v>
      </c>
      <c r="AJ109">
        <f>IF(SUM($AC109:AI109)&gt;0,1,IF(OR(J109&lt;(1-$P$2),J109&gt;$P$3),1,0))</f>
        <v>1</v>
      </c>
      <c r="AK109">
        <f>IF(SUM($AC109:AJ109)&gt;0,1,IF(OR(K109&lt;(1-$P$2),K109&gt;$P$3),1,0))</f>
        <v>1</v>
      </c>
      <c r="AL109">
        <f>IF(SUM($AC109:AK109)&gt;0,1,IF(OR(L109&lt;(1-$P$2),L109&gt;$P$3),1,0))</f>
        <v>1</v>
      </c>
      <c r="AM109">
        <f>IF(SUM($AC109:AL109)&gt;0,1,IF(OR(M109&lt;(1-$P$2),M109&gt;$P$3),1,0))</f>
        <v>1</v>
      </c>
      <c r="AN109">
        <f>IF(SUM($AC109:AM109)&gt;0,1,IF(OR(N109&lt;(1-$P$2),N109&gt;$P$3),1,0))</f>
        <v>1</v>
      </c>
      <c r="AO109">
        <f>IF(SUM($AC109:AN109)&gt;0,1,IF(OR(O109&lt;(1-$P$2),O109&gt;$P$3),1,0))</f>
        <v>1</v>
      </c>
      <c r="AP109">
        <f>IF(SUM($AC109:AO109)&gt;0,1,IF(OR(P109&lt;(1-$P$2),P109&gt;$P$3),1,0))</f>
        <v>1</v>
      </c>
      <c r="AQ109">
        <f>IF(SUM($AC109:AP109)&gt;0,1,IF(OR(Q109&lt;(1-$P$2),Q109&gt;$P$3),1,0))</f>
        <v>1</v>
      </c>
      <c r="AR109">
        <f>IF(SUM($AC109:AQ109)&gt;0,1,IF(OR(R109&lt;(1-$P$2),R109&gt;$P$3),1,0))</f>
        <v>1</v>
      </c>
      <c r="AS109">
        <f>IF(SUM($AC109:AR109)&gt;0,1,IF(OR(S109&lt;(1-$P$2),S109&gt;$P$3),1,0))</f>
        <v>1</v>
      </c>
      <c r="AT109">
        <f>IF(SUM($AC109:AS109)&gt;0,1,IF(OR(T109&lt;(1-$P$2),T109&gt;$P$3),1,0))</f>
        <v>1</v>
      </c>
      <c r="AU109">
        <f>IF(SUM($AC109:AT109)&gt;0,1,IF(OR(U109&lt;(1-$P$2),U109&gt;$P$3),1,0))</f>
        <v>1</v>
      </c>
      <c r="AV109">
        <f>IF(SUM($AC109:AU109)&gt;0,1,IF(OR(V109&lt;(1-$P$2),V109&gt;$P$3),1,0))</f>
        <v>1</v>
      </c>
    </row>
    <row r="110" spans="1:48" x14ac:dyDescent="0.35">
      <c r="A110" s="1">
        <f>Data!A104</f>
        <v>8700000</v>
      </c>
      <c r="B110">
        <f t="shared" si="13"/>
        <v>101</v>
      </c>
      <c r="C110" s="12" cm="1">
        <f t="array" ref="C110">PRODUCT(Data!$C104:C104/100+1)</f>
        <v>1.5429999999999999</v>
      </c>
      <c r="D110" s="12" cm="1">
        <f t="array" ref="D110">PRODUCT(Data!$C104:D104/100+1)</f>
        <v>0.93042899999999995</v>
      </c>
      <c r="E110" s="12" cm="1">
        <f t="array" ref="E110">PRODUCT(Data!$C104:E104/100+1)</f>
        <v>1.0951149330000001</v>
      </c>
      <c r="F110" s="12" cm="1">
        <f t="array" ref="F110">PRODUCT(Data!$C104:F104/100+1)</f>
        <v>1.552872974994</v>
      </c>
      <c r="G110" s="12" cm="1">
        <f t="array" ref="G110">PRODUCT(Data!$C104:G104/100+1)</f>
        <v>1.9410912187425</v>
      </c>
      <c r="H110" s="12" cm="1">
        <f t="array" ref="H110">PRODUCT(Data!$C104:H104/100+1)</f>
        <v>3.3483823523308125</v>
      </c>
      <c r="I110" s="12" cm="1">
        <f t="array" ref="I110">PRODUCT(Data!$C104:I104/100+1)</f>
        <v>4.6642966167968218</v>
      </c>
      <c r="J110" s="12" cm="1">
        <f t="array" ref="J110">PRODUCT(Data!$C104:J104/100+1)</f>
        <v>3.3396363776265243</v>
      </c>
      <c r="K110" s="12" cm="1">
        <f t="array" ref="K110">PRODUCT(Data!$C104:K104/100+1)</f>
        <v>5.269946203894655</v>
      </c>
      <c r="L110" s="12" cm="1">
        <f t="array" ref="L110">PRODUCT(Data!$C104:L104/100+1)</f>
        <v>7.5202132329576727</v>
      </c>
      <c r="M110" s="12" cm="1">
        <f t="array" ref="M110">PRODUCT(Data!$C104:M104/100+1)</f>
        <v>12.536195459340441</v>
      </c>
      <c r="N110" s="12" cm="1">
        <f t="array" ref="N110">PRODUCT(Data!$C104:N104/100+1)</f>
        <v>16.359735074439275</v>
      </c>
      <c r="O110" s="12" cm="1">
        <f t="array" ref="O110">PRODUCT(Data!$C104:O104/100+1)</f>
        <v>23.476219831820359</v>
      </c>
      <c r="P110" s="12" cm="1">
        <f t="array" ref="P110">PRODUCT(Data!$C104:P104/100+1)</f>
        <v>29.556560768261829</v>
      </c>
      <c r="Q110" s="12" cm="1">
        <f t="array" ref="Q110">PRODUCT(Data!$C104:Q104/100+1)</f>
        <v>44.068832105478393</v>
      </c>
      <c r="R110" s="12" cm="1">
        <f t="array" ref="R110">PRODUCT(Data!$C104:R104/100+1)</f>
        <v>58.655615532391742</v>
      </c>
      <c r="S110" s="12" cm="1">
        <f t="array" ref="S110">PRODUCT(Data!$C104:S104/100+1)</f>
        <v>62.820164235191555</v>
      </c>
      <c r="T110" s="12" cm="1">
        <f t="array" ref="T110">PRODUCT(Data!$C104:T104/100+1)</f>
        <v>52.768937957560901</v>
      </c>
      <c r="U110" s="12" cm="1">
        <f t="array" ref="U110">PRODUCT(Data!$C104:U104/100+1)</f>
        <v>87.490899133635963</v>
      </c>
      <c r="V110" s="12" cm="1">
        <f t="array" ref="V110">PRODUCT(Data!$C104:V104/100+1)</f>
        <v>146.02231065403842</v>
      </c>
      <c r="W110" s="7"/>
      <c r="X110" s="2" t="str">
        <f t="shared" si="14"/>
        <v>Realised Profit</v>
      </c>
      <c r="Y110" s="4">
        <f t="shared" si="10"/>
        <v>1270394102.6901343</v>
      </c>
      <c r="Z110" s="5">
        <f t="shared" ca="1" si="11"/>
        <v>510303855.13180816</v>
      </c>
      <c r="AC110">
        <f t="shared" si="12"/>
        <v>0</v>
      </c>
      <c r="AD110">
        <f>IF(SUM($AC110:AC110)&gt;0,1,IF(OR(D110&lt;(1-$P$2),D110&gt;$P$3),1,0))</f>
        <v>0</v>
      </c>
      <c r="AE110">
        <f>IF(SUM($AC110:AD110)&gt;0,1,IF(OR(E110&lt;(1-$P$2),E110&gt;$P$3),1,0))</f>
        <v>0</v>
      </c>
      <c r="AF110">
        <f>IF(SUM($AC110:AE110)&gt;0,1,IF(OR(F110&lt;(1-$P$2),F110&gt;$P$3),1,0))</f>
        <v>0</v>
      </c>
      <c r="AG110">
        <f>IF(SUM($AC110:AF110)&gt;0,1,IF(OR(G110&lt;(1-$P$2),G110&gt;$P$3),1,0))</f>
        <v>0</v>
      </c>
      <c r="AH110">
        <f>IF(SUM($AC110:AG110)&gt;0,1,IF(OR(H110&lt;(1-$P$2),H110&gt;$P$3),1,0))</f>
        <v>0</v>
      </c>
      <c r="AI110">
        <f>IF(SUM($AC110:AH110)&gt;0,1,IF(OR(I110&lt;(1-$P$2),I110&gt;$P$3),1,0))</f>
        <v>0</v>
      </c>
      <c r="AJ110">
        <f>IF(SUM($AC110:AI110)&gt;0,1,IF(OR(J110&lt;(1-$P$2),J110&gt;$P$3),1,0))</f>
        <v>0</v>
      </c>
      <c r="AK110">
        <f>IF(SUM($AC110:AJ110)&gt;0,1,IF(OR(K110&lt;(1-$P$2),K110&gt;$P$3),1,0))</f>
        <v>0</v>
      </c>
      <c r="AL110">
        <f>IF(SUM($AC110:AK110)&gt;0,1,IF(OR(L110&lt;(1-$P$2),L110&gt;$P$3),1,0))</f>
        <v>0</v>
      </c>
      <c r="AM110">
        <f>IF(SUM($AC110:AL110)&gt;0,1,IF(OR(M110&lt;(1-$P$2),M110&gt;$P$3),1,0))</f>
        <v>0</v>
      </c>
      <c r="AN110">
        <f>IF(SUM($AC110:AM110)&gt;0,1,IF(OR(N110&lt;(1-$P$2),N110&gt;$P$3),1,0))</f>
        <v>0</v>
      </c>
      <c r="AO110">
        <f>IF(SUM($AC110:AN110)&gt;0,1,IF(OR(O110&lt;(1-$P$2),O110&gt;$P$3),1,0))</f>
        <v>0</v>
      </c>
      <c r="AP110">
        <f>IF(SUM($AC110:AO110)&gt;0,1,IF(OR(P110&lt;(1-$P$2),P110&gt;$P$3),1,0))</f>
        <v>0</v>
      </c>
      <c r="AQ110">
        <f>IF(SUM($AC110:AP110)&gt;0,1,IF(OR(Q110&lt;(1-$P$2),Q110&gt;$P$3),1,0))</f>
        <v>0</v>
      </c>
      <c r="AR110">
        <f>IF(SUM($AC110:AQ110)&gt;0,1,IF(OR(R110&lt;(1-$P$2),R110&gt;$P$3),1,0))</f>
        <v>1</v>
      </c>
      <c r="AS110">
        <f>IF(SUM($AC110:AR110)&gt;0,1,IF(OR(S110&lt;(1-$P$2),S110&gt;$P$3),1,0))</f>
        <v>1</v>
      </c>
      <c r="AT110">
        <f>IF(SUM($AC110:AS110)&gt;0,1,IF(OR(T110&lt;(1-$P$2),T110&gt;$P$3),1,0))</f>
        <v>1</v>
      </c>
      <c r="AU110">
        <f>IF(SUM($AC110:AT110)&gt;0,1,IF(OR(U110&lt;(1-$P$2),U110&gt;$P$3),1,0))</f>
        <v>1</v>
      </c>
      <c r="AV110">
        <f>IF(SUM($AC110:AU110)&gt;0,1,IF(OR(V110&lt;(1-$P$2),V110&gt;$P$3),1,0))</f>
        <v>1</v>
      </c>
    </row>
    <row r="111" spans="1:48" x14ac:dyDescent="0.35">
      <c r="A111" s="1">
        <f>Data!A105</f>
        <v>3900000</v>
      </c>
      <c r="B111">
        <f t="shared" si="13"/>
        <v>102</v>
      </c>
      <c r="C111" s="12" cm="1">
        <f t="array" ref="C111">PRODUCT(Data!$C105:C105/100+1)</f>
        <v>0.59299999999999997</v>
      </c>
      <c r="D111" s="12" cm="1">
        <f t="array" ref="D111">PRODUCT(Data!$C105:D105/100+1)</f>
        <v>0.62798699999999996</v>
      </c>
      <c r="E111" s="12" cm="1">
        <f t="array" ref="E111">PRODUCT(Data!$C105:E105/100+1)</f>
        <v>0.67383005099999993</v>
      </c>
      <c r="F111" s="12" cm="1">
        <f t="array" ref="F111">PRODUCT(Data!$C105:F105/100+1)</f>
        <v>0.55051915166699994</v>
      </c>
      <c r="G111" s="12" cm="1">
        <f t="array" ref="G111">PRODUCT(Data!$C105:G105/100+1)</f>
        <v>0.29893189935518094</v>
      </c>
      <c r="H111" s="12" cm="1">
        <f t="array" ref="H111">PRODUCT(Data!$C105:H105/100+1)</f>
        <v>0.21493203563637509</v>
      </c>
      <c r="I111" s="12" cm="1">
        <f t="array" ref="I111">PRODUCT(Data!$C105:I105/100+1)</f>
        <v>0.35442292676438253</v>
      </c>
      <c r="J111" s="12" cm="1">
        <f t="array" ref="J111">PRODUCT(Data!$C105:J105/100+1)</f>
        <v>0.30196833360325392</v>
      </c>
      <c r="K111" s="12" cm="1">
        <f t="array" ref="K111">PRODUCT(Data!$C105:K105/100+1)</f>
        <v>0.39497458035305616</v>
      </c>
      <c r="L111" s="12" cm="1">
        <f t="array" ref="L111">PRODUCT(Data!$C105:L105/100+1)</f>
        <v>0.65881760002889767</v>
      </c>
      <c r="M111" s="12" cm="1">
        <f t="array" ref="M111">PRODUCT(Data!$C105:M105/100+1)</f>
        <v>0.96714423684242179</v>
      </c>
      <c r="N111" s="12" cm="1">
        <f t="array" ref="N111">PRODUCT(Data!$C105:N105/100+1)</f>
        <v>1.6209337409478988</v>
      </c>
      <c r="O111" s="12" cm="1">
        <f t="array" ref="O111">PRODUCT(Data!$C105:O105/100+1)</f>
        <v>2.3390073881878179</v>
      </c>
      <c r="P111" s="12" cm="1">
        <f t="array" ref="P111">PRODUCT(Data!$C105:P105/100+1)</f>
        <v>2.6805024668632393</v>
      </c>
      <c r="Q111" s="12" cm="1">
        <f t="array" ref="Q111">PRODUCT(Data!$C105:Q105/100+1)</f>
        <v>1.5761354505155847</v>
      </c>
      <c r="R111" s="12" cm="1">
        <f t="array" ref="R111">PRODUCT(Data!$C105:R105/100+1)</f>
        <v>1.1789493169856573</v>
      </c>
      <c r="S111" s="12" cm="1">
        <f t="array" ref="S111">PRODUCT(Data!$C105:S105/100+1)</f>
        <v>0.90425412612799916</v>
      </c>
      <c r="T111" s="12" cm="1">
        <f t="array" ref="T111">PRODUCT(Data!$C105:T105/100+1)</f>
        <v>1.220743070272799</v>
      </c>
      <c r="U111" s="12" cm="1">
        <f t="array" ref="U111">PRODUCT(Data!$C105:U105/100+1)</f>
        <v>0.77273036348268176</v>
      </c>
      <c r="V111" s="12" cm="1">
        <f t="array" ref="V111">PRODUCT(Data!$C105:V105/100+1)</f>
        <v>0.49609289335588169</v>
      </c>
      <c r="W111" s="7"/>
      <c r="X111" s="2" t="str">
        <f t="shared" si="14"/>
        <v>Realised Loss</v>
      </c>
      <c r="Y111" s="4">
        <f t="shared" si="10"/>
        <v>1934762.2840879385</v>
      </c>
      <c r="Z111" s="5">
        <f t="shared" ca="1" si="11"/>
        <v>1165834.4074852057</v>
      </c>
      <c r="AC111">
        <f t="shared" si="12"/>
        <v>0</v>
      </c>
      <c r="AD111">
        <f>IF(SUM($AC111:AC111)&gt;0,1,IF(OR(D111&lt;(1-$P$2),D111&gt;$P$3),1,0))</f>
        <v>0</v>
      </c>
      <c r="AE111">
        <f>IF(SUM($AC111:AD111)&gt;0,1,IF(OR(E111&lt;(1-$P$2),E111&gt;$P$3),1,0))</f>
        <v>0</v>
      </c>
      <c r="AF111">
        <f>IF(SUM($AC111:AE111)&gt;0,1,IF(OR(F111&lt;(1-$P$2),F111&gt;$P$3),1,0))</f>
        <v>0</v>
      </c>
      <c r="AG111">
        <f>IF(SUM($AC111:AF111)&gt;0,1,IF(OR(G111&lt;(1-$P$2),G111&gt;$P$3),1,0))</f>
        <v>1</v>
      </c>
      <c r="AH111">
        <f>IF(SUM($AC111:AG111)&gt;0,1,IF(OR(H111&lt;(1-$P$2),H111&gt;$P$3),1,0))</f>
        <v>1</v>
      </c>
      <c r="AI111">
        <f>IF(SUM($AC111:AH111)&gt;0,1,IF(OR(I111&lt;(1-$P$2),I111&gt;$P$3),1,0))</f>
        <v>1</v>
      </c>
      <c r="AJ111">
        <f>IF(SUM($AC111:AI111)&gt;0,1,IF(OR(J111&lt;(1-$P$2),J111&gt;$P$3),1,0))</f>
        <v>1</v>
      </c>
      <c r="AK111">
        <f>IF(SUM($AC111:AJ111)&gt;0,1,IF(OR(K111&lt;(1-$P$2),K111&gt;$P$3),1,0))</f>
        <v>1</v>
      </c>
      <c r="AL111">
        <f>IF(SUM($AC111:AK111)&gt;0,1,IF(OR(L111&lt;(1-$P$2),L111&gt;$P$3),1,0))</f>
        <v>1</v>
      </c>
      <c r="AM111">
        <f>IF(SUM($AC111:AL111)&gt;0,1,IF(OR(M111&lt;(1-$P$2),M111&gt;$P$3),1,0))</f>
        <v>1</v>
      </c>
      <c r="AN111">
        <f>IF(SUM($AC111:AM111)&gt;0,1,IF(OR(N111&lt;(1-$P$2),N111&gt;$P$3),1,0))</f>
        <v>1</v>
      </c>
      <c r="AO111">
        <f>IF(SUM($AC111:AN111)&gt;0,1,IF(OR(O111&lt;(1-$P$2),O111&gt;$P$3),1,0))</f>
        <v>1</v>
      </c>
      <c r="AP111">
        <f>IF(SUM($AC111:AO111)&gt;0,1,IF(OR(P111&lt;(1-$P$2),P111&gt;$P$3),1,0))</f>
        <v>1</v>
      </c>
      <c r="AQ111">
        <f>IF(SUM($AC111:AP111)&gt;0,1,IF(OR(Q111&lt;(1-$P$2),Q111&gt;$P$3),1,0))</f>
        <v>1</v>
      </c>
      <c r="AR111">
        <f>IF(SUM($AC111:AQ111)&gt;0,1,IF(OR(R111&lt;(1-$P$2),R111&gt;$P$3),1,0))</f>
        <v>1</v>
      </c>
      <c r="AS111">
        <f>IF(SUM($AC111:AR111)&gt;0,1,IF(OR(S111&lt;(1-$P$2),S111&gt;$P$3),1,0))</f>
        <v>1</v>
      </c>
      <c r="AT111">
        <f>IF(SUM($AC111:AS111)&gt;0,1,IF(OR(T111&lt;(1-$P$2),T111&gt;$P$3),1,0))</f>
        <v>1</v>
      </c>
      <c r="AU111">
        <f>IF(SUM($AC111:AT111)&gt;0,1,IF(OR(U111&lt;(1-$P$2),U111&gt;$P$3),1,0))</f>
        <v>1</v>
      </c>
      <c r="AV111">
        <f>IF(SUM($AC111:AU111)&gt;0,1,IF(OR(V111&lt;(1-$P$2),V111&gt;$P$3),1,0))</f>
        <v>1</v>
      </c>
    </row>
    <row r="112" spans="1:48" x14ac:dyDescent="0.35">
      <c r="A112" s="1">
        <f>Data!A106</f>
        <v>6800000</v>
      </c>
      <c r="B112">
        <f t="shared" si="13"/>
        <v>103</v>
      </c>
      <c r="C112" s="12" cm="1">
        <f t="array" ref="C112">PRODUCT(Data!$C106:C106/100+1)</f>
        <v>0.6120000000000001</v>
      </c>
      <c r="D112" s="12" cm="1">
        <f t="array" ref="D112">PRODUCT(Data!$C106:D106/100+1)</f>
        <v>1.0410120000000003</v>
      </c>
      <c r="E112" s="12" cm="1">
        <f t="array" ref="E112">PRODUCT(Data!$C106:E106/100+1)</f>
        <v>0.6693707160000002</v>
      </c>
      <c r="F112" s="12" cm="1">
        <f t="array" ref="F112">PRODUCT(Data!$C106:F106/100+1)</f>
        <v>0.47860006194000021</v>
      </c>
      <c r="G112" s="12" cm="1">
        <f t="array" ref="G112">PRODUCT(Data!$C106:G106/100+1)</f>
        <v>0.77054609972340027</v>
      </c>
      <c r="H112" s="12" cm="1">
        <f t="array" ref="H112">PRODUCT(Data!$C106:H106/100+1)</f>
        <v>0.82833705720265527</v>
      </c>
      <c r="I112" s="12" cm="1">
        <f t="array" ref="I112">PRODUCT(Data!$C106:I106/100+1)</f>
        <v>1.3858078967000422</v>
      </c>
      <c r="J112" s="12" cm="1">
        <f t="array" ref="J112">PRODUCT(Data!$C106:J106/100+1)</f>
        <v>1.051828193595332</v>
      </c>
      <c r="K112" s="12" cm="1">
        <f t="array" ref="K112">PRODUCT(Data!$C106:K106/100+1)</f>
        <v>1.5230472243260407</v>
      </c>
      <c r="L112" s="12" cm="1">
        <f t="array" ref="L112">PRODUCT(Data!$C106:L106/100+1)</f>
        <v>1.9312238804454196</v>
      </c>
      <c r="M112" s="12" cm="1">
        <f t="array" ref="M112">PRODUCT(Data!$C106:M106/100+1)</f>
        <v>1.6569900894221701</v>
      </c>
      <c r="N112" s="12" cm="1">
        <f t="array" ref="N112">PRODUCT(Data!$C106:N106/100+1)</f>
        <v>1.0555026869619224</v>
      </c>
      <c r="O112" s="12" cm="1">
        <f t="array" ref="O112">PRODUCT(Data!$C106:O106/100+1)</f>
        <v>0.77051696148220328</v>
      </c>
      <c r="P112" s="12" cm="1">
        <f t="array" ref="P112">PRODUCT(Data!$C106:P106/100+1)</f>
        <v>0.60793788260945836</v>
      </c>
      <c r="Q112" s="12" cm="1">
        <f t="array" ref="Q112">PRODUCT(Data!$C106:Q106/100+1)</f>
        <v>0.73986040313571089</v>
      </c>
      <c r="R112" s="12" cm="1">
        <f t="array" ref="R112">PRODUCT(Data!$C106:R106/100+1)</f>
        <v>0.6362799466967114</v>
      </c>
      <c r="S112" s="12" cm="1">
        <f t="array" ref="S112">PRODUCT(Data!$C106:S106/100+1)</f>
        <v>1.0002320762072303</v>
      </c>
      <c r="T112" s="12" cm="1">
        <f t="array" ref="T112">PRODUCT(Data!$C106:T106/100+1)</f>
        <v>1.038240895103105</v>
      </c>
      <c r="U112" s="12" cm="1">
        <f t="array" ref="U112">PRODUCT(Data!$C106:U106/100+1)</f>
        <v>0.56480304693608918</v>
      </c>
      <c r="V112" s="12" cm="1">
        <f t="array" ref="V112">PRODUCT(Data!$C106:V106/100+1)</f>
        <v>0.33323379769229267</v>
      </c>
      <c r="W112" s="7"/>
      <c r="X112" s="2" t="str">
        <f t="shared" si="14"/>
        <v>Realised Loss</v>
      </c>
      <c r="Y112" s="4">
        <f t="shared" si="10"/>
        <v>2265989.8243075903</v>
      </c>
      <c r="Z112" s="5">
        <f t="shared" ca="1" si="11"/>
        <v>3254480.4211920016</v>
      </c>
      <c r="AC112">
        <f t="shared" si="12"/>
        <v>0</v>
      </c>
      <c r="AD112">
        <f>IF(SUM($AC112:AC112)&gt;0,1,IF(OR(D112&lt;(1-$P$2),D112&gt;$P$3),1,0))</f>
        <v>0</v>
      </c>
      <c r="AE112">
        <f>IF(SUM($AC112:AD112)&gt;0,1,IF(OR(E112&lt;(1-$P$2),E112&gt;$P$3),1,0))</f>
        <v>0</v>
      </c>
      <c r="AF112">
        <f>IF(SUM($AC112:AE112)&gt;0,1,IF(OR(F112&lt;(1-$P$2),F112&gt;$P$3),1,0))</f>
        <v>1</v>
      </c>
      <c r="AG112">
        <f>IF(SUM($AC112:AF112)&gt;0,1,IF(OR(G112&lt;(1-$P$2),G112&gt;$P$3),1,0))</f>
        <v>1</v>
      </c>
      <c r="AH112">
        <f>IF(SUM($AC112:AG112)&gt;0,1,IF(OR(H112&lt;(1-$P$2),H112&gt;$P$3),1,0))</f>
        <v>1</v>
      </c>
      <c r="AI112">
        <f>IF(SUM($AC112:AH112)&gt;0,1,IF(OR(I112&lt;(1-$P$2),I112&gt;$P$3),1,0))</f>
        <v>1</v>
      </c>
      <c r="AJ112">
        <f>IF(SUM($AC112:AI112)&gt;0,1,IF(OR(J112&lt;(1-$P$2),J112&gt;$P$3),1,0))</f>
        <v>1</v>
      </c>
      <c r="AK112">
        <f>IF(SUM($AC112:AJ112)&gt;0,1,IF(OR(K112&lt;(1-$P$2),K112&gt;$P$3),1,0))</f>
        <v>1</v>
      </c>
      <c r="AL112">
        <f>IF(SUM($AC112:AK112)&gt;0,1,IF(OR(L112&lt;(1-$P$2),L112&gt;$P$3),1,0))</f>
        <v>1</v>
      </c>
      <c r="AM112">
        <f>IF(SUM($AC112:AL112)&gt;0,1,IF(OR(M112&lt;(1-$P$2),M112&gt;$P$3),1,0))</f>
        <v>1</v>
      </c>
      <c r="AN112">
        <f>IF(SUM($AC112:AM112)&gt;0,1,IF(OR(N112&lt;(1-$P$2),N112&gt;$P$3),1,0))</f>
        <v>1</v>
      </c>
      <c r="AO112">
        <f>IF(SUM($AC112:AN112)&gt;0,1,IF(OR(O112&lt;(1-$P$2),O112&gt;$P$3),1,0))</f>
        <v>1</v>
      </c>
      <c r="AP112">
        <f>IF(SUM($AC112:AO112)&gt;0,1,IF(OR(P112&lt;(1-$P$2),P112&gt;$P$3),1,0))</f>
        <v>1</v>
      </c>
      <c r="AQ112">
        <f>IF(SUM($AC112:AP112)&gt;0,1,IF(OR(Q112&lt;(1-$P$2),Q112&gt;$P$3),1,0))</f>
        <v>1</v>
      </c>
      <c r="AR112">
        <f>IF(SUM($AC112:AQ112)&gt;0,1,IF(OR(R112&lt;(1-$P$2),R112&gt;$P$3),1,0))</f>
        <v>1</v>
      </c>
      <c r="AS112">
        <f>IF(SUM($AC112:AR112)&gt;0,1,IF(OR(S112&lt;(1-$P$2),S112&gt;$P$3),1,0))</f>
        <v>1</v>
      </c>
      <c r="AT112">
        <f>IF(SUM($AC112:AS112)&gt;0,1,IF(OR(T112&lt;(1-$P$2),T112&gt;$P$3),1,0))</f>
        <v>1</v>
      </c>
      <c r="AU112">
        <f>IF(SUM($AC112:AT112)&gt;0,1,IF(OR(U112&lt;(1-$P$2),U112&gt;$P$3),1,0))</f>
        <v>1</v>
      </c>
      <c r="AV112">
        <f>IF(SUM($AC112:AU112)&gt;0,1,IF(OR(V112&lt;(1-$P$2),V112&gt;$P$3),1,0))</f>
        <v>1</v>
      </c>
    </row>
    <row r="113" spans="1:48" x14ac:dyDescent="0.35">
      <c r="A113" s="1">
        <f>Data!A107</f>
        <v>9100000</v>
      </c>
      <c r="B113">
        <f t="shared" si="13"/>
        <v>104</v>
      </c>
      <c r="C113" s="12" cm="1">
        <f t="array" ref="C113">PRODUCT(Data!$C107:C107/100+1)</f>
        <v>1.73</v>
      </c>
      <c r="D113" s="12" cm="1">
        <f t="array" ref="D113">PRODUCT(Data!$C107:D107/100+1)</f>
        <v>0.89268000000000003</v>
      </c>
      <c r="E113" s="12" cm="1">
        <f t="array" ref="E113">PRODUCT(Data!$C107:E107/100+1)</f>
        <v>1.5452290799999999</v>
      </c>
      <c r="F113" s="12" cm="1">
        <f t="array" ref="F113">PRODUCT(Data!$C107:F107/100+1)</f>
        <v>1.2871758236399999</v>
      </c>
      <c r="G113" s="12" cm="1">
        <f t="array" ref="G113">PRODUCT(Data!$C107:G107/100+1)</f>
        <v>2.0659171969421997</v>
      </c>
      <c r="H113" s="12" cm="1">
        <f t="array" ref="H113">PRODUCT(Data!$C107:H107/100+1)</f>
        <v>1.6961180186895459</v>
      </c>
      <c r="I113" s="12" cm="1">
        <f t="array" ref="I113">PRODUCT(Data!$C107:I107/100+1)</f>
        <v>2.3152010955112301</v>
      </c>
      <c r="J113" s="12" cm="1">
        <f t="array" ref="J113">PRODUCT(Data!$C107:J107/100+1)</f>
        <v>2.4957867809611063</v>
      </c>
      <c r="K113" s="12" cm="1">
        <f t="array" ref="K113">PRODUCT(Data!$C107:K107/100+1)</f>
        <v>4.0806113868714089</v>
      </c>
      <c r="L113" s="12" cm="1">
        <f t="array" ref="L113">PRODUCT(Data!$C107:L107/100+1)</f>
        <v>6.4351241570962117</v>
      </c>
      <c r="M113" s="12" cm="1">
        <f t="array" ref="M113">PRODUCT(Data!$C107:M107/100+1)</f>
        <v>7.0528960761774488</v>
      </c>
      <c r="N113" s="12" cm="1">
        <f t="array" ref="N113">PRODUCT(Data!$C107:N107/100+1)</f>
        <v>11.616119837464259</v>
      </c>
      <c r="O113" s="12" cm="1">
        <f t="array" ref="O113">PRODUCT(Data!$C107:O107/100+1)</f>
        <v>12.045916271450436</v>
      </c>
      <c r="P113" s="12" cm="1">
        <f t="array" ref="P113">PRODUCT(Data!$C107:P107/100+1)</f>
        <v>12.045916271450436</v>
      </c>
      <c r="Q113" s="12" cm="1">
        <f t="array" ref="Q113">PRODUCT(Data!$C107:Q107/100+1)</f>
        <v>18.382068230233365</v>
      </c>
      <c r="R113" s="12" cm="1">
        <f t="array" ref="R113">PRODUCT(Data!$C107:R107/100+1)</f>
        <v>31.525247014850219</v>
      </c>
      <c r="S113" s="12" cm="1">
        <f t="array" ref="S113">PRODUCT(Data!$C107:S107/100+1)</f>
        <v>28.341197066350347</v>
      </c>
      <c r="T113" s="12" cm="1">
        <f t="array" ref="T113">PRODUCT(Data!$C107:T107/100+1)</f>
        <v>35.766590697734138</v>
      </c>
      <c r="U113" s="12" cm="1">
        <f t="array" ref="U113">PRODUCT(Data!$C107:U107/100+1)</f>
        <v>53.149153776832925</v>
      </c>
      <c r="V113" s="12" cm="1">
        <f t="array" ref="V113">PRODUCT(Data!$C107:V107/100+1)</f>
        <v>51.235784240866941</v>
      </c>
      <c r="W113" s="7"/>
      <c r="X113" s="2" t="str">
        <f t="shared" si="14"/>
        <v>Realised Profit</v>
      </c>
      <c r="Y113" s="4">
        <f t="shared" si="10"/>
        <v>466245636.59188914</v>
      </c>
      <c r="Z113" s="5">
        <f t="shared" ca="1" si="11"/>
        <v>483657299.36917961</v>
      </c>
      <c r="AC113">
        <f t="shared" si="12"/>
        <v>0</v>
      </c>
      <c r="AD113">
        <f>IF(SUM($AC113:AC113)&gt;0,1,IF(OR(D113&lt;(1-$P$2),D113&gt;$P$3),1,0))</f>
        <v>0</v>
      </c>
      <c r="AE113">
        <f>IF(SUM($AC113:AD113)&gt;0,1,IF(OR(E113&lt;(1-$P$2),E113&gt;$P$3),1,0))</f>
        <v>0</v>
      </c>
      <c r="AF113">
        <f>IF(SUM($AC113:AE113)&gt;0,1,IF(OR(F113&lt;(1-$P$2),F113&gt;$P$3),1,0))</f>
        <v>0</v>
      </c>
      <c r="AG113">
        <f>IF(SUM($AC113:AF113)&gt;0,1,IF(OR(G113&lt;(1-$P$2),G113&gt;$P$3),1,0))</f>
        <v>0</v>
      </c>
      <c r="AH113">
        <f>IF(SUM($AC113:AG113)&gt;0,1,IF(OR(H113&lt;(1-$P$2),H113&gt;$P$3),1,0))</f>
        <v>0</v>
      </c>
      <c r="AI113">
        <f>IF(SUM($AC113:AH113)&gt;0,1,IF(OR(I113&lt;(1-$P$2),I113&gt;$P$3),1,0))</f>
        <v>0</v>
      </c>
      <c r="AJ113">
        <f>IF(SUM($AC113:AI113)&gt;0,1,IF(OR(J113&lt;(1-$P$2),J113&gt;$P$3),1,0))</f>
        <v>0</v>
      </c>
      <c r="AK113">
        <f>IF(SUM($AC113:AJ113)&gt;0,1,IF(OR(K113&lt;(1-$P$2),K113&gt;$P$3),1,0))</f>
        <v>0</v>
      </c>
      <c r="AL113">
        <f>IF(SUM($AC113:AK113)&gt;0,1,IF(OR(L113&lt;(1-$P$2),L113&gt;$P$3),1,0))</f>
        <v>0</v>
      </c>
      <c r="AM113">
        <f>IF(SUM($AC113:AL113)&gt;0,1,IF(OR(M113&lt;(1-$P$2),M113&gt;$P$3),1,0))</f>
        <v>0</v>
      </c>
      <c r="AN113">
        <f>IF(SUM($AC113:AM113)&gt;0,1,IF(OR(N113&lt;(1-$P$2),N113&gt;$P$3),1,0))</f>
        <v>0</v>
      </c>
      <c r="AO113">
        <f>IF(SUM($AC113:AN113)&gt;0,1,IF(OR(O113&lt;(1-$P$2),O113&gt;$P$3),1,0))</f>
        <v>0</v>
      </c>
      <c r="AP113">
        <f>IF(SUM($AC113:AO113)&gt;0,1,IF(OR(P113&lt;(1-$P$2),P113&gt;$P$3),1,0))</f>
        <v>0</v>
      </c>
      <c r="AQ113">
        <f>IF(SUM($AC113:AP113)&gt;0,1,IF(OR(Q113&lt;(1-$P$2),Q113&gt;$P$3),1,0))</f>
        <v>0</v>
      </c>
      <c r="AR113">
        <f>IF(SUM($AC113:AQ113)&gt;0,1,IF(OR(R113&lt;(1-$P$2),R113&gt;$P$3),1,0))</f>
        <v>0</v>
      </c>
      <c r="AS113">
        <f>IF(SUM($AC113:AR113)&gt;0,1,IF(OR(S113&lt;(1-$P$2),S113&gt;$P$3),1,0))</f>
        <v>0</v>
      </c>
      <c r="AT113">
        <f>IF(SUM($AC113:AS113)&gt;0,1,IF(OR(T113&lt;(1-$P$2),T113&gt;$P$3),1,0))</f>
        <v>0</v>
      </c>
      <c r="AU113">
        <f>IF(SUM($AC113:AT113)&gt;0,1,IF(OR(U113&lt;(1-$P$2),U113&gt;$P$3),1,0))</f>
        <v>1</v>
      </c>
      <c r="AV113">
        <f>IF(SUM($AC113:AU113)&gt;0,1,IF(OR(V113&lt;(1-$P$2),V113&gt;$P$3),1,0))</f>
        <v>1</v>
      </c>
    </row>
    <row r="114" spans="1:48" x14ac:dyDescent="0.35">
      <c r="A114" s="1">
        <f>Data!A108</f>
        <v>6200000</v>
      </c>
      <c r="B114">
        <f t="shared" si="13"/>
        <v>105</v>
      </c>
      <c r="C114" s="12" cm="1">
        <f t="array" ref="C114">PRODUCT(Data!$C108:C108/100+1)</f>
        <v>1.2730000000000001</v>
      </c>
      <c r="D114" s="12" cm="1">
        <f t="array" ref="D114">PRODUCT(Data!$C108:D108/100+1)</f>
        <v>1.4372170000000002</v>
      </c>
      <c r="E114" s="12" cm="1">
        <f t="array" ref="E114">PRODUCT(Data!$C108:E108/100+1)</f>
        <v>1.5507571430000002</v>
      </c>
      <c r="F114" s="12" cm="1">
        <f t="array" ref="F114">PRODUCT(Data!$C108:F108/100+1)</f>
        <v>1.8965759858890003</v>
      </c>
      <c r="G114" s="12" cm="1">
        <f t="array" ref="G114">PRODUCT(Data!$C108:G108/100+1)</f>
        <v>1.6310553478645402</v>
      </c>
      <c r="H114" s="12" cm="1">
        <f t="array" ref="H114">PRODUCT(Data!$C108:H108/100+1)</f>
        <v>2.4286414129703</v>
      </c>
      <c r="I114" s="12" cm="1">
        <f t="array" ref="I114">PRODUCT(Data!$C108:I108/100+1)</f>
        <v>3.9951151243361434</v>
      </c>
      <c r="J114" s="12" cm="1">
        <f t="array" ref="J114">PRODUCT(Data!$C108:J108/100+1)</f>
        <v>3.8313154042383615</v>
      </c>
      <c r="K114" s="12" cm="1">
        <f t="array" ref="K114">PRODUCT(Data!$C108:K108/100+1)</f>
        <v>6.5362240796306441</v>
      </c>
      <c r="L114" s="12" cm="1">
        <f t="array" ref="L114">PRODUCT(Data!$C108:L108/100+1)</f>
        <v>5.640761380721246</v>
      </c>
      <c r="M114" s="12" cm="1">
        <f t="array" ref="M114">PRODUCT(Data!$C108:M108/100+1)</f>
        <v>5.8551103131886535</v>
      </c>
      <c r="N114" s="12" cm="1">
        <f t="array" ref="N114">PRODUCT(Data!$C108:N108/100+1)</f>
        <v>6.3000986969909913</v>
      </c>
      <c r="O114" s="12" cm="1">
        <f t="array" ref="O114">PRODUCT(Data!$C108:O108/100+1)</f>
        <v>3.2445508289503606</v>
      </c>
      <c r="P114" s="12" cm="1">
        <f t="array" ref="P114">PRODUCT(Data!$C108:P108/100+1)</f>
        <v>4.042710332872149</v>
      </c>
      <c r="Q114" s="12" cm="1">
        <f t="array" ref="Q114">PRODUCT(Data!$C108:Q108/100+1)</f>
        <v>3.5616278032603632</v>
      </c>
      <c r="R114" s="12" cm="1">
        <f t="array" ref="R114">PRODUCT(Data!$C108:R108/100+1)</f>
        <v>2.5999882963800651</v>
      </c>
      <c r="S114" s="12" cm="1">
        <f t="array" ref="S114">PRODUCT(Data!$C108:S108/100+1)</f>
        <v>2.6311881559366261</v>
      </c>
      <c r="T114" s="12" cm="1">
        <f t="array" ref="T114">PRODUCT(Data!$C108:T108/100+1)</f>
        <v>2.5233094415432245</v>
      </c>
      <c r="U114" s="12" cm="1">
        <f t="array" ref="U114">PRODUCT(Data!$C108:U108/100+1)</f>
        <v>4.3173824544804571</v>
      </c>
      <c r="V114" s="12" cm="1">
        <f t="array" ref="V114">PRODUCT(Data!$C108:V108/100+1)</f>
        <v>6.4674389168117248</v>
      </c>
      <c r="W114" s="7"/>
      <c r="X114" s="2" t="str">
        <f t="shared" si="14"/>
        <v>Unrealised</v>
      </c>
      <c r="Y114" s="4">
        <f t="shared" si="10"/>
        <v>40098121.284232691</v>
      </c>
      <c r="Z114" s="5">
        <f t="shared" ca="1" si="11"/>
        <v>0</v>
      </c>
      <c r="AC114">
        <f t="shared" si="12"/>
        <v>0</v>
      </c>
      <c r="AD114">
        <f>IF(SUM($AC114:AC114)&gt;0,1,IF(OR(D114&lt;(1-$P$2),D114&gt;$P$3),1,0))</f>
        <v>0</v>
      </c>
      <c r="AE114">
        <f>IF(SUM($AC114:AD114)&gt;0,1,IF(OR(E114&lt;(1-$P$2),E114&gt;$P$3),1,0))</f>
        <v>0</v>
      </c>
      <c r="AF114">
        <f>IF(SUM($AC114:AE114)&gt;0,1,IF(OR(F114&lt;(1-$P$2),F114&gt;$P$3),1,0))</f>
        <v>0</v>
      </c>
      <c r="AG114">
        <f>IF(SUM($AC114:AF114)&gt;0,1,IF(OR(G114&lt;(1-$P$2),G114&gt;$P$3),1,0))</f>
        <v>0</v>
      </c>
      <c r="AH114">
        <f>IF(SUM($AC114:AG114)&gt;0,1,IF(OR(H114&lt;(1-$P$2),H114&gt;$P$3),1,0))</f>
        <v>0</v>
      </c>
      <c r="AI114">
        <f>IF(SUM($AC114:AH114)&gt;0,1,IF(OR(I114&lt;(1-$P$2),I114&gt;$P$3),1,0))</f>
        <v>0</v>
      </c>
      <c r="AJ114">
        <f>IF(SUM($AC114:AI114)&gt;0,1,IF(OR(J114&lt;(1-$P$2),J114&gt;$P$3),1,0))</f>
        <v>0</v>
      </c>
      <c r="AK114">
        <f>IF(SUM($AC114:AJ114)&gt;0,1,IF(OR(K114&lt;(1-$P$2),K114&gt;$P$3),1,0))</f>
        <v>0</v>
      </c>
      <c r="AL114">
        <f>IF(SUM($AC114:AK114)&gt;0,1,IF(OR(L114&lt;(1-$P$2),L114&gt;$P$3),1,0))</f>
        <v>0</v>
      </c>
      <c r="AM114">
        <f>IF(SUM($AC114:AL114)&gt;0,1,IF(OR(M114&lt;(1-$P$2),M114&gt;$P$3),1,0))</f>
        <v>0</v>
      </c>
      <c r="AN114">
        <f>IF(SUM($AC114:AM114)&gt;0,1,IF(OR(N114&lt;(1-$P$2),N114&gt;$P$3),1,0))</f>
        <v>0</v>
      </c>
      <c r="AO114">
        <f>IF(SUM($AC114:AN114)&gt;0,1,IF(OR(O114&lt;(1-$P$2),O114&gt;$P$3),1,0))</f>
        <v>0</v>
      </c>
      <c r="AP114">
        <f>IF(SUM($AC114:AO114)&gt;0,1,IF(OR(P114&lt;(1-$P$2),P114&gt;$P$3),1,0))</f>
        <v>0</v>
      </c>
      <c r="AQ114">
        <f>IF(SUM($AC114:AP114)&gt;0,1,IF(OR(Q114&lt;(1-$P$2),Q114&gt;$P$3),1,0))</f>
        <v>0</v>
      </c>
      <c r="AR114">
        <f>IF(SUM($AC114:AQ114)&gt;0,1,IF(OR(R114&lt;(1-$P$2),R114&gt;$P$3),1,0))</f>
        <v>0</v>
      </c>
      <c r="AS114">
        <f>IF(SUM($AC114:AR114)&gt;0,1,IF(OR(S114&lt;(1-$P$2),S114&gt;$P$3),1,0))</f>
        <v>0</v>
      </c>
      <c r="AT114">
        <f>IF(SUM($AC114:AS114)&gt;0,1,IF(OR(T114&lt;(1-$P$2),T114&gt;$P$3),1,0))</f>
        <v>0</v>
      </c>
      <c r="AU114">
        <f>IF(SUM($AC114:AT114)&gt;0,1,IF(OR(U114&lt;(1-$P$2),U114&gt;$P$3),1,0))</f>
        <v>0</v>
      </c>
      <c r="AV114">
        <f>IF(SUM($AC114:AU114)&gt;0,1,IF(OR(V114&lt;(1-$P$2),V114&gt;$P$3),1,0))</f>
        <v>0</v>
      </c>
    </row>
    <row r="115" spans="1:48" x14ac:dyDescent="0.35">
      <c r="A115" s="1">
        <f>Data!A109</f>
        <v>9000000</v>
      </c>
      <c r="B115">
        <f t="shared" si="13"/>
        <v>106</v>
      </c>
      <c r="C115" s="12" cm="1">
        <f t="array" ref="C115">PRODUCT(Data!$C109:C109/100+1)</f>
        <v>0.94199999999999995</v>
      </c>
      <c r="D115" s="12" cm="1">
        <f t="array" ref="D115">PRODUCT(Data!$C109:D109/100+1)</f>
        <v>0.96743399999999991</v>
      </c>
      <c r="E115" s="12" cm="1">
        <f t="array" ref="E115">PRODUCT(Data!$C109:E109/100+1)</f>
        <v>0.85617908999999992</v>
      </c>
      <c r="F115" s="12" cm="1">
        <f t="array" ref="F115">PRODUCT(Data!$C109:F109/100+1)</f>
        <v>1.46663478117</v>
      </c>
      <c r="G115" s="12" cm="1">
        <f t="array" ref="G115">PRODUCT(Data!$C109:G109/100+1)</f>
        <v>1.6250313375363601</v>
      </c>
      <c r="H115" s="12" cm="1">
        <f t="array" ref="H115">PRODUCT(Data!$C109:H109/100+1)</f>
        <v>2.115790801472341</v>
      </c>
      <c r="I115" s="12" cm="1">
        <f t="array" ref="I115">PRODUCT(Data!$C109:I109/100+1)</f>
        <v>1.3308324141261025</v>
      </c>
      <c r="J115" s="12" cm="1">
        <f t="array" ref="J115">PRODUCT(Data!$C109:J109/100+1)</f>
        <v>2.2251517964188436</v>
      </c>
      <c r="K115" s="12" cm="1">
        <f t="array" ref="K115">PRODUCT(Data!$C109:K109/100+1)</f>
        <v>3.6893016784624426</v>
      </c>
      <c r="L115" s="12" cm="1">
        <f t="array" ref="L115">PRODUCT(Data!$C109:L109/100+1)</f>
        <v>4.6817238299688393</v>
      </c>
      <c r="M115" s="12" cm="1">
        <f t="array" ref="M115">PRODUCT(Data!$C109:M109/100+1)</f>
        <v>4.3820935048508334</v>
      </c>
      <c r="N115" s="12" cm="1">
        <f t="array" ref="N115">PRODUCT(Data!$C109:N109/100+1)</f>
        <v>4.8685058838892754</v>
      </c>
      <c r="O115" s="12" cm="1">
        <f t="array" ref="O115">PRODUCT(Data!$C109:O109/100+1)</f>
        <v>8.2277749437728751</v>
      </c>
      <c r="P115" s="12" cm="1">
        <f t="array" ref="P115">PRODUCT(Data!$C109:P109/100+1)</f>
        <v>9.2068801620818466</v>
      </c>
      <c r="Q115" s="12" cm="1">
        <f t="array" ref="Q115">PRODUCT(Data!$C109:Q109/100+1)</f>
        <v>5.837162022759891</v>
      </c>
      <c r="R115" s="12" cm="1">
        <f t="array" ref="R115">PRODUCT(Data!$C109:R109/100+1)</f>
        <v>3.9634330134539661</v>
      </c>
      <c r="S115" s="12" cm="1">
        <f t="array" ref="S115">PRODUCT(Data!$C109:S109/100+1)</f>
        <v>5.6042942810239076</v>
      </c>
      <c r="T115" s="12" cm="1">
        <f t="array" ref="T115">PRODUCT(Data!$C109:T109/100+1)</f>
        <v>3.4466409828297033</v>
      </c>
      <c r="U115" s="12" cm="1">
        <f t="array" ref="U115">PRODUCT(Data!$C109:U109/100+1)</f>
        <v>1.9749252831614199</v>
      </c>
      <c r="V115" s="12" cm="1">
        <f t="array" ref="V115">PRODUCT(Data!$C109:V109/100+1)</f>
        <v>1.5424166461490689</v>
      </c>
      <c r="W115" s="7"/>
      <c r="X115" s="2" t="str">
        <f t="shared" si="14"/>
        <v>Unrealised</v>
      </c>
      <c r="Y115" s="4">
        <f t="shared" si="10"/>
        <v>13881749.81534162</v>
      </c>
      <c r="Z115" s="5">
        <f t="shared" ca="1" si="11"/>
        <v>0</v>
      </c>
      <c r="AC115">
        <f t="shared" si="12"/>
        <v>0</v>
      </c>
      <c r="AD115">
        <f>IF(SUM($AC115:AC115)&gt;0,1,IF(OR(D115&lt;(1-$P$2),D115&gt;$P$3),1,0))</f>
        <v>0</v>
      </c>
      <c r="AE115">
        <f>IF(SUM($AC115:AD115)&gt;0,1,IF(OR(E115&lt;(1-$P$2),E115&gt;$P$3),1,0))</f>
        <v>0</v>
      </c>
      <c r="AF115">
        <f>IF(SUM($AC115:AE115)&gt;0,1,IF(OR(F115&lt;(1-$P$2),F115&gt;$P$3),1,0))</f>
        <v>0</v>
      </c>
      <c r="AG115">
        <f>IF(SUM($AC115:AF115)&gt;0,1,IF(OR(G115&lt;(1-$P$2),G115&gt;$P$3),1,0))</f>
        <v>0</v>
      </c>
      <c r="AH115">
        <f>IF(SUM($AC115:AG115)&gt;0,1,IF(OR(H115&lt;(1-$P$2),H115&gt;$P$3),1,0))</f>
        <v>0</v>
      </c>
      <c r="AI115">
        <f>IF(SUM($AC115:AH115)&gt;0,1,IF(OR(I115&lt;(1-$P$2),I115&gt;$P$3),1,0))</f>
        <v>0</v>
      </c>
      <c r="AJ115">
        <f>IF(SUM($AC115:AI115)&gt;0,1,IF(OR(J115&lt;(1-$P$2),J115&gt;$P$3),1,0))</f>
        <v>0</v>
      </c>
      <c r="AK115">
        <f>IF(SUM($AC115:AJ115)&gt;0,1,IF(OR(K115&lt;(1-$P$2),K115&gt;$P$3),1,0))</f>
        <v>0</v>
      </c>
      <c r="AL115">
        <f>IF(SUM($AC115:AK115)&gt;0,1,IF(OR(L115&lt;(1-$P$2),L115&gt;$P$3),1,0))</f>
        <v>0</v>
      </c>
      <c r="AM115">
        <f>IF(SUM($AC115:AL115)&gt;0,1,IF(OR(M115&lt;(1-$P$2),M115&gt;$P$3),1,0))</f>
        <v>0</v>
      </c>
      <c r="AN115">
        <f>IF(SUM($AC115:AM115)&gt;0,1,IF(OR(N115&lt;(1-$P$2),N115&gt;$P$3),1,0))</f>
        <v>0</v>
      </c>
      <c r="AO115">
        <f>IF(SUM($AC115:AN115)&gt;0,1,IF(OR(O115&lt;(1-$P$2),O115&gt;$P$3),1,0))</f>
        <v>0</v>
      </c>
      <c r="AP115">
        <f>IF(SUM($AC115:AO115)&gt;0,1,IF(OR(P115&lt;(1-$P$2),P115&gt;$P$3),1,0))</f>
        <v>0</v>
      </c>
      <c r="AQ115">
        <f>IF(SUM($AC115:AP115)&gt;0,1,IF(OR(Q115&lt;(1-$P$2),Q115&gt;$P$3),1,0))</f>
        <v>0</v>
      </c>
      <c r="AR115">
        <f>IF(SUM($AC115:AQ115)&gt;0,1,IF(OR(R115&lt;(1-$P$2),R115&gt;$P$3),1,0))</f>
        <v>0</v>
      </c>
      <c r="AS115">
        <f>IF(SUM($AC115:AR115)&gt;0,1,IF(OR(S115&lt;(1-$P$2),S115&gt;$P$3),1,0))</f>
        <v>0</v>
      </c>
      <c r="AT115">
        <f>IF(SUM($AC115:AS115)&gt;0,1,IF(OR(T115&lt;(1-$P$2),T115&gt;$P$3),1,0))</f>
        <v>0</v>
      </c>
      <c r="AU115">
        <f>IF(SUM($AC115:AT115)&gt;0,1,IF(OR(U115&lt;(1-$P$2),U115&gt;$P$3),1,0))</f>
        <v>0</v>
      </c>
      <c r="AV115">
        <f>IF(SUM($AC115:AU115)&gt;0,1,IF(OR(V115&lt;(1-$P$2),V115&gt;$P$3),1,0))</f>
        <v>0</v>
      </c>
    </row>
    <row r="116" spans="1:48" x14ac:dyDescent="0.35">
      <c r="A116" s="1">
        <f>Data!A110</f>
        <v>1300000</v>
      </c>
      <c r="B116">
        <f t="shared" si="13"/>
        <v>107</v>
      </c>
      <c r="C116" s="12" cm="1">
        <f t="array" ref="C116">PRODUCT(Data!$C110:C110/100+1)</f>
        <v>1.6640000000000001</v>
      </c>
      <c r="D116" s="12" cm="1">
        <f t="array" ref="D116">PRODUCT(Data!$C110:D110/100+1)</f>
        <v>2.5758720000000004</v>
      </c>
      <c r="E116" s="12" cm="1">
        <f t="array" ref="E116">PRODUCT(Data!$C110:E110/100+1)</f>
        <v>1.6021923840000005</v>
      </c>
      <c r="F116" s="12" cm="1">
        <f t="array" ref="F116">PRODUCT(Data!$C110:F110/100+1)</f>
        <v>1.5220827648000004</v>
      </c>
      <c r="G116" s="12" cm="1">
        <f t="array" ref="G116">PRODUCT(Data!$C110:G110/100+1)</f>
        <v>1.3333445019648003</v>
      </c>
      <c r="H116" s="12" cm="1">
        <f t="array" ref="H116">PRODUCT(Data!$C110:H110/100+1)</f>
        <v>1.4933458422005765</v>
      </c>
      <c r="I116" s="12" cm="1">
        <f t="array" ref="I116">PRODUCT(Data!$C110:I110/100+1)</f>
        <v>1.9099893321745374</v>
      </c>
      <c r="J116" s="12" cm="1">
        <f t="array" ref="J116">PRODUCT(Data!$C110:J110/100+1)</f>
        <v>3.2202420140462698</v>
      </c>
      <c r="K116" s="12" cm="1">
        <f t="array" ref="K116">PRODUCT(Data!$C110:K110/100+1)</f>
        <v>3.4553196810716473</v>
      </c>
      <c r="L116" s="12" cm="1">
        <f t="array" ref="L116">PRODUCT(Data!$C110:L110/100+1)</f>
        <v>3.8665027231191735</v>
      </c>
      <c r="M116" s="12" cm="1">
        <f t="array" ref="M116">PRODUCT(Data!$C110:M110/100+1)</f>
        <v>3.7505076414255982</v>
      </c>
      <c r="N116" s="12" cm="1">
        <f t="array" ref="N116">PRODUCT(Data!$C110:N110/100+1)</f>
        <v>3.2629416480402704</v>
      </c>
      <c r="O116" s="12" cm="1">
        <f t="array" ref="O116">PRODUCT(Data!$C110:O110/100+1)</f>
        <v>1.9349243972878802</v>
      </c>
      <c r="P116" s="12" cm="1">
        <f t="array" ref="P116">PRODUCT(Data!$C110:P110/100+1)</f>
        <v>1.0371194769463039</v>
      </c>
      <c r="Q116" s="12" cm="1">
        <f t="array" ref="Q116">PRODUCT(Data!$C110:Q110/100+1)</f>
        <v>0.54137636696597069</v>
      </c>
      <c r="R116" s="12" cm="1">
        <f t="array" ref="R116">PRODUCT(Data!$C110:R110/100+1)</f>
        <v>0.51863855955339988</v>
      </c>
      <c r="S116" s="12" cm="1">
        <f t="array" ref="S116">PRODUCT(Data!$C110:S110/100+1)</f>
        <v>0.38171797983130229</v>
      </c>
      <c r="T116" s="12" cm="1">
        <f t="array" ref="T116">PRODUCT(Data!$C110:T110/100+1)</f>
        <v>0.27941756123651329</v>
      </c>
      <c r="U116" s="12" cm="1">
        <f t="array" ref="U116">PRODUCT(Data!$C110:U110/100+1)</f>
        <v>0.38391972913896927</v>
      </c>
      <c r="V116" s="12" cm="1">
        <f t="array" ref="V116">PRODUCT(Data!$C110:V110/100+1)</f>
        <v>0.65803841574419331</v>
      </c>
      <c r="W116" s="7"/>
      <c r="X116" s="2" t="str">
        <f t="shared" si="14"/>
        <v>Realised Loss</v>
      </c>
      <c r="Y116" s="4">
        <f t="shared" si="10"/>
        <v>855449.94046745135</v>
      </c>
      <c r="Z116" s="5">
        <f t="shared" ca="1" si="11"/>
        <v>496233.37378069299</v>
      </c>
      <c r="AC116">
        <f t="shared" si="12"/>
        <v>0</v>
      </c>
      <c r="AD116">
        <f>IF(SUM($AC116:AC116)&gt;0,1,IF(OR(D116&lt;(1-$P$2),D116&gt;$P$3),1,0))</f>
        <v>0</v>
      </c>
      <c r="AE116">
        <f>IF(SUM($AC116:AD116)&gt;0,1,IF(OR(E116&lt;(1-$P$2),E116&gt;$P$3),1,0))</f>
        <v>0</v>
      </c>
      <c r="AF116">
        <f>IF(SUM($AC116:AE116)&gt;0,1,IF(OR(F116&lt;(1-$P$2),F116&gt;$P$3),1,0))</f>
        <v>0</v>
      </c>
      <c r="AG116">
        <f>IF(SUM($AC116:AF116)&gt;0,1,IF(OR(G116&lt;(1-$P$2),G116&gt;$P$3),1,0))</f>
        <v>0</v>
      </c>
      <c r="AH116">
        <f>IF(SUM($AC116:AG116)&gt;0,1,IF(OR(H116&lt;(1-$P$2),H116&gt;$P$3),1,0))</f>
        <v>0</v>
      </c>
      <c r="AI116">
        <f>IF(SUM($AC116:AH116)&gt;0,1,IF(OR(I116&lt;(1-$P$2),I116&gt;$P$3),1,0))</f>
        <v>0</v>
      </c>
      <c r="AJ116">
        <f>IF(SUM($AC116:AI116)&gt;0,1,IF(OR(J116&lt;(1-$P$2),J116&gt;$P$3),1,0))</f>
        <v>0</v>
      </c>
      <c r="AK116">
        <f>IF(SUM($AC116:AJ116)&gt;0,1,IF(OR(K116&lt;(1-$P$2),K116&gt;$P$3),1,0))</f>
        <v>0</v>
      </c>
      <c r="AL116">
        <f>IF(SUM($AC116:AK116)&gt;0,1,IF(OR(L116&lt;(1-$P$2),L116&gt;$P$3),1,0))</f>
        <v>0</v>
      </c>
      <c r="AM116">
        <f>IF(SUM($AC116:AL116)&gt;0,1,IF(OR(M116&lt;(1-$P$2),M116&gt;$P$3),1,0))</f>
        <v>0</v>
      </c>
      <c r="AN116">
        <f>IF(SUM($AC116:AM116)&gt;0,1,IF(OR(N116&lt;(1-$P$2),N116&gt;$P$3),1,0))</f>
        <v>0</v>
      </c>
      <c r="AO116">
        <f>IF(SUM($AC116:AN116)&gt;0,1,IF(OR(O116&lt;(1-$P$2),O116&gt;$P$3),1,0))</f>
        <v>0</v>
      </c>
      <c r="AP116">
        <f>IF(SUM($AC116:AO116)&gt;0,1,IF(OR(P116&lt;(1-$P$2),P116&gt;$P$3),1,0))</f>
        <v>0</v>
      </c>
      <c r="AQ116">
        <f>IF(SUM($AC116:AP116)&gt;0,1,IF(OR(Q116&lt;(1-$P$2),Q116&gt;$P$3),1,0))</f>
        <v>0</v>
      </c>
      <c r="AR116">
        <f>IF(SUM($AC116:AQ116)&gt;0,1,IF(OR(R116&lt;(1-$P$2),R116&gt;$P$3),1,0))</f>
        <v>0</v>
      </c>
      <c r="AS116">
        <f>IF(SUM($AC116:AR116)&gt;0,1,IF(OR(S116&lt;(1-$P$2),S116&gt;$P$3),1,0))</f>
        <v>1</v>
      </c>
      <c r="AT116">
        <f>IF(SUM($AC116:AS116)&gt;0,1,IF(OR(T116&lt;(1-$P$2),T116&gt;$P$3),1,0))</f>
        <v>1</v>
      </c>
      <c r="AU116">
        <f>IF(SUM($AC116:AT116)&gt;0,1,IF(OR(U116&lt;(1-$P$2),U116&gt;$P$3),1,0))</f>
        <v>1</v>
      </c>
      <c r="AV116">
        <f>IF(SUM($AC116:AU116)&gt;0,1,IF(OR(V116&lt;(1-$P$2),V116&gt;$P$3),1,0))</f>
        <v>1</v>
      </c>
    </row>
    <row r="117" spans="1:48" x14ac:dyDescent="0.35">
      <c r="A117" s="1">
        <f>Data!A111</f>
        <v>5400000</v>
      </c>
      <c r="B117">
        <f t="shared" si="13"/>
        <v>108</v>
      </c>
      <c r="C117" s="12" cm="1">
        <f t="array" ref="C117">PRODUCT(Data!$C111:C111/100+1)</f>
        <v>1.0489999999999999</v>
      </c>
      <c r="D117" s="12" cm="1">
        <f t="array" ref="D117">PRODUCT(Data!$C111:D111/100+1)</f>
        <v>1.406709</v>
      </c>
      <c r="E117" s="12" cm="1">
        <f t="array" ref="E117">PRODUCT(Data!$C111:E111/100+1)</f>
        <v>2.443453533</v>
      </c>
      <c r="F117" s="12" cm="1">
        <f t="array" ref="F117">PRODUCT(Data!$C111:F111/100+1)</f>
        <v>1.6933132983690002</v>
      </c>
      <c r="G117" s="12" cm="1">
        <f t="array" ref="G117">PRODUCT(Data!$C111:G111/100+1)</f>
        <v>2.1505078889286304</v>
      </c>
      <c r="H117" s="12" cm="1">
        <f t="array" ref="H117">PRODUCT(Data!$C111:H111/100+1)</f>
        <v>2.9440452999432951</v>
      </c>
      <c r="I117" s="12" cm="1">
        <f t="array" ref="I117">PRODUCT(Data!$C111:I111/100+1)</f>
        <v>2.5289349126512906</v>
      </c>
      <c r="J117" s="12" cm="1">
        <f t="array" ref="J117">PRODUCT(Data!$C111:J111/100+1)</f>
        <v>3.5961454457901354</v>
      </c>
      <c r="K117" s="12" cm="1">
        <f t="array" ref="K117">PRODUCT(Data!$C111:K111/100+1)</f>
        <v>3.5206263914285425</v>
      </c>
      <c r="L117" s="12" cm="1">
        <f t="array" ref="L117">PRODUCT(Data!$C111:L111/100+1)</f>
        <v>4.9253563216085308</v>
      </c>
      <c r="M117" s="12" cm="1">
        <f t="array" ref="M117">PRODUCT(Data!$C111:M111/100+1)</f>
        <v>2.5119317240203509</v>
      </c>
      <c r="N117" s="12" cm="1">
        <f t="array" ref="N117">PRODUCT(Data!$C111:N111/100+1)</f>
        <v>4.179854388769864</v>
      </c>
      <c r="O117" s="12" cm="1">
        <f t="array" ref="O117">PRODUCT(Data!$C111:O111/100+1)</f>
        <v>2.9342577809164445</v>
      </c>
      <c r="P117" s="12" cm="1">
        <f t="array" ref="P117">PRODUCT(Data!$C111:P111/100+1)</f>
        <v>4.4307292491838313</v>
      </c>
      <c r="Q117" s="12" cm="1">
        <f t="array" ref="Q117">PRODUCT(Data!$C111:Q111/100+1)</f>
        <v>4.3864219566919926</v>
      </c>
      <c r="R117" s="12" cm="1">
        <f t="array" ref="R117">PRODUCT(Data!$C111:R111/100+1)</f>
        <v>3.3029757333890704</v>
      </c>
      <c r="S117" s="12" cm="1">
        <f t="array" ref="S117">PRODUCT(Data!$C111:S111/100+1)</f>
        <v>5.2286105859548986</v>
      </c>
      <c r="T117" s="12" cm="1">
        <f t="array" ref="T117">PRODUCT(Data!$C111:T111/100+1)</f>
        <v>8.883409385537373</v>
      </c>
      <c r="U117" s="12" cm="1">
        <f t="array" ref="U117">PRODUCT(Data!$C111:U111/100+1)</f>
        <v>9.3897637205130025</v>
      </c>
      <c r="V117" s="12" cm="1">
        <f t="array" ref="V117">PRODUCT(Data!$C111:V111/100+1)</f>
        <v>14.629251876559255</v>
      </c>
      <c r="W117" s="7"/>
      <c r="X117" s="2" t="str">
        <f t="shared" si="14"/>
        <v>Unrealised</v>
      </c>
      <c r="Y117" s="4">
        <f t="shared" si="10"/>
        <v>78997960.133419976</v>
      </c>
      <c r="Z117" s="5">
        <f t="shared" ca="1" si="11"/>
        <v>0</v>
      </c>
      <c r="AC117">
        <f t="shared" si="12"/>
        <v>0</v>
      </c>
      <c r="AD117">
        <f>IF(SUM($AC117:AC117)&gt;0,1,IF(OR(D117&lt;(1-$P$2),D117&gt;$P$3),1,0))</f>
        <v>0</v>
      </c>
      <c r="AE117">
        <f>IF(SUM($AC117:AD117)&gt;0,1,IF(OR(E117&lt;(1-$P$2),E117&gt;$P$3),1,0))</f>
        <v>0</v>
      </c>
      <c r="AF117">
        <f>IF(SUM($AC117:AE117)&gt;0,1,IF(OR(F117&lt;(1-$P$2),F117&gt;$P$3),1,0))</f>
        <v>0</v>
      </c>
      <c r="AG117">
        <f>IF(SUM($AC117:AF117)&gt;0,1,IF(OR(G117&lt;(1-$P$2),G117&gt;$P$3),1,0))</f>
        <v>0</v>
      </c>
      <c r="AH117">
        <f>IF(SUM($AC117:AG117)&gt;0,1,IF(OR(H117&lt;(1-$P$2),H117&gt;$P$3),1,0))</f>
        <v>0</v>
      </c>
      <c r="AI117">
        <f>IF(SUM($AC117:AH117)&gt;0,1,IF(OR(I117&lt;(1-$P$2),I117&gt;$P$3),1,0))</f>
        <v>0</v>
      </c>
      <c r="AJ117">
        <f>IF(SUM($AC117:AI117)&gt;0,1,IF(OR(J117&lt;(1-$P$2),J117&gt;$P$3),1,0))</f>
        <v>0</v>
      </c>
      <c r="AK117">
        <f>IF(SUM($AC117:AJ117)&gt;0,1,IF(OR(K117&lt;(1-$P$2),K117&gt;$P$3),1,0))</f>
        <v>0</v>
      </c>
      <c r="AL117">
        <f>IF(SUM($AC117:AK117)&gt;0,1,IF(OR(L117&lt;(1-$P$2),L117&gt;$P$3),1,0))</f>
        <v>0</v>
      </c>
      <c r="AM117">
        <f>IF(SUM($AC117:AL117)&gt;0,1,IF(OR(M117&lt;(1-$P$2),M117&gt;$P$3),1,0))</f>
        <v>0</v>
      </c>
      <c r="AN117">
        <f>IF(SUM($AC117:AM117)&gt;0,1,IF(OR(N117&lt;(1-$P$2),N117&gt;$P$3),1,0))</f>
        <v>0</v>
      </c>
      <c r="AO117">
        <f>IF(SUM($AC117:AN117)&gt;0,1,IF(OR(O117&lt;(1-$P$2),O117&gt;$P$3),1,0))</f>
        <v>0</v>
      </c>
      <c r="AP117">
        <f>IF(SUM($AC117:AO117)&gt;0,1,IF(OR(P117&lt;(1-$P$2),P117&gt;$P$3),1,0))</f>
        <v>0</v>
      </c>
      <c r="AQ117">
        <f>IF(SUM($AC117:AP117)&gt;0,1,IF(OR(Q117&lt;(1-$P$2),Q117&gt;$P$3),1,0))</f>
        <v>0</v>
      </c>
      <c r="AR117">
        <f>IF(SUM($AC117:AQ117)&gt;0,1,IF(OR(R117&lt;(1-$P$2),R117&gt;$P$3),1,0))</f>
        <v>0</v>
      </c>
      <c r="AS117">
        <f>IF(SUM($AC117:AR117)&gt;0,1,IF(OR(S117&lt;(1-$P$2),S117&gt;$P$3),1,0))</f>
        <v>0</v>
      </c>
      <c r="AT117">
        <f>IF(SUM($AC117:AS117)&gt;0,1,IF(OR(T117&lt;(1-$P$2),T117&gt;$P$3),1,0))</f>
        <v>0</v>
      </c>
      <c r="AU117">
        <f>IF(SUM($AC117:AT117)&gt;0,1,IF(OR(U117&lt;(1-$P$2),U117&gt;$P$3),1,0))</f>
        <v>0</v>
      </c>
      <c r="AV117">
        <f>IF(SUM($AC117:AU117)&gt;0,1,IF(OR(V117&lt;(1-$P$2),V117&gt;$P$3),1,0))</f>
        <v>0</v>
      </c>
    </row>
    <row r="118" spans="1:48" x14ac:dyDescent="0.35">
      <c r="A118" s="1">
        <f>Data!A112</f>
        <v>6600000</v>
      </c>
      <c r="B118">
        <f t="shared" si="13"/>
        <v>109</v>
      </c>
      <c r="C118" s="12" cm="1">
        <f t="array" ref="C118">PRODUCT(Data!$C112:C112/100+1)</f>
        <v>1.036</v>
      </c>
      <c r="D118" s="12" cm="1">
        <f t="array" ref="D118">PRODUCT(Data!$C112:D112/100+1)</f>
        <v>0.75109999999999999</v>
      </c>
      <c r="E118" s="12" cm="1">
        <f t="array" ref="E118">PRODUCT(Data!$C112:E112/100+1)</f>
        <v>0.64669710000000002</v>
      </c>
      <c r="F118" s="12" cm="1">
        <f t="array" ref="F118">PRODUCT(Data!$C112:F112/100+1)</f>
        <v>0.37961119770000001</v>
      </c>
      <c r="G118" s="12" cm="1">
        <f t="array" ref="G118">PRODUCT(Data!$C112:G112/100+1)</f>
        <v>0.57852746529480004</v>
      </c>
      <c r="H118" s="12" cm="1">
        <f t="array" ref="H118">PRODUCT(Data!$C112:H112/100+1)</f>
        <v>0.43331707150580523</v>
      </c>
      <c r="I118" s="12" cm="1">
        <f t="array" ref="I118">PRODUCT(Data!$C112:I112/100+1)</f>
        <v>0.56461214417206418</v>
      </c>
      <c r="J118" s="12" cm="1">
        <f t="array" ref="J118">PRODUCT(Data!$C112:J112/100+1)</f>
        <v>0.61542723714754999</v>
      </c>
      <c r="K118" s="12" cm="1">
        <f t="array" ref="K118">PRODUCT(Data!$C112:K112/100+1)</f>
        <v>0.3563323703084314</v>
      </c>
      <c r="L118" s="12" cm="1">
        <f t="array" ref="L118">PRODUCT(Data!$C112:L112/100+1)</f>
        <v>0.31499781535265337</v>
      </c>
      <c r="M118" s="12" cm="1">
        <f t="array" ref="M118">PRODUCT(Data!$C112:M112/100+1)</f>
        <v>0.35468754008708764</v>
      </c>
      <c r="N118" s="12" cm="1">
        <f t="array" ref="N118">PRODUCT(Data!$C112:N112/100+1)</f>
        <v>0.55579537531646639</v>
      </c>
      <c r="O118" s="12" cm="1">
        <f t="array" ref="O118">PRODUCT(Data!$C112:O112/100+1)</f>
        <v>0.73809625842026727</v>
      </c>
      <c r="P118" s="12" cm="1">
        <f t="array" ref="P118">PRODUCT(Data!$C112:P112/100+1)</f>
        <v>0.79123918902652657</v>
      </c>
      <c r="Q118" s="12" cm="1">
        <f t="array" ref="Q118">PRODUCT(Data!$C112:Q112/100+1)</f>
        <v>0.51430547286724226</v>
      </c>
      <c r="R118" s="12" cm="1">
        <f t="array" ref="R118">PRODUCT(Data!$C112:R112/100+1)</f>
        <v>0.72671363316141335</v>
      </c>
      <c r="S118" s="12" cm="1">
        <f t="array" ref="S118">PRODUCT(Data!$C112:S112/100+1)</f>
        <v>0.69691837420179537</v>
      </c>
      <c r="T118" s="12" cm="1">
        <f t="array" ref="T118">PRODUCT(Data!$C112:T112/100+1)</f>
        <v>1.1269170110843032</v>
      </c>
      <c r="U118" s="12" cm="1">
        <f t="array" ref="U118">PRODUCT(Data!$C112:U112/100+1)</f>
        <v>0.69643471285009939</v>
      </c>
      <c r="V118" s="12" cm="1">
        <f t="array" ref="V118">PRODUCT(Data!$C112:V112/100+1)</f>
        <v>0.55714777028007956</v>
      </c>
      <c r="W118" s="7"/>
      <c r="X118" s="2" t="str">
        <f t="shared" si="14"/>
        <v>Realised Loss</v>
      </c>
      <c r="Y118" s="4">
        <f t="shared" si="10"/>
        <v>3677175.283848525</v>
      </c>
      <c r="Z118" s="5">
        <f t="shared" ca="1" si="11"/>
        <v>2505433.9048200003</v>
      </c>
      <c r="AC118">
        <f t="shared" si="12"/>
        <v>0</v>
      </c>
      <c r="AD118">
        <f>IF(SUM($AC118:AC118)&gt;0,1,IF(OR(D118&lt;(1-$P$2),D118&gt;$P$3),1,0))</f>
        <v>0</v>
      </c>
      <c r="AE118">
        <f>IF(SUM($AC118:AD118)&gt;0,1,IF(OR(E118&lt;(1-$P$2),E118&gt;$P$3),1,0))</f>
        <v>0</v>
      </c>
      <c r="AF118">
        <f>IF(SUM($AC118:AE118)&gt;0,1,IF(OR(F118&lt;(1-$P$2),F118&gt;$P$3),1,0))</f>
        <v>1</v>
      </c>
      <c r="AG118">
        <f>IF(SUM($AC118:AF118)&gt;0,1,IF(OR(G118&lt;(1-$P$2),G118&gt;$P$3),1,0))</f>
        <v>1</v>
      </c>
      <c r="AH118">
        <f>IF(SUM($AC118:AG118)&gt;0,1,IF(OR(H118&lt;(1-$P$2),H118&gt;$P$3),1,0))</f>
        <v>1</v>
      </c>
      <c r="AI118">
        <f>IF(SUM($AC118:AH118)&gt;0,1,IF(OR(I118&lt;(1-$P$2),I118&gt;$P$3),1,0))</f>
        <v>1</v>
      </c>
      <c r="AJ118">
        <f>IF(SUM($AC118:AI118)&gt;0,1,IF(OR(J118&lt;(1-$P$2),J118&gt;$P$3),1,0))</f>
        <v>1</v>
      </c>
      <c r="AK118">
        <f>IF(SUM($AC118:AJ118)&gt;0,1,IF(OR(K118&lt;(1-$P$2),K118&gt;$P$3),1,0))</f>
        <v>1</v>
      </c>
      <c r="AL118">
        <f>IF(SUM($AC118:AK118)&gt;0,1,IF(OR(L118&lt;(1-$P$2),L118&gt;$P$3),1,0))</f>
        <v>1</v>
      </c>
      <c r="AM118">
        <f>IF(SUM($AC118:AL118)&gt;0,1,IF(OR(M118&lt;(1-$P$2),M118&gt;$P$3),1,0))</f>
        <v>1</v>
      </c>
      <c r="AN118">
        <f>IF(SUM($AC118:AM118)&gt;0,1,IF(OR(N118&lt;(1-$P$2),N118&gt;$P$3),1,0))</f>
        <v>1</v>
      </c>
      <c r="AO118">
        <f>IF(SUM($AC118:AN118)&gt;0,1,IF(OR(O118&lt;(1-$P$2),O118&gt;$P$3),1,0))</f>
        <v>1</v>
      </c>
      <c r="AP118">
        <f>IF(SUM($AC118:AO118)&gt;0,1,IF(OR(P118&lt;(1-$P$2),P118&gt;$P$3),1,0))</f>
        <v>1</v>
      </c>
      <c r="AQ118">
        <f>IF(SUM($AC118:AP118)&gt;0,1,IF(OR(Q118&lt;(1-$P$2),Q118&gt;$P$3),1,0))</f>
        <v>1</v>
      </c>
      <c r="AR118">
        <f>IF(SUM($AC118:AQ118)&gt;0,1,IF(OR(R118&lt;(1-$P$2),R118&gt;$P$3),1,0))</f>
        <v>1</v>
      </c>
      <c r="AS118">
        <f>IF(SUM($AC118:AR118)&gt;0,1,IF(OR(S118&lt;(1-$P$2),S118&gt;$P$3),1,0))</f>
        <v>1</v>
      </c>
      <c r="AT118">
        <f>IF(SUM($AC118:AS118)&gt;0,1,IF(OR(T118&lt;(1-$P$2),T118&gt;$P$3),1,0))</f>
        <v>1</v>
      </c>
      <c r="AU118">
        <f>IF(SUM($AC118:AT118)&gt;0,1,IF(OR(U118&lt;(1-$P$2),U118&gt;$P$3),1,0))</f>
        <v>1</v>
      </c>
      <c r="AV118">
        <f>IF(SUM($AC118:AU118)&gt;0,1,IF(OR(V118&lt;(1-$P$2),V118&gt;$P$3),1,0))</f>
        <v>1</v>
      </c>
    </row>
    <row r="119" spans="1:48" x14ac:dyDescent="0.35">
      <c r="A119" s="1">
        <f>Data!A113</f>
        <v>2000000</v>
      </c>
      <c r="B119">
        <f t="shared" si="13"/>
        <v>110</v>
      </c>
      <c r="C119" s="12" cm="1">
        <f t="array" ref="C119">PRODUCT(Data!$C113:C113/100+1)</f>
        <v>1.7070000000000001</v>
      </c>
      <c r="D119" s="12" cm="1">
        <f t="array" ref="D119">PRODUCT(Data!$C113:D113/100+1)</f>
        <v>1.9818270000000002</v>
      </c>
      <c r="E119" s="12" cm="1">
        <f t="array" ref="E119">PRODUCT(Data!$C113:E113/100+1)</f>
        <v>1.9976816160000002</v>
      </c>
      <c r="F119" s="12" cm="1">
        <f t="array" ref="F119">PRODUCT(Data!$C113:F113/100+1)</f>
        <v>3.4060471552800005</v>
      </c>
      <c r="G119" s="12" cm="1">
        <f t="array" ref="G119">PRODUCT(Data!$C113:G113/100+1)</f>
        <v>2.3910451030065603</v>
      </c>
      <c r="H119" s="12" cm="1">
        <f t="array" ref="H119">PRODUCT(Data!$C113:H113/100+1)</f>
        <v>2.001304751216491</v>
      </c>
      <c r="I119" s="12" cm="1">
        <f t="array" ref="I119">PRODUCT(Data!$C113:I113/100+1)</f>
        <v>1.6170542389829248</v>
      </c>
      <c r="J119" s="12" cm="1">
        <f t="array" ref="J119">PRODUCT(Data!$C113:J113/100+1)</f>
        <v>2.5226046128133626</v>
      </c>
      <c r="K119" s="12" cm="1">
        <f t="array" ref="K119">PRODUCT(Data!$C113:K113/100+1)</f>
        <v>2.4040421960111344</v>
      </c>
      <c r="L119" s="12" cm="1">
        <f t="array" ref="L119">PRODUCT(Data!$C113:L113/100+1)</f>
        <v>3.197376120694809</v>
      </c>
      <c r="M119" s="12" cm="1">
        <f t="array" ref="M119">PRODUCT(Data!$C113:M113/100+1)</f>
        <v>2.3053081830209576</v>
      </c>
      <c r="N119" s="12" cm="1">
        <f t="array" ref="N119">PRODUCT(Data!$C113:N113/100+1)</f>
        <v>1.362437136165386</v>
      </c>
      <c r="O119" s="12" cm="1">
        <f t="array" ref="O119">PRODUCT(Data!$C113:O113/100+1)</f>
        <v>1.4809691670117746</v>
      </c>
      <c r="P119" s="12" cm="1">
        <f t="array" ref="P119">PRODUCT(Data!$C113:P113/100+1)</f>
        <v>0.78047075101520524</v>
      </c>
      <c r="Q119" s="12" cm="1">
        <f t="array" ref="Q119">PRODUCT(Data!$C113:Q113/100+1)</f>
        <v>0.89910230516951639</v>
      </c>
      <c r="R119" s="12" cm="1">
        <f t="array" ref="R119">PRODUCT(Data!$C113:R113/100+1)</f>
        <v>1.4385636882712263</v>
      </c>
      <c r="S119" s="12" cm="1">
        <f t="array" ref="S119">PRODUCT(Data!$C113:S113/100+1)</f>
        <v>2.1276356949531436</v>
      </c>
      <c r="T119" s="12" cm="1">
        <f t="array" ref="T119">PRODUCT(Data!$C113:T113/100+1)</f>
        <v>1.6978532845726086</v>
      </c>
      <c r="U119" s="12" cm="1">
        <f t="array" ref="U119">PRODUCT(Data!$C113:U113/100+1)</f>
        <v>1.4516645583095804</v>
      </c>
      <c r="V119" s="12" cm="1">
        <f t="array" ref="V119">PRODUCT(Data!$C113:V113/100+1)</f>
        <v>1.0451984819828979</v>
      </c>
      <c r="W119" s="7"/>
      <c r="X119" s="2" t="str">
        <f t="shared" si="14"/>
        <v>Unrealised</v>
      </c>
      <c r="Y119" s="4">
        <f t="shared" si="10"/>
        <v>2090396.9639657957</v>
      </c>
      <c r="Z119" s="5">
        <f t="shared" ca="1" si="11"/>
        <v>0</v>
      </c>
      <c r="AC119">
        <f t="shared" si="12"/>
        <v>0</v>
      </c>
      <c r="AD119">
        <f>IF(SUM($AC119:AC119)&gt;0,1,IF(OR(D119&lt;(1-$P$2),D119&gt;$P$3),1,0))</f>
        <v>0</v>
      </c>
      <c r="AE119">
        <f>IF(SUM($AC119:AD119)&gt;0,1,IF(OR(E119&lt;(1-$P$2),E119&gt;$P$3),1,0))</f>
        <v>0</v>
      </c>
      <c r="AF119">
        <f>IF(SUM($AC119:AE119)&gt;0,1,IF(OR(F119&lt;(1-$P$2),F119&gt;$P$3),1,0))</f>
        <v>0</v>
      </c>
      <c r="AG119">
        <f>IF(SUM($AC119:AF119)&gt;0,1,IF(OR(G119&lt;(1-$P$2),G119&gt;$P$3),1,0))</f>
        <v>0</v>
      </c>
      <c r="AH119">
        <f>IF(SUM($AC119:AG119)&gt;0,1,IF(OR(H119&lt;(1-$P$2),H119&gt;$P$3),1,0))</f>
        <v>0</v>
      </c>
      <c r="AI119">
        <f>IF(SUM($AC119:AH119)&gt;0,1,IF(OR(I119&lt;(1-$P$2),I119&gt;$P$3),1,0))</f>
        <v>0</v>
      </c>
      <c r="AJ119">
        <f>IF(SUM($AC119:AI119)&gt;0,1,IF(OR(J119&lt;(1-$P$2),J119&gt;$P$3),1,0))</f>
        <v>0</v>
      </c>
      <c r="AK119">
        <f>IF(SUM($AC119:AJ119)&gt;0,1,IF(OR(K119&lt;(1-$P$2),K119&gt;$P$3),1,0))</f>
        <v>0</v>
      </c>
      <c r="AL119">
        <f>IF(SUM($AC119:AK119)&gt;0,1,IF(OR(L119&lt;(1-$P$2),L119&gt;$P$3),1,0))</f>
        <v>0</v>
      </c>
      <c r="AM119">
        <f>IF(SUM($AC119:AL119)&gt;0,1,IF(OR(M119&lt;(1-$P$2),M119&gt;$P$3),1,0))</f>
        <v>0</v>
      </c>
      <c r="AN119">
        <f>IF(SUM($AC119:AM119)&gt;0,1,IF(OR(N119&lt;(1-$P$2),N119&gt;$P$3),1,0))</f>
        <v>0</v>
      </c>
      <c r="AO119">
        <f>IF(SUM($AC119:AN119)&gt;0,1,IF(OR(O119&lt;(1-$P$2),O119&gt;$P$3),1,0))</f>
        <v>0</v>
      </c>
      <c r="AP119">
        <f>IF(SUM($AC119:AO119)&gt;0,1,IF(OR(P119&lt;(1-$P$2),P119&gt;$P$3),1,0))</f>
        <v>0</v>
      </c>
      <c r="AQ119">
        <f>IF(SUM($AC119:AP119)&gt;0,1,IF(OR(Q119&lt;(1-$P$2),Q119&gt;$P$3),1,0))</f>
        <v>0</v>
      </c>
      <c r="AR119">
        <f>IF(SUM($AC119:AQ119)&gt;0,1,IF(OR(R119&lt;(1-$P$2),R119&gt;$P$3),1,0))</f>
        <v>0</v>
      </c>
      <c r="AS119">
        <f>IF(SUM($AC119:AR119)&gt;0,1,IF(OR(S119&lt;(1-$P$2),S119&gt;$P$3),1,0))</f>
        <v>0</v>
      </c>
      <c r="AT119">
        <f>IF(SUM($AC119:AS119)&gt;0,1,IF(OR(T119&lt;(1-$P$2),T119&gt;$P$3),1,0))</f>
        <v>0</v>
      </c>
      <c r="AU119">
        <f>IF(SUM($AC119:AT119)&gt;0,1,IF(OR(U119&lt;(1-$P$2),U119&gt;$P$3),1,0))</f>
        <v>0</v>
      </c>
      <c r="AV119">
        <f>IF(SUM($AC119:AU119)&gt;0,1,IF(OR(V119&lt;(1-$P$2),V119&gt;$P$3),1,0))</f>
        <v>0</v>
      </c>
    </row>
    <row r="120" spans="1:48" x14ac:dyDescent="0.35">
      <c r="A120" s="1">
        <f>Data!A114</f>
        <v>8600000</v>
      </c>
      <c r="B120">
        <f t="shared" si="13"/>
        <v>111</v>
      </c>
      <c r="C120" s="12" cm="1">
        <f t="array" ref="C120">PRODUCT(Data!$C114:C114/100+1)</f>
        <v>1.069</v>
      </c>
      <c r="D120" s="12" cm="1">
        <f t="array" ref="D120">PRODUCT(Data!$C114:D114/100+1)</f>
        <v>1.26142</v>
      </c>
      <c r="E120" s="12" cm="1">
        <f t="array" ref="E120">PRODUCT(Data!$C114:E114/100+1)</f>
        <v>2.1835180199999997</v>
      </c>
      <c r="F120" s="12" cm="1">
        <f t="array" ref="F120">PRODUCT(Data!$C114:F114/100+1)</f>
        <v>1.7402638619399997</v>
      </c>
      <c r="G120" s="12" cm="1">
        <f t="array" ref="G120">PRODUCT(Data!$C114:G114/100+1)</f>
        <v>2.6190971122196993</v>
      </c>
      <c r="H120" s="12" cm="1">
        <f t="array" ref="H120">PRODUCT(Data!$C114:H114/100+1)</f>
        <v>3.2948241671723819</v>
      </c>
      <c r="I120" s="12" cm="1">
        <f t="array" ref="I120">PRODUCT(Data!$C114:I114/100+1)</f>
        <v>4.0130958356159612</v>
      </c>
      <c r="J120" s="12" cm="1">
        <f t="array" ref="J120">PRODUCT(Data!$C114:J114/100+1)</f>
        <v>4.5468375817528841</v>
      </c>
      <c r="K120" s="12" cm="1">
        <f t="array" ref="K120">PRODUCT(Data!$C114:K114/100+1)</f>
        <v>4.5377439065893785</v>
      </c>
      <c r="L120" s="12" cm="1">
        <f t="array" ref="L120">PRODUCT(Data!$C114:L114/100+1)</f>
        <v>7.3783715921143287</v>
      </c>
      <c r="M120" s="12" cm="1">
        <f t="array" ref="M120">PRODUCT(Data!$C114:M114/100+1)</f>
        <v>7.5111822807723865</v>
      </c>
      <c r="N120" s="12" cm="1">
        <f t="array" ref="N120">PRODUCT(Data!$C114:N114/100+1)</f>
        <v>12.994345345736228</v>
      </c>
      <c r="O120" s="12" cm="1">
        <f t="array" ref="O120">PRODUCT(Data!$C114:O114/100+1)</f>
        <v>16.177959955441604</v>
      </c>
      <c r="P120" s="12" cm="1">
        <f t="array" ref="P120">PRODUCT(Data!$C114:P114/100+1)</f>
        <v>12.133469966581202</v>
      </c>
      <c r="Q120" s="12" cm="1">
        <f t="array" ref="Q120">PRODUCT(Data!$C114:Q114/100+1)</f>
        <v>17.132459592812658</v>
      </c>
      <c r="R120" s="12" cm="1">
        <f t="array" ref="R120">PRODUCT(Data!$C114:R114/100+1)</f>
        <v>17.509373703854536</v>
      </c>
      <c r="S120" s="12" cm="1">
        <f t="array" ref="S120">PRODUCT(Data!$C114:S114/100+1)</f>
        <v>13.026974035667774</v>
      </c>
      <c r="T120" s="12" cm="1">
        <f t="array" ref="T120">PRODUCT(Data!$C114:T114/100+1)</f>
        <v>9.4575831498948038</v>
      </c>
      <c r="U120" s="12" cm="1">
        <f t="array" ref="U120">PRODUCT(Data!$C114:U114/100+1)</f>
        <v>16.304873350418642</v>
      </c>
      <c r="V120" s="12" cm="1">
        <f t="array" ref="V120">PRODUCT(Data!$C114:V114/100+1)</f>
        <v>25.614956033507688</v>
      </c>
      <c r="W120" s="7"/>
      <c r="X120" s="2" t="str">
        <f t="shared" si="14"/>
        <v>Unrealised</v>
      </c>
      <c r="Y120" s="4">
        <f t="shared" si="10"/>
        <v>220288621.88816613</v>
      </c>
      <c r="Z120" s="5">
        <f t="shared" ca="1" si="11"/>
        <v>0</v>
      </c>
      <c r="AC120">
        <f t="shared" si="12"/>
        <v>0</v>
      </c>
      <c r="AD120">
        <f>IF(SUM($AC120:AC120)&gt;0,1,IF(OR(D120&lt;(1-$P$2),D120&gt;$P$3),1,0))</f>
        <v>0</v>
      </c>
      <c r="AE120">
        <f>IF(SUM($AC120:AD120)&gt;0,1,IF(OR(E120&lt;(1-$P$2),E120&gt;$P$3),1,0))</f>
        <v>0</v>
      </c>
      <c r="AF120">
        <f>IF(SUM($AC120:AE120)&gt;0,1,IF(OR(F120&lt;(1-$P$2),F120&gt;$P$3),1,0))</f>
        <v>0</v>
      </c>
      <c r="AG120">
        <f>IF(SUM($AC120:AF120)&gt;0,1,IF(OR(G120&lt;(1-$P$2),G120&gt;$P$3),1,0))</f>
        <v>0</v>
      </c>
      <c r="AH120">
        <f>IF(SUM($AC120:AG120)&gt;0,1,IF(OR(H120&lt;(1-$P$2),H120&gt;$P$3),1,0))</f>
        <v>0</v>
      </c>
      <c r="AI120">
        <f>IF(SUM($AC120:AH120)&gt;0,1,IF(OR(I120&lt;(1-$P$2),I120&gt;$P$3),1,0))</f>
        <v>0</v>
      </c>
      <c r="AJ120">
        <f>IF(SUM($AC120:AI120)&gt;0,1,IF(OR(J120&lt;(1-$P$2),J120&gt;$P$3),1,0))</f>
        <v>0</v>
      </c>
      <c r="AK120">
        <f>IF(SUM($AC120:AJ120)&gt;0,1,IF(OR(K120&lt;(1-$P$2),K120&gt;$P$3),1,0))</f>
        <v>0</v>
      </c>
      <c r="AL120">
        <f>IF(SUM($AC120:AK120)&gt;0,1,IF(OR(L120&lt;(1-$P$2),L120&gt;$P$3),1,0))</f>
        <v>0</v>
      </c>
      <c r="AM120">
        <f>IF(SUM($AC120:AL120)&gt;0,1,IF(OR(M120&lt;(1-$P$2),M120&gt;$P$3),1,0))</f>
        <v>0</v>
      </c>
      <c r="AN120">
        <f>IF(SUM($AC120:AM120)&gt;0,1,IF(OR(N120&lt;(1-$P$2),N120&gt;$P$3),1,0))</f>
        <v>0</v>
      </c>
      <c r="AO120">
        <f>IF(SUM($AC120:AN120)&gt;0,1,IF(OR(O120&lt;(1-$P$2),O120&gt;$P$3),1,0))</f>
        <v>0</v>
      </c>
      <c r="AP120">
        <f>IF(SUM($AC120:AO120)&gt;0,1,IF(OR(P120&lt;(1-$P$2),P120&gt;$P$3),1,0))</f>
        <v>0</v>
      </c>
      <c r="AQ120">
        <f>IF(SUM($AC120:AP120)&gt;0,1,IF(OR(Q120&lt;(1-$P$2),Q120&gt;$P$3),1,0))</f>
        <v>0</v>
      </c>
      <c r="AR120">
        <f>IF(SUM($AC120:AQ120)&gt;0,1,IF(OR(R120&lt;(1-$P$2),R120&gt;$P$3),1,0))</f>
        <v>0</v>
      </c>
      <c r="AS120">
        <f>IF(SUM($AC120:AR120)&gt;0,1,IF(OR(S120&lt;(1-$P$2),S120&gt;$P$3),1,0))</f>
        <v>0</v>
      </c>
      <c r="AT120">
        <f>IF(SUM($AC120:AS120)&gt;0,1,IF(OR(T120&lt;(1-$P$2),T120&gt;$P$3),1,0))</f>
        <v>0</v>
      </c>
      <c r="AU120">
        <f>IF(SUM($AC120:AT120)&gt;0,1,IF(OR(U120&lt;(1-$P$2),U120&gt;$P$3),1,0))</f>
        <v>0</v>
      </c>
      <c r="AV120">
        <f>IF(SUM($AC120:AU120)&gt;0,1,IF(OR(V120&lt;(1-$P$2),V120&gt;$P$3),1,0))</f>
        <v>0</v>
      </c>
    </row>
    <row r="121" spans="1:48" x14ac:dyDescent="0.35">
      <c r="A121" s="1">
        <f>Data!A115</f>
        <v>3800000</v>
      </c>
      <c r="B121">
        <f t="shared" si="13"/>
        <v>112</v>
      </c>
      <c r="C121" s="12" cm="1">
        <f t="array" ref="C121">PRODUCT(Data!$C115:C115/100+1)</f>
        <v>1.0089999999999999</v>
      </c>
      <c r="D121" s="12" cm="1">
        <f t="array" ref="D121">PRODUCT(Data!$C115:D115/100+1)</f>
        <v>0.53577900000000001</v>
      </c>
      <c r="E121" s="12" cm="1">
        <f t="array" ref="E121">PRODUCT(Data!$C115:E115/100+1)</f>
        <v>0.62686142999999994</v>
      </c>
      <c r="F121" s="12" cm="1">
        <f t="array" ref="F121">PRODUCT(Data!$C115:F115/100+1)</f>
        <v>0.43002694097999994</v>
      </c>
      <c r="G121" s="12" cm="1">
        <f t="array" ref="G121">PRODUCT(Data!$C115:G115/100+1)</f>
        <v>0.48292025472053995</v>
      </c>
      <c r="H121" s="12" cm="1">
        <f t="array" ref="H121">PRODUCT(Data!$C115:H115/100+1)</f>
        <v>0.43366238873904489</v>
      </c>
      <c r="I121" s="12" cm="1">
        <f t="array" ref="I121">PRODUCT(Data!$C115:I115/100+1)</f>
        <v>0.68865587331760336</v>
      </c>
      <c r="J121" s="12" cm="1">
        <f t="array" ref="J121">PRODUCT(Data!$C115:J115/100+1)</f>
        <v>0.96067494327805669</v>
      </c>
      <c r="K121" s="12" cm="1">
        <f t="array" ref="K121">PRODUCT(Data!$C115:K115/100+1)</f>
        <v>1.2190965030198539</v>
      </c>
      <c r="L121" s="12" cm="1">
        <f t="array" ref="L121">PRODUCT(Data!$C115:L115/100+1)</f>
        <v>0.86068213113201686</v>
      </c>
      <c r="M121" s="12" cm="1">
        <f t="array" ref="M121">PRODUCT(Data!$C115:M115/100+1)</f>
        <v>1.2359395403055762</v>
      </c>
      <c r="N121" s="12" cm="1">
        <f t="array" ref="N121">PRODUCT(Data!$C115:N115/100+1)</f>
        <v>0.88987646902001483</v>
      </c>
      <c r="O121" s="12" cm="1">
        <f t="array" ref="O121">PRODUCT(Data!$C115:O115/100+1)</f>
        <v>1.1319228685934588</v>
      </c>
      <c r="P121" s="12" cm="1">
        <f t="array" ref="P121">PRODUCT(Data!$C115:P115/100+1)</f>
        <v>1.2564343841387393</v>
      </c>
      <c r="Q121" s="12" cm="1">
        <f t="array" ref="Q121">PRODUCT(Data!$C115:Q115/100+1)</f>
        <v>1.93365251718952</v>
      </c>
      <c r="R121" s="12" cm="1">
        <f t="array" ref="R121">PRODUCT(Data!$C115:R115/100+1)</f>
        <v>3.3065458043940792</v>
      </c>
      <c r="S121" s="12" cm="1">
        <f t="array" ref="S121">PRODUCT(Data!$C115:S115/100+1)</f>
        <v>2.364180250141767</v>
      </c>
      <c r="T121" s="12" cm="1">
        <f t="array" ref="T121">PRODUCT(Data!$C115:T115/100+1)</f>
        <v>2.9292193299256493</v>
      </c>
      <c r="U121" s="12" cm="1">
        <f t="array" ref="U121">PRODUCT(Data!$C115:U115/100+1)</f>
        <v>2.1646930848150547</v>
      </c>
      <c r="V121" s="12" cm="1">
        <f t="array" ref="V121">PRODUCT(Data!$C115:V115/100+1)</f>
        <v>1.5953788035086953</v>
      </c>
      <c r="W121" s="7"/>
      <c r="X121" s="2" t="str">
        <f t="shared" si="14"/>
        <v>Realised Loss</v>
      </c>
      <c r="Y121" s="4">
        <f t="shared" si="10"/>
        <v>6062439.4533330426</v>
      </c>
      <c r="Z121" s="5">
        <f t="shared" ca="1" si="11"/>
        <v>1634102.3757239997</v>
      </c>
      <c r="AC121">
        <f t="shared" si="12"/>
        <v>0</v>
      </c>
      <c r="AD121">
        <f>IF(SUM($AC121:AC121)&gt;0,1,IF(OR(D121&lt;(1-$P$2),D121&gt;$P$3),1,0))</f>
        <v>0</v>
      </c>
      <c r="AE121">
        <f>IF(SUM($AC121:AD121)&gt;0,1,IF(OR(E121&lt;(1-$P$2),E121&gt;$P$3),1,0))</f>
        <v>0</v>
      </c>
      <c r="AF121">
        <f>IF(SUM($AC121:AE121)&gt;0,1,IF(OR(F121&lt;(1-$P$2),F121&gt;$P$3),1,0))</f>
        <v>1</v>
      </c>
      <c r="AG121">
        <f>IF(SUM($AC121:AF121)&gt;0,1,IF(OR(G121&lt;(1-$P$2),G121&gt;$P$3),1,0))</f>
        <v>1</v>
      </c>
      <c r="AH121">
        <f>IF(SUM($AC121:AG121)&gt;0,1,IF(OR(H121&lt;(1-$P$2),H121&gt;$P$3),1,0))</f>
        <v>1</v>
      </c>
      <c r="AI121">
        <f>IF(SUM($AC121:AH121)&gt;0,1,IF(OR(I121&lt;(1-$P$2),I121&gt;$P$3),1,0))</f>
        <v>1</v>
      </c>
      <c r="AJ121">
        <f>IF(SUM($AC121:AI121)&gt;0,1,IF(OR(J121&lt;(1-$P$2),J121&gt;$P$3),1,0))</f>
        <v>1</v>
      </c>
      <c r="AK121">
        <f>IF(SUM($AC121:AJ121)&gt;0,1,IF(OR(K121&lt;(1-$P$2),K121&gt;$P$3),1,0))</f>
        <v>1</v>
      </c>
      <c r="AL121">
        <f>IF(SUM($AC121:AK121)&gt;0,1,IF(OR(L121&lt;(1-$P$2),L121&gt;$P$3),1,0))</f>
        <v>1</v>
      </c>
      <c r="AM121">
        <f>IF(SUM($AC121:AL121)&gt;0,1,IF(OR(M121&lt;(1-$P$2),M121&gt;$P$3),1,0))</f>
        <v>1</v>
      </c>
      <c r="AN121">
        <f>IF(SUM($AC121:AM121)&gt;0,1,IF(OR(N121&lt;(1-$P$2),N121&gt;$P$3),1,0))</f>
        <v>1</v>
      </c>
      <c r="AO121">
        <f>IF(SUM($AC121:AN121)&gt;0,1,IF(OR(O121&lt;(1-$P$2),O121&gt;$P$3),1,0))</f>
        <v>1</v>
      </c>
      <c r="AP121">
        <f>IF(SUM($AC121:AO121)&gt;0,1,IF(OR(P121&lt;(1-$P$2),P121&gt;$P$3),1,0))</f>
        <v>1</v>
      </c>
      <c r="AQ121">
        <f>IF(SUM($AC121:AP121)&gt;0,1,IF(OR(Q121&lt;(1-$P$2),Q121&gt;$P$3),1,0))</f>
        <v>1</v>
      </c>
      <c r="AR121">
        <f>IF(SUM($AC121:AQ121)&gt;0,1,IF(OR(R121&lt;(1-$P$2),R121&gt;$P$3),1,0))</f>
        <v>1</v>
      </c>
      <c r="AS121">
        <f>IF(SUM($AC121:AR121)&gt;0,1,IF(OR(S121&lt;(1-$P$2),S121&gt;$P$3),1,0))</f>
        <v>1</v>
      </c>
      <c r="AT121">
        <f>IF(SUM($AC121:AS121)&gt;0,1,IF(OR(T121&lt;(1-$P$2),T121&gt;$P$3),1,0))</f>
        <v>1</v>
      </c>
      <c r="AU121">
        <f>IF(SUM($AC121:AT121)&gt;0,1,IF(OR(U121&lt;(1-$P$2),U121&gt;$P$3),1,0))</f>
        <v>1</v>
      </c>
      <c r="AV121">
        <f>IF(SUM($AC121:AU121)&gt;0,1,IF(OR(V121&lt;(1-$P$2),V121&gt;$P$3),1,0))</f>
        <v>1</v>
      </c>
    </row>
    <row r="122" spans="1:48" x14ac:dyDescent="0.35">
      <c r="A122" s="1">
        <f>Data!A116</f>
        <v>4100000</v>
      </c>
      <c r="B122">
        <f t="shared" si="13"/>
        <v>113</v>
      </c>
      <c r="C122" s="12" cm="1">
        <f t="array" ref="C122">PRODUCT(Data!$C116:C116/100+1)</f>
        <v>1.7210000000000001</v>
      </c>
      <c r="D122" s="12" cm="1">
        <f t="array" ref="D122">PRODUCT(Data!$C116:D116/100+1)</f>
        <v>2.1684600000000001</v>
      </c>
      <c r="E122" s="12" cm="1">
        <f t="array" ref="E122">PRODUCT(Data!$C116:E116/100+1)</f>
        <v>3.6256651200000003</v>
      </c>
      <c r="F122" s="12" cm="1">
        <f t="array" ref="F122">PRODUCT(Data!$C116:F116/100+1)</f>
        <v>2.9947993891200007</v>
      </c>
      <c r="G122" s="12" cm="1">
        <f t="array" ref="G122">PRODUCT(Data!$C116:G116/100+1)</f>
        <v>1.9795623962083204</v>
      </c>
      <c r="H122" s="12" cm="1">
        <f t="array" ref="H122">PRODUCT(Data!$C116:H116/100+1)</f>
        <v>3.0208122166138969</v>
      </c>
      <c r="I122" s="12" cm="1">
        <f t="array" ref="I122">PRODUCT(Data!$C116:I116/100+1)</f>
        <v>2.4589411443237119</v>
      </c>
      <c r="J122" s="12" cm="1">
        <f t="array" ref="J122">PRODUCT(Data!$C116:J116/100+1)</f>
        <v>2.4736947911896543</v>
      </c>
      <c r="K122" s="12" cm="1">
        <f t="array" ref="K122">PRODUCT(Data!$C116:K116/100+1)</f>
        <v>2.6221164786610336</v>
      </c>
      <c r="L122" s="12" cm="1">
        <f t="array" ref="L122">PRODUCT(Data!$C116:L116/100+1)</f>
        <v>4.4602201302024183</v>
      </c>
      <c r="M122" s="12" cm="1">
        <f t="array" ref="M122">PRODUCT(Data!$C116:M116/100+1)</f>
        <v>3.5369545632505179</v>
      </c>
      <c r="N122" s="12" cm="1">
        <f t="array" ref="N122">PRODUCT(Data!$C116:N116/100+1)</f>
        <v>1.8003098726945137</v>
      </c>
      <c r="O122" s="12" cm="1">
        <f t="array" ref="O122">PRODUCT(Data!$C116:O116/100+1)</f>
        <v>1.1161921210705985</v>
      </c>
      <c r="P122" s="12" cm="1">
        <f t="array" ref="P122">PRODUCT(Data!$C116:P116/100+1)</f>
        <v>1.6352214573684269</v>
      </c>
      <c r="Q122" s="12" cm="1">
        <f t="array" ref="Q122">PRODUCT(Data!$C116:Q116/100+1)</f>
        <v>1.398114346050005</v>
      </c>
      <c r="R122" s="12" cm="1">
        <f t="array" ref="R122">PRODUCT(Data!$C116:R116/100+1)</f>
        <v>2.3194717000969582</v>
      </c>
      <c r="S122" s="12" cm="1">
        <f t="array" ref="S122">PRODUCT(Data!$C116:S116/100+1)</f>
        <v>3.5766253615495098</v>
      </c>
      <c r="T122" s="12" cm="1">
        <f t="array" ref="T122">PRODUCT(Data!$C116:T116/100+1)</f>
        <v>6.2054450022883989</v>
      </c>
      <c r="U122" s="12" cm="1">
        <f t="array" ref="U122">PRODUCT(Data!$C116:U116/100+1)</f>
        <v>9.0537442583387744</v>
      </c>
      <c r="V122" s="12" cm="1">
        <f t="array" ref="V122">PRODUCT(Data!$C116:V116/100+1)</f>
        <v>10.520450828189656</v>
      </c>
      <c r="W122" s="7"/>
      <c r="X122" s="2" t="str">
        <f t="shared" si="14"/>
        <v>Unrealised</v>
      </c>
      <c r="Y122" s="4">
        <f t="shared" si="10"/>
        <v>43133848.395577587</v>
      </c>
      <c r="Z122" s="5">
        <f t="shared" ca="1" si="11"/>
        <v>0</v>
      </c>
      <c r="AC122">
        <f t="shared" si="12"/>
        <v>0</v>
      </c>
      <c r="AD122">
        <f>IF(SUM($AC122:AC122)&gt;0,1,IF(OR(D122&lt;(1-$P$2),D122&gt;$P$3),1,0))</f>
        <v>0</v>
      </c>
      <c r="AE122">
        <f>IF(SUM($AC122:AD122)&gt;0,1,IF(OR(E122&lt;(1-$P$2),E122&gt;$P$3),1,0))</f>
        <v>0</v>
      </c>
      <c r="AF122">
        <f>IF(SUM($AC122:AE122)&gt;0,1,IF(OR(F122&lt;(1-$P$2),F122&gt;$P$3),1,0))</f>
        <v>0</v>
      </c>
      <c r="AG122">
        <f>IF(SUM($AC122:AF122)&gt;0,1,IF(OR(G122&lt;(1-$P$2),G122&gt;$P$3),1,0))</f>
        <v>0</v>
      </c>
      <c r="AH122">
        <f>IF(SUM($AC122:AG122)&gt;0,1,IF(OR(H122&lt;(1-$P$2),H122&gt;$P$3),1,0))</f>
        <v>0</v>
      </c>
      <c r="AI122">
        <f>IF(SUM($AC122:AH122)&gt;0,1,IF(OR(I122&lt;(1-$P$2),I122&gt;$P$3),1,0))</f>
        <v>0</v>
      </c>
      <c r="AJ122">
        <f>IF(SUM($AC122:AI122)&gt;0,1,IF(OR(J122&lt;(1-$P$2),J122&gt;$P$3),1,0))</f>
        <v>0</v>
      </c>
      <c r="AK122">
        <f>IF(SUM($AC122:AJ122)&gt;0,1,IF(OR(K122&lt;(1-$P$2),K122&gt;$P$3),1,0))</f>
        <v>0</v>
      </c>
      <c r="AL122">
        <f>IF(SUM($AC122:AK122)&gt;0,1,IF(OR(L122&lt;(1-$P$2),L122&gt;$P$3),1,0))</f>
        <v>0</v>
      </c>
      <c r="AM122">
        <f>IF(SUM($AC122:AL122)&gt;0,1,IF(OR(M122&lt;(1-$P$2),M122&gt;$P$3),1,0))</f>
        <v>0</v>
      </c>
      <c r="AN122">
        <f>IF(SUM($AC122:AM122)&gt;0,1,IF(OR(N122&lt;(1-$P$2),N122&gt;$P$3),1,0))</f>
        <v>0</v>
      </c>
      <c r="AO122">
        <f>IF(SUM($AC122:AN122)&gt;0,1,IF(OR(O122&lt;(1-$P$2),O122&gt;$P$3),1,0))</f>
        <v>0</v>
      </c>
      <c r="AP122">
        <f>IF(SUM($AC122:AO122)&gt;0,1,IF(OR(P122&lt;(1-$P$2),P122&gt;$P$3),1,0))</f>
        <v>0</v>
      </c>
      <c r="AQ122">
        <f>IF(SUM($AC122:AP122)&gt;0,1,IF(OR(Q122&lt;(1-$P$2),Q122&gt;$P$3),1,0))</f>
        <v>0</v>
      </c>
      <c r="AR122">
        <f>IF(SUM($AC122:AQ122)&gt;0,1,IF(OR(R122&lt;(1-$P$2),R122&gt;$P$3),1,0))</f>
        <v>0</v>
      </c>
      <c r="AS122">
        <f>IF(SUM($AC122:AR122)&gt;0,1,IF(OR(S122&lt;(1-$P$2),S122&gt;$P$3),1,0))</f>
        <v>0</v>
      </c>
      <c r="AT122">
        <f>IF(SUM($AC122:AS122)&gt;0,1,IF(OR(T122&lt;(1-$P$2),T122&gt;$P$3),1,0))</f>
        <v>0</v>
      </c>
      <c r="AU122">
        <f>IF(SUM($AC122:AT122)&gt;0,1,IF(OR(U122&lt;(1-$P$2),U122&gt;$P$3),1,0))</f>
        <v>0</v>
      </c>
      <c r="AV122">
        <f>IF(SUM($AC122:AU122)&gt;0,1,IF(OR(V122&lt;(1-$P$2),V122&gt;$P$3),1,0))</f>
        <v>0</v>
      </c>
    </row>
    <row r="123" spans="1:48" x14ac:dyDescent="0.35">
      <c r="A123" s="1">
        <f>Data!A117</f>
        <v>8800000</v>
      </c>
      <c r="B123">
        <f t="shared" si="13"/>
        <v>114</v>
      </c>
      <c r="C123" s="12" cm="1">
        <f t="array" ref="C123">PRODUCT(Data!$C117:C117/100+1)</f>
        <v>1.54</v>
      </c>
      <c r="D123" s="12" cm="1">
        <f t="array" ref="D123">PRODUCT(Data!$C117:D117/100+1)</f>
        <v>2.10826</v>
      </c>
      <c r="E123" s="12" cm="1">
        <f t="array" ref="E123">PRODUCT(Data!$C117:E117/100+1)</f>
        <v>3.0021622400000001</v>
      </c>
      <c r="F123" s="12" cm="1">
        <f t="array" ref="F123">PRODUCT(Data!$C117:F117/100+1)</f>
        <v>3.6806509062399999</v>
      </c>
      <c r="G123" s="12" cm="1">
        <f t="array" ref="G123">PRODUCT(Data!$C117:G117/100+1)</f>
        <v>4.4535875965503999</v>
      </c>
      <c r="H123" s="12" cm="1">
        <f t="array" ref="H123">PRODUCT(Data!$C117:H117/100+1)</f>
        <v>4.4669483593400505</v>
      </c>
      <c r="I123" s="12" cm="1">
        <f t="array" ref="I123">PRODUCT(Data!$C117:I117/100+1)</f>
        <v>5.0431846976949171</v>
      </c>
      <c r="J123" s="12" cm="1">
        <f t="array" ref="J123">PRODUCT(Data!$C117:J117/100+1)</f>
        <v>3.4293655944325434</v>
      </c>
      <c r="K123" s="12" cm="1">
        <f t="array" ref="K123">PRODUCT(Data!$C117:K117/100+1)</f>
        <v>4.8045411977999937</v>
      </c>
      <c r="L123" s="12" cm="1">
        <f t="array" ref="L123">PRODUCT(Data!$C117:L117/100+1)</f>
        <v>8.3695107665675881</v>
      </c>
      <c r="M123" s="12" cm="1">
        <f t="array" ref="M123">PRODUCT(Data!$C117:M117/100+1)</f>
        <v>4.5362748354796327</v>
      </c>
      <c r="N123" s="12" cm="1">
        <f t="array" ref="N123">PRODUCT(Data!$C117:N117/100+1)</f>
        <v>6.9405004982838383</v>
      </c>
      <c r="O123" s="12" cm="1">
        <f t="array" ref="O123">PRODUCT(Data!$C117:O117/100+1)</f>
        <v>4.5599088273724817</v>
      </c>
      <c r="P123" s="12" cm="1">
        <f t="array" ref="P123">PRODUCT(Data!$C117:P117/100+1)</f>
        <v>6.383872358321474</v>
      </c>
      <c r="Q123" s="12" cm="1">
        <f t="array" ref="Q123">PRODUCT(Data!$C117:Q117/100+1)</f>
        <v>7.9223855966769499</v>
      </c>
      <c r="R123" s="12" cm="1">
        <f t="array" ref="R123">PRODUCT(Data!$C117:R117/100+1)</f>
        <v>6.72610537157873</v>
      </c>
      <c r="S123" s="12" cm="1">
        <f t="array" ref="S123">PRODUCT(Data!$C117:S117/100+1)</f>
        <v>4.7755348138208982</v>
      </c>
      <c r="T123" s="12" cm="1">
        <f t="array" ref="T123">PRODUCT(Data!$C117:T117/100+1)</f>
        <v>7.1012202681516756</v>
      </c>
      <c r="U123" s="12" cm="1">
        <f t="array" ref="U123">PRODUCT(Data!$C117:U117/100+1)</f>
        <v>10.729943825177182</v>
      </c>
      <c r="V123" s="12" cm="1">
        <f t="array" ref="V123">PRODUCT(Data!$C117:V117/100+1)</f>
        <v>9.9251980382888938</v>
      </c>
      <c r="W123" s="7"/>
      <c r="X123" s="2" t="str">
        <f t="shared" si="14"/>
        <v>Unrealised</v>
      </c>
      <c r="Y123" s="4">
        <f t="shared" si="10"/>
        <v>87341742.736942261</v>
      </c>
      <c r="Z123" s="5">
        <f t="shared" ca="1" si="11"/>
        <v>0</v>
      </c>
      <c r="AC123">
        <f t="shared" si="12"/>
        <v>0</v>
      </c>
      <c r="AD123">
        <f>IF(SUM($AC123:AC123)&gt;0,1,IF(OR(D123&lt;(1-$P$2),D123&gt;$P$3),1,0))</f>
        <v>0</v>
      </c>
      <c r="AE123">
        <f>IF(SUM($AC123:AD123)&gt;0,1,IF(OR(E123&lt;(1-$P$2),E123&gt;$P$3),1,0))</f>
        <v>0</v>
      </c>
      <c r="AF123">
        <f>IF(SUM($AC123:AE123)&gt;0,1,IF(OR(F123&lt;(1-$P$2),F123&gt;$P$3),1,0))</f>
        <v>0</v>
      </c>
      <c r="AG123">
        <f>IF(SUM($AC123:AF123)&gt;0,1,IF(OR(G123&lt;(1-$P$2),G123&gt;$P$3),1,0))</f>
        <v>0</v>
      </c>
      <c r="AH123">
        <f>IF(SUM($AC123:AG123)&gt;0,1,IF(OR(H123&lt;(1-$P$2),H123&gt;$P$3),1,0))</f>
        <v>0</v>
      </c>
      <c r="AI123">
        <f>IF(SUM($AC123:AH123)&gt;0,1,IF(OR(I123&lt;(1-$P$2),I123&gt;$P$3),1,0))</f>
        <v>0</v>
      </c>
      <c r="AJ123">
        <f>IF(SUM($AC123:AI123)&gt;0,1,IF(OR(J123&lt;(1-$P$2),J123&gt;$P$3),1,0))</f>
        <v>0</v>
      </c>
      <c r="AK123">
        <f>IF(SUM($AC123:AJ123)&gt;0,1,IF(OR(K123&lt;(1-$P$2),K123&gt;$P$3),1,0))</f>
        <v>0</v>
      </c>
      <c r="AL123">
        <f>IF(SUM($AC123:AK123)&gt;0,1,IF(OR(L123&lt;(1-$P$2),L123&gt;$P$3),1,0))</f>
        <v>0</v>
      </c>
      <c r="AM123">
        <f>IF(SUM($AC123:AL123)&gt;0,1,IF(OR(M123&lt;(1-$P$2),M123&gt;$P$3),1,0))</f>
        <v>0</v>
      </c>
      <c r="AN123">
        <f>IF(SUM($AC123:AM123)&gt;0,1,IF(OR(N123&lt;(1-$P$2),N123&gt;$P$3),1,0))</f>
        <v>0</v>
      </c>
      <c r="AO123">
        <f>IF(SUM($AC123:AN123)&gt;0,1,IF(OR(O123&lt;(1-$P$2),O123&gt;$P$3),1,0))</f>
        <v>0</v>
      </c>
      <c r="AP123">
        <f>IF(SUM($AC123:AO123)&gt;0,1,IF(OR(P123&lt;(1-$P$2),P123&gt;$P$3),1,0))</f>
        <v>0</v>
      </c>
      <c r="AQ123">
        <f>IF(SUM($AC123:AP123)&gt;0,1,IF(OR(Q123&lt;(1-$P$2),Q123&gt;$P$3),1,0))</f>
        <v>0</v>
      </c>
      <c r="AR123">
        <f>IF(SUM($AC123:AQ123)&gt;0,1,IF(OR(R123&lt;(1-$P$2),R123&gt;$P$3),1,0))</f>
        <v>0</v>
      </c>
      <c r="AS123">
        <f>IF(SUM($AC123:AR123)&gt;0,1,IF(OR(S123&lt;(1-$P$2),S123&gt;$P$3),1,0))</f>
        <v>0</v>
      </c>
      <c r="AT123">
        <f>IF(SUM($AC123:AS123)&gt;0,1,IF(OR(T123&lt;(1-$P$2),T123&gt;$P$3),1,0))</f>
        <v>0</v>
      </c>
      <c r="AU123">
        <f>IF(SUM($AC123:AT123)&gt;0,1,IF(OR(U123&lt;(1-$P$2),U123&gt;$P$3),1,0))</f>
        <v>0</v>
      </c>
      <c r="AV123">
        <f>IF(SUM($AC123:AU123)&gt;0,1,IF(OR(V123&lt;(1-$P$2),V123&gt;$P$3),1,0))</f>
        <v>0</v>
      </c>
    </row>
    <row r="124" spans="1:48" x14ac:dyDescent="0.35">
      <c r="A124" s="1">
        <f>Data!A118</f>
        <v>1700000</v>
      </c>
      <c r="B124">
        <f t="shared" si="13"/>
        <v>115</v>
      </c>
      <c r="C124" s="12" cm="1">
        <f t="array" ref="C124">PRODUCT(Data!$C118:C118/100+1)</f>
        <v>0.91</v>
      </c>
      <c r="D124" s="12" cm="1">
        <f t="array" ref="D124">PRODUCT(Data!$C118:D118/100+1)</f>
        <v>0.98644000000000009</v>
      </c>
      <c r="E124" s="12" cm="1">
        <f t="array" ref="E124">PRODUCT(Data!$C118:E118/100+1)</f>
        <v>0.52873184000000006</v>
      </c>
      <c r="F124" s="12" cm="1">
        <f t="array" ref="F124">PRODUCT(Data!$C118:F118/100+1)</f>
        <v>0.92052213344000011</v>
      </c>
      <c r="G124" s="12" cm="1">
        <f t="array" ref="G124">PRODUCT(Data!$C118:G118/100+1)</f>
        <v>0.62135244007200008</v>
      </c>
      <c r="H124" s="12" cm="1">
        <f t="array" ref="H124">PRODUCT(Data!$C118:H118/100+1)</f>
        <v>0.65987629135646408</v>
      </c>
      <c r="I124" s="12" cm="1">
        <f t="array" ref="I124">PRODUCT(Data!$C118:I118/100+1)</f>
        <v>0.59982754884302592</v>
      </c>
      <c r="J124" s="12" cm="1">
        <f t="array" ref="J124">PRODUCT(Data!$C118:J118/100+1)</f>
        <v>0.53504617356797912</v>
      </c>
      <c r="K124" s="12" cm="1">
        <f t="array" ref="K124">PRODUCT(Data!$C118:K118/100+1)</f>
        <v>0.3434996434306426</v>
      </c>
      <c r="L124" s="12" cm="1">
        <f t="array" ref="L124">PRODUCT(Data!$C118:L118/100+1)</f>
        <v>0.51834096193683965</v>
      </c>
      <c r="M124" s="12" cm="1">
        <f t="array" ref="M124">PRODUCT(Data!$C118:M118/100+1)</f>
        <v>0.34158669391637736</v>
      </c>
      <c r="N124" s="12" cm="1">
        <f t="array" ref="N124">PRODUCT(Data!$C118:N118/100+1)</f>
        <v>0.23330371194488575</v>
      </c>
      <c r="O124" s="12" cm="1">
        <f t="array" ref="O124">PRODUCT(Data!$C118:O118/100+1)</f>
        <v>0.30166169954473726</v>
      </c>
      <c r="P124" s="12" cm="1">
        <f t="array" ref="P124">PRODUCT(Data!$C118:P118/100+1)</f>
        <v>0.29442181875566353</v>
      </c>
      <c r="Q124" s="12" cm="1">
        <f t="array" ref="Q124">PRODUCT(Data!$C118:Q118/100+1)</f>
        <v>0.28352821146170398</v>
      </c>
      <c r="R124" s="12" cm="1">
        <f t="array" ref="R124">PRODUCT(Data!$C118:R118/100+1)</f>
        <v>0.32974330992996176</v>
      </c>
      <c r="S124" s="12" cm="1">
        <f t="array" ref="S124">PRODUCT(Data!$C118:S118/100+1)</f>
        <v>0.24631825251768144</v>
      </c>
      <c r="T124" s="12" cm="1">
        <f t="array" ref="T124">PRODUCT(Data!$C118:T118/100+1)</f>
        <v>0.15641209034872772</v>
      </c>
      <c r="U124" s="12" cm="1">
        <f t="array" ref="U124">PRODUCT(Data!$C118:U118/100+1)</f>
        <v>0.16438910695651282</v>
      </c>
      <c r="V124" s="12" cm="1">
        <f t="array" ref="V124">PRODUCT(Data!$C118:V118/100+1)</f>
        <v>0.24214515454694335</v>
      </c>
      <c r="W124" s="7"/>
      <c r="X124" s="2" t="str">
        <f t="shared" si="14"/>
        <v>Realised Loss</v>
      </c>
      <c r="Y124" s="4">
        <f t="shared" si="10"/>
        <v>411646.76272980368</v>
      </c>
      <c r="Z124" s="5">
        <f t="shared" ca="1" si="11"/>
        <v>583949.39383209241</v>
      </c>
      <c r="AC124">
        <f t="shared" si="12"/>
        <v>0</v>
      </c>
      <c r="AD124">
        <f>IF(SUM($AC124:AC124)&gt;0,1,IF(OR(D124&lt;(1-$P$2),D124&gt;$P$3),1,0))</f>
        <v>0</v>
      </c>
      <c r="AE124">
        <f>IF(SUM($AC124:AD124)&gt;0,1,IF(OR(E124&lt;(1-$P$2),E124&gt;$P$3),1,0))</f>
        <v>0</v>
      </c>
      <c r="AF124">
        <f>IF(SUM($AC124:AE124)&gt;0,1,IF(OR(F124&lt;(1-$P$2),F124&gt;$P$3),1,0))</f>
        <v>0</v>
      </c>
      <c r="AG124">
        <f>IF(SUM($AC124:AF124)&gt;0,1,IF(OR(G124&lt;(1-$P$2),G124&gt;$P$3),1,0))</f>
        <v>0</v>
      </c>
      <c r="AH124">
        <f>IF(SUM($AC124:AG124)&gt;0,1,IF(OR(H124&lt;(1-$P$2),H124&gt;$P$3),1,0))</f>
        <v>0</v>
      </c>
      <c r="AI124">
        <f>IF(SUM($AC124:AH124)&gt;0,1,IF(OR(I124&lt;(1-$P$2),I124&gt;$P$3),1,0))</f>
        <v>0</v>
      </c>
      <c r="AJ124">
        <f>IF(SUM($AC124:AI124)&gt;0,1,IF(OR(J124&lt;(1-$P$2),J124&gt;$P$3),1,0))</f>
        <v>0</v>
      </c>
      <c r="AK124">
        <f>IF(SUM($AC124:AJ124)&gt;0,1,IF(OR(K124&lt;(1-$P$2),K124&gt;$P$3),1,0))</f>
        <v>1</v>
      </c>
      <c r="AL124">
        <f>IF(SUM($AC124:AK124)&gt;0,1,IF(OR(L124&lt;(1-$P$2),L124&gt;$P$3),1,0))</f>
        <v>1</v>
      </c>
      <c r="AM124">
        <f>IF(SUM($AC124:AL124)&gt;0,1,IF(OR(M124&lt;(1-$P$2),M124&gt;$P$3),1,0))</f>
        <v>1</v>
      </c>
      <c r="AN124">
        <f>IF(SUM($AC124:AM124)&gt;0,1,IF(OR(N124&lt;(1-$P$2),N124&gt;$P$3),1,0))</f>
        <v>1</v>
      </c>
      <c r="AO124">
        <f>IF(SUM($AC124:AN124)&gt;0,1,IF(OR(O124&lt;(1-$P$2),O124&gt;$P$3),1,0))</f>
        <v>1</v>
      </c>
      <c r="AP124">
        <f>IF(SUM($AC124:AO124)&gt;0,1,IF(OR(P124&lt;(1-$P$2),P124&gt;$P$3),1,0))</f>
        <v>1</v>
      </c>
      <c r="AQ124">
        <f>IF(SUM($AC124:AP124)&gt;0,1,IF(OR(Q124&lt;(1-$P$2),Q124&gt;$P$3),1,0))</f>
        <v>1</v>
      </c>
      <c r="AR124">
        <f>IF(SUM($AC124:AQ124)&gt;0,1,IF(OR(R124&lt;(1-$P$2),R124&gt;$P$3),1,0))</f>
        <v>1</v>
      </c>
      <c r="AS124">
        <f>IF(SUM($AC124:AR124)&gt;0,1,IF(OR(S124&lt;(1-$P$2),S124&gt;$P$3),1,0))</f>
        <v>1</v>
      </c>
      <c r="AT124">
        <f>IF(SUM($AC124:AS124)&gt;0,1,IF(OR(T124&lt;(1-$P$2),T124&gt;$P$3),1,0))</f>
        <v>1</v>
      </c>
      <c r="AU124">
        <f>IF(SUM($AC124:AT124)&gt;0,1,IF(OR(U124&lt;(1-$P$2),U124&gt;$P$3),1,0))</f>
        <v>1</v>
      </c>
      <c r="AV124">
        <f>IF(SUM($AC124:AU124)&gt;0,1,IF(OR(V124&lt;(1-$P$2),V124&gt;$P$3),1,0))</f>
        <v>1</v>
      </c>
    </row>
    <row r="125" spans="1:48" x14ac:dyDescent="0.35">
      <c r="A125" s="1">
        <f>Data!A119</f>
        <v>5700000</v>
      </c>
      <c r="B125">
        <f t="shared" si="13"/>
        <v>116</v>
      </c>
      <c r="C125" s="12" cm="1">
        <f t="array" ref="C125">PRODUCT(Data!$C119:C119/100+1)</f>
        <v>1.405</v>
      </c>
      <c r="D125" s="12" cm="1">
        <f t="array" ref="D125">PRODUCT(Data!$C119:D119/100+1)</f>
        <v>1.40781</v>
      </c>
      <c r="E125" s="12" cm="1">
        <f t="array" ref="E125">PRODUCT(Data!$C119:E119/100+1)</f>
        <v>1.27547586</v>
      </c>
      <c r="F125" s="12" cm="1">
        <f t="array" ref="F125">PRODUCT(Data!$C119:F119/100+1)</f>
        <v>0.74997980568</v>
      </c>
      <c r="G125" s="12" cm="1">
        <f t="array" ref="G125">PRODUCT(Data!$C119:G119/100+1)</f>
        <v>0.60298376376672003</v>
      </c>
      <c r="H125" s="12" cm="1">
        <f t="array" ref="H125">PRODUCT(Data!$C119:H119/100+1)</f>
        <v>1.0341171548599248</v>
      </c>
      <c r="I125" s="12" cm="1">
        <f t="array" ref="I125">PRODUCT(Data!$C119:I119/100+1)</f>
        <v>1.5015381088566109</v>
      </c>
      <c r="J125" s="12" cm="1">
        <f t="array" ref="J125">PRODUCT(Data!$C119:J119/100+1)</f>
        <v>2.2478025489583469</v>
      </c>
      <c r="K125" s="12" cm="1">
        <f t="array" ref="K125">PRODUCT(Data!$C119:K119/100+1)</f>
        <v>3.3559692055948114</v>
      </c>
      <c r="L125" s="12" cm="1">
        <f t="array" ref="L125">PRODUCT(Data!$C119:L119/100+1)</f>
        <v>2.8559297939611845</v>
      </c>
      <c r="M125" s="12" cm="1">
        <f t="array" ref="M125">PRODUCT(Data!$C119:M119/100+1)</f>
        <v>1.5536258079148846</v>
      </c>
      <c r="N125" s="12" cm="1">
        <f t="array" ref="N125">PRODUCT(Data!$C119:N119/100+1)</f>
        <v>2.0026236664022861</v>
      </c>
      <c r="O125" s="12" cm="1">
        <f t="array" ref="O125">PRODUCT(Data!$C119:O119/100+1)</f>
        <v>2.2509490010361697</v>
      </c>
      <c r="P125" s="12" cm="1">
        <f t="array" ref="P125">PRODUCT(Data!$C119:P119/100+1)</f>
        <v>3.1288191114402761</v>
      </c>
      <c r="Q125" s="12" cm="1">
        <f t="array" ref="Q125">PRODUCT(Data!$C119:Q119/100+1)</f>
        <v>5.2532872881082238</v>
      </c>
      <c r="R125" s="12" cm="1">
        <f t="array" ref="R125">PRODUCT(Data!$C119:R119/100+1)</f>
        <v>4.9118236143811895</v>
      </c>
      <c r="S125" s="12" cm="1">
        <f t="array" ref="S125">PRODUCT(Data!$C119:S119/100+1)</f>
        <v>2.7309739295959417</v>
      </c>
      <c r="T125" s="12" cm="1">
        <f t="array" ref="T125">PRODUCT(Data!$C119:T119/100+1)</f>
        <v>2.7200500338775577</v>
      </c>
      <c r="U125" s="12" cm="1">
        <f t="array" ref="U125">PRODUCT(Data!$C119:U119/100+1)</f>
        <v>3.8679111481738877</v>
      </c>
      <c r="V125" s="12" cm="1">
        <f t="array" ref="V125">PRODUCT(Data!$C119:V119/100+1)</f>
        <v>5.705168943556485</v>
      </c>
      <c r="W125" s="7"/>
      <c r="X125" s="2" t="str">
        <f t="shared" si="14"/>
        <v>Unrealised</v>
      </c>
      <c r="Y125" s="4">
        <f t="shared" si="10"/>
        <v>32519462.978271965</v>
      </c>
      <c r="Z125" s="5">
        <f t="shared" ca="1" si="11"/>
        <v>0</v>
      </c>
      <c r="AC125">
        <f t="shared" si="12"/>
        <v>0</v>
      </c>
      <c r="AD125">
        <f>IF(SUM($AC125:AC125)&gt;0,1,IF(OR(D125&lt;(1-$P$2),D125&gt;$P$3),1,0))</f>
        <v>0</v>
      </c>
      <c r="AE125">
        <f>IF(SUM($AC125:AD125)&gt;0,1,IF(OR(E125&lt;(1-$P$2),E125&gt;$P$3),1,0))</f>
        <v>0</v>
      </c>
      <c r="AF125">
        <f>IF(SUM($AC125:AE125)&gt;0,1,IF(OR(F125&lt;(1-$P$2),F125&gt;$P$3),1,0))</f>
        <v>0</v>
      </c>
      <c r="AG125">
        <f>IF(SUM($AC125:AF125)&gt;0,1,IF(OR(G125&lt;(1-$P$2),G125&gt;$P$3),1,0))</f>
        <v>0</v>
      </c>
      <c r="AH125">
        <f>IF(SUM($AC125:AG125)&gt;0,1,IF(OR(H125&lt;(1-$P$2),H125&gt;$P$3),1,0))</f>
        <v>0</v>
      </c>
      <c r="AI125">
        <f>IF(SUM($AC125:AH125)&gt;0,1,IF(OR(I125&lt;(1-$P$2),I125&gt;$P$3),1,0))</f>
        <v>0</v>
      </c>
      <c r="AJ125">
        <f>IF(SUM($AC125:AI125)&gt;0,1,IF(OR(J125&lt;(1-$P$2),J125&gt;$P$3),1,0))</f>
        <v>0</v>
      </c>
      <c r="AK125">
        <f>IF(SUM($AC125:AJ125)&gt;0,1,IF(OR(K125&lt;(1-$P$2),K125&gt;$P$3),1,0))</f>
        <v>0</v>
      </c>
      <c r="AL125">
        <f>IF(SUM($AC125:AK125)&gt;0,1,IF(OR(L125&lt;(1-$P$2),L125&gt;$P$3),1,0))</f>
        <v>0</v>
      </c>
      <c r="AM125">
        <f>IF(SUM($AC125:AL125)&gt;0,1,IF(OR(M125&lt;(1-$P$2),M125&gt;$P$3),1,0))</f>
        <v>0</v>
      </c>
      <c r="AN125">
        <f>IF(SUM($AC125:AM125)&gt;0,1,IF(OR(N125&lt;(1-$P$2),N125&gt;$P$3),1,0))</f>
        <v>0</v>
      </c>
      <c r="AO125">
        <f>IF(SUM($AC125:AN125)&gt;0,1,IF(OR(O125&lt;(1-$P$2),O125&gt;$P$3),1,0))</f>
        <v>0</v>
      </c>
      <c r="AP125">
        <f>IF(SUM($AC125:AO125)&gt;0,1,IF(OR(P125&lt;(1-$P$2),P125&gt;$P$3),1,0))</f>
        <v>0</v>
      </c>
      <c r="AQ125">
        <f>IF(SUM($AC125:AP125)&gt;0,1,IF(OR(Q125&lt;(1-$P$2),Q125&gt;$P$3),1,0))</f>
        <v>0</v>
      </c>
      <c r="AR125">
        <f>IF(SUM($AC125:AQ125)&gt;0,1,IF(OR(R125&lt;(1-$P$2),R125&gt;$P$3),1,0))</f>
        <v>0</v>
      </c>
      <c r="AS125">
        <f>IF(SUM($AC125:AR125)&gt;0,1,IF(OR(S125&lt;(1-$P$2),S125&gt;$P$3),1,0))</f>
        <v>0</v>
      </c>
      <c r="AT125">
        <f>IF(SUM($AC125:AS125)&gt;0,1,IF(OR(T125&lt;(1-$P$2),T125&gt;$P$3),1,0))</f>
        <v>0</v>
      </c>
      <c r="AU125">
        <f>IF(SUM($AC125:AT125)&gt;0,1,IF(OR(U125&lt;(1-$P$2),U125&gt;$P$3),1,0))</f>
        <v>0</v>
      </c>
      <c r="AV125">
        <f>IF(SUM($AC125:AU125)&gt;0,1,IF(OR(V125&lt;(1-$P$2),V125&gt;$P$3),1,0))</f>
        <v>0</v>
      </c>
    </row>
    <row r="126" spans="1:48" x14ac:dyDescent="0.35">
      <c r="A126" s="1">
        <f>Data!A120</f>
        <v>900000</v>
      </c>
      <c r="B126">
        <f t="shared" si="13"/>
        <v>117</v>
      </c>
      <c r="C126" s="12" cm="1">
        <f t="array" ref="C126">PRODUCT(Data!$C120:C120/100+1)</f>
        <v>1.141</v>
      </c>
      <c r="D126" s="12" cm="1">
        <f t="array" ref="D126">PRODUCT(Data!$C120:D120/100+1)</f>
        <v>1.2847659999999999</v>
      </c>
      <c r="E126" s="12" cm="1">
        <f t="array" ref="E126">PRODUCT(Data!$C120:E120/100+1)</f>
        <v>0.75287287599999997</v>
      </c>
      <c r="F126" s="12" cm="1">
        <f t="array" ref="F126">PRODUCT(Data!$C120:F120/100+1)</f>
        <v>0.58949946190799996</v>
      </c>
      <c r="G126" s="12" cm="1">
        <f t="array" ref="G126">PRODUCT(Data!$C120:G120/100+1)</f>
        <v>0.96913711537675196</v>
      </c>
      <c r="H126" s="12" cm="1">
        <f t="array" ref="H126">PRODUCT(Data!$C120:H120/100+1)</f>
        <v>1.5176687226799936</v>
      </c>
      <c r="I126" s="12" cm="1">
        <f t="array" ref="I126">PRODUCT(Data!$C120:I120/100+1)</f>
        <v>1.2095819719759549</v>
      </c>
      <c r="J126" s="12" cm="1">
        <f t="array" ref="J126">PRODUCT(Data!$C120:J120/100+1)</f>
        <v>1.9631515405169748</v>
      </c>
      <c r="K126" s="12" cm="1">
        <f t="array" ref="K126">PRODUCT(Data!$C120:K120/100+1)</f>
        <v>3.2823893757443821</v>
      </c>
      <c r="L126" s="12" cm="1">
        <f t="array" ref="L126">PRODUCT(Data!$C120:L120/100+1)</f>
        <v>1.8020317672836654</v>
      </c>
      <c r="M126" s="12" cm="1">
        <f t="array" ref="M126">PRODUCT(Data!$C120:M120/100+1)</f>
        <v>2.7444943815730225</v>
      </c>
      <c r="N126" s="12" cm="1">
        <f t="array" ref="N126">PRODUCT(Data!$C120:N120/100+1)</f>
        <v>3.2494813477824587</v>
      </c>
      <c r="O126" s="12" cm="1">
        <f t="array" ref="O126">PRODUCT(Data!$C120:O120/100+1)</f>
        <v>2.5053501191402758</v>
      </c>
      <c r="P126" s="12" cm="1">
        <f t="array" ref="P126">PRODUCT(Data!$C120:P120/100+1)</f>
        <v>2.5980480735484659</v>
      </c>
      <c r="Q126" s="12" cm="1">
        <f t="array" ref="Q126">PRODUCT(Data!$C120:Q120/100+1)</f>
        <v>3.9490330717936684</v>
      </c>
      <c r="R126" s="12" cm="1">
        <f t="array" ref="R126">PRODUCT(Data!$C120:R120/100+1)</f>
        <v>6.6817639574748879</v>
      </c>
      <c r="S126" s="12" cm="1">
        <f t="array" ref="S126">PRODUCT(Data!$C120:S120/100+1)</f>
        <v>8.7865196040794764</v>
      </c>
      <c r="T126" s="12" cm="1">
        <f t="array" ref="T126">PRODUCT(Data!$C120:T120/100+1)</f>
        <v>15.235824993473813</v>
      </c>
      <c r="U126" s="12" cm="1">
        <f t="array" ref="U126">PRODUCT(Data!$C120:U120/100+1)</f>
        <v>8.9281934461756549</v>
      </c>
      <c r="V126" s="12" cm="1">
        <f t="array" ref="V126">PRODUCT(Data!$C120:V120/100+1)</f>
        <v>11.874497283413621</v>
      </c>
      <c r="W126" s="7"/>
      <c r="X126" s="2" t="str">
        <f t="shared" si="14"/>
        <v>Unrealised</v>
      </c>
      <c r="Y126" s="4">
        <f t="shared" si="10"/>
        <v>10687047.555072259</v>
      </c>
      <c r="Z126" s="5">
        <f t="shared" ca="1" si="11"/>
        <v>0</v>
      </c>
      <c r="AC126">
        <f t="shared" si="12"/>
        <v>0</v>
      </c>
      <c r="AD126">
        <f>IF(SUM($AC126:AC126)&gt;0,1,IF(OR(D126&lt;(1-$P$2),D126&gt;$P$3),1,0))</f>
        <v>0</v>
      </c>
      <c r="AE126">
        <f>IF(SUM($AC126:AD126)&gt;0,1,IF(OR(E126&lt;(1-$P$2),E126&gt;$P$3),1,0))</f>
        <v>0</v>
      </c>
      <c r="AF126">
        <f>IF(SUM($AC126:AE126)&gt;0,1,IF(OR(F126&lt;(1-$P$2),F126&gt;$P$3),1,0))</f>
        <v>0</v>
      </c>
      <c r="AG126">
        <f>IF(SUM($AC126:AF126)&gt;0,1,IF(OR(G126&lt;(1-$P$2),G126&gt;$P$3),1,0))</f>
        <v>0</v>
      </c>
      <c r="AH126">
        <f>IF(SUM($AC126:AG126)&gt;0,1,IF(OR(H126&lt;(1-$P$2),H126&gt;$P$3),1,0))</f>
        <v>0</v>
      </c>
      <c r="AI126">
        <f>IF(SUM($AC126:AH126)&gt;0,1,IF(OR(I126&lt;(1-$P$2),I126&gt;$P$3),1,0))</f>
        <v>0</v>
      </c>
      <c r="AJ126">
        <f>IF(SUM($AC126:AI126)&gt;0,1,IF(OR(J126&lt;(1-$P$2),J126&gt;$P$3),1,0))</f>
        <v>0</v>
      </c>
      <c r="AK126">
        <f>IF(SUM($AC126:AJ126)&gt;0,1,IF(OR(K126&lt;(1-$P$2),K126&gt;$P$3),1,0))</f>
        <v>0</v>
      </c>
      <c r="AL126">
        <f>IF(SUM($AC126:AK126)&gt;0,1,IF(OR(L126&lt;(1-$P$2),L126&gt;$P$3),1,0))</f>
        <v>0</v>
      </c>
      <c r="AM126">
        <f>IF(SUM($AC126:AL126)&gt;0,1,IF(OR(M126&lt;(1-$P$2),M126&gt;$P$3),1,0))</f>
        <v>0</v>
      </c>
      <c r="AN126">
        <f>IF(SUM($AC126:AM126)&gt;0,1,IF(OR(N126&lt;(1-$P$2),N126&gt;$P$3),1,0))</f>
        <v>0</v>
      </c>
      <c r="AO126">
        <f>IF(SUM($AC126:AN126)&gt;0,1,IF(OR(O126&lt;(1-$P$2),O126&gt;$P$3),1,0))</f>
        <v>0</v>
      </c>
      <c r="AP126">
        <f>IF(SUM($AC126:AO126)&gt;0,1,IF(OR(P126&lt;(1-$P$2),P126&gt;$P$3),1,0))</f>
        <v>0</v>
      </c>
      <c r="AQ126">
        <f>IF(SUM($AC126:AP126)&gt;0,1,IF(OR(Q126&lt;(1-$P$2),Q126&gt;$P$3),1,0))</f>
        <v>0</v>
      </c>
      <c r="AR126">
        <f>IF(SUM($AC126:AQ126)&gt;0,1,IF(OR(R126&lt;(1-$P$2),R126&gt;$P$3),1,0))</f>
        <v>0</v>
      </c>
      <c r="AS126">
        <f>IF(SUM($AC126:AR126)&gt;0,1,IF(OR(S126&lt;(1-$P$2),S126&gt;$P$3),1,0))</f>
        <v>0</v>
      </c>
      <c r="AT126">
        <f>IF(SUM($AC126:AS126)&gt;0,1,IF(OR(T126&lt;(1-$P$2),T126&gt;$P$3),1,0))</f>
        <v>0</v>
      </c>
      <c r="AU126">
        <f>IF(SUM($AC126:AT126)&gt;0,1,IF(OR(U126&lt;(1-$P$2),U126&gt;$P$3),1,0))</f>
        <v>0</v>
      </c>
      <c r="AV126">
        <f>IF(SUM($AC126:AU126)&gt;0,1,IF(OR(V126&lt;(1-$P$2),V126&gt;$P$3),1,0))</f>
        <v>0</v>
      </c>
    </row>
    <row r="127" spans="1:48" x14ac:dyDescent="0.35">
      <c r="A127" s="1">
        <f>Data!A121</f>
        <v>7100000</v>
      </c>
      <c r="B127">
        <f t="shared" si="13"/>
        <v>118</v>
      </c>
      <c r="C127" s="12" cm="1">
        <f t="array" ref="C127">PRODUCT(Data!$C121:C121/100+1)</f>
        <v>0.873</v>
      </c>
      <c r="D127" s="12" cm="1">
        <f t="array" ref="D127">PRODUCT(Data!$C121:D121/100+1)</f>
        <v>1.4841</v>
      </c>
      <c r="E127" s="12" cm="1">
        <f t="array" ref="E127">PRODUCT(Data!$C121:E121/100+1)</f>
        <v>1.1516616</v>
      </c>
      <c r="F127" s="12" cm="1">
        <f t="array" ref="F127">PRODUCT(Data!$C121:F121/100+1)</f>
        <v>0.58043744639999995</v>
      </c>
      <c r="G127" s="12" cm="1">
        <f t="array" ref="G127">PRODUCT(Data!$C121:G121/100+1)</f>
        <v>0.36741690357119999</v>
      </c>
      <c r="H127" s="12" cm="1">
        <f t="array" ref="H127">PRODUCT(Data!$C121:H121/100+1)</f>
        <v>0.22375689427486078</v>
      </c>
      <c r="I127" s="12" cm="1">
        <f t="array" ref="I127">PRODUCT(Data!$C121:I121/100+1)</f>
        <v>0.34279556202908673</v>
      </c>
      <c r="J127" s="12" cm="1">
        <f t="array" ref="J127">PRODUCT(Data!$C121:J121/100+1)</f>
        <v>0.59920664242684363</v>
      </c>
      <c r="K127" s="12" cm="1">
        <f t="array" ref="K127">PRODUCT(Data!$C121:K121/100+1)</f>
        <v>0.81791706691264154</v>
      </c>
      <c r="L127" s="12" cm="1">
        <f t="array" ref="L127">PRODUCT(Data!$C121:L121/100+1)</f>
        <v>1.1025522061982407</v>
      </c>
      <c r="M127" s="12" cm="1">
        <f t="array" ref="M127">PRODUCT(Data!$C121:M121/100+1)</f>
        <v>1.0771935054556812</v>
      </c>
      <c r="N127" s="12" cm="1">
        <f t="array" ref="N127">PRODUCT(Data!$C121:N121/100+1)</f>
        <v>0.95654783284464484</v>
      </c>
      <c r="O127" s="12" cm="1">
        <f t="array" ref="O127">PRODUCT(Data!$C121:O121/100+1)</f>
        <v>0.60740787385634953</v>
      </c>
      <c r="P127" s="12" cm="1">
        <f t="array" ref="P127">PRODUCT(Data!$C121:P121/100+1)</f>
        <v>0.99128965013356252</v>
      </c>
      <c r="Q127" s="12" cm="1">
        <f t="array" ref="Q127">PRODUCT(Data!$C121:Q121/100+1)</f>
        <v>0.70480694124496301</v>
      </c>
      <c r="R127" s="12" cm="1">
        <f t="array" ref="R127">PRODUCT(Data!$C121:R121/100+1)</f>
        <v>0.62163972217805741</v>
      </c>
      <c r="S127" s="12" cm="1">
        <f t="array" ref="S127">PRODUCT(Data!$C121:S121/100+1)</f>
        <v>0.3841733483060395</v>
      </c>
      <c r="T127" s="12" cm="1">
        <f t="array" ref="T127">PRODUCT(Data!$C121:T121/100+1)</f>
        <v>0.62082413086255983</v>
      </c>
      <c r="U127" s="12" cm="1">
        <f t="array" ref="U127">PRODUCT(Data!$C121:U121/100+1)</f>
        <v>0.88715768300259801</v>
      </c>
      <c r="V127" s="12" cm="1">
        <f t="array" ref="V127">PRODUCT(Data!$C121:V121/100+1)</f>
        <v>1.1781454030274501</v>
      </c>
      <c r="W127" s="7"/>
      <c r="X127" s="2" t="str">
        <f t="shared" si="14"/>
        <v>Realised Loss</v>
      </c>
      <c r="Y127" s="4">
        <f t="shared" si="10"/>
        <v>8364832.361494896</v>
      </c>
      <c r="Z127" s="5">
        <f t="shared" ca="1" si="11"/>
        <v>2608660.01535552</v>
      </c>
      <c r="AC127">
        <f t="shared" si="12"/>
        <v>0</v>
      </c>
      <c r="AD127">
        <f>IF(SUM($AC127:AC127)&gt;0,1,IF(OR(D127&lt;(1-$P$2),D127&gt;$P$3),1,0))</f>
        <v>0</v>
      </c>
      <c r="AE127">
        <f>IF(SUM($AC127:AD127)&gt;0,1,IF(OR(E127&lt;(1-$P$2),E127&gt;$P$3),1,0))</f>
        <v>0</v>
      </c>
      <c r="AF127">
        <f>IF(SUM($AC127:AE127)&gt;0,1,IF(OR(F127&lt;(1-$P$2),F127&gt;$P$3),1,0))</f>
        <v>0</v>
      </c>
      <c r="AG127">
        <f>IF(SUM($AC127:AF127)&gt;0,1,IF(OR(G127&lt;(1-$P$2),G127&gt;$P$3),1,0))</f>
        <v>1</v>
      </c>
      <c r="AH127">
        <f>IF(SUM($AC127:AG127)&gt;0,1,IF(OR(H127&lt;(1-$P$2),H127&gt;$P$3),1,0))</f>
        <v>1</v>
      </c>
      <c r="AI127">
        <f>IF(SUM($AC127:AH127)&gt;0,1,IF(OR(I127&lt;(1-$P$2),I127&gt;$P$3),1,0))</f>
        <v>1</v>
      </c>
      <c r="AJ127">
        <f>IF(SUM($AC127:AI127)&gt;0,1,IF(OR(J127&lt;(1-$P$2),J127&gt;$P$3),1,0))</f>
        <v>1</v>
      </c>
      <c r="AK127">
        <f>IF(SUM($AC127:AJ127)&gt;0,1,IF(OR(K127&lt;(1-$P$2),K127&gt;$P$3),1,0))</f>
        <v>1</v>
      </c>
      <c r="AL127">
        <f>IF(SUM($AC127:AK127)&gt;0,1,IF(OR(L127&lt;(1-$P$2),L127&gt;$P$3),1,0))</f>
        <v>1</v>
      </c>
      <c r="AM127">
        <f>IF(SUM($AC127:AL127)&gt;0,1,IF(OR(M127&lt;(1-$P$2),M127&gt;$P$3),1,0))</f>
        <v>1</v>
      </c>
      <c r="AN127">
        <f>IF(SUM($AC127:AM127)&gt;0,1,IF(OR(N127&lt;(1-$P$2),N127&gt;$P$3),1,0))</f>
        <v>1</v>
      </c>
      <c r="AO127">
        <f>IF(SUM($AC127:AN127)&gt;0,1,IF(OR(O127&lt;(1-$P$2),O127&gt;$P$3),1,0))</f>
        <v>1</v>
      </c>
      <c r="AP127">
        <f>IF(SUM($AC127:AO127)&gt;0,1,IF(OR(P127&lt;(1-$P$2),P127&gt;$P$3),1,0))</f>
        <v>1</v>
      </c>
      <c r="AQ127">
        <f>IF(SUM($AC127:AP127)&gt;0,1,IF(OR(Q127&lt;(1-$P$2),Q127&gt;$P$3),1,0))</f>
        <v>1</v>
      </c>
      <c r="AR127">
        <f>IF(SUM($AC127:AQ127)&gt;0,1,IF(OR(R127&lt;(1-$P$2),R127&gt;$P$3),1,0))</f>
        <v>1</v>
      </c>
      <c r="AS127">
        <f>IF(SUM($AC127:AR127)&gt;0,1,IF(OR(S127&lt;(1-$P$2),S127&gt;$P$3),1,0))</f>
        <v>1</v>
      </c>
      <c r="AT127">
        <f>IF(SUM($AC127:AS127)&gt;0,1,IF(OR(T127&lt;(1-$P$2),T127&gt;$P$3),1,0))</f>
        <v>1</v>
      </c>
      <c r="AU127">
        <f>IF(SUM($AC127:AT127)&gt;0,1,IF(OR(U127&lt;(1-$P$2),U127&gt;$P$3),1,0))</f>
        <v>1</v>
      </c>
      <c r="AV127">
        <f>IF(SUM($AC127:AU127)&gt;0,1,IF(OR(V127&lt;(1-$P$2),V127&gt;$P$3),1,0))</f>
        <v>1</v>
      </c>
    </row>
    <row r="128" spans="1:48" x14ac:dyDescent="0.35">
      <c r="A128" s="1">
        <f>Data!A122</f>
        <v>1600000</v>
      </c>
      <c r="B128">
        <f t="shared" si="13"/>
        <v>119</v>
      </c>
      <c r="C128" s="12" cm="1">
        <f t="array" ref="C128">PRODUCT(Data!$C122:C122/100+1)</f>
        <v>1.7370000000000001</v>
      </c>
      <c r="D128" s="12" cm="1">
        <f t="array" ref="D128">PRODUCT(Data!$C122:D122/100+1)</f>
        <v>2.8799459999999999</v>
      </c>
      <c r="E128" s="12" cm="1">
        <f t="array" ref="E128">PRODUCT(Data!$C122:E122/100+1)</f>
        <v>3.504894282</v>
      </c>
      <c r="F128" s="12" cm="1">
        <f t="array" ref="F128">PRODUCT(Data!$C122:F122/100+1)</f>
        <v>4.3951374296279999</v>
      </c>
      <c r="G128" s="12" cm="1">
        <f t="array" ref="G128">PRODUCT(Data!$C122:G122/100+1)</f>
        <v>5.0675934563610836</v>
      </c>
      <c r="H128" s="12" cm="1">
        <f t="array" ref="H128">PRODUCT(Data!$C122:H122/100+1)</f>
        <v>3.1013671952929838</v>
      </c>
      <c r="I128" s="12" cm="1">
        <f t="array" ref="I128">PRODUCT(Data!$C122:I122/100+1)</f>
        <v>2.5214115297731956</v>
      </c>
      <c r="J128" s="12" cm="1">
        <f t="array" ref="J128">PRODUCT(Data!$C122:J122/100+1)</f>
        <v>4.1124222050600823</v>
      </c>
      <c r="K128" s="12" cm="1">
        <f t="array" ref="K128">PRODUCT(Data!$C122:K122/100+1)</f>
        <v>6.3824792622532476</v>
      </c>
      <c r="L128" s="12" cm="1">
        <f t="array" ref="L128">PRODUCT(Data!$C122:L122/100+1)</f>
        <v>5.5016971240622992</v>
      </c>
      <c r="M128" s="12" cm="1">
        <f t="array" ref="M128">PRODUCT(Data!$C122:M122/100+1)</f>
        <v>8.8137187927478031</v>
      </c>
      <c r="N128" s="12" cm="1">
        <f t="array" ref="N128">PRODUCT(Data!$C122:N122/100+1)</f>
        <v>6.0990934045814793</v>
      </c>
      <c r="O128" s="12" cm="1">
        <f t="array" ref="O128">PRODUCT(Data!$C122:O122/100+1)</f>
        <v>4.9036710972835094</v>
      </c>
      <c r="P128" s="12" cm="1">
        <f t="array" ref="P128">PRODUCT(Data!$C122:P122/100+1)</f>
        <v>2.50087225961459</v>
      </c>
      <c r="Q128" s="12" cm="1">
        <f t="array" ref="Q128">PRODUCT(Data!$C122:Q122/100+1)</f>
        <v>3.7863206010564894</v>
      </c>
      <c r="R128" s="12" cm="1">
        <f t="array" ref="R128">PRODUCT(Data!$C122:R122/100+1)</f>
        <v>6.1754889003231339</v>
      </c>
      <c r="S128" s="12" cm="1">
        <f t="array" ref="S128">PRODUCT(Data!$C122:S122/100+1)</f>
        <v>8.6333334826517412</v>
      </c>
      <c r="T128" s="12" cm="1">
        <f t="array" ref="T128">PRODUCT(Data!$C122:T122/100+1)</f>
        <v>11.922633539542055</v>
      </c>
      <c r="U128" s="12" cm="1">
        <f t="array" ref="U128">PRODUCT(Data!$C122:U122/100+1)</f>
        <v>10.956900222839149</v>
      </c>
      <c r="V128" s="12" cm="1">
        <f t="array" ref="V128">PRODUCT(Data!$C122:V122/100+1)</f>
        <v>10.967857123061988</v>
      </c>
      <c r="W128" s="7"/>
      <c r="X128" s="2" t="str">
        <f t="shared" si="14"/>
        <v>Unrealised</v>
      </c>
      <c r="Y128" s="4">
        <f t="shared" si="10"/>
        <v>17548571.396899179</v>
      </c>
      <c r="Z128" s="5">
        <f t="shared" ca="1" si="11"/>
        <v>0</v>
      </c>
      <c r="AC128">
        <f t="shared" si="12"/>
        <v>0</v>
      </c>
      <c r="AD128">
        <f>IF(SUM($AC128:AC128)&gt;0,1,IF(OR(D128&lt;(1-$P$2),D128&gt;$P$3),1,0))</f>
        <v>0</v>
      </c>
      <c r="AE128">
        <f>IF(SUM($AC128:AD128)&gt;0,1,IF(OR(E128&lt;(1-$P$2),E128&gt;$P$3),1,0))</f>
        <v>0</v>
      </c>
      <c r="AF128">
        <f>IF(SUM($AC128:AE128)&gt;0,1,IF(OR(F128&lt;(1-$P$2),F128&gt;$P$3),1,0))</f>
        <v>0</v>
      </c>
      <c r="AG128">
        <f>IF(SUM($AC128:AF128)&gt;0,1,IF(OR(G128&lt;(1-$P$2),G128&gt;$P$3),1,0))</f>
        <v>0</v>
      </c>
      <c r="AH128">
        <f>IF(SUM($AC128:AG128)&gt;0,1,IF(OR(H128&lt;(1-$P$2),H128&gt;$P$3),1,0))</f>
        <v>0</v>
      </c>
      <c r="AI128">
        <f>IF(SUM($AC128:AH128)&gt;0,1,IF(OR(I128&lt;(1-$P$2),I128&gt;$P$3),1,0))</f>
        <v>0</v>
      </c>
      <c r="AJ128">
        <f>IF(SUM($AC128:AI128)&gt;0,1,IF(OR(J128&lt;(1-$P$2),J128&gt;$P$3),1,0))</f>
        <v>0</v>
      </c>
      <c r="AK128">
        <f>IF(SUM($AC128:AJ128)&gt;0,1,IF(OR(K128&lt;(1-$P$2),K128&gt;$P$3),1,0))</f>
        <v>0</v>
      </c>
      <c r="AL128">
        <f>IF(SUM($AC128:AK128)&gt;0,1,IF(OR(L128&lt;(1-$P$2),L128&gt;$P$3),1,0))</f>
        <v>0</v>
      </c>
      <c r="AM128">
        <f>IF(SUM($AC128:AL128)&gt;0,1,IF(OR(M128&lt;(1-$P$2),M128&gt;$P$3),1,0))</f>
        <v>0</v>
      </c>
      <c r="AN128">
        <f>IF(SUM($AC128:AM128)&gt;0,1,IF(OR(N128&lt;(1-$P$2),N128&gt;$P$3),1,0))</f>
        <v>0</v>
      </c>
      <c r="AO128">
        <f>IF(SUM($AC128:AN128)&gt;0,1,IF(OR(O128&lt;(1-$P$2),O128&gt;$P$3),1,0))</f>
        <v>0</v>
      </c>
      <c r="AP128">
        <f>IF(SUM($AC128:AO128)&gt;0,1,IF(OR(P128&lt;(1-$P$2),P128&gt;$P$3),1,0))</f>
        <v>0</v>
      </c>
      <c r="AQ128">
        <f>IF(SUM($AC128:AP128)&gt;0,1,IF(OR(Q128&lt;(1-$P$2),Q128&gt;$P$3),1,0))</f>
        <v>0</v>
      </c>
      <c r="AR128">
        <f>IF(SUM($AC128:AQ128)&gt;0,1,IF(OR(R128&lt;(1-$P$2),R128&gt;$P$3),1,0))</f>
        <v>0</v>
      </c>
      <c r="AS128">
        <f>IF(SUM($AC128:AR128)&gt;0,1,IF(OR(S128&lt;(1-$P$2),S128&gt;$P$3),1,0))</f>
        <v>0</v>
      </c>
      <c r="AT128">
        <f>IF(SUM($AC128:AS128)&gt;0,1,IF(OR(T128&lt;(1-$P$2),T128&gt;$P$3),1,0))</f>
        <v>0</v>
      </c>
      <c r="AU128">
        <f>IF(SUM($AC128:AT128)&gt;0,1,IF(OR(U128&lt;(1-$P$2),U128&gt;$P$3),1,0))</f>
        <v>0</v>
      </c>
      <c r="AV128">
        <f>IF(SUM($AC128:AU128)&gt;0,1,IF(OR(V128&lt;(1-$P$2),V128&gt;$P$3),1,0))</f>
        <v>0</v>
      </c>
    </row>
    <row r="129" spans="1:48" x14ac:dyDescent="0.35">
      <c r="A129" s="1">
        <f>Data!A123</f>
        <v>3900000</v>
      </c>
      <c r="B129">
        <f t="shared" si="13"/>
        <v>120</v>
      </c>
      <c r="C129" s="12" cm="1">
        <f t="array" ref="C129">PRODUCT(Data!$C123:C123/100+1)</f>
        <v>0.83099999999999996</v>
      </c>
      <c r="D129" s="12" cm="1">
        <f t="array" ref="D129">PRODUCT(Data!$C123:D123/100+1)</f>
        <v>1.4210099999999999</v>
      </c>
      <c r="E129" s="12" cm="1">
        <f t="array" ref="E129">PRODUCT(Data!$C123:E123/100+1)</f>
        <v>1.82457684</v>
      </c>
      <c r="F129" s="12" cm="1">
        <f t="array" ref="F129">PRODUCT(Data!$C123:F123/100+1)</f>
        <v>1.7388217285199998</v>
      </c>
      <c r="G129" s="12" cm="1">
        <f t="array" ref="G129">PRODUCT(Data!$C123:G123/100+1)</f>
        <v>1.6657912159221597</v>
      </c>
      <c r="H129" s="12" cm="1">
        <f t="array" ref="H129">PRODUCT(Data!$C123:H123/100+1)</f>
        <v>1.1993696754639549</v>
      </c>
      <c r="I129" s="12" cm="1">
        <f t="array" ref="I129">PRODUCT(Data!$C123:I123/100+1)</f>
        <v>1.3888700841872597</v>
      </c>
      <c r="J129" s="12" cm="1">
        <f t="array" ref="J129">PRODUCT(Data!$C123:J123/100+1)</f>
        <v>1.6583108805195879</v>
      </c>
      <c r="K129" s="12" cm="1">
        <f t="array" ref="K129">PRODUCT(Data!$C123:K123/100+1)</f>
        <v>2.785962279272908</v>
      </c>
      <c r="L129" s="12" cm="1">
        <f t="array" ref="L129">PRODUCT(Data!$C123:L123/100+1)</f>
        <v>4.6219114213137544</v>
      </c>
      <c r="M129" s="12" cm="1">
        <f t="array" ref="M129">PRODUCT(Data!$C123:M123/100+1)</f>
        <v>8.0328820502433054</v>
      </c>
      <c r="N129" s="12" cm="1">
        <f t="array" ref="N129">PRODUCT(Data!$C123:N123/100+1)</f>
        <v>11.663744736953278</v>
      </c>
      <c r="O129" s="12" cm="1">
        <f t="array" ref="O129">PRODUCT(Data!$C123:O123/100+1)</f>
        <v>18.242096768594926</v>
      </c>
      <c r="P129" s="12" cm="1">
        <f t="array" ref="P129">PRODUCT(Data!$C123:P123/100+1)</f>
        <v>31.668279990280791</v>
      </c>
      <c r="Q129" s="12" cm="1">
        <f t="array" ref="Q129">PRODUCT(Data!$C123:Q123/100+1)</f>
        <v>35.595146709075614</v>
      </c>
      <c r="R129" s="12" cm="1">
        <f t="array" ref="R129">PRODUCT(Data!$C123:R123/100+1)</f>
        <v>22.496132720135787</v>
      </c>
      <c r="S129" s="12" cm="1">
        <f t="array" ref="S129">PRODUCT(Data!$C123:S123/100+1)</f>
        <v>24.588273063108414</v>
      </c>
      <c r="T129" s="12" cm="1">
        <f t="array" ref="T129">PRODUCT(Data!$C123:T123/100+1)</f>
        <v>25.965216354642486</v>
      </c>
      <c r="U129" s="12" cm="1">
        <f t="array" ref="U129">PRODUCT(Data!$C123:U123/100+1)</f>
        <v>40.064328835213352</v>
      </c>
      <c r="V129" s="12" cm="1">
        <f t="array" ref="V129">PRODUCT(Data!$C123:V123/100+1)</f>
        <v>20.352679048288383</v>
      </c>
      <c r="W129" s="7"/>
      <c r="X129" s="2" t="str">
        <f t="shared" si="14"/>
        <v>Unrealised</v>
      </c>
      <c r="Y129" s="4">
        <f t="shared" si="10"/>
        <v>79375448.288324699</v>
      </c>
      <c r="Z129" s="5">
        <f t="shared" ca="1" si="11"/>
        <v>0</v>
      </c>
      <c r="AC129">
        <f t="shared" si="12"/>
        <v>0</v>
      </c>
      <c r="AD129">
        <f>IF(SUM($AC129:AC129)&gt;0,1,IF(OR(D129&lt;(1-$P$2),D129&gt;$P$3),1,0))</f>
        <v>0</v>
      </c>
      <c r="AE129">
        <f>IF(SUM($AC129:AD129)&gt;0,1,IF(OR(E129&lt;(1-$P$2),E129&gt;$P$3),1,0))</f>
        <v>0</v>
      </c>
      <c r="AF129">
        <f>IF(SUM($AC129:AE129)&gt;0,1,IF(OR(F129&lt;(1-$P$2),F129&gt;$P$3),1,0))</f>
        <v>0</v>
      </c>
      <c r="AG129">
        <f>IF(SUM($AC129:AF129)&gt;0,1,IF(OR(G129&lt;(1-$P$2),G129&gt;$P$3),1,0))</f>
        <v>0</v>
      </c>
      <c r="AH129">
        <f>IF(SUM($AC129:AG129)&gt;0,1,IF(OR(H129&lt;(1-$P$2),H129&gt;$P$3),1,0))</f>
        <v>0</v>
      </c>
      <c r="AI129">
        <f>IF(SUM($AC129:AH129)&gt;0,1,IF(OR(I129&lt;(1-$P$2),I129&gt;$P$3),1,0))</f>
        <v>0</v>
      </c>
      <c r="AJ129">
        <f>IF(SUM($AC129:AI129)&gt;0,1,IF(OR(J129&lt;(1-$P$2),J129&gt;$P$3),1,0))</f>
        <v>0</v>
      </c>
      <c r="AK129">
        <f>IF(SUM($AC129:AJ129)&gt;0,1,IF(OR(K129&lt;(1-$P$2),K129&gt;$P$3),1,0))</f>
        <v>0</v>
      </c>
      <c r="AL129">
        <f>IF(SUM($AC129:AK129)&gt;0,1,IF(OR(L129&lt;(1-$P$2),L129&gt;$P$3),1,0))</f>
        <v>0</v>
      </c>
      <c r="AM129">
        <f>IF(SUM($AC129:AL129)&gt;0,1,IF(OR(M129&lt;(1-$P$2),M129&gt;$P$3),1,0))</f>
        <v>0</v>
      </c>
      <c r="AN129">
        <f>IF(SUM($AC129:AM129)&gt;0,1,IF(OR(N129&lt;(1-$P$2),N129&gt;$P$3),1,0))</f>
        <v>0</v>
      </c>
      <c r="AO129">
        <f>IF(SUM($AC129:AN129)&gt;0,1,IF(OR(O129&lt;(1-$P$2),O129&gt;$P$3),1,0))</f>
        <v>0</v>
      </c>
      <c r="AP129">
        <f>IF(SUM($AC129:AO129)&gt;0,1,IF(OR(P129&lt;(1-$P$2),P129&gt;$P$3),1,0))</f>
        <v>0</v>
      </c>
      <c r="AQ129">
        <f>IF(SUM($AC129:AP129)&gt;0,1,IF(OR(Q129&lt;(1-$P$2),Q129&gt;$P$3),1,0))</f>
        <v>0</v>
      </c>
      <c r="AR129">
        <f>IF(SUM($AC129:AQ129)&gt;0,1,IF(OR(R129&lt;(1-$P$2),R129&gt;$P$3),1,0))</f>
        <v>0</v>
      </c>
      <c r="AS129">
        <f>IF(SUM($AC129:AR129)&gt;0,1,IF(OR(S129&lt;(1-$P$2),S129&gt;$P$3),1,0))</f>
        <v>0</v>
      </c>
      <c r="AT129">
        <f>IF(SUM($AC129:AS129)&gt;0,1,IF(OR(T129&lt;(1-$P$2),T129&gt;$P$3),1,0))</f>
        <v>0</v>
      </c>
      <c r="AU129">
        <f>IF(SUM($AC129:AT129)&gt;0,1,IF(OR(U129&lt;(1-$P$2),U129&gt;$P$3),1,0))</f>
        <v>0</v>
      </c>
      <c r="AV129">
        <f>IF(SUM($AC129:AU129)&gt;0,1,IF(OR(V129&lt;(1-$P$2),V129&gt;$P$3),1,0))</f>
        <v>0</v>
      </c>
    </row>
    <row r="130" spans="1:48" x14ac:dyDescent="0.35">
      <c r="A130" s="1">
        <f>Data!A124</f>
        <v>2200000</v>
      </c>
      <c r="B130">
        <f t="shared" si="13"/>
        <v>121</v>
      </c>
      <c r="C130" s="12" cm="1">
        <f t="array" ref="C130">PRODUCT(Data!$C124:C124/100+1)</f>
        <v>1.1870000000000001</v>
      </c>
      <c r="D130" s="12" cm="1">
        <f t="array" ref="D130">PRODUCT(Data!$C124:D124/100+1)</f>
        <v>0.71338699999999999</v>
      </c>
      <c r="E130" s="12" cm="1">
        <f t="array" ref="E130">PRODUCT(Data!$C124:E124/100+1)</f>
        <v>0.58854427499999995</v>
      </c>
      <c r="F130" s="12" cm="1">
        <f t="array" ref="F130">PRODUCT(Data!$C124:F124/100+1)</f>
        <v>0.74156578649999993</v>
      </c>
      <c r="G130" s="12" cm="1">
        <f t="array" ref="G130">PRODUCT(Data!$C124:G124/100+1)</f>
        <v>0.75788023380299996</v>
      </c>
      <c r="H130" s="12" cm="1">
        <f t="array" ref="H130">PRODUCT(Data!$C124:H124/100+1)</f>
        <v>0.55552621137759894</v>
      </c>
      <c r="I130" s="12" cm="1">
        <f t="array" ref="I130">PRODUCT(Data!$C124:I124/100+1)</f>
        <v>0.64718803625490284</v>
      </c>
      <c r="J130" s="12" cm="1">
        <f t="array" ref="J130">PRODUCT(Data!$C124:J124/100+1)</f>
        <v>0.4090228389130986</v>
      </c>
      <c r="K130" s="12" cm="1">
        <f t="array" ref="K130">PRODUCT(Data!$C124:K124/100+1)</f>
        <v>0.39307094819548771</v>
      </c>
      <c r="L130" s="12" cm="1">
        <f t="array" ref="L130">PRODUCT(Data!$C124:L124/100+1)</f>
        <v>0.49212482714075062</v>
      </c>
      <c r="M130" s="12" cm="1">
        <f t="array" ref="M130">PRODUCT(Data!$C124:M124/100+1)</f>
        <v>0.75934860827817818</v>
      </c>
      <c r="N130" s="12" cm="1">
        <f t="array" ref="N130">PRODUCT(Data!$C124:N124/100+1)</f>
        <v>0.59760735471492621</v>
      </c>
      <c r="O130" s="12" cm="1">
        <f t="array" ref="O130">PRODUCT(Data!$C124:O124/100+1)</f>
        <v>0.76433980668039059</v>
      </c>
      <c r="P130" s="12" cm="1">
        <f t="array" ref="P130">PRODUCT(Data!$C124:P124/100+1)</f>
        <v>1.1281655546602565</v>
      </c>
      <c r="Q130" s="12" cm="1">
        <f t="array" ref="Q130">PRODUCT(Data!$C124:Q124/100+1)</f>
        <v>1.6572751997959165</v>
      </c>
      <c r="R130" s="12" cm="1">
        <f t="array" ref="R130">PRODUCT(Data!$C124:R124/100+1)</f>
        <v>1.1766653918551007</v>
      </c>
      <c r="S130" s="12" cm="1">
        <f t="array" ref="S130">PRODUCT(Data!$C124:S124/100+1)</f>
        <v>2.0309244663419039</v>
      </c>
      <c r="T130" s="12" cm="1">
        <f t="array" ref="T130">PRODUCT(Data!$C124:T124/100+1)</f>
        <v>3.1235618292338478</v>
      </c>
      <c r="U130" s="12" cm="1">
        <f t="array" ref="U130">PRODUCT(Data!$C124:U124/100+1)</f>
        <v>3.7545213187390849</v>
      </c>
      <c r="V130" s="12" cm="1">
        <f t="array" ref="V130">PRODUCT(Data!$C124:V124/100+1)</f>
        <v>4.3289630805061652</v>
      </c>
      <c r="W130" s="7"/>
      <c r="X130" s="2" t="str">
        <f t="shared" si="14"/>
        <v>Realised Loss</v>
      </c>
      <c r="Y130" s="4">
        <f t="shared" si="10"/>
        <v>9523718.7771135643</v>
      </c>
      <c r="Z130" s="5">
        <f t="shared" ca="1" si="11"/>
        <v>899850.24560881685</v>
      </c>
      <c r="AC130">
        <f t="shared" si="12"/>
        <v>0</v>
      </c>
      <c r="AD130">
        <f>IF(SUM($AC130:AC130)&gt;0,1,IF(OR(D130&lt;(1-$P$2),D130&gt;$P$3),1,0))</f>
        <v>0</v>
      </c>
      <c r="AE130">
        <f>IF(SUM($AC130:AD130)&gt;0,1,IF(OR(E130&lt;(1-$P$2),E130&gt;$P$3),1,0))</f>
        <v>0</v>
      </c>
      <c r="AF130">
        <f>IF(SUM($AC130:AE130)&gt;0,1,IF(OR(F130&lt;(1-$P$2),F130&gt;$P$3),1,0))</f>
        <v>0</v>
      </c>
      <c r="AG130">
        <f>IF(SUM($AC130:AF130)&gt;0,1,IF(OR(G130&lt;(1-$P$2),G130&gt;$P$3),1,0))</f>
        <v>0</v>
      </c>
      <c r="AH130">
        <f>IF(SUM($AC130:AG130)&gt;0,1,IF(OR(H130&lt;(1-$P$2),H130&gt;$P$3),1,0))</f>
        <v>0</v>
      </c>
      <c r="AI130">
        <f>IF(SUM($AC130:AH130)&gt;0,1,IF(OR(I130&lt;(1-$P$2),I130&gt;$P$3),1,0))</f>
        <v>0</v>
      </c>
      <c r="AJ130">
        <f>IF(SUM($AC130:AI130)&gt;0,1,IF(OR(J130&lt;(1-$P$2),J130&gt;$P$3),1,0))</f>
        <v>1</v>
      </c>
      <c r="AK130">
        <f>IF(SUM($AC130:AJ130)&gt;0,1,IF(OR(K130&lt;(1-$P$2),K130&gt;$P$3),1,0))</f>
        <v>1</v>
      </c>
      <c r="AL130">
        <f>IF(SUM($AC130:AK130)&gt;0,1,IF(OR(L130&lt;(1-$P$2),L130&gt;$P$3),1,0))</f>
        <v>1</v>
      </c>
      <c r="AM130">
        <f>IF(SUM($AC130:AL130)&gt;0,1,IF(OR(M130&lt;(1-$P$2),M130&gt;$P$3),1,0))</f>
        <v>1</v>
      </c>
      <c r="AN130">
        <f>IF(SUM($AC130:AM130)&gt;0,1,IF(OR(N130&lt;(1-$P$2),N130&gt;$P$3),1,0))</f>
        <v>1</v>
      </c>
      <c r="AO130">
        <f>IF(SUM($AC130:AN130)&gt;0,1,IF(OR(O130&lt;(1-$P$2),O130&gt;$P$3),1,0))</f>
        <v>1</v>
      </c>
      <c r="AP130">
        <f>IF(SUM($AC130:AO130)&gt;0,1,IF(OR(P130&lt;(1-$P$2),P130&gt;$P$3),1,0))</f>
        <v>1</v>
      </c>
      <c r="AQ130">
        <f>IF(SUM($AC130:AP130)&gt;0,1,IF(OR(Q130&lt;(1-$P$2),Q130&gt;$P$3),1,0))</f>
        <v>1</v>
      </c>
      <c r="AR130">
        <f>IF(SUM($AC130:AQ130)&gt;0,1,IF(OR(R130&lt;(1-$P$2),R130&gt;$P$3),1,0))</f>
        <v>1</v>
      </c>
      <c r="AS130">
        <f>IF(SUM($AC130:AR130)&gt;0,1,IF(OR(S130&lt;(1-$P$2),S130&gt;$P$3),1,0))</f>
        <v>1</v>
      </c>
      <c r="AT130">
        <f>IF(SUM($AC130:AS130)&gt;0,1,IF(OR(T130&lt;(1-$P$2),T130&gt;$P$3),1,0))</f>
        <v>1</v>
      </c>
      <c r="AU130">
        <f>IF(SUM($AC130:AT130)&gt;0,1,IF(OR(U130&lt;(1-$P$2),U130&gt;$P$3),1,0))</f>
        <v>1</v>
      </c>
      <c r="AV130">
        <f>IF(SUM($AC130:AU130)&gt;0,1,IF(OR(V130&lt;(1-$P$2),V130&gt;$P$3),1,0))</f>
        <v>1</v>
      </c>
    </row>
    <row r="131" spans="1:48" x14ac:dyDescent="0.35">
      <c r="A131" s="1">
        <f>Data!A125</f>
        <v>5800000</v>
      </c>
      <c r="B131">
        <f t="shared" si="13"/>
        <v>122</v>
      </c>
      <c r="C131" s="12" cm="1">
        <f t="array" ref="C131">PRODUCT(Data!$C125:C125/100+1)</f>
        <v>1.399</v>
      </c>
      <c r="D131" s="12" cm="1">
        <f t="array" ref="D131">PRODUCT(Data!$C125:D125/100+1)</f>
        <v>1.6270370000000001</v>
      </c>
      <c r="E131" s="12" cm="1">
        <f t="array" ref="E131">PRODUCT(Data!$C125:E125/100+1)</f>
        <v>1.713269961</v>
      </c>
      <c r="F131" s="12" cm="1">
        <f t="array" ref="F131">PRODUCT(Data!$C125:F125/100+1)</f>
        <v>2.9519641428029999</v>
      </c>
      <c r="G131" s="12" cm="1">
        <f t="array" ref="G131">PRODUCT(Data!$C125:G125/100+1)</f>
        <v>4.2921558636355615</v>
      </c>
      <c r="H131" s="12" cm="1">
        <f t="array" ref="H131">PRODUCT(Data!$C125:H125/100+1)</f>
        <v>4.0603794469992414</v>
      </c>
      <c r="I131" s="12" cm="1">
        <f t="array" ref="I131">PRODUCT(Data!$C125:I125/100+1)</f>
        <v>2.200725660273589</v>
      </c>
      <c r="J131" s="12" cm="1">
        <f t="array" ref="J131">PRODUCT(Data!$C125:J125/100+1)</f>
        <v>1.8640146342517299</v>
      </c>
      <c r="K131" s="12" cm="1">
        <f t="array" ref="K131">PRODUCT(Data!$C125:K125/100+1)</f>
        <v>1.1426409707963103</v>
      </c>
      <c r="L131" s="12" cm="1">
        <f t="array" ref="L131">PRODUCT(Data!$C125:L125/100+1)</f>
        <v>1.5962694362024457</v>
      </c>
      <c r="M131" s="12" cm="1">
        <f t="array" ref="M131">PRODUCT(Data!$C125:M125/100+1)</f>
        <v>2.4582549317517666</v>
      </c>
      <c r="N131" s="12" cm="1">
        <f t="array" ref="N131">PRODUCT(Data!$C125:N125/100+1)</f>
        <v>1.831399924155066</v>
      </c>
      <c r="O131" s="12" cm="1">
        <f t="array" ref="O131">PRODUCT(Data!$C125:O125/100+1)</f>
        <v>1.1427935526727613</v>
      </c>
      <c r="P131" s="12" cm="1">
        <f t="array" ref="P131">PRODUCT(Data!$C125:P125/100+1)</f>
        <v>1.0353709587215219</v>
      </c>
      <c r="Q131" s="12" cm="1">
        <f t="array" ref="Q131">PRODUCT(Data!$C125:Q125/100+1)</f>
        <v>0.76099765466031855</v>
      </c>
      <c r="R131" s="12" cm="1">
        <f t="array" ref="R131">PRODUCT(Data!$C125:R125/100+1)</f>
        <v>0.45964258341483238</v>
      </c>
      <c r="S131" s="12" cm="1">
        <f t="array" ref="S131">PRODUCT(Data!$C125:S125/100+1)</f>
        <v>0.32726551939136062</v>
      </c>
      <c r="T131" s="12" cm="1">
        <f t="array" ref="T131">PRODUCT(Data!$C125:T125/100+1)</f>
        <v>0.31188403997996667</v>
      </c>
      <c r="U131" s="12" cm="1">
        <f t="array" ref="U131">PRODUCT(Data!$C125:U125/100+1)</f>
        <v>0.44006838041173296</v>
      </c>
      <c r="V131" s="12" cm="1">
        <f t="array" ref="V131">PRODUCT(Data!$C125:V125/100+1)</f>
        <v>0.31772937065727119</v>
      </c>
      <c r="W131" s="7"/>
      <c r="X131" s="2" t="str">
        <f t="shared" si="14"/>
        <v>Realised Loss</v>
      </c>
      <c r="Y131" s="4">
        <f t="shared" si="10"/>
        <v>1842830.3498121728</v>
      </c>
      <c r="Z131" s="5">
        <f t="shared" ca="1" si="11"/>
        <v>2665926.983806028</v>
      </c>
      <c r="AC131">
        <f t="shared" si="12"/>
        <v>0</v>
      </c>
      <c r="AD131">
        <f>IF(SUM($AC131:AC131)&gt;0,1,IF(OR(D131&lt;(1-$P$2),D131&gt;$P$3),1,0))</f>
        <v>0</v>
      </c>
      <c r="AE131">
        <f>IF(SUM($AC131:AD131)&gt;0,1,IF(OR(E131&lt;(1-$P$2),E131&gt;$P$3),1,0))</f>
        <v>0</v>
      </c>
      <c r="AF131">
        <f>IF(SUM($AC131:AE131)&gt;0,1,IF(OR(F131&lt;(1-$P$2),F131&gt;$P$3),1,0))</f>
        <v>0</v>
      </c>
      <c r="AG131">
        <f>IF(SUM($AC131:AF131)&gt;0,1,IF(OR(G131&lt;(1-$P$2),G131&gt;$P$3),1,0))</f>
        <v>0</v>
      </c>
      <c r="AH131">
        <f>IF(SUM($AC131:AG131)&gt;0,1,IF(OR(H131&lt;(1-$P$2),H131&gt;$P$3),1,0))</f>
        <v>0</v>
      </c>
      <c r="AI131">
        <f>IF(SUM($AC131:AH131)&gt;0,1,IF(OR(I131&lt;(1-$P$2),I131&gt;$P$3),1,0))</f>
        <v>0</v>
      </c>
      <c r="AJ131">
        <f>IF(SUM($AC131:AI131)&gt;0,1,IF(OR(J131&lt;(1-$P$2),J131&gt;$P$3),1,0))</f>
        <v>0</v>
      </c>
      <c r="AK131">
        <f>IF(SUM($AC131:AJ131)&gt;0,1,IF(OR(K131&lt;(1-$P$2),K131&gt;$P$3),1,0))</f>
        <v>0</v>
      </c>
      <c r="AL131">
        <f>IF(SUM($AC131:AK131)&gt;0,1,IF(OR(L131&lt;(1-$P$2),L131&gt;$P$3),1,0))</f>
        <v>0</v>
      </c>
      <c r="AM131">
        <f>IF(SUM($AC131:AL131)&gt;0,1,IF(OR(M131&lt;(1-$P$2),M131&gt;$P$3),1,0))</f>
        <v>0</v>
      </c>
      <c r="AN131">
        <f>IF(SUM($AC131:AM131)&gt;0,1,IF(OR(N131&lt;(1-$P$2),N131&gt;$P$3),1,0))</f>
        <v>0</v>
      </c>
      <c r="AO131">
        <f>IF(SUM($AC131:AN131)&gt;0,1,IF(OR(O131&lt;(1-$P$2),O131&gt;$P$3),1,0))</f>
        <v>0</v>
      </c>
      <c r="AP131">
        <f>IF(SUM($AC131:AO131)&gt;0,1,IF(OR(P131&lt;(1-$P$2),P131&gt;$P$3),1,0))</f>
        <v>0</v>
      </c>
      <c r="AQ131">
        <f>IF(SUM($AC131:AP131)&gt;0,1,IF(OR(Q131&lt;(1-$P$2),Q131&gt;$P$3),1,0))</f>
        <v>0</v>
      </c>
      <c r="AR131">
        <f>IF(SUM($AC131:AQ131)&gt;0,1,IF(OR(R131&lt;(1-$P$2),R131&gt;$P$3),1,0))</f>
        <v>1</v>
      </c>
      <c r="AS131">
        <f>IF(SUM($AC131:AR131)&gt;0,1,IF(OR(S131&lt;(1-$P$2),S131&gt;$P$3),1,0))</f>
        <v>1</v>
      </c>
      <c r="AT131">
        <f>IF(SUM($AC131:AS131)&gt;0,1,IF(OR(T131&lt;(1-$P$2),T131&gt;$P$3),1,0))</f>
        <v>1</v>
      </c>
      <c r="AU131">
        <f>IF(SUM($AC131:AT131)&gt;0,1,IF(OR(U131&lt;(1-$P$2),U131&gt;$P$3),1,0))</f>
        <v>1</v>
      </c>
      <c r="AV131">
        <f>IF(SUM($AC131:AU131)&gt;0,1,IF(OR(V131&lt;(1-$P$2),V131&gt;$P$3),1,0))</f>
        <v>1</v>
      </c>
    </row>
    <row r="132" spans="1:48" x14ac:dyDescent="0.35">
      <c r="A132" s="1">
        <f>Data!A126</f>
        <v>300000</v>
      </c>
      <c r="B132">
        <f t="shared" si="13"/>
        <v>123</v>
      </c>
      <c r="C132" s="12" cm="1">
        <f t="array" ref="C132">PRODUCT(Data!$C126:C126/100+1)</f>
        <v>0.629</v>
      </c>
      <c r="D132" s="12" cm="1">
        <f t="array" ref="D132">PRODUCT(Data!$C126:D126/100+1)</f>
        <v>0.78184699999999996</v>
      </c>
      <c r="E132" s="12" cm="1">
        <f t="array" ref="E132">PRODUCT(Data!$C126:E126/100+1)</f>
        <v>1.194662216</v>
      </c>
      <c r="F132" s="12" cm="1">
        <f t="array" ref="F132">PRODUCT(Data!$C126:F126/100+1)</f>
        <v>0.97842835490399993</v>
      </c>
      <c r="G132" s="12" cm="1">
        <f t="array" ref="G132">PRODUCT(Data!$C126:G126/100+1)</f>
        <v>1.498952239712928</v>
      </c>
      <c r="H132" s="12" cm="1">
        <f t="array" ref="H132">PRODUCT(Data!$C126:H126/100+1)</f>
        <v>1.9366462937091031</v>
      </c>
      <c r="I132" s="12" cm="1">
        <f t="array" ref="I132">PRODUCT(Data!$C126:I126/100+1)</f>
        <v>3.2884254067180572</v>
      </c>
      <c r="J132" s="12" cm="1">
        <f t="array" ref="J132">PRODUCT(Data!$C126:J126/100+1)</f>
        <v>2.3578010166168468</v>
      </c>
      <c r="K132" s="12" cm="1">
        <f t="array" ref="K132">PRODUCT(Data!$C126:K126/100+1)</f>
        <v>4.093142564846846</v>
      </c>
      <c r="L132" s="12" cm="1">
        <f t="array" ref="L132">PRODUCT(Data!$C126:L126/100+1)</f>
        <v>3.4914506078143597</v>
      </c>
      <c r="M132" s="12" cm="1">
        <f t="array" ref="M132">PRODUCT(Data!$C126:M126/100+1)</f>
        <v>2.7966519368593024</v>
      </c>
      <c r="N132" s="12" cm="1">
        <f t="array" ref="N132">PRODUCT(Data!$C126:N126/100+1)</f>
        <v>3.7139537721491531</v>
      </c>
      <c r="O132" s="12" cm="1">
        <f t="array" ref="O132">PRODUCT(Data!$C126:O126/100+1)</f>
        <v>2.0426745746820343</v>
      </c>
      <c r="P132" s="12" cm="1">
        <f t="array" ref="P132">PRODUCT(Data!$C126:P126/100+1)</f>
        <v>2.7208425334764699</v>
      </c>
      <c r="Q132" s="12" cm="1">
        <f t="array" ref="Q132">PRODUCT(Data!$C126:Q126/100+1)</f>
        <v>1.8937064032996229</v>
      </c>
      <c r="R132" s="12" cm="1">
        <f t="array" ref="R132">PRODUCT(Data!$C126:R126/100+1)</f>
        <v>1.7062294693729603</v>
      </c>
      <c r="S132" s="12" cm="1">
        <f t="array" ref="S132">PRODUCT(Data!$C126:S126/100+1)</f>
        <v>2.2163920807154751</v>
      </c>
      <c r="T132" s="12" cm="1">
        <f t="array" ref="T132">PRODUCT(Data!$C126:T126/100+1)</f>
        <v>3.2558799665710327</v>
      </c>
      <c r="U132" s="12" cm="1">
        <f t="array" ref="U132">PRODUCT(Data!$C126:U126/100+1)</f>
        <v>2.7870332513848042</v>
      </c>
      <c r="V132" s="12" cm="1">
        <f t="array" ref="V132">PRODUCT(Data!$C126:V126/100+1)</f>
        <v>3.7123282908445594</v>
      </c>
      <c r="W132" s="7"/>
      <c r="X132" s="2" t="str">
        <f t="shared" si="14"/>
        <v>Unrealised</v>
      </c>
      <c r="Y132" s="4">
        <f t="shared" si="10"/>
        <v>1113698.4872533679</v>
      </c>
      <c r="Z132" s="5">
        <f t="shared" ca="1" si="11"/>
        <v>0</v>
      </c>
      <c r="AC132">
        <f t="shared" si="12"/>
        <v>0</v>
      </c>
      <c r="AD132">
        <f>IF(SUM($AC132:AC132)&gt;0,1,IF(OR(D132&lt;(1-$P$2),D132&gt;$P$3),1,0))</f>
        <v>0</v>
      </c>
      <c r="AE132">
        <f>IF(SUM($AC132:AD132)&gt;0,1,IF(OR(E132&lt;(1-$P$2),E132&gt;$P$3),1,0))</f>
        <v>0</v>
      </c>
      <c r="AF132">
        <f>IF(SUM($AC132:AE132)&gt;0,1,IF(OR(F132&lt;(1-$P$2),F132&gt;$P$3),1,0))</f>
        <v>0</v>
      </c>
      <c r="AG132">
        <f>IF(SUM($AC132:AF132)&gt;0,1,IF(OR(G132&lt;(1-$P$2),G132&gt;$P$3),1,0))</f>
        <v>0</v>
      </c>
      <c r="AH132">
        <f>IF(SUM($AC132:AG132)&gt;0,1,IF(OR(H132&lt;(1-$P$2),H132&gt;$P$3),1,0))</f>
        <v>0</v>
      </c>
      <c r="AI132">
        <f>IF(SUM($AC132:AH132)&gt;0,1,IF(OR(I132&lt;(1-$P$2),I132&gt;$P$3),1,0))</f>
        <v>0</v>
      </c>
      <c r="AJ132">
        <f>IF(SUM($AC132:AI132)&gt;0,1,IF(OR(J132&lt;(1-$P$2),J132&gt;$P$3),1,0))</f>
        <v>0</v>
      </c>
      <c r="AK132">
        <f>IF(SUM($AC132:AJ132)&gt;0,1,IF(OR(K132&lt;(1-$P$2),K132&gt;$P$3),1,0))</f>
        <v>0</v>
      </c>
      <c r="AL132">
        <f>IF(SUM($AC132:AK132)&gt;0,1,IF(OR(L132&lt;(1-$P$2),L132&gt;$P$3),1,0))</f>
        <v>0</v>
      </c>
      <c r="AM132">
        <f>IF(SUM($AC132:AL132)&gt;0,1,IF(OR(M132&lt;(1-$P$2),M132&gt;$P$3),1,0))</f>
        <v>0</v>
      </c>
      <c r="AN132">
        <f>IF(SUM($AC132:AM132)&gt;0,1,IF(OR(N132&lt;(1-$P$2),N132&gt;$P$3),1,0))</f>
        <v>0</v>
      </c>
      <c r="AO132">
        <f>IF(SUM($AC132:AN132)&gt;0,1,IF(OR(O132&lt;(1-$P$2),O132&gt;$P$3),1,0))</f>
        <v>0</v>
      </c>
      <c r="AP132">
        <f>IF(SUM($AC132:AO132)&gt;0,1,IF(OR(P132&lt;(1-$P$2),P132&gt;$P$3),1,0))</f>
        <v>0</v>
      </c>
      <c r="AQ132">
        <f>IF(SUM($AC132:AP132)&gt;0,1,IF(OR(Q132&lt;(1-$P$2),Q132&gt;$P$3),1,0))</f>
        <v>0</v>
      </c>
      <c r="AR132">
        <f>IF(SUM($AC132:AQ132)&gt;0,1,IF(OR(R132&lt;(1-$P$2),R132&gt;$P$3),1,0))</f>
        <v>0</v>
      </c>
      <c r="AS132">
        <f>IF(SUM($AC132:AR132)&gt;0,1,IF(OR(S132&lt;(1-$P$2),S132&gt;$P$3),1,0))</f>
        <v>0</v>
      </c>
      <c r="AT132">
        <f>IF(SUM($AC132:AS132)&gt;0,1,IF(OR(T132&lt;(1-$P$2),T132&gt;$P$3),1,0))</f>
        <v>0</v>
      </c>
      <c r="AU132">
        <f>IF(SUM($AC132:AT132)&gt;0,1,IF(OR(U132&lt;(1-$P$2),U132&gt;$P$3),1,0))</f>
        <v>0</v>
      </c>
      <c r="AV132">
        <f>IF(SUM($AC132:AU132)&gt;0,1,IF(OR(V132&lt;(1-$P$2),V132&gt;$P$3),1,0))</f>
        <v>0</v>
      </c>
    </row>
    <row r="133" spans="1:48" x14ac:dyDescent="0.35">
      <c r="A133" s="1">
        <f>Data!A127</f>
        <v>6200000</v>
      </c>
      <c r="B133">
        <f t="shared" si="13"/>
        <v>124</v>
      </c>
      <c r="C133" s="12" cm="1">
        <f t="array" ref="C133">PRODUCT(Data!$C127:C127/100+1)</f>
        <v>1.659</v>
      </c>
      <c r="D133" s="12" cm="1">
        <f t="array" ref="D133">PRODUCT(Data!$C127:D127/100+1)</f>
        <v>2.627856</v>
      </c>
      <c r="E133" s="12" cm="1">
        <f t="array" ref="E133">PRODUCT(Data!$C127:E127/100+1)</f>
        <v>2.6856688320000002</v>
      </c>
      <c r="F133" s="12" cm="1">
        <f t="array" ref="F133">PRODUCT(Data!$C127:F127/100+1)</f>
        <v>2.983778072352</v>
      </c>
      <c r="G133" s="12" cm="1">
        <f t="array" ref="G133">PRODUCT(Data!$C127:G127/100+1)</f>
        <v>3.6521443605588479</v>
      </c>
      <c r="H133" s="12" cm="1">
        <f t="array" ref="H133">PRODUCT(Data!$C127:H127/100+1)</f>
        <v>4.0210109409752919</v>
      </c>
      <c r="I133" s="12" cm="1">
        <f t="array" ref="I133">PRODUCT(Data!$C127:I127/100+1)</f>
        <v>3.514363562412405</v>
      </c>
      <c r="J133" s="12" cm="1">
        <f t="array" ref="J133">PRODUCT(Data!$C127:J127/100+1)</f>
        <v>5.9884755103507388</v>
      </c>
      <c r="K133" s="12" cm="1">
        <f t="array" ref="K133">PRODUCT(Data!$C127:K127/100+1)</f>
        <v>9.9528462982029282</v>
      </c>
      <c r="L133" s="12" cm="1">
        <f t="array" ref="L133">PRODUCT(Data!$C127:L127/100+1)</f>
        <v>15.178090604759465</v>
      </c>
      <c r="M133" s="12" cm="1">
        <f t="array" ref="M133">PRODUCT(Data!$C127:M127/100+1)</f>
        <v>14.495076527545288</v>
      </c>
      <c r="N133" s="12" cm="1">
        <f t="array" ref="N133">PRODUCT(Data!$C127:N127/100+1)</f>
        <v>17.75646874624298</v>
      </c>
      <c r="O133" s="12" cm="1">
        <f t="array" ref="O133">PRODUCT(Data!$C127:O127/100+1)</f>
        <v>13.903315028308254</v>
      </c>
      <c r="P133" s="12" cm="1">
        <f t="array" ref="P133">PRODUCT(Data!$C127:P127/100+1)</f>
        <v>12.846663086156827</v>
      </c>
      <c r="Q133" s="12" cm="1">
        <f t="array" ref="Q133">PRODUCT(Data!$C127:Q127/100+1)</f>
        <v>13.861549469963215</v>
      </c>
      <c r="R133" s="12" cm="1">
        <f t="array" ref="R133">PRODUCT(Data!$C127:R127/100+1)</f>
        <v>19.669538697877801</v>
      </c>
      <c r="S133" s="12" cm="1">
        <f t="array" ref="S133">PRODUCT(Data!$C127:S127/100+1)</f>
        <v>26.278503700364745</v>
      </c>
      <c r="T133" s="12" cm="1">
        <f t="array" ref="T133">PRODUCT(Data!$C127:T127/100+1)</f>
        <v>16.29267229422614</v>
      </c>
      <c r="U133" s="12" cm="1">
        <f t="array" ref="U133">PRODUCT(Data!$C127:U127/100+1)</f>
        <v>10.63911500812967</v>
      </c>
      <c r="V133" s="12" cm="1">
        <f t="array" ref="V133">PRODUCT(Data!$C127:V127/100+1)</f>
        <v>7.2665155505525654</v>
      </c>
      <c r="W133" s="7"/>
      <c r="X133" s="2" t="str">
        <f t="shared" si="14"/>
        <v>Unrealised</v>
      </c>
      <c r="Y133" s="4">
        <f t="shared" si="10"/>
        <v>45052396.413425907</v>
      </c>
      <c r="Z133" s="5">
        <f t="shared" ca="1" si="11"/>
        <v>0</v>
      </c>
      <c r="AC133">
        <f t="shared" si="12"/>
        <v>0</v>
      </c>
      <c r="AD133">
        <f>IF(SUM($AC133:AC133)&gt;0,1,IF(OR(D133&lt;(1-$P$2),D133&gt;$P$3),1,0))</f>
        <v>0</v>
      </c>
      <c r="AE133">
        <f>IF(SUM($AC133:AD133)&gt;0,1,IF(OR(E133&lt;(1-$P$2),E133&gt;$P$3),1,0))</f>
        <v>0</v>
      </c>
      <c r="AF133">
        <f>IF(SUM($AC133:AE133)&gt;0,1,IF(OR(F133&lt;(1-$P$2),F133&gt;$P$3),1,0))</f>
        <v>0</v>
      </c>
      <c r="AG133">
        <f>IF(SUM($AC133:AF133)&gt;0,1,IF(OR(G133&lt;(1-$P$2),G133&gt;$P$3),1,0))</f>
        <v>0</v>
      </c>
      <c r="AH133">
        <f>IF(SUM($AC133:AG133)&gt;0,1,IF(OR(H133&lt;(1-$P$2),H133&gt;$P$3),1,0))</f>
        <v>0</v>
      </c>
      <c r="AI133">
        <f>IF(SUM($AC133:AH133)&gt;0,1,IF(OR(I133&lt;(1-$P$2),I133&gt;$P$3),1,0))</f>
        <v>0</v>
      </c>
      <c r="AJ133">
        <f>IF(SUM($AC133:AI133)&gt;0,1,IF(OR(J133&lt;(1-$P$2),J133&gt;$P$3),1,0))</f>
        <v>0</v>
      </c>
      <c r="AK133">
        <f>IF(SUM($AC133:AJ133)&gt;0,1,IF(OR(K133&lt;(1-$P$2),K133&gt;$P$3),1,0))</f>
        <v>0</v>
      </c>
      <c r="AL133">
        <f>IF(SUM($AC133:AK133)&gt;0,1,IF(OR(L133&lt;(1-$P$2),L133&gt;$P$3),1,0))</f>
        <v>0</v>
      </c>
      <c r="AM133">
        <f>IF(SUM($AC133:AL133)&gt;0,1,IF(OR(M133&lt;(1-$P$2),M133&gt;$P$3),1,0))</f>
        <v>0</v>
      </c>
      <c r="AN133">
        <f>IF(SUM($AC133:AM133)&gt;0,1,IF(OR(N133&lt;(1-$P$2),N133&gt;$P$3),1,0))</f>
        <v>0</v>
      </c>
      <c r="AO133">
        <f>IF(SUM($AC133:AN133)&gt;0,1,IF(OR(O133&lt;(1-$P$2),O133&gt;$P$3),1,0))</f>
        <v>0</v>
      </c>
      <c r="AP133">
        <f>IF(SUM($AC133:AO133)&gt;0,1,IF(OR(P133&lt;(1-$P$2),P133&gt;$P$3),1,0))</f>
        <v>0</v>
      </c>
      <c r="AQ133">
        <f>IF(SUM($AC133:AP133)&gt;0,1,IF(OR(Q133&lt;(1-$P$2),Q133&gt;$P$3),1,0))</f>
        <v>0</v>
      </c>
      <c r="AR133">
        <f>IF(SUM($AC133:AQ133)&gt;0,1,IF(OR(R133&lt;(1-$P$2),R133&gt;$P$3),1,0))</f>
        <v>0</v>
      </c>
      <c r="AS133">
        <f>IF(SUM($AC133:AR133)&gt;0,1,IF(OR(S133&lt;(1-$P$2),S133&gt;$P$3),1,0))</f>
        <v>0</v>
      </c>
      <c r="AT133">
        <f>IF(SUM($AC133:AS133)&gt;0,1,IF(OR(T133&lt;(1-$P$2),T133&gt;$P$3),1,0))</f>
        <v>0</v>
      </c>
      <c r="AU133">
        <f>IF(SUM($AC133:AT133)&gt;0,1,IF(OR(U133&lt;(1-$P$2),U133&gt;$P$3),1,0))</f>
        <v>0</v>
      </c>
      <c r="AV133">
        <f>IF(SUM($AC133:AU133)&gt;0,1,IF(OR(V133&lt;(1-$P$2),V133&gt;$P$3),1,0))</f>
        <v>0</v>
      </c>
    </row>
    <row r="134" spans="1:48" x14ac:dyDescent="0.35">
      <c r="A134" s="1">
        <f>Data!A128</f>
        <v>700000</v>
      </c>
      <c r="B134">
        <f t="shared" si="13"/>
        <v>125</v>
      </c>
      <c r="C134" s="12" cm="1">
        <f t="array" ref="C134">PRODUCT(Data!$C128:C128/100+1)</f>
        <v>0.61899999999999999</v>
      </c>
      <c r="D134" s="12" cm="1">
        <f t="array" ref="D134">PRODUCT(Data!$C128:D128/100+1)</f>
        <v>0.35097299999999998</v>
      </c>
      <c r="E134" s="12" cm="1">
        <f t="array" ref="E134">PRODUCT(Data!$C128:E128/100+1)</f>
        <v>0.511016688</v>
      </c>
      <c r="F134" s="12" cm="1">
        <f t="array" ref="F134">PRODUCT(Data!$C128:F128/100+1)</f>
        <v>0.69293862892800007</v>
      </c>
      <c r="G134" s="12" cm="1">
        <f t="array" ref="G134">PRODUCT(Data!$C128:G128/100+1)</f>
        <v>0.81420288899040016</v>
      </c>
      <c r="H134" s="12" cm="1">
        <f t="array" ref="H134">PRODUCT(Data!$C128:H128/100+1)</f>
        <v>0.79059100520967851</v>
      </c>
      <c r="I134" s="12" cm="1">
        <f t="array" ref="I134">PRODUCT(Data!$C128:I128/100+1)</f>
        <v>0.72180958775643655</v>
      </c>
      <c r="J134" s="12" cm="1">
        <f t="array" ref="J134">PRODUCT(Data!$C128:J128/100+1)</f>
        <v>1.1505644828837598</v>
      </c>
      <c r="K134" s="12" cm="1">
        <f t="array" ref="K134">PRODUCT(Data!$C128:K128/100+1)</f>
        <v>1.0113461804548249</v>
      </c>
      <c r="L134" s="12" cm="1">
        <f t="array" ref="L134">PRODUCT(Data!$C128:L128/100+1)</f>
        <v>1.1751842616885064</v>
      </c>
      <c r="M134" s="12" cm="1">
        <f t="array" ref="M134">PRODUCT(Data!$C128:M128/100+1)</f>
        <v>1.3385348740632088</v>
      </c>
      <c r="N134" s="12" cm="1">
        <f t="array" ref="N134">PRODUCT(Data!$C128:N128/100+1)</f>
        <v>1.3545972925519674</v>
      </c>
      <c r="O134" s="12" cm="1">
        <f t="array" ref="O134">PRODUCT(Data!$C128:O128/100+1)</f>
        <v>2.0508603009236785</v>
      </c>
      <c r="P134" s="12" cm="1">
        <f t="array" ref="P134">PRODUCT(Data!$C128:P128/100+1)</f>
        <v>2.2867092355299015</v>
      </c>
      <c r="Q134" s="12" cm="1">
        <f t="array" ref="Q134">PRODUCT(Data!$C128:Q128/100+1)</f>
        <v>2.6708763870989247</v>
      </c>
      <c r="R134" s="12" cm="1">
        <f t="array" ref="R134">PRODUCT(Data!$C128:R128/100+1)</f>
        <v>2.1847768846469204</v>
      </c>
      <c r="S134" s="12" cm="1">
        <f t="array" ref="S134">PRODUCT(Data!$C128:S128/100+1)</f>
        <v>1.3960724292893822</v>
      </c>
      <c r="T134" s="12" cm="1">
        <f t="array" ref="T134">PRODUCT(Data!$C128:T128/100+1)</f>
        <v>0.94932925191677986</v>
      </c>
      <c r="U134" s="12" cm="1">
        <f t="array" ref="U134">PRODUCT(Data!$C128:U128/100+1)</f>
        <v>1.5464573513724345</v>
      </c>
      <c r="V134" s="12" cm="1">
        <f t="array" ref="V134">PRODUCT(Data!$C128:V128/100+1)</f>
        <v>1.8681204804579008</v>
      </c>
      <c r="W134" s="7"/>
      <c r="X134" s="2" t="str">
        <f t="shared" si="14"/>
        <v>Realised Loss</v>
      </c>
      <c r="Y134" s="4">
        <f t="shared" si="10"/>
        <v>1307684.3363205306</v>
      </c>
      <c r="Z134" s="5">
        <f t="shared" ca="1" si="11"/>
        <v>245681.09999999998</v>
      </c>
      <c r="AC134">
        <f t="shared" si="12"/>
        <v>0</v>
      </c>
      <c r="AD134">
        <f>IF(SUM($AC134:AC134)&gt;0,1,IF(OR(D134&lt;(1-$P$2),D134&gt;$P$3),1,0))</f>
        <v>1</v>
      </c>
      <c r="AE134">
        <f>IF(SUM($AC134:AD134)&gt;0,1,IF(OR(E134&lt;(1-$P$2),E134&gt;$P$3),1,0))</f>
        <v>1</v>
      </c>
      <c r="AF134">
        <f>IF(SUM($AC134:AE134)&gt;0,1,IF(OR(F134&lt;(1-$P$2),F134&gt;$P$3),1,0))</f>
        <v>1</v>
      </c>
      <c r="AG134">
        <f>IF(SUM($AC134:AF134)&gt;0,1,IF(OR(G134&lt;(1-$P$2),G134&gt;$P$3),1,0))</f>
        <v>1</v>
      </c>
      <c r="AH134">
        <f>IF(SUM($AC134:AG134)&gt;0,1,IF(OR(H134&lt;(1-$P$2),H134&gt;$P$3),1,0))</f>
        <v>1</v>
      </c>
      <c r="AI134">
        <f>IF(SUM($AC134:AH134)&gt;0,1,IF(OR(I134&lt;(1-$P$2),I134&gt;$P$3),1,0))</f>
        <v>1</v>
      </c>
      <c r="AJ134">
        <f>IF(SUM($AC134:AI134)&gt;0,1,IF(OR(J134&lt;(1-$P$2),J134&gt;$P$3),1,0))</f>
        <v>1</v>
      </c>
      <c r="AK134">
        <f>IF(SUM($AC134:AJ134)&gt;0,1,IF(OR(K134&lt;(1-$P$2),K134&gt;$P$3),1,0))</f>
        <v>1</v>
      </c>
      <c r="AL134">
        <f>IF(SUM($AC134:AK134)&gt;0,1,IF(OR(L134&lt;(1-$P$2),L134&gt;$P$3),1,0))</f>
        <v>1</v>
      </c>
      <c r="AM134">
        <f>IF(SUM($AC134:AL134)&gt;0,1,IF(OR(M134&lt;(1-$P$2),M134&gt;$P$3),1,0))</f>
        <v>1</v>
      </c>
      <c r="AN134">
        <f>IF(SUM($AC134:AM134)&gt;0,1,IF(OR(N134&lt;(1-$P$2),N134&gt;$P$3),1,0))</f>
        <v>1</v>
      </c>
      <c r="AO134">
        <f>IF(SUM($AC134:AN134)&gt;0,1,IF(OR(O134&lt;(1-$P$2),O134&gt;$P$3),1,0))</f>
        <v>1</v>
      </c>
      <c r="AP134">
        <f>IF(SUM($AC134:AO134)&gt;0,1,IF(OR(P134&lt;(1-$P$2),P134&gt;$P$3),1,0))</f>
        <v>1</v>
      </c>
      <c r="AQ134">
        <f>IF(SUM($AC134:AP134)&gt;0,1,IF(OR(Q134&lt;(1-$P$2),Q134&gt;$P$3),1,0))</f>
        <v>1</v>
      </c>
      <c r="AR134">
        <f>IF(SUM($AC134:AQ134)&gt;0,1,IF(OR(R134&lt;(1-$P$2),R134&gt;$P$3),1,0))</f>
        <v>1</v>
      </c>
      <c r="AS134">
        <f>IF(SUM($AC134:AR134)&gt;0,1,IF(OR(S134&lt;(1-$P$2),S134&gt;$P$3),1,0))</f>
        <v>1</v>
      </c>
      <c r="AT134">
        <f>IF(SUM($AC134:AS134)&gt;0,1,IF(OR(T134&lt;(1-$P$2),T134&gt;$P$3),1,0))</f>
        <v>1</v>
      </c>
      <c r="AU134">
        <f>IF(SUM($AC134:AT134)&gt;0,1,IF(OR(U134&lt;(1-$P$2),U134&gt;$P$3),1,0))</f>
        <v>1</v>
      </c>
      <c r="AV134">
        <f>IF(SUM($AC134:AU134)&gt;0,1,IF(OR(V134&lt;(1-$P$2),V134&gt;$P$3),1,0))</f>
        <v>1</v>
      </c>
    </row>
    <row r="136" spans="1:48" x14ac:dyDescent="0.35">
      <c r="C136" s="2"/>
    </row>
  </sheetData>
  <mergeCells count="2">
    <mergeCell ref="C8:V8"/>
    <mergeCell ref="AC8:AV8"/>
  </mergeCells>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7019B-D57A-4ECD-9E8C-DAEBD7622F22}">
  <sheetPr codeName="Sheet3">
    <tabColor theme="1"/>
  </sheetPr>
  <dimension ref="A1"/>
  <sheetViews>
    <sheetView workbookViewId="0">
      <selection activeCell="H23" sqref="H23"/>
    </sheetView>
  </sheetViews>
  <sheetFormatPr defaultColWidth="8.81640625" defaultRowHeight="14.5" x14ac:dyDescent="0.3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00E93-6E05-4232-A3C9-11D5C687AB7C}">
  <sheetPr codeName="Sheet4"/>
  <dimension ref="A1:AV136"/>
  <sheetViews>
    <sheetView topLeftCell="A9" zoomScale="68" zoomScaleNormal="70" workbookViewId="0">
      <selection activeCell="A9" sqref="A9"/>
    </sheetView>
  </sheetViews>
  <sheetFormatPr defaultColWidth="8.81640625" defaultRowHeight="14.5" x14ac:dyDescent="0.35"/>
  <cols>
    <col min="1" max="1" width="17.453125" bestFit="1" customWidth="1"/>
    <col min="2" max="2" width="11" customWidth="1"/>
    <col min="3" max="3" width="9" bestFit="1" customWidth="1"/>
    <col min="4" max="4" width="19" customWidth="1"/>
    <col min="5" max="5" width="16.08984375" bestFit="1" customWidth="1"/>
    <col min="6" max="6" width="26.08984375" bestFit="1" customWidth="1"/>
    <col min="7" max="7" width="18.36328125" bestFit="1" customWidth="1"/>
    <col min="8" max="8" width="16.81640625" bestFit="1" customWidth="1"/>
    <col min="9" max="9" width="10.6328125" bestFit="1" customWidth="1"/>
    <col min="10" max="10" width="18.36328125" bestFit="1" customWidth="1"/>
    <col min="11" max="11" width="9" bestFit="1" customWidth="1"/>
    <col min="12" max="12" width="14.36328125" bestFit="1" customWidth="1"/>
    <col min="13" max="21" width="9" bestFit="1" customWidth="1"/>
    <col min="22" max="22" width="10.08984375" bestFit="1" customWidth="1"/>
    <col min="23" max="23" width="10.81640625" customWidth="1"/>
    <col min="24" max="24" width="13.81640625" customWidth="1"/>
    <col min="25" max="25" width="17.81640625" bestFit="1" customWidth="1"/>
    <col min="26" max="26" width="13.81640625" bestFit="1" customWidth="1"/>
  </cols>
  <sheetData>
    <row r="1" spans="1:48" x14ac:dyDescent="0.35">
      <c r="E1" t="s">
        <v>3</v>
      </c>
      <c r="F1" t="s">
        <v>15</v>
      </c>
      <c r="G1" t="s">
        <v>4</v>
      </c>
      <c r="H1" t="s">
        <v>5</v>
      </c>
      <c r="I1" t="s">
        <v>6</v>
      </c>
      <c r="J1" t="s">
        <v>16</v>
      </c>
      <c r="O1" t="s">
        <v>7</v>
      </c>
    </row>
    <row r="2" spans="1:48" x14ac:dyDescent="0.35">
      <c r="D2" t="s">
        <v>10</v>
      </c>
      <c r="E2">
        <f>COUNTIFS($X$10:$X$134,D2)</f>
        <v>28</v>
      </c>
      <c r="F2" s="1">
        <f>SUMIFS($A$10:$A$134,$X$10:$X$134,D2)/100000</f>
        <v>1211</v>
      </c>
      <c r="G2" s="1">
        <f ca="1">SUMIFS($Z$10:$Z$134,$X$10:$X$134,D2)/100000</f>
        <v>0</v>
      </c>
      <c r="H2" s="1">
        <f>SUMIFS($Y$10:$Y$134,$X$10:$X$134,D2)/100000</f>
        <v>9079.0656942970018</v>
      </c>
      <c r="I2" s="5">
        <f>H2-F2</f>
        <v>7868.0656942970018</v>
      </c>
      <c r="O2" t="s">
        <v>8</v>
      </c>
      <c r="P2" s="16">
        <v>0.2</v>
      </c>
    </row>
    <row r="3" spans="1:48" x14ac:dyDescent="0.35">
      <c r="D3" t="s">
        <v>12</v>
      </c>
      <c r="E3">
        <f>COUNTIFS($X$10:$X$134,D3)</f>
        <v>73</v>
      </c>
      <c r="F3" s="1">
        <f>SUMIFS($A$10:$A$134,$X$10:$X$134,D3)/100000</f>
        <v>3926</v>
      </c>
      <c r="G3" s="1">
        <f ca="1">SUMIFS($Z$10:$Z$134,$X$10:$X$134,D3)/100000</f>
        <v>2684.143614952427</v>
      </c>
      <c r="H3" s="1">
        <f>SUMIFS($Y$10:$Y$134,$X$10:$X$134,D3)/100000</f>
        <v>14349.756281012304</v>
      </c>
      <c r="I3" s="5">
        <f ca="1">G3-F3</f>
        <v>-1241.856385047573</v>
      </c>
      <c r="J3" s="5">
        <f ca="1">H3-G3</f>
        <v>11665.612666059877</v>
      </c>
      <c r="O3" t="s">
        <v>9</v>
      </c>
      <c r="P3" s="17">
        <v>20</v>
      </c>
    </row>
    <row r="4" spans="1:48" x14ac:dyDescent="0.35">
      <c r="D4" t="s">
        <v>13</v>
      </c>
      <c r="E4">
        <f>COUNTIFS($X$10:$X$134,D4)</f>
        <v>24</v>
      </c>
      <c r="F4" s="1">
        <f>SUMIFS($A$10:$A$134,$X$10:$X$134,D4)/100000</f>
        <v>1293</v>
      </c>
      <c r="G4" s="1">
        <f t="shared" ref="G4" ca="1" si="0">SUMIFS($Z$10:$Z$134,$X$10:$X$134,D4)/100000</f>
        <v>31039.708559481649</v>
      </c>
      <c r="H4" s="1">
        <f>SUMIFS($Y$10:$Y$134,$X$10:$X$134,D4)/100000</f>
        <v>49508.908696470833</v>
      </c>
      <c r="I4" s="5">
        <f ca="1">G4-F4</f>
        <v>29746.708559481649</v>
      </c>
      <c r="J4" s="5">
        <f ca="1">H4-G4</f>
        <v>18469.200136989184</v>
      </c>
    </row>
    <row r="5" spans="1:48" x14ac:dyDescent="0.35">
      <c r="D5" t="s">
        <v>14</v>
      </c>
      <c r="E5">
        <f>SUM(E2:E4)</f>
        <v>125</v>
      </c>
      <c r="F5" s="1">
        <f>SUM(F2:F4)</f>
        <v>6430</v>
      </c>
      <c r="G5" s="1">
        <f t="shared" ref="G5:H5" ca="1" si="1">SUM(G2:G4)</f>
        <v>33723.852174434076</v>
      </c>
      <c r="H5" s="1">
        <f t="shared" si="1"/>
        <v>72937.73067178014</v>
      </c>
      <c r="I5" s="5">
        <f ca="1">SUM(I2:I4)</f>
        <v>36372.917868731078</v>
      </c>
      <c r="J5" s="5">
        <f ca="1">SUM(J2:J4)</f>
        <v>30134.812803049062</v>
      </c>
    </row>
    <row r="6" spans="1:48" s="9" customFormat="1" x14ac:dyDescent="0.35">
      <c r="D6" s="9" t="s">
        <v>39</v>
      </c>
      <c r="E6" s="10">
        <f>COUNT(B10:B134)-E5</f>
        <v>0</v>
      </c>
      <c r="F6" s="10">
        <f>SUM(A10:A134)/100000-F5</f>
        <v>0</v>
      </c>
      <c r="G6" s="10">
        <f ca="1">SUM(Z10:Z134)/100000-G5</f>
        <v>0</v>
      </c>
      <c r="H6" s="10">
        <f>SUM(Y10:Y134)/100000-H5</f>
        <v>0</v>
      </c>
      <c r="I6" s="11"/>
      <c r="J6" s="11"/>
    </row>
    <row r="7" spans="1:48" x14ac:dyDescent="0.35">
      <c r="D7" s="9" t="s">
        <v>44</v>
      </c>
      <c r="E7" s="5">
        <f ca="1">H5-I5-J5-F5</f>
        <v>0</v>
      </c>
      <c r="I7" s="5"/>
    </row>
    <row r="8" spans="1:48" ht="23.5" x14ac:dyDescent="0.55000000000000004">
      <c r="C8" s="47" t="s">
        <v>38</v>
      </c>
      <c r="D8" s="47"/>
      <c r="E8" s="47"/>
      <c r="F8" s="47"/>
      <c r="G8" s="47"/>
      <c r="H8" s="47"/>
      <c r="I8" s="47"/>
      <c r="J8" s="47"/>
      <c r="K8" s="47"/>
      <c r="L8" s="47"/>
      <c r="M8" s="47"/>
      <c r="N8" s="47"/>
      <c r="O8" s="47"/>
      <c r="P8" s="47"/>
      <c r="Q8" s="47"/>
      <c r="R8" s="47"/>
      <c r="S8" s="47"/>
      <c r="T8" s="47"/>
      <c r="U8" s="47"/>
      <c r="V8" s="47"/>
      <c r="W8" s="15"/>
      <c r="X8" s="15"/>
      <c r="Y8" s="15"/>
      <c r="Z8" s="15"/>
      <c r="AA8" s="15"/>
      <c r="AB8" s="15"/>
      <c r="AC8" s="47" t="s">
        <v>41</v>
      </c>
      <c r="AD8" s="47"/>
      <c r="AE8" s="47"/>
      <c r="AF8" s="47"/>
      <c r="AG8" s="47"/>
      <c r="AH8" s="47"/>
      <c r="AI8" s="47"/>
      <c r="AJ8" s="47"/>
      <c r="AK8" s="47"/>
      <c r="AL8" s="47"/>
      <c r="AM8" s="47"/>
      <c r="AN8" s="47"/>
      <c r="AO8" s="47"/>
      <c r="AP8" s="47"/>
      <c r="AQ8" s="47"/>
      <c r="AR8" s="47"/>
      <c r="AS8" s="47"/>
      <c r="AT8" s="47"/>
      <c r="AU8" s="47"/>
      <c r="AV8" s="47"/>
    </row>
    <row r="9" spans="1:48" x14ac:dyDescent="0.35">
      <c r="A9" s="1" t="str">
        <f>Data!A3</f>
        <v>Investment in INR</v>
      </c>
      <c r="B9" t="s">
        <v>0</v>
      </c>
      <c r="C9" s="14" t="s">
        <v>17</v>
      </c>
      <c r="D9" s="14" t="s">
        <v>18</v>
      </c>
      <c r="E9" s="14" t="s">
        <v>19</v>
      </c>
      <c r="F9" s="14" t="s">
        <v>20</v>
      </c>
      <c r="G9" s="14" t="s">
        <v>21</v>
      </c>
      <c r="H9" s="14" t="s">
        <v>22</v>
      </c>
      <c r="I9" s="14" t="s">
        <v>23</v>
      </c>
      <c r="J9" s="14" t="s">
        <v>24</v>
      </c>
      <c r="K9" s="14" t="s">
        <v>25</v>
      </c>
      <c r="L9" s="14" t="s">
        <v>26</v>
      </c>
      <c r="M9" s="14" t="s">
        <v>27</v>
      </c>
      <c r="N9" s="14" t="s">
        <v>28</v>
      </c>
      <c r="O9" s="14" t="s">
        <v>29</v>
      </c>
      <c r="P9" s="14" t="s">
        <v>30</v>
      </c>
      <c r="Q9" s="14" t="s">
        <v>31</v>
      </c>
      <c r="R9" s="14" t="s">
        <v>32</v>
      </c>
      <c r="S9" s="14" t="s">
        <v>33</v>
      </c>
      <c r="T9" s="14" t="s">
        <v>34</v>
      </c>
      <c r="U9" s="14" t="s">
        <v>35</v>
      </c>
      <c r="V9" s="14" t="s">
        <v>36</v>
      </c>
      <c r="X9" s="14" t="s">
        <v>11</v>
      </c>
      <c r="Y9" s="14" t="s">
        <v>5</v>
      </c>
      <c r="Z9" s="14" t="s">
        <v>40</v>
      </c>
      <c r="AC9" s="14" t="s">
        <v>17</v>
      </c>
      <c r="AD9" s="14" t="s">
        <v>18</v>
      </c>
      <c r="AE9" s="14" t="s">
        <v>19</v>
      </c>
      <c r="AF9" s="14" t="s">
        <v>20</v>
      </c>
      <c r="AG9" s="14" t="s">
        <v>21</v>
      </c>
      <c r="AH9" s="14" t="s">
        <v>22</v>
      </c>
      <c r="AI9" s="14" t="s">
        <v>23</v>
      </c>
      <c r="AJ9" s="14" t="s">
        <v>24</v>
      </c>
      <c r="AK9" s="14" t="s">
        <v>25</v>
      </c>
      <c r="AL9" s="14" t="s">
        <v>26</v>
      </c>
      <c r="AM9" s="14" t="s">
        <v>27</v>
      </c>
      <c r="AN9" s="14" t="s">
        <v>28</v>
      </c>
      <c r="AO9" s="14" t="s">
        <v>29</v>
      </c>
      <c r="AP9" s="14" t="s">
        <v>30</v>
      </c>
      <c r="AQ9" s="14" t="s">
        <v>31</v>
      </c>
      <c r="AR9" s="14" t="s">
        <v>32</v>
      </c>
      <c r="AS9" s="14" t="s">
        <v>33</v>
      </c>
      <c r="AT9" s="14" t="s">
        <v>34</v>
      </c>
      <c r="AU9" s="14" t="s">
        <v>35</v>
      </c>
      <c r="AV9" s="14" t="s">
        <v>36</v>
      </c>
    </row>
    <row r="10" spans="1:48" x14ac:dyDescent="0.35">
      <c r="A10" s="1">
        <f>Data!A4</f>
        <v>2700000</v>
      </c>
      <c r="B10">
        <v>1</v>
      </c>
      <c r="C10" s="12" cm="1">
        <f t="array" ref="C10">PRODUCT(Data!$C4:C4/100+1)</f>
        <v>0.73599999999999999</v>
      </c>
      <c r="D10" s="12" cm="1">
        <f t="array" ref="D10">PRODUCT(Data!$C4:D4/100+1)</f>
        <v>0.57555200000000006</v>
      </c>
      <c r="E10" s="12" cm="1">
        <f t="array" ref="E10">PRODUCT(Data!$C4:E4/100+1)</f>
        <v>0.66188480000000005</v>
      </c>
      <c r="F10" s="12" cm="1">
        <f t="array" ref="F10">PRODUCT(Data!$C4:F4/100+1)</f>
        <v>1.0040792415999999</v>
      </c>
      <c r="G10" s="12" cm="1">
        <f t="array" ref="G10">PRODUCT(Data!$C4:G4/100+1)</f>
        <v>1.4930658322592001</v>
      </c>
      <c r="H10" s="12" cm="1">
        <f t="array" ref="H10">PRODUCT(Data!$C4:H4/100+1)</f>
        <v>2.397863726608275</v>
      </c>
      <c r="I10" s="12" cm="1">
        <f t="array" ref="I10">PRODUCT(Data!$C4:I4/100+1)</f>
        <v>1.6761067448991844</v>
      </c>
      <c r="J10" s="12" cm="1">
        <f t="array" ref="J10">PRODUCT(Data!$C4:J4/100+1)</f>
        <v>1.3442376094091459</v>
      </c>
      <c r="K10" s="12" cm="1">
        <f t="array" ref="K10">PRODUCT(Data!$C4:K4/100+1)</f>
        <v>1.6090524184627477</v>
      </c>
      <c r="L10" s="12" cm="1">
        <f t="array" ref="L10">PRODUCT(Data!$C4:L4/100+1)</f>
        <v>2.7579158452451495</v>
      </c>
      <c r="M10" s="12" cm="1">
        <f t="array" ref="M10">PRODUCT(Data!$C4:M4/100+1)</f>
        <v>3.7893763713668358</v>
      </c>
      <c r="N10" s="12" cm="1">
        <f t="array" ref="N10">PRODUCT(Data!$C4:N4/100+1)</f>
        <v>3.1754973992054083</v>
      </c>
      <c r="O10" s="12" cm="1">
        <f t="array" ref="O10">PRODUCT(Data!$C4:O4/100+1)</f>
        <v>3.8232988686433114</v>
      </c>
      <c r="P10" s="12" cm="1">
        <f t="array" ref="P10">PRODUCT(Data!$C4:P4/100+1)</f>
        <v>2.0951677800165349</v>
      </c>
      <c r="Q10" s="12" cm="1">
        <f t="array" ref="Q10">PRODUCT(Data!$C4:Q4/100+1)</f>
        <v>3.6078789171884731</v>
      </c>
      <c r="R10" s="12" cm="1">
        <f t="array" ref="R10">PRODUCT(Data!$C4:R4/100+1)</f>
        <v>4.830949870115365</v>
      </c>
      <c r="S10" s="12" cm="1">
        <f t="array" ref="S10">PRODUCT(Data!$C4:S4/100+1)</f>
        <v>6.8744416651741647</v>
      </c>
      <c r="T10" s="12" cm="1">
        <f t="array" ref="T10">PRODUCT(Data!$C4:T4/100+1)</f>
        <v>8.4074421565080044</v>
      </c>
      <c r="U10" s="12" cm="1">
        <f t="array" ref="U10">PRODUCT(Data!$C4:U4/100+1)</f>
        <v>4.3634624792276533</v>
      </c>
      <c r="V10" s="12" cm="1">
        <f t="array" ref="V10">PRODUCT(Data!$C4:V4/100+1)</f>
        <v>4.3983701790614749</v>
      </c>
      <c r="W10" s="7"/>
      <c r="X10" s="2" t="str">
        <f t="shared" ref="X10:X41" si="2">IF(MIN(C10:V10)&lt;(1-$P$2),"Realised Loss",IF(MAX(C10:V10)&gt;$P$3,"Realised Profit","Unrealised"))</f>
        <v>Realised Loss</v>
      </c>
      <c r="Y10" s="4">
        <f>A10*V10</f>
        <v>11875599.483465983</v>
      </c>
      <c r="Z10" s="5">
        <f ca="1">IF(X10="Unrealised",0,OFFSET(B10,0,MATCH(1,AC10:AV10,0)))*A10</f>
        <v>1987200</v>
      </c>
      <c r="AC10">
        <f t="shared" ref="AC10:AC73" si="3">IF(OR(C10&lt;(1-$P$2),C10&gt;$P$3),1,0)</f>
        <v>1</v>
      </c>
      <c r="AD10">
        <f>IF(SUM($AC10:AC10)&gt;0,1,IF(OR(D10&lt;(1-$P$2),D10&gt;$P$3),1,0))</f>
        <v>1</v>
      </c>
      <c r="AE10">
        <f>IF(SUM($AC10:AD10)&gt;0,1,IF(OR(E10&lt;(1-$P$2),E10&gt;$P$3),1,0))</f>
        <v>1</v>
      </c>
      <c r="AF10">
        <f>IF(SUM($AC10:AE10)&gt;0,1,IF(OR(F10&lt;(1-$P$2),F10&gt;$P$3),1,0))</f>
        <v>1</v>
      </c>
      <c r="AG10">
        <f>IF(SUM($AC10:AF10)&gt;0,1,IF(OR(G10&lt;(1-$P$2),G10&gt;$P$3),1,0))</f>
        <v>1</v>
      </c>
      <c r="AH10">
        <f>IF(SUM($AC10:AG10)&gt;0,1,IF(OR(H10&lt;(1-$P$2),H10&gt;$P$3),1,0))</f>
        <v>1</v>
      </c>
      <c r="AI10">
        <f>IF(SUM($AC10:AH10)&gt;0,1,IF(OR(I10&lt;(1-$P$2),I10&gt;$P$3),1,0))</f>
        <v>1</v>
      </c>
      <c r="AJ10">
        <f>IF(SUM($AC10:AI10)&gt;0,1,IF(OR(J10&lt;(1-$P$2),J10&gt;$P$3),1,0))</f>
        <v>1</v>
      </c>
      <c r="AK10">
        <f>IF(SUM($AC10:AJ10)&gt;0,1,IF(OR(K10&lt;(1-$P$2),K10&gt;$P$3),1,0))</f>
        <v>1</v>
      </c>
      <c r="AL10">
        <f>IF(SUM($AC10:AK10)&gt;0,1,IF(OR(L10&lt;(1-$P$2),L10&gt;$P$3),1,0))</f>
        <v>1</v>
      </c>
      <c r="AM10">
        <f>IF(SUM($AC10:AL10)&gt;0,1,IF(OR(M10&lt;(1-$P$2),M10&gt;$P$3),1,0))</f>
        <v>1</v>
      </c>
      <c r="AN10">
        <f>IF(SUM($AC10:AM10)&gt;0,1,IF(OR(N10&lt;(1-$P$2),N10&gt;$P$3),1,0))</f>
        <v>1</v>
      </c>
      <c r="AO10">
        <f>IF(SUM($AC10:AN10)&gt;0,1,IF(OR(O10&lt;(1-$P$2),O10&gt;$P$3),1,0))</f>
        <v>1</v>
      </c>
      <c r="AP10">
        <f>IF(SUM($AC10:AO10)&gt;0,1,IF(OR(P10&lt;(1-$P$2),P10&gt;$P$3),1,0))</f>
        <v>1</v>
      </c>
      <c r="AQ10">
        <f>IF(SUM($AC10:AP10)&gt;0,1,IF(OR(Q10&lt;(1-$P$2),Q10&gt;$P$3),1,0))</f>
        <v>1</v>
      </c>
      <c r="AR10">
        <f>IF(SUM($AC10:AQ10)&gt;0,1,IF(OR(R10&lt;(1-$P$2),R10&gt;$P$3),1,0))</f>
        <v>1</v>
      </c>
      <c r="AS10">
        <f>IF(SUM($AC10:AR10)&gt;0,1,IF(OR(S10&lt;(1-$P$2),S10&gt;$P$3),1,0))</f>
        <v>1</v>
      </c>
      <c r="AT10">
        <f>IF(SUM($AC10:AS10)&gt;0,1,IF(OR(T10&lt;(1-$P$2),T10&gt;$P$3),1,0))</f>
        <v>1</v>
      </c>
      <c r="AU10">
        <f>IF(SUM($AC10:AT10)&gt;0,1,IF(OR(U10&lt;(1-$P$2),U10&gt;$P$3),1,0))</f>
        <v>1</v>
      </c>
      <c r="AV10">
        <f>IF(SUM($AC10:AU10)&gt;0,1,IF(OR(V10&lt;(1-$P$2),V10&gt;$P$3),1,0))</f>
        <v>1</v>
      </c>
    </row>
    <row r="11" spans="1:48" x14ac:dyDescent="0.35">
      <c r="A11" s="1">
        <f>Data!A5</f>
        <v>9200000</v>
      </c>
      <c r="B11">
        <f>+B10+1</f>
        <v>2</v>
      </c>
      <c r="C11" s="12" cm="1">
        <f t="array" ref="C11">PRODUCT(Data!$C5:C5/100+1)</f>
        <v>1.581</v>
      </c>
      <c r="D11" s="12" cm="1">
        <f t="array" ref="D11">PRODUCT(Data!$C5:D5/100+1)</f>
        <v>2.3303940000000001</v>
      </c>
      <c r="E11" s="12" cm="1">
        <f t="array" ref="E11">PRODUCT(Data!$C5:E5/100+1)</f>
        <v>3.0994240200000003</v>
      </c>
      <c r="F11" s="12" cm="1">
        <f t="array" ref="F11">PRODUCT(Data!$C5:F5/100+1)</f>
        <v>2.6933994733800004</v>
      </c>
      <c r="G11" s="12" cm="1">
        <f t="array" ref="G11">PRODUCT(Data!$C5:G5/100+1)</f>
        <v>1.7641766550639004</v>
      </c>
      <c r="H11" s="12" cm="1">
        <f t="array" ref="H11">PRODUCT(Data!$C5:H5/100+1)</f>
        <v>2.4416204906084382</v>
      </c>
      <c r="I11" s="12" cm="1">
        <f t="array" ref="I11">PRODUCT(Data!$C5:I5/100+1)</f>
        <v>4.1727294184498209</v>
      </c>
      <c r="J11" s="12" cm="1">
        <f t="array" ref="J11">PRODUCT(Data!$C5:J5/100+1)</f>
        <v>3.8347383355553855</v>
      </c>
      <c r="K11" s="12" cm="1">
        <f t="array" ref="K11">PRODUCT(Data!$C5:K5/100+1)</f>
        <v>5.794289625024188</v>
      </c>
      <c r="L11" s="12" cm="1">
        <f t="array" ref="L11">PRODUCT(Data!$C5:L5/100+1)</f>
        <v>7.370336403030767</v>
      </c>
      <c r="M11" s="12" cm="1">
        <f t="array" ref="M11">PRODUCT(Data!$C5:M5/100+1)</f>
        <v>10.37006331906429</v>
      </c>
      <c r="N11" s="12" cm="1">
        <f t="array" ref="N11">PRODUCT(Data!$C5:N5/100+1)</f>
        <v>11.106337814717854</v>
      </c>
      <c r="O11" s="12" cm="1">
        <f t="array" ref="O11">PRODUCT(Data!$C5:O5/100+1)</f>
        <v>17.636864449771952</v>
      </c>
      <c r="P11" s="12" cm="1">
        <f t="array" ref="P11">PRODUCT(Data!$C5:P5/100+1)</f>
        <v>16.508105124986546</v>
      </c>
      <c r="Q11" s="12" cm="1">
        <f t="array" ref="Q11">PRODUCT(Data!$C5:Q5/100+1)</f>
        <v>22.434514864856716</v>
      </c>
      <c r="R11" s="12" cm="1">
        <f t="array" ref="R11">PRODUCT(Data!$C5:R5/100+1)</f>
        <v>22.277473260802719</v>
      </c>
      <c r="S11" s="12" cm="1">
        <f t="array" ref="S11">PRODUCT(Data!$C5:S5/100+1)</f>
        <v>24.950770052099049</v>
      </c>
      <c r="T11" s="12" cm="1">
        <f t="array" ref="T11">PRODUCT(Data!$C5:T5/100+1)</f>
        <v>21.682219175274074</v>
      </c>
      <c r="U11" s="12" cm="1">
        <f t="array" ref="U11">PRODUCT(Data!$C5:U5/100+1)</f>
        <v>12.337182710730946</v>
      </c>
      <c r="V11" s="12" cm="1">
        <f t="array" ref="V11">PRODUCT(Data!$C5:V5/100+1)</f>
        <v>18.75251772031104</v>
      </c>
      <c r="W11" s="7"/>
      <c r="X11" s="2" t="str">
        <f t="shared" si="2"/>
        <v>Realised Profit</v>
      </c>
      <c r="Y11" s="4">
        <f t="shared" ref="Y11:Y74" si="4">A11*V11</f>
        <v>172523163.02686158</v>
      </c>
      <c r="Z11" s="5">
        <f t="shared" ref="Z11:Z74" ca="1" si="5">IF(X11="Unrealised",0,OFFSET(B11,0,MATCH(1,AC11:AV11,0)))*A11</f>
        <v>206397536.7566818</v>
      </c>
      <c r="AC11">
        <f t="shared" si="3"/>
        <v>0</v>
      </c>
      <c r="AD11">
        <f>IF(SUM($AC11:AC11)&gt;0,1,IF(OR(D11&lt;(1-$P$2),D11&gt;$P$3),1,0))</f>
        <v>0</v>
      </c>
      <c r="AE11">
        <f>IF(SUM($AC11:AD11)&gt;0,1,IF(OR(E11&lt;(1-$P$2),E11&gt;$P$3),1,0))</f>
        <v>0</v>
      </c>
      <c r="AF11">
        <f>IF(SUM($AC11:AE11)&gt;0,1,IF(OR(F11&lt;(1-$P$2),F11&gt;$P$3),1,0))</f>
        <v>0</v>
      </c>
      <c r="AG11">
        <f>IF(SUM($AC11:AF11)&gt;0,1,IF(OR(G11&lt;(1-$P$2),G11&gt;$P$3),1,0))</f>
        <v>0</v>
      </c>
      <c r="AH11">
        <f>IF(SUM($AC11:AG11)&gt;0,1,IF(OR(H11&lt;(1-$P$2),H11&gt;$P$3),1,0))</f>
        <v>0</v>
      </c>
      <c r="AI11">
        <f>IF(SUM($AC11:AH11)&gt;0,1,IF(OR(I11&lt;(1-$P$2),I11&gt;$P$3),1,0))</f>
        <v>0</v>
      </c>
      <c r="AJ11">
        <f>IF(SUM($AC11:AI11)&gt;0,1,IF(OR(J11&lt;(1-$P$2),J11&gt;$P$3),1,0))</f>
        <v>0</v>
      </c>
      <c r="AK11">
        <f>IF(SUM($AC11:AJ11)&gt;0,1,IF(OR(K11&lt;(1-$P$2),K11&gt;$P$3),1,0))</f>
        <v>0</v>
      </c>
      <c r="AL11">
        <f>IF(SUM($AC11:AK11)&gt;0,1,IF(OR(L11&lt;(1-$P$2),L11&gt;$P$3),1,0))</f>
        <v>0</v>
      </c>
      <c r="AM11">
        <f>IF(SUM($AC11:AL11)&gt;0,1,IF(OR(M11&lt;(1-$P$2),M11&gt;$P$3),1,0))</f>
        <v>0</v>
      </c>
      <c r="AN11">
        <f>IF(SUM($AC11:AM11)&gt;0,1,IF(OR(N11&lt;(1-$P$2),N11&gt;$P$3),1,0))</f>
        <v>0</v>
      </c>
      <c r="AO11">
        <f>IF(SUM($AC11:AN11)&gt;0,1,IF(OR(O11&lt;(1-$P$2),O11&gt;$P$3),1,0))</f>
        <v>0</v>
      </c>
      <c r="AP11">
        <f>IF(SUM($AC11:AO11)&gt;0,1,IF(OR(P11&lt;(1-$P$2),P11&gt;$P$3),1,0))</f>
        <v>0</v>
      </c>
      <c r="AQ11">
        <f>IF(SUM($AC11:AP11)&gt;0,1,IF(OR(Q11&lt;(1-$P$2),Q11&gt;$P$3),1,0))</f>
        <v>1</v>
      </c>
      <c r="AR11">
        <f>IF(SUM($AC11:AQ11)&gt;0,1,IF(OR(R11&lt;(1-$P$2),R11&gt;$P$3),1,0))</f>
        <v>1</v>
      </c>
      <c r="AS11">
        <f>IF(SUM($AC11:AR11)&gt;0,1,IF(OR(S11&lt;(1-$P$2),S11&gt;$P$3),1,0))</f>
        <v>1</v>
      </c>
      <c r="AT11">
        <f>IF(SUM($AC11:AS11)&gt;0,1,IF(OR(T11&lt;(1-$P$2),T11&gt;$P$3),1,0))</f>
        <v>1</v>
      </c>
      <c r="AU11">
        <f>IF(SUM($AC11:AT11)&gt;0,1,IF(OR(U11&lt;(1-$P$2),U11&gt;$P$3),1,0))</f>
        <v>1</v>
      </c>
      <c r="AV11">
        <f>IF(SUM($AC11:AU11)&gt;0,1,IF(OR(V11&lt;(1-$P$2),V11&gt;$P$3),1,0))</f>
        <v>1</v>
      </c>
    </row>
    <row r="12" spans="1:48" x14ac:dyDescent="0.35">
      <c r="A12" s="1">
        <f>Data!A6</f>
        <v>2700000</v>
      </c>
      <c r="B12">
        <f t="shared" ref="B12:B75" si="6">+B11+1</f>
        <v>3</v>
      </c>
      <c r="C12" s="12" cm="1">
        <f t="array" ref="C12">PRODUCT(Data!$C6:C6/100+1)</f>
        <v>0.66700000000000004</v>
      </c>
      <c r="D12" s="12" cm="1">
        <f t="array" ref="D12">PRODUCT(Data!$C6:D6/100+1)</f>
        <v>0.45556100000000005</v>
      </c>
      <c r="E12" s="12" cm="1">
        <f t="array" ref="E12">PRODUCT(Data!$C6:E6/100+1)</f>
        <v>0.26012533100000002</v>
      </c>
      <c r="F12" s="12" cm="1">
        <f t="array" ref="F12">PRODUCT(Data!$C6:F6/100+1)</f>
        <v>0.13058291616200002</v>
      </c>
      <c r="G12" s="12" cm="1">
        <f t="array" ref="G12">PRODUCT(Data!$C6:G6/100+1)</f>
        <v>6.7903116404240016E-2</v>
      </c>
      <c r="H12" s="12" cm="1">
        <f t="array" ref="H12">PRODUCT(Data!$C6:H6/100+1)</f>
        <v>5.4186686890583535E-2</v>
      </c>
      <c r="I12" s="12" cm="1">
        <f t="array" ref="I12">PRODUCT(Data!$C6:I6/100+1)</f>
        <v>3.7172067206940301E-2</v>
      </c>
      <c r="J12" s="12" cm="1">
        <f t="array" ref="J12">PRODUCT(Data!$C6:J6/100+1)</f>
        <v>6.192866396676254E-2</v>
      </c>
      <c r="K12" s="12" cm="1">
        <f t="array" ref="K12">PRODUCT(Data!$C6:K6/100+1)</f>
        <v>3.517548113312112E-2</v>
      </c>
      <c r="L12" s="12" cm="1">
        <f t="array" ref="L12">PRODUCT(Data!$C6:L6/100+1)</f>
        <v>4.8084882708976567E-2</v>
      </c>
      <c r="M12" s="12" cm="1">
        <f t="array" ref="M12">PRODUCT(Data!$C6:M6/100+1)</f>
        <v>3.5294303908388801E-2</v>
      </c>
      <c r="N12" s="12" cm="1">
        <f t="array" ref="N12">PRODUCT(Data!$C6:N6/100+1)</f>
        <v>6.0529731202886787E-2</v>
      </c>
      <c r="O12" s="12" cm="1">
        <f t="array" ref="O12">PRODUCT(Data!$C6:O6/100+1)</f>
        <v>7.2756736905869909E-2</v>
      </c>
      <c r="P12" s="12" cm="1">
        <f t="array" ref="P12">PRODUCT(Data!$C6:P6/100+1)</f>
        <v>6.2861820686671607E-2</v>
      </c>
      <c r="Q12" s="12" cm="1">
        <f t="array" ref="Q12">PRODUCT(Data!$C6:Q6/100+1)</f>
        <v>5.7832875031737882E-2</v>
      </c>
      <c r="R12" s="12" cm="1">
        <f t="array" ref="R12">PRODUCT(Data!$C6:R6/100+1)</f>
        <v>9.7621893053573536E-2</v>
      </c>
      <c r="S12" s="12" cm="1">
        <f t="array" ref="S12">PRODUCT(Data!$C6:S6/100+1)</f>
        <v>0.13432772484171718</v>
      </c>
      <c r="T12" s="12" cm="1">
        <f t="array" ref="T12">PRODUCT(Data!$C6:T6/100+1)</f>
        <v>0.15286495086987414</v>
      </c>
      <c r="U12" s="12" cm="1">
        <f t="array" ref="U12">PRODUCT(Data!$C6:U6/100+1)</f>
        <v>0.15760376434684023</v>
      </c>
      <c r="V12" s="12" cm="1">
        <f t="array" ref="V12">PRODUCT(Data!$C6:V6/100+1)</f>
        <v>9.5665484958532013E-2</v>
      </c>
      <c r="W12" s="7"/>
      <c r="X12" s="2" t="str">
        <f t="shared" si="2"/>
        <v>Realised Loss</v>
      </c>
      <c r="Y12" s="4">
        <f t="shared" si="4"/>
        <v>258296.80938803643</v>
      </c>
      <c r="Z12" s="5">
        <f t="shared" ca="1" si="5"/>
        <v>1800900</v>
      </c>
      <c r="AC12">
        <f t="shared" si="3"/>
        <v>1</v>
      </c>
      <c r="AD12">
        <f>IF(SUM($AC12:AC12)&gt;0,1,IF(OR(D12&lt;(1-$P$2),D12&gt;$P$3),1,0))</f>
        <v>1</v>
      </c>
      <c r="AE12">
        <f>IF(SUM($AC12:AD12)&gt;0,1,IF(OR(E12&lt;(1-$P$2),E12&gt;$P$3),1,0))</f>
        <v>1</v>
      </c>
      <c r="AF12">
        <f>IF(SUM($AC12:AE12)&gt;0,1,IF(OR(F12&lt;(1-$P$2),F12&gt;$P$3),1,0))</f>
        <v>1</v>
      </c>
      <c r="AG12">
        <f>IF(SUM($AC12:AF12)&gt;0,1,IF(OR(G12&lt;(1-$P$2),G12&gt;$P$3),1,0))</f>
        <v>1</v>
      </c>
      <c r="AH12">
        <f>IF(SUM($AC12:AG12)&gt;0,1,IF(OR(H12&lt;(1-$P$2),H12&gt;$P$3),1,0))</f>
        <v>1</v>
      </c>
      <c r="AI12">
        <f>IF(SUM($AC12:AH12)&gt;0,1,IF(OR(I12&lt;(1-$P$2),I12&gt;$P$3),1,0))</f>
        <v>1</v>
      </c>
      <c r="AJ12">
        <f>IF(SUM($AC12:AI12)&gt;0,1,IF(OR(J12&lt;(1-$P$2),J12&gt;$P$3),1,0))</f>
        <v>1</v>
      </c>
      <c r="AK12">
        <f>IF(SUM($AC12:AJ12)&gt;0,1,IF(OR(K12&lt;(1-$P$2),K12&gt;$P$3),1,0))</f>
        <v>1</v>
      </c>
      <c r="AL12">
        <f>IF(SUM($AC12:AK12)&gt;0,1,IF(OR(L12&lt;(1-$P$2),L12&gt;$P$3),1,0))</f>
        <v>1</v>
      </c>
      <c r="AM12">
        <f>IF(SUM($AC12:AL12)&gt;0,1,IF(OR(M12&lt;(1-$P$2),M12&gt;$P$3),1,0))</f>
        <v>1</v>
      </c>
      <c r="AN12">
        <f>IF(SUM($AC12:AM12)&gt;0,1,IF(OR(N12&lt;(1-$P$2),N12&gt;$P$3),1,0))</f>
        <v>1</v>
      </c>
      <c r="AO12">
        <f>IF(SUM($AC12:AN12)&gt;0,1,IF(OR(O12&lt;(1-$P$2),O12&gt;$P$3),1,0))</f>
        <v>1</v>
      </c>
      <c r="AP12">
        <f>IF(SUM($AC12:AO12)&gt;0,1,IF(OR(P12&lt;(1-$P$2),P12&gt;$P$3),1,0))</f>
        <v>1</v>
      </c>
      <c r="AQ12">
        <f>IF(SUM($AC12:AP12)&gt;0,1,IF(OR(Q12&lt;(1-$P$2),Q12&gt;$P$3),1,0))</f>
        <v>1</v>
      </c>
      <c r="AR12">
        <f>IF(SUM($AC12:AQ12)&gt;0,1,IF(OR(R12&lt;(1-$P$2),R12&gt;$P$3),1,0))</f>
        <v>1</v>
      </c>
      <c r="AS12">
        <f>IF(SUM($AC12:AR12)&gt;0,1,IF(OR(S12&lt;(1-$P$2),S12&gt;$P$3),1,0))</f>
        <v>1</v>
      </c>
      <c r="AT12">
        <f>IF(SUM($AC12:AS12)&gt;0,1,IF(OR(T12&lt;(1-$P$2),T12&gt;$P$3),1,0))</f>
        <v>1</v>
      </c>
      <c r="AU12">
        <f>IF(SUM($AC12:AT12)&gt;0,1,IF(OR(U12&lt;(1-$P$2),U12&gt;$P$3),1,0))</f>
        <v>1</v>
      </c>
      <c r="AV12">
        <f>IF(SUM($AC12:AU12)&gt;0,1,IF(OR(V12&lt;(1-$P$2),V12&gt;$P$3),1,0))</f>
        <v>1</v>
      </c>
    </row>
    <row r="13" spans="1:48" x14ac:dyDescent="0.35">
      <c r="A13" s="1">
        <f>Data!A7</f>
        <v>5600000</v>
      </c>
      <c r="B13">
        <f t="shared" si="6"/>
        <v>4</v>
      </c>
      <c r="C13" s="12" cm="1">
        <f t="array" ref="C13">PRODUCT(Data!$C7:C7/100+1)</f>
        <v>1.1280000000000001</v>
      </c>
      <c r="D13" s="12" cm="1">
        <f t="array" ref="D13">PRODUCT(Data!$C7:D7/100+1)</f>
        <v>1.2396720000000001</v>
      </c>
      <c r="E13" s="12" cm="1">
        <f t="array" ref="E13">PRODUCT(Data!$C7:E7/100+1)</f>
        <v>1.5471106560000001</v>
      </c>
      <c r="F13" s="12" cm="1">
        <f t="array" ref="F13">PRODUCT(Data!$C7:F7/100+1)</f>
        <v>2.3763619676160004</v>
      </c>
      <c r="G13" s="12" cm="1">
        <f t="array" ref="G13">PRODUCT(Data!$C7:G7/100+1)</f>
        <v>3.3387885645004807</v>
      </c>
      <c r="H13" s="12" cm="1">
        <f t="array" ref="H13">PRODUCT(Data!$C7:H7/100+1)</f>
        <v>2.7845496627934008</v>
      </c>
      <c r="I13" s="12" cm="1">
        <f t="array" ref="I13">PRODUCT(Data!$C7:I7/100+1)</f>
        <v>2.2220706309091338</v>
      </c>
      <c r="J13" s="12" cm="1">
        <f t="array" ref="J13">PRODUCT(Data!$C7:J7/100+1)</f>
        <v>3.2642217568055174</v>
      </c>
      <c r="K13" s="12" cm="1">
        <f t="array" ref="K13">PRODUCT(Data!$C7:K7/100+1)</f>
        <v>4.5078902461484196</v>
      </c>
      <c r="L13" s="12" cm="1">
        <f t="array" ref="L13">PRODUCT(Data!$C7:L7/100+1)</f>
        <v>3.4169808065805021</v>
      </c>
      <c r="M13" s="12" cm="1">
        <f t="array" ref="M13">PRODUCT(Data!$C7:M7/100+1)</f>
        <v>4.8008580332456052</v>
      </c>
      <c r="N13" s="12" cm="1">
        <f t="array" ref="N13">PRODUCT(Data!$C7:N7/100+1)</f>
        <v>5.1993292500049906</v>
      </c>
      <c r="O13" s="12" cm="1">
        <f t="array" ref="O13">PRODUCT(Data!$C7:O7/100+1)</f>
        <v>5.8700427232556347</v>
      </c>
      <c r="P13" s="12" cm="1">
        <f t="array" ref="P13">PRODUCT(Data!$C7:P7/100+1)</f>
        <v>7.049921310630018</v>
      </c>
      <c r="Q13" s="12" cm="1">
        <f t="array" ref="Q13">PRODUCT(Data!$C7:Q7/100+1)</f>
        <v>5.7174861829209451</v>
      </c>
      <c r="R13" s="12" cm="1">
        <f t="array" ref="R13">PRODUCT(Data!$C7:R7/100+1)</f>
        <v>4.4767916812271</v>
      </c>
      <c r="S13" s="12" cm="1">
        <f t="array" ref="S13">PRODUCT(Data!$C7:S7/100+1)</f>
        <v>4.3648718891964222</v>
      </c>
      <c r="T13" s="12" cm="1">
        <f t="array" ref="T13">PRODUCT(Data!$C7:T7/100+1)</f>
        <v>2.3570308201660684</v>
      </c>
      <c r="U13" s="12" cm="1">
        <f t="array" ref="U13">PRODUCT(Data!$C7:U7/100+1)</f>
        <v>1.9634066731983348</v>
      </c>
      <c r="V13" s="12" cm="1">
        <f t="array" ref="V13">PRODUCT(Data!$C7:V7/100+1)</f>
        <v>1.1623367505334143</v>
      </c>
      <c r="W13" s="7"/>
      <c r="X13" s="2" t="str">
        <f t="shared" si="2"/>
        <v>Unrealised</v>
      </c>
      <c r="Y13" s="4">
        <f t="shared" si="4"/>
        <v>6509085.8029871201</v>
      </c>
      <c r="Z13" s="5">
        <f t="shared" ca="1" si="5"/>
        <v>0</v>
      </c>
      <c r="AC13">
        <f t="shared" si="3"/>
        <v>0</v>
      </c>
      <c r="AD13">
        <f>IF(SUM($AC13:AC13)&gt;0,1,IF(OR(D13&lt;(1-$P$2),D13&gt;$P$3),1,0))</f>
        <v>0</v>
      </c>
      <c r="AE13">
        <f>IF(SUM($AC13:AD13)&gt;0,1,IF(OR(E13&lt;(1-$P$2),E13&gt;$P$3),1,0))</f>
        <v>0</v>
      </c>
      <c r="AF13">
        <f>IF(SUM($AC13:AE13)&gt;0,1,IF(OR(F13&lt;(1-$P$2),F13&gt;$P$3),1,0))</f>
        <v>0</v>
      </c>
      <c r="AG13">
        <f>IF(SUM($AC13:AF13)&gt;0,1,IF(OR(G13&lt;(1-$P$2),G13&gt;$P$3),1,0))</f>
        <v>0</v>
      </c>
      <c r="AH13">
        <f>IF(SUM($AC13:AG13)&gt;0,1,IF(OR(H13&lt;(1-$P$2),H13&gt;$P$3),1,0))</f>
        <v>0</v>
      </c>
      <c r="AI13">
        <f>IF(SUM($AC13:AH13)&gt;0,1,IF(OR(I13&lt;(1-$P$2),I13&gt;$P$3),1,0))</f>
        <v>0</v>
      </c>
      <c r="AJ13">
        <f>IF(SUM($AC13:AI13)&gt;0,1,IF(OR(J13&lt;(1-$P$2),J13&gt;$P$3),1,0))</f>
        <v>0</v>
      </c>
      <c r="AK13">
        <f>IF(SUM($AC13:AJ13)&gt;0,1,IF(OR(K13&lt;(1-$P$2),K13&gt;$P$3),1,0))</f>
        <v>0</v>
      </c>
      <c r="AL13">
        <f>IF(SUM($AC13:AK13)&gt;0,1,IF(OR(L13&lt;(1-$P$2),L13&gt;$P$3),1,0))</f>
        <v>0</v>
      </c>
      <c r="AM13">
        <f>IF(SUM($AC13:AL13)&gt;0,1,IF(OR(M13&lt;(1-$P$2),M13&gt;$P$3),1,0))</f>
        <v>0</v>
      </c>
      <c r="AN13">
        <f>IF(SUM($AC13:AM13)&gt;0,1,IF(OR(N13&lt;(1-$P$2),N13&gt;$P$3),1,0))</f>
        <v>0</v>
      </c>
      <c r="AO13">
        <f>IF(SUM($AC13:AN13)&gt;0,1,IF(OR(O13&lt;(1-$P$2),O13&gt;$P$3),1,0))</f>
        <v>0</v>
      </c>
      <c r="AP13">
        <f>IF(SUM($AC13:AO13)&gt;0,1,IF(OR(P13&lt;(1-$P$2),P13&gt;$P$3),1,0))</f>
        <v>0</v>
      </c>
      <c r="AQ13">
        <f>IF(SUM($AC13:AP13)&gt;0,1,IF(OR(Q13&lt;(1-$P$2),Q13&gt;$P$3),1,0))</f>
        <v>0</v>
      </c>
      <c r="AR13">
        <f>IF(SUM($AC13:AQ13)&gt;0,1,IF(OR(R13&lt;(1-$P$2),R13&gt;$P$3),1,0))</f>
        <v>0</v>
      </c>
      <c r="AS13">
        <f>IF(SUM($AC13:AR13)&gt;0,1,IF(OR(S13&lt;(1-$P$2),S13&gt;$P$3),1,0))</f>
        <v>0</v>
      </c>
      <c r="AT13">
        <f>IF(SUM($AC13:AS13)&gt;0,1,IF(OR(T13&lt;(1-$P$2),T13&gt;$P$3),1,0))</f>
        <v>0</v>
      </c>
      <c r="AU13">
        <f>IF(SUM($AC13:AT13)&gt;0,1,IF(OR(U13&lt;(1-$P$2),U13&gt;$P$3),1,0))</f>
        <v>0</v>
      </c>
      <c r="AV13">
        <f>IF(SUM($AC13:AU13)&gt;0,1,IF(OR(V13&lt;(1-$P$2),V13&gt;$P$3),1,0))</f>
        <v>0</v>
      </c>
    </row>
    <row r="14" spans="1:48" x14ac:dyDescent="0.35">
      <c r="A14" s="1">
        <f>Data!A8</f>
        <v>6900000</v>
      </c>
      <c r="B14">
        <f t="shared" si="6"/>
        <v>5</v>
      </c>
      <c r="C14" s="12" cm="1">
        <f t="array" ref="C14">PRODUCT(Data!$C8:C8/100+1)</f>
        <v>1.6160000000000001</v>
      </c>
      <c r="D14" s="12" cm="1">
        <f t="array" ref="D14">PRODUCT(Data!$C8:D8/100+1)</f>
        <v>1.178064</v>
      </c>
      <c r="E14" s="12" cm="1">
        <f t="array" ref="E14">PRODUCT(Data!$C8:E8/100+1)</f>
        <v>1.4101426080000001</v>
      </c>
      <c r="F14" s="12" cm="1">
        <f t="array" ref="F14">PRODUCT(Data!$C8:F8/100+1)</f>
        <v>0.79955085873599996</v>
      </c>
      <c r="G14" s="12" cm="1">
        <f t="array" ref="G14">PRODUCT(Data!$C8:G8/100+1)</f>
        <v>0.55408874510404804</v>
      </c>
      <c r="H14" s="12" cm="1">
        <f t="array" ref="H14">PRODUCT(Data!$C8:H8/100+1)</f>
        <v>0.35904950682742309</v>
      </c>
      <c r="I14" s="12" cm="1">
        <f t="array" ref="I14">PRODUCT(Data!$C8:I8/100+1)</f>
        <v>0.31488641748765006</v>
      </c>
      <c r="J14" s="12" cm="1">
        <f t="array" ref="J14">PRODUCT(Data!$C8:J8/100+1)</f>
        <v>0.54191952449624581</v>
      </c>
      <c r="K14" s="12" cm="1">
        <f t="array" ref="K14">PRODUCT(Data!$C8:K8/100+1)</f>
        <v>0.3869305404903195</v>
      </c>
      <c r="L14" s="12" cm="1">
        <f t="array" ref="L14">PRODUCT(Data!$C8:L8/100+1)</f>
        <v>0.23718842132056583</v>
      </c>
      <c r="M14" s="12" cm="1">
        <f t="array" ref="M14">PRODUCT(Data!$C8:M8/100+1)</f>
        <v>0.36384703830574799</v>
      </c>
      <c r="N14" s="12" cm="1">
        <f t="array" ref="N14">PRODUCT(Data!$C8:N8/100+1)</f>
        <v>0.55523058045457141</v>
      </c>
      <c r="O14" s="12" cm="1">
        <f t="array" ref="O14">PRODUCT(Data!$C8:O8/100+1)</f>
        <v>0.72124452401048822</v>
      </c>
      <c r="P14" s="12" cm="1">
        <f t="array" ref="P14">PRODUCT(Data!$C8:P8/100+1)</f>
        <v>0.8416923595202398</v>
      </c>
      <c r="Q14" s="12" cm="1">
        <f t="array" ref="Q14">PRODUCT(Data!$C8:Q8/100+1)</f>
        <v>0.87030989974392803</v>
      </c>
      <c r="R14" s="12" cm="1">
        <f t="array" ref="R14">PRODUCT(Data!$C8:R8/100+1)</f>
        <v>0.83636781365391477</v>
      </c>
      <c r="S14" s="12" cm="1">
        <f t="array" ref="S14">PRODUCT(Data!$C8:S8/100+1)</f>
        <v>0.5110207341425419</v>
      </c>
      <c r="T14" s="12" cm="1">
        <f t="array" ref="T14">PRODUCT(Data!$C8:T8/100+1)</f>
        <v>0.59840527968091661</v>
      </c>
      <c r="U14" s="12" cm="1">
        <f t="array" ref="U14">PRODUCT(Data!$C8:U8/100+1)</f>
        <v>0.81861842260349382</v>
      </c>
      <c r="V14" s="12" cm="1">
        <f t="array" ref="V14">PRODUCT(Data!$C8:V8/100+1)</f>
        <v>1.2737702655710363</v>
      </c>
      <c r="W14" s="7"/>
      <c r="X14" s="2" t="str">
        <f t="shared" si="2"/>
        <v>Realised Loss</v>
      </c>
      <c r="Y14" s="4">
        <f t="shared" si="4"/>
        <v>8789014.8324401509</v>
      </c>
      <c r="Z14" s="5">
        <f t="shared" ca="1" si="5"/>
        <v>5516900.9252784001</v>
      </c>
      <c r="AC14">
        <f t="shared" si="3"/>
        <v>0</v>
      </c>
      <c r="AD14">
        <f>IF(SUM($AC14:AC14)&gt;0,1,IF(OR(D14&lt;(1-$P$2),D14&gt;$P$3),1,0))</f>
        <v>0</v>
      </c>
      <c r="AE14">
        <f>IF(SUM($AC14:AD14)&gt;0,1,IF(OR(E14&lt;(1-$P$2),E14&gt;$P$3),1,0))</f>
        <v>0</v>
      </c>
      <c r="AF14">
        <f>IF(SUM($AC14:AE14)&gt;0,1,IF(OR(F14&lt;(1-$P$2),F14&gt;$P$3),1,0))</f>
        <v>1</v>
      </c>
      <c r="AG14">
        <f>IF(SUM($AC14:AF14)&gt;0,1,IF(OR(G14&lt;(1-$P$2),G14&gt;$P$3),1,0))</f>
        <v>1</v>
      </c>
      <c r="AH14">
        <f>IF(SUM($AC14:AG14)&gt;0,1,IF(OR(H14&lt;(1-$P$2),H14&gt;$P$3),1,0))</f>
        <v>1</v>
      </c>
      <c r="AI14">
        <f>IF(SUM($AC14:AH14)&gt;0,1,IF(OR(I14&lt;(1-$P$2),I14&gt;$P$3),1,0))</f>
        <v>1</v>
      </c>
      <c r="AJ14">
        <f>IF(SUM($AC14:AI14)&gt;0,1,IF(OR(J14&lt;(1-$P$2),J14&gt;$P$3),1,0))</f>
        <v>1</v>
      </c>
      <c r="AK14">
        <f>IF(SUM($AC14:AJ14)&gt;0,1,IF(OR(K14&lt;(1-$P$2),K14&gt;$P$3),1,0))</f>
        <v>1</v>
      </c>
      <c r="AL14">
        <f>IF(SUM($AC14:AK14)&gt;0,1,IF(OR(L14&lt;(1-$P$2),L14&gt;$P$3),1,0))</f>
        <v>1</v>
      </c>
      <c r="AM14">
        <f>IF(SUM($AC14:AL14)&gt;0,1,IF(OR(M14&lt;(1-$P$2),M14&gt;$P$3),1,0))</f>
        <v>1</v>
      </c>
      <c r="AN14">
        <f>IF(SUM($AC14:AM14)&gt;0,1,IF(OR(N14&lt;(1-$P$2),N14&gt;$P$3),1,0))</f>
        <v>1</v>
      </c>
      <c r="AO14">
        <f>IF(SUM($AC14:AN14)&gt;0,1,IF(OR(O14&lt;(1-$P$2),O14&gt;$P$3),1,0))</f>
        <v>1</v>
      </c>
      <c r="AP14">
        <f>IF(SUM($AC14:AO14)&gt;0,1,IF(OR(P14&lt;(1-$P$2),P14&gt;$P$3),1,0))</f>
        <v>1</v>
      </c>
      <c r="AQ14">
        <f>IF(SUM($AC14:AP14)&gt;0,1,IF(OR(Q14&lt;(1-$P$2),Q14&gt;$P$3),1,0))</f>
        <v>1</v>
      </c>
      <c r="AR14">
        <f>IF(SUM($AC14:AQ14)&gt;0,1,IF(OR(R14&lt;(1-$P$2),R14&gt;$P$3),1,0))</f>
        <v>1</v>
      </c>
      <c r="AS14">
        <f>IF(SUM($AC14:AR14)&gt;0,1,IF(OR(S14&lt;(1-$P$2),S14&gt;$P$3),1,0))</f>
        <v>1</v>
      </c>
      <c r="AT14">
        <f>IF(SUM($AC14:AS14)&gt;0,1,IF(OR(T14&lt;(1-$P$2),T14&gt;$P$3),1,0))</f>
        <v>1</v>
      </c>
      <c r="AU14">
        <f>IF(SUM($AC14:AT14)&gt;0,1,IF(OR(U14&lt;(1-$P$2),U14&gt;$P$3),1,0))</f>
        <v>1</v>
      </c>
      <c r="AV14">
        <f>IF(SUM($AC14:AU14)&gt;0,1,IF(OR(V14&lt;(1-$P$2),V14&gt;$P$3),1,0))</f>
        <v>1</v>
      </c>
    </row>
    <row r="15" spans="1:48" x14ac:dyDescent="0.35">
      <c r="A15" s="1">
        <f>Data!A9</f>
        <v>1600000</v>
      </c>
      <c r="B15">
        <f t="shared" si="6"/>
        <v>6</v>
      </c>
      <c r="C15" s="12" cm="1">
        <f t="array" ref="C15">PRODUCT(Data!$C9:C9/100+1)</f>
        <v>1.1259999999999999</v>
      </c>
      <c r="D15" s="12" cm="1">
        <f t="array" ref="D15">PRODUCT(Data!$C9:D9/100+1)</f>
        <v>0.98750199999999988</v>
      </c>
      <c r="E15" s="12" cm="1">
        <f t="array" ref="E15">PRODUCT(Data!$C9:E9/100+1)</f>
        <v>1.0240395739999999</v>
      </c>
      <c r="F15" s="12" cm="1">
        <f t="array" ref="F15">PRODUCT(Data!$C9:F9/100+1)</f>
        <v>1.2145109347639997</v>
      </c>
      <c r="G15" s="12" cm="1">
        <f t="array" ref="G15">PRODUCT(Data!$C9:G9/100+1)</f>
        <v>0.8112933044223517</v>
      </c>
      <c r="H15" s="12" cm="1">
        <f t="array" ref="H15">PRODUCT(Data!$C9:H9/100+1)</f>
        <v>1.3832550840401097</v>
      </c>
      <c r="I15" s="12" cm="1">
        <f t="array" ref="I15">PRODUCT(Data!$C9:I9/100+1)</f>
        <v>1.047124098618363</v>
      </c>
      <c r="J15" s="12" cm="1">
        <f t="array" ref="J15">PRODUCT(Data!$C9:J9/100+1)</f>
        <v>0.85654751266982099</v>
      </c>
      <c r="K15" s="12" cm="1">
        <f t="array" ref="K15">PRODUCT(Data!$C9:K9/100+1)</f>
        <v>1.3028087667707977</v>
      </c>
      <c r="L15" s="12" cm="1">
        <f t="array" ref="L15">PRODUCT(Data!$C9:L9/100+1)</f>
        <v>0.97840938384486908</v>
      </c>
      <c r="M15" s="12" cm="1">
        <f t="array" ref="M15">PRODUCT(Data!$C9:M9/100+1)</f>
        <v>1.2494287831698978</v>
      </c>
      <c r="N15" s="12" cm="1">
        <f t="array" ref="N15">PRODUCT(Data!$C9:N9/100+1)</f>
        <v>1.2931587905808442</v>
      </c>
      <c r="O15" s="12" cm="1">
        <f t="array" ref="O15">PRODUCT(Data!$C9:O9/100+1)</f>
        <v>0.97504172809795653</v>
      </c>
      <c r="P15" s="12" cm="1">
        <f t="array" ref="P15">PRODUCT(Data!$C9:P9/100+1)</f>
        <v>0.57819974476208824</v>
      </c>
      <c r="Q15" s="12" cm="1">
        <f t="array" ref="Q15">PRODUCT(Data!$C9:Q9/100+1)</f>
        <v>0.45562139887252556</v>
      </c>
      <c r="R15" s="12" cm="1">
        <f t="array" ref="R15">PRODUCT(Data!$C9:R9/100+1)</f>
        <v>0.24466869119454623</v>
      </c>
      <c r="S15" s="12" cm="1">
        <f t="array" ref="S15">PRODUCT(Data!$C9:S9/100+1)</f>
        <v>0.29800646587495733</v>
      </c>
      <c r="T15" s="12" cm="1">
        <f t="array" ref="T15">PRODUCT(Data!$C9:T9/100+1)</f>
        <v>0.43687747897268742</v>
      </c>
      <c r="U15" s="12" cm="1">
        <f t="array" ref="U15">PRODUCT(Data!$C9:U9/100+1)</f>
        <v>0.22062312688120714</v>
      </c>
      <c r="V15" s="12" cm="1">
        <f t="array" ref="V15">PRODUCT(Data!$C9:V9/100+1)</f>
        <v>0.32872845905299863</v>
      </c>
      <c r="W15" s="7"/>
      <c r="X15" s="2" t="str">
        <f t="shared" si="2"/>
        <v>Realised Loss</v>
      </c>
      <c r="Y15" s="4">
        <f t="shared" si="4"/>
        <v>525965.53448479786</v>
      </c>
      <c r="Z15" s="5">
        <f t="shared" ca="1" si="5"/>
        <v>925119.59161934117</v>
      </c>
      <c r="AC15">
        <f t="shared" si="3"/>
        <v>0</v>
      </c>
      <c r="AD15">
        <f>IF(SUM($AC15:AC15)&gt;0,1,IF(OR(D15&lt;(1-$P$2),D15&gt;$P$3),1,0))</f>
        <v>0</v>
      </c>
      <c r="AE15">
        <f>IF(SUM($AC15:AD15)&gt;0,1,IF(OR(E15&lt;(1-$P$2),E15&gt;$P$3),1,0))</f>
        <v>0</v>
      </c>
      <c r="AF15">
        <f>IF(SUM($AC15:AE15)&gt;0,1,IF(OR(F15&lt;(1-$P$2),F15&gt;$P$3),1,0))</f>
        <v>0</v>
      </c>
      <c r="AG15">
        <f>IF(SUM($AC15:AF15)&gt;0,1,IF(OR(G15&lt;(1-$P$2),G15&gt;$P$3),1,0))</f>
        <v>0</v>
      </c>
      <c r="AH15">
        <f>IF(SUM($AC15:AG15)&gt;0,1,IF(OR(H15&lt;(1-$P$2),H15&gt;$P$3),1,0))</f>
        <v>0</v>
      </c>
      <c r="AI15">
        <f>IF(SUM($AC15:AH15)&gt;0,1,IF(OR(I15&lt;(1-$P$2),I15&gt;$P$3),1,0))</f>
        <v>0</v>
      </c>
      <c r="AJ15">
        <f>IF(SUM($AC15:AI15)&gt;0,1,IF(OR(J15&lt;(1-$P$2),J15&gt;$P$3),1,0))</f>
        <v>0</v>
      </c>
      <c r="AK15">
        <f>IF(SUM($AC15:AJ15)&gt;0,1,IF(OR(K15&lt;(1-$P$2),K15&gt;$P$3),1,0))</f>
        <v>0</v>
      </c>
      <c r="AL15">
        <f>IF(SUM($AC15:AK15)&gt;0,1,IF(OR(L15&lt;(1-$P$2),L15&gt;$P$3),1,0))</f>
        <v>0</v>
      </c>
      <c r="AM15">
        <f>IF(SUM($AC15:AL15)&gt;0,1,IF(OR(M15&lt;(1-$P$2),M15&gt;$P$3),1,0))</f>
        <v>0</v>
      </c>
      <c r="AN15">
        <f>IF(SUM($AC15:AM15)&gt;0,1,IF(OR(N15&lt;(1-$P$2),N15&gt;$P$3),1,0))</f>
        <v>0</v>
      </c>
      <c r="AO15">
        <f>IF(SUM($AC15:AN15)&gt;0,1,IF(OR(O15&lt;(1-$P$2),O15&gt;$P$3),1,0))</f>
        <v>0</v>
      </c>
      <c r="AP15">
        <f>IF(SUM($AC15:AO15)&gt;0,1,IF(OR(P15&lt;(1-$P$2),P15&gt;$P$3),1,0))</f>
        <v>1</v>
      </c>
      <c r="AQ15">
        <f>IF(SUM($AC15:AP15)&gt;0,1,IF(OR(Q15&lt;(1-$P$2),Q15&gt;$P$3),1,0))</f>
        <v>1</v>
      </c>
      <c r="AR15">
        <f>IF(SUM($AC15:AQ15)&gt;0,1,IF(OR(R15&lt;(1-$P$2),R15&gt;$P$3),1,0))</f>
        <v>1</v>
      </c>
      <c r="AS15">
        <f>IF(SUM($AC15:AR15)&gt;0,1,IF(OR(S15&lt;(1-$P$2),S15&gt;$P$3),1,0))</f>
        <v>1</v>
      </c>
      <c r="AT15">
        <f>IF(SUM($AC15:AS15)&gt;0,1,IF(OR(T15&lt;(1-$P$2),T15&gt;$P$3),1,0))</f>
        <v>1</v>
      </c>
      <c r="AU15">
        <f>IF(SUM($AC15:AT15)&gt;0,1,IF(OR(U15&lt;(1-$P$2),U15&gt;$P$3),1,0))</f>
        <v>1</v>
      </c>
      <c r="AV15">
        <f>IF(SUM($AC15:AU15)&gt;0,1,IF(OR(V15&lt;(1-$P$2),V15&gt;$P$3),1,0))</f>
        <v>1</v>
      </c>
    </row>
    <row r="16" spans="1:48" x14ac:dyDescent="0.35">
      <c r="A16" s="1">
        <f>Data!A10</f>
        <v>9700000</v>
      </c>
      <c r="B16">
        <f t="shared" si="6"/>
        <v>7</v>
      </c>
      <c r="C16" s="12" cm="1">
        <f t="array" ref="C16">PRODUCT(Data!$C10:C10/100+1)</f>
        <v>0.84099999999999997</v>
      </c>
      <c r="D16" s="12" cm="1">
        <f t="array" ref="D16">PRODUCT(Data!$C10:D10/100+1)</f>
        <v>0.69466600000000001</v>
      </c>
      <c r="E16" s="12" cm="1">
        <f t="array" ref="E16">PRODUCT(Data!$C10:E10/100+1)</f>
        <v>0.72106330800000007</v>
      </c>
      <c r="F16" s="12" cm="1">
        <f t="array" ref="F16">PRODUCT(Data!$C10:F10/100+1)</f>
        <v>0.77081667625200001</v>
      </c>
      <c r="G16" s="12" cm="1">
        <f t="array" ref="G16">PRODUCT(Data!$C10:G10/100+1)</f>
        <v>0.76619177619448797</v>
      </c>
      <c r="H16" s="12" cm="1">
        <f t="array" ref="H16">PRODUCT(Data!$C10:H10/100+1)</f>
        <v>1.3163174715021304</v>
      </c>
      <c r="I16" s="12" cm="1">
        <f t="array" ref="I16">PRODUCT(Data!$C10:I10/100+1)</f>
        <v>1.5901115055745736</v>
      </c>
      <c r="J16" s="12" cm="1">
        <f t="array" ref="J16">PRODUCT(Data!$C10:J10/100+1)</f>
        <v>1.3770365638275808</v>
      </c>
      <c r="K16" s="12" cm="1">
        <f t="array" ref="K16">PRODUCT(Data!$C10:K10/100+1)</f>
        <v>1.9746704325287507</v>
      </c>
      <c r="L16" s="12" cm="1">
        <f t="array" ref="L16">PRODUCT(Data!$C10:L10/100+1)</f>
        <v>2.3972499050899034</v>
      </c>
      <c r="M16" s="12" cm="1">
        <f t="array" ref="M16">PRODUCT(Data!$C10:M10/100+1)</f>
        <v>3.4903958618108994</v>
      </c>
      <c r="N16" s="12" cm="1">
        <f t="array" ref="N16">PRODUCT(Data!$C10:N10/100+1)</f>
        <v>5.4694503154576797</v>
      </c>
      <c r="O16" s="12" cm="1">
        <f t="array" ref="O16">PRODUCT(Data!$C10:O10/100+1)</f>
        <v>5.9507619432179562</v>
      </c>
      <c r="P16" s="12" cm="1">
        <f t="array" ref="P16">PRODUCT(Data!$C10:P10/100+1)</f>
        <v>3.8620445011484539</v>
      </c>
      <c r="Q16" s="12" cm="1">
        <f t="array" ref="Q16">PRODUCT(Data!$C10:Q10/100+1)</f>
        <v>5.9552726207709163</v>
      </c>
      <c r="R16" s="12" cm="1">
        <f t="array" ref="R16">PRODUCT(Data!$C10:R10/100+1)</f>
        <v>8.9090878406732905</v>
      </c>
      <c r="S16" s="12" cm="1">
        <f t="array" ref="S16">PRODUCT(Data!$C10:S10/100+1)</f>
        <v>6.3967250696034226</v>
      </c>
      <c r="T16" s="12" cm="1">
        <f t="array" ref="T16">PRODUCT(Data!$C10:T10/100+1)</f>
        <v>3.3774708367506072</v>
      </c>
      <c r="U16" s="12" cm="1">
        <f t="array" ref="U16">PRODUCT(Data!$C10:U10/100+1)</f>
        <v>2.6648244901962288</v>
      </c>
      <c r="V16" s="12" cm="1">
        <f t="array" ref="V16">PRODUCT(Data!$C10:V10/100+1)</f>
        <v>3.3123768413139123</v>
      </c>
      <c r="W16" s="7"/>
      <c r="X16" s="2" t="str">
        <f t="shared" si="2"/>
        <v>Realised Loss</v>
      </c>
      <c r="Y16" s="4">
        <f t="shared" si="4"/>
        <v>32130055.360744949</v>
      </c>
      <c r="Z16" s="5">
        <f t="shared" ca="1" si="5"/>
        <v>6738260.2000000002</v>
      </c>
      <c r="AC16">
        <f t="shared" si="3"/>
        <v>0</v>
      </c>
      <c r="AD16">
        <f>IF(SUM($AC16:AC16)&gt;0,1,IF(OR(D16&lt;(1-$P$2),D16&gt;$P$3),1,0))</f>
        <v>1</v>
      </c>
      <c r="AE16">
        <f>IF(SUM($AC16:AD16)&gt;0,1,IF(OR(E16&lt;(1-$P$2),E16&gt;$P$3),1,0))</f>
        <v>1</v>
      </c>
      <c r="AF16">
        <f>IF(SUM($AC16:AE16)&gt;0,1,IF(OR(F16&lt;(1-$P$2),F16&gt;$P$3),1,0))</f>
        <v>1</v>
      </c>
      <c r="AG16">
        <f>IF(SUM($AC16:AF16)&gt;0,1,IF(OR(G16&lt;(1-$P$2),G16&gt;$P$3),1,0))</f>
        <v>1</v>
      </c>
      <c r="AH16">
        <f>IF(SUM($AC16:AG16)&gt;0,1,IF(OR(H16&lt;(1-$P$2),H16&gt;$P$3),1,0))</f>
        <v>1</v>
      </c>
      <c r="AI16">
        <f>IF(SUM($AC16:AH16)&gt;0,1,IF(OR(I16&lt;(1-$P$2),I16&gt;$P$3),1,0))</f>
        <v>1</v>
      </c>
      <c r="AJ16">
        <f>IF(SUM($AC16:AI16)&gt;0,1,IF(OR(J16&lt;(1-$P$2),J16&gt;$P$3),1,0))</f>
        <v>1</v>
      </c>
      <c r="AK16">
        <f>IF(SUM($AC16:AJ16)&gt;0,1,IF(OR(K16&lt;(1-$P$2),K16&gt;$P$3),1,0))</f>
        <v>1</v>
      </c>
      <c r="AL16">
        <f>IF(SUM($AC16:AK16)&gt;0,1,IF(OR(L16&lt;(1-$P$2),L16&gt;$P$3),1,0))</f>
        <v>1</v>
      </c>
      <c r="AM16">
        <f>IF(SUM($AC16:AL16)&gt;0,1,IF(OR(M16&lt;(1-$P$2),M16&gt;$P$3),1,0))</f>
        <v>1</v>
      </c>
      <c r="AN16">
        <f>IF(SUM($AC16:AM16)&gt;0,1,IF(OR(N16&lt;(1-$P$2),N16&gt;$P$3),1,0))</f>
        <v>1</v>
      </c>
      <c r="AO16">
        <f>IF(SUM($AC16:AN16)&gt;0,1,IF(OR(O16&lt;(1-$P$2),O16&gt;$P$3),1,0))</f>
        <v>1</v>
      </c>
      <c r="AP16">
        <f>IF(SUM($AC16:AO16)&gt;0,1,IF(OR(P16&lt;(1-$P$2),P16&gt;$P$3),1,0))</f>
        <v>1</v>
      </c>
      <c r="AQ16">
        <f>IF(SUM($AC16:AP16)&gt;0,1,IF(OR(Q16&lt;(1-$P$2),Q16&gt;$P$3),1,0))</f>
        <v>1</v>
      </c>
      <c r="AR16">
        <f>IF(SUM($AC16:AQ16)&gt;0,1,IF(OR(R16&lt;(1-$P$2),R16&gt;$P$3),1,0))</f>
        <v>1</v>
      </c>
      <c r="AS16">
        <f>IF(SUM($AC16:AR16)&gt;0,1,IF(OR(S16&lt;(1-$P$2),S16&gt;$P$3),1,0))</f>
        <v>1</v>
      </c>
      <c r="AT16">
        <f>IF(SUM($AC16:AS16)&gt;0,1,IF(OR(T16&lt;(1-$P$2),T16&gt;$P$3),1,0))</f>
        <v>1</v>
      </c>
      <c r="AU16">
        <f>IF(SUM($AC16:AT16)&gt;0,1,IF(OR(U16&lt;(1-$P$2),U16&gt;$P$3),1,0))</f>
        <v>1</v>
      </c>
      <c r="AV16">
        <f>IF(SUM($AC16:AU16)&gt;0,1,IF(OR(V16&lt;(1-$P$2),V16&gt;$P$3),1,0))</f>
        <v>1</v>
      </c>
    </row>
    <row r="17" spans="1:48" x14ac:dyDescent="0.35">
      <c r="A17" s="1">
        <f>Data!A11</f>
        <v>3600000</v>
      </c>
      <c r="B17">
        <f t="shared" si="6"/>
        <v>8</v>
      </c>
      <c r="C17" s="12" cm="1">
        <f t="array" ref="C17">PRODUCT(Data!$C11:C11/100+1)</f>
        <v>1.6539999999999999</v>
      </c>
      <c r="D17" s="12" cm="1">
        <f t="array" ref="D17">PRODUCT(Data!$C11:D11/100+1)</f>
        <v>2.178318</v>
      </c>
      <c r="E17" s="12" cm="1">
        <f t="array" ref="E17">PRODUCT(Data!$C11:E11/100+1)</f>
        <v>2.7991386299999998</v>
      </c>
      <c r="F17" s="12" cm="1">
        <f t="array" ref="F17">PRODUCT(Data!$C11:F11/100+1)</f>
        <v>1.7858504459399995</v>
      </c>
      <c r="G17" s="12" cm="1">
        <f t="array" ref="G17">PRODUCT(Data!$C11:G11/100+1)</f>
        <v>2.1376629837901797</v>
      </c>
      <c r="H17" s="12" cm="1">
        <f t="array" ref="H17">PRODUCT(Data!$C11:H11/100+1)</f>
        <v>3.4330867519670285</v>
      </c>
      <c r="I17" s="12" cm="1">
        <f t="array" ref="I17">PRODUCT(Data!$C11:I11/100+1)</f>
        <v>3.4605514459827647</v>
      </c>
      <c r="J17" s="12" cm="1">
        <f t="array" ref="J17">PRODUCT(Data!$C11:J11/100+1)</f>
        <v>2.4846759382156249</v>
      </c>
      <c r="K17" s="12" cm="1">
        <f t="array" ref="K17">PRODUCT(Data!$C11:K11/100+1)</f>
        <v>1.359117738203947</v>
      </c>
      <c r="L17" s="12" cm="1">
        <f t="array" ref="L17">PRODUCT(Data!$C11:L11/100+1)</f>
        <v>1.9666433671811114</v>
      </c>
      <c r="M17" s="12" cm="1">
        <f t="array" ref="M17">PRODUCT(Data!$C11:M11/100+1)</f>
        <v>1.8093118978066225</v>
      </c>
      <c r="N17" s="12" cm="1">
        <f t="array" ref="N17">PRODUCT(Data!$C11:N11/100+1)</f>
        <v>2.5239900974402385</v>
      </c>
      <c r="O17" s="12" cm="1">
        <f t="array" ref="O17">PRODUCT(Data!$C11:O11/100+1)</f>
        <v>3.8566568688886846</v>
      </c>
      <c r="P17" s="12" cm="1">
        <f t="array" ref="P17">PRODUCT(Data!$C11:P11/100+1)</f>
        <v>4.1729027321375574</v>
      </c>
      <c r="Q17" s="12" cm="1">
        <f t="array" ref="Q17">PRODUCT(Data!$C11:Q11/100+1)</f>
        <v>6.301083125527712</v>
      </c>
      <c r="R17" s="12" cm="1">
        <f t="array" ref="R17">PRODUCT(Data!$C11:R11/100+1)</f>
        <v>4.9967589185434758</v>
      </c>
      <c r="S17" s="12" cm="1">
        <f t="array" ref="S17">PRODUCT(Data!$C11:S11/100+1)</f>
        <v>6.595721772477388</v>
      </c>
      <c r="T17" s="12" cm="1">
        <f t="array" ref="T17">PRODUCT(Data!$C11:T11/100+1)</f>
        <v>5.2370030873470466</v>
      </c>
      <c r="U17" s="12" cm="1">
        <f t="array" ref="U17">PRODUCT(Data!$C11:U11/100+1)</f>
        <v>3.4773700499984384</v>
      </c>
      <c r="V17" s="12" cm="1">
        <f t="array" ref="V17">PRODUCT(Data!$C11:V11/100+1)</f>
        <v>4.9378654709977825</v>
      </c>
      <c r="W17" s="7"/>
      <c r="X17" s="2" t="str">
        <f t="shared" si="2"/>
        <v>Unrealised</v>
      </c>
      <c r="Y17" s="4">
        <f t="shared" si="4"/>
        <v>17776315.695592016</v>
      </c>
      <c r="Z17" s="5">
        <f t="shared" ca="1" si="5"/>
        <v>0</v>
      </c>
      <c r="AC17">
        <f t="shared" si="3"/>
        <v>0</v>
      </c>
      <c r="AD17">
        <f>IF(SUM($AC17:AC17)&gt;0,1,IF(OR(D17&lt;(1-$P$2),D17&gt;$P$3),1,0))</f>
        <v>0</v>
      </c>
      <c r="AE17">
        <f>IF(SUM($AC17:AD17)&gt;0,1,IF(OR(E17&lt;(1-$P$2),E17&gt;$P$3),1,0))</f>
        <v>0</v>
      </c>
      <c r="AF17">
        <f>IF(SUM($AC17:AE17)&gt;0,1,IF(OR(F17&lt;(1-$P$2),F17&gt;$P$3),1,0))</f>
        <v>0</v>
      </c>
      <c r="AG17">
        <f>IF(SUM($AC17:AF17)&gt;0,1,IF(OR(G17&lt;(1-$P$2),G17&gt;$P$3),1,0))</f>
        <v>0</v>
      </c>
      <c r="AH17">
        <f>IF(SUM($AC17:AG17)&gt;0,1,IF(OR(H17&lt;(1-$P$2),H17&gt;$P$3),1,0))</f>
        <v>0</v>
      </c>
      <c r="AI17">
        <f>IF(SUM($AC17:AH17)&gt;0,1,IF(OR(I17&lt;(1-$P$2),I17&gt;$P$3),1,0))</f>
        <v>0</v>
      </c>
      <c r="AJ17">
        <f>IF(SUM($AC17:AI17)&gt;0,1,IF(OR(J17&lt;(1-$P$2),J17&gt;$P$3),1,0))</f>
        <v>0</v>
      </c>
      <c r="AK17">
        <f>IF(SUM($AC17:AJ17)&gt;0,1,IF(OR(K17&lt;(1-$P$2),K17&gt;$P$3),1,0))</f>
        <v>0</v>
      </c>
      <c r="AL17">
        <f>IF(SUM($AC17:AK17)&gt;0,1,IF(OR(L17&lt;(1-$P$2),L17&gt;$P$3),1,0))</f>
        <v>0</v>
      </c>
      <c r="AM17">
        <f>IF(SUM($AC17:AL17)&gt;0,1,IF(OR(M17&lt;(1-$P$2),M17&gt;$P$3),1,0))</f>
        <v>0</v>
      </c>
      <c r="AN17">
        <f>IF(SUM($AC17:AM17)&gt;0,1,IF(OR(N17&lt;(1-$P$2),N17&gt;$P$3),1,0))</f>
        <v>0</v>
      </c>
      <c r="AO17">
        <f>IF(SUM($AC17:AN17)&gt;0,1,IF(OR(O17&lt;(1-$P$2),O17&gt;$P$3),1,0))</f>
        <v>0</v>
      </c>
      <c r="AP17">
        <f>IF(SUM($AC17:AO17)&gt;0,1,IF(OR(P17&lt;(1-$P$2),P17&gt;$P$3),1,0))</f>
        <v>0</v>
      </c>
      <c r="AQ17">
        <f>IF(SUM($AC17:AP17)&gt;0,1,IF(OR(Q17&lt;(1-$P$2),Q17&gt;$P$3),1,0))</f>
        <v>0</v>
      </c>
      <c r="AR17">
        <f>IF(SUM($AC17:AQ17)&gt;0,1,IF(OR(R17&lt;(1-$P$2),R17&gt;$P$3),1,0))</f>
        <v>0</v>
      </c>
      <c r="AS17">
        <f>IF(SUM($AC17:AR17)&gt;0,1,IF(OR(S17&lt;(1-$P$2),S17&gt;$P$3),1,0))</f>
        <v>0</v>
      </c>
      <c r="AT17">
        <f>IF(SUM($AC17:AS17)&gt;0,1,IF(OR(T17&lt;(1-$P$2),T17&gt;$P$3),1,0))</f>
        <v>0</v>
      </c>
      <c r="AU17">
        <f>IF(SUM($AC17:AT17)&gt;0,1,IF(OR(U17&lt;(1-$P$2),U17&gt;$P$3),1,0))</f>
        <v>0</v>
      </c>
      <c r="AV17">
        <f>IF(SUM($AC17:AU17)&gt;0,1,IF(OR(V17&lt;(1-$P$2),V17&gt;$P$3),1,0))</f>
        <v>0</v>
      </c>
    </row>
    <row r="18" spans="1:48" x14ac:dyDescent="0.35">
      <c r="A18" s="1">
        <f>Data!A12</f>
        <v>2100000</v>
      </c>
      <c r="B18">
        <f t="shared" si="6"/>
        <v>9</v>
      </c>
      <c r="C18" s="12" cm="1">
        <f t="array" ref="C18">PRODUCT(Data!$C12:C12/100+1)</f>
        <v>1.456</v>
      </c>
      <c r="D18" s="12" cm="1">
        <f t="array" ref="D18">PRODUCT(Data!$C12:D12/100+1)</f>
        <v>1.6583840000000001</v>
      </c>
      <c r="E18" s="12" cm="1">
        <f t="array" ref="E18">PRODUCT(Data!$C12:E12/100+1)</f>
        <v>2.6898988479999999</v>
      </c>
      <c r="F18" s="12" cm="1">
        <f t="array" ref="F18">PRODUCT(Data!$C12:F12/100+1)</f>
        <v>3.3704432565440001</v>
      </c>
      <c r="G18" s="12" cm="1">
        <f t="array" ref="G18">PRODUCT(Data!$C12:G12/100+1)</f>
        <v>3.6805240361460485</v>
      </c>
      <c r="H18" s="12" cm="1">
        <f t="array" ref="H18">PRODUCT(Data!$C12:H12/100+1)</f>
        <v>3.0253907577120516</v>
      </c>
      <c r="I18" s="12" cm="1">
        <f t="array" ref="I18">PRODUCT(Data!$C12:I12/100+1)</f>
        <v>5.2520783553881216</v>
      </c>
      <c r="J18" s="12" cm="1">
        <f t="array" ref="J18">PRODUCT(Data!$C12:J12/100+1)</f>
        <v>7.6680343988666575</v>
      </c>
      <c r="K18" s="12" cm="1">
        <f t="array" ref="K18">PRODUCT(Data!$C12:K12/100+1)</f>
        <v>6.1267594846944586</v>
      </c>
      <c r="L18" s="12" cm="1">
        <f t="array" ref="L18">PRODUCT(Data!$C12:L12/100+1)</f>
        <v>8.0015478870109629</v>
      </c>
      <c r="M18" s="12" cm="1">
        <f t="array" ref="M18">PRODUCT(Data!$C12:M12/100+1)</f>
        <v>11.762275393906116</v>
      </c>
      <c r="N18" s="12" cm="1">
        <f t="array" ref="N18">PRODUCT(Data!$C12:N12/100+1)</f>
        <v>13.103174788811414</v>
      </c>
      <c r="O18" s="12" cm="1">
        <f t="array" ref="O18">PRODUCT(Data!$C12:O12/100+1)</f>
        <v>22.917452705631163</v>
      </c>
      <c r="P18" s="12" cm="1">
        <f t="array" ref="P18">PRODUCT(Data!$C12:P12/100+1)</f>
        <v>16.363061231820648</v>
      </c>
      <c r="Q18" s="12" cm="1">
        <f t="array" ref="Q18">PRODUCT(Data!$C12:Q12/100+1)</f>
        <v>18.424806947030049</v>
      </c>
      <c r="R18" s="12" cm="1">
        <f t="array" ref="R18">PRODUCT(Data!$C12:R12/100+1)</f>
        <v>28.687424416525786</v>
      </c>
      <c r="S18" s="12" cm="1">
        <f t="array" ref="S18">PRODUCT(Data!$C12:S12/100+1)</f>
        <v>24.699872422628701</v>
      </c>
      <c r="T18" s="12" cm="1">
        <f t="array" ref="T18">PRODUCT(Data!$C12:T12/100+1)</f>
        <v>23.563678291187781</v>
      </c>
      <c r="U18" s="12" cm="1">
        <f t="array" ref="U18">PRODUCT(Data!$C12:U12/100+1)</f>
        <v>25.236699449862112</v>
      </c>
      <c r="V18" s="12" cm="1">
        <f t="array" ref="V18">PRODUCT(Data!$C12:V12/100+1)</f>
        <v>43.381886354312975</v>
      </c>
      <c r="W18" s="7"/>
      <c r="X18" s="2" t="str">
        <f t="shared" si="2"/>
        <v>Realised Profit</v>
      </c>
      <c r="Y18" s="4">
        <f t="shared" si="4"/>
        <v>91101961.344057247</v>
      </c>
      <c r="Z18" s="5">
        <f t="shared" ca="1" si="5"/>
        <v>48126650.681825444</v>
      </c>
      <c r="AC18">
        <f t="shared" si="3"/>
        <v>0</v>
      </c>
      <c r="AD18">
        <f>IF(SUM($AC18:AC18)&gt;0,1,IF(OR(D18&lt;(1-$P$2),D18&gt;$P$3),1,0))</f>
        <v>0</v>
      </c>
      <c r="AE18">
        <f>IF(SUM($AC18:AD18)&gt;0,1,IF(OR(E18&lt;(1-$P$2),E18&gt;$P$3),1,0))</f>
        <v>0</v>
      </c>
      <c r="AF18">
        <f>IF(SUM($AC18:AE18)&gt;0,1,IF(OR(F18&lt;(1-$P$2),F18&gt;$P$3),1,0))</f>
        <v>0</v>
      </c>
      <c r="AG18">
        <f>IF(SUM($AC18:AF18)&gt;0,1,IF(OR(G18&lt;(1-$P$2),G18&gt;$P$3),1,0))</f>
        <v>0</v>
      </c>
      <c r="AH18">
        <f>IF(SUM($AC18:AG18)&gt;0,1,IF(OR(H18&lt;(1-$P$2),H18&gt;$P$3),1,0))</f>
        <v>0</v>
      </c>
      <c r="AI18">
        <f>IF(SUM($AC18:AH18)&gt;0,1,IF(OR(I18&lt;(1-$P$2),I18&gt;$P$3),1,0))</f>
        <v>0</v>
      </c>
      <c r="AJ18">
        <f>IF(SUM($AC18:AI18)&gt;0,1,IF(OR(J18&lt;(1-$P$2),J18&gt;$P$3),1,0))</f>
        <v>0</v>
      </c>
      <c r="AK18">
        <f>IF(SUM($AC18:AJ18)&gt;0,1,IF(OR(K18&lt;(1-$P$2),K18&gt;$P$3),1,0))</f>
        <v>0</v>
      </c>
      <c r="AL18">
        <f>IF(SUM($AC18:AK18)&gt;0,1,IF(OR(L18&lt;(1-$P$2),L18&gt;$P$3),1,0))</f>
        <v>0</v>
      </c>
      <c r="AM18">
        <f>IF(SUM($AC18:AL18)&gt;0,1,IF(OR(M18&lt;(1-$P$2),M18&gt;$P$3),1,0))</f>
        <v>0</v>
      </c>
      <c r="AN18">
        <f>IF(SUM($AC18:AM18)&gt;0,1,IF(OR(N18&lt;(1-$P$2),N18&gt;$P$3),1,0))</f>
        <v>0</v>
      </c>
      <c r="AO18">
        <f>IF(SUM($AC18:AN18)&gt;0,1,IF(OR(O18&lt;(1-$P$2),O18&gt;$P$3),1,0))</f>
        <v>1</v>
      </c>
      <c r="AP18">
        <f>IF(SUM($AC18:AO18)&gt;0,1,IF(OR(P18&lt;(1-$P$2),P18&gt;$P$3),1,0))</f>
        <v>1</v>
      </c>
      <c r="AQ18">
        <f>IF(SUM($AC18:AP18)&gt;0,1,IF(OR(Q18&lt;(1-$P$2),Q18&gt;$P$3),1,0))</f>
        <v>1</v>
      </c>
      <c r="AR18">
        <f>IF(SUM($AC18:AQ18)&gt;0,1,IF(OR(R18&lt;(1-$P$2),R18&gt;$P$3),1,0))</f>
        <v>1</v>
      </c>
      <c r="AS18">
        <f>IF(SUM($AC18:AR18)&gt;0,1,IF(OR(S18&lt;(1-$P$2),S18&gt;$P$3),1,0))</f>
        <v>1</v>
      </c>
      <c r="AT18">
        <f>IF(SUM($AC18:AS18)&gt;0,1,IF(OR(T18&lt;(1-$P$2),T18&gt;$P$3),1,0))</f>
        <v>1</v>
      </c>
      <c r="AU18">
        <f>IF(SUM($AC18:AT18)&gt;0,1,IF(OR(U18&lt;(1-$P$2),U18&gt;$P$3),1,0))</f>
        <v>1</v>
      </c>
      <c r="AV18">
        <f>IF(SUM($AC18:AU18)&gt;0,1,IF(OR(V18&lt;(1-$P$2),V18&gt;$P$3),1,0))</f>
        <v>1</v>
      </c>
    </row>
    <row r="19" spans="1:48" x14ac:dyDescent="0.35">
      <c r="A19" s="1">
        <f>Data!A13</f>
        <v>1600000</v>
      </c>
      <c r="B19">
        <f t="shared" si="6"/>
        <v>10</v>
      </c>
      <c r="C19" s="12" cm="1">
        <f t="array" ref="C19">PRODUCT(Data!$C13:C13/100+1)</f>
        <v>1.488</v>
      </c>
      <c r="D19" s="12" cm="1">
        <f t="array" ref="D19">PRODUCT(Data!$C13:D13/100+1)</f>
        <v>1.6844160000000001</v>
      </c>
      <c r="E19" s="12" cm="1">
        <f t="array" ref="E19">PRODUCT(Data!$C13:E13/100+1)</f>
        <v>2.0583563520000001</v>
      </c>
      <c r="F19" s="12" cm="1">
        <f t="array" ref="F19">PRODUCT(Data!$C13:F13/100+1)</f>
        <v>2.3856350119680001</v>
      </c>
      <c r="G19" s="12" cm="1">
        <f t="array" ref="G19">PRODUCT(Data!$C13:G13/100+1)</f>
        <v>2.3546217568124161</v>
      </c>
      <c r="H19" s="12" cm="1">
        <f t="array" ref="H19">PRODUCT(Data!$C13:H13/100+1)</f>
        <v>2.1215142028879872</v>
      </c>
      <c r="I19" s="12" cm="1">
        <f t="array" ref="I19">PRODUCT(Data!$C13:I13/100+1)</f>
        <v>1.4044424023118476</v>
      </c>
      <c r="J19" s="12" cm="1">
        <f t="array" ref="J19">PRODUCT(Data!$C13:J13/100+1)</f>
        <v>2.1895257052041703</v>
      </c>
      <c r="K19" s="12" cm="1">
        <f t="array" ref="K19">PRODUCT(Data!$C13:K13/100+1)</f>
        <v>3.4506925114017726</v>
      </c>
      <c r="L19" s="12" cm="1">
        <f t="array" ref="L19">PRODUCT(Data!$C13:L13/100+1)</f>
        <v>5.0345603741351868</v>
      </c>
      <c r="M19" s="12" cm="1">
        <f t="array" ref="M19">PRODUCT(Data!$C13:M13/100+1)</f>
        <v>3.579572426010118</v>
      </c>
      <c r="N19" s="12" cm="1">
        <f t="array" ref="N19">PRODUCT(Data!$C13:N13/100+1)</f>
        <v>3.2323539006871367</v>
      </c>
      <c r="O19" s="12" cm="1">
        <f t="array" ref="O19">PRODUCT(Data!$C13:O13/100+1)</f>
        <v>4.8614602666334532</v>
      </c>
      <c r="P19" s="12" cm="1">
        <f t="array" ref="P19">PRODUCT(Data!$C13:P13/100+1)</f>
        <v>6.8643818964864352</v>
      </c>
      <c r="Q19" s="12" cm="1">
        <f t="array" ref="Q19">PRODUCT(Data!$C13:Q13/100+1)</f>
        <v>4.4893057603021278</v>
      </c>
      <c r="R19" s="12" cm="1">
        <f t="array" ref="R19">PRODUCT(Data!$C13:R13/100+1)</f>
        <v>4.2783083895679273</v>
      </c>
      <c r="S19" s="12" cm="1">
        <f t="array" ref="S19">PRODUCT(Data!$C13:S13/100+1)</f>
        <v>5.6174189155026886</v>
      </c>
      <c r="T19" s="12" cm="1">
        <f t="array" ref="T19">PRODUCT(Data!$C13:T13/100+1)</f>
        <v>9.7068998859886459</v>
      </c>
      <c r="U19" s="12" cm="1">
        <f t="array" ref="U19">PRODUCT(Data!$C13:U13/100+1)</f>
        <v>14.453573930237093</v>
      </c>
      <c r="V19" s="12" cm="1">
        <f t="array" ref="V19">PRODUCT(Data!$C13:V13/100+1)</f>
        <v>12.357805710352714</v>
      </c>
      <c r="W19" s="7"/>
      <c r="X19" s="2" t="str">
        <f t="shared" si="2"/>
        <v>Unrealised</v>
      </c>
      <c r="Y19" s="4">
        <f t="shared" si="4"/>
        <v>19772489.136564344</v>
      </c>
      <c r="Z19" s="5">
        <f t="shared" ca="1" si="5"/>
        <v>0</v>
      </c>
      <c r="AC19">
        <f t="shared" si="3"/>
        <v>0</v>
      </c>
      <c r="AD19">
        <f>IF(SUM($AC19:AC19)&gt;0,1,IF(OR(D19&lt;(1-$P$2),D19&gt;$P$3),1,0))</f>
        <v>0</v>
      </c>
      <c r="AE19">
        <f>IF(SUM($AC19:AD19)&gt;0,1,IF(OR(E19&lt;(1-$P$2),E19&gt;$P$3),1,0))</f>
        <v>0</v>
      </c>
      <c r="AF19">
        <f>IF(SUM($AC19:AE19)&gt;0,1,IF(OR(F19&lt;(1-$P$2),F19&gt;$P$3),1,0))</f>
        <v>0</v>
      </c>
      <c r="AG19">
        <f>IF(SUM($AC19:AF19)&gt;0,1,IF(OR(G19&lt;(1-$P$2),G19&gt;$P$3),1,0))</f>
        <v>0</v>
      </c>
      <c r="AH19">
        <f>IF(SUM($AC19:AG19)&gt;0,1,IF(OR(H19&lt;(1-$P$2),H19&gt;$P$3),1,0))</f>
        <v>0</v>
      </c>
      <c r="AI19">
        <f>IF(SUM($AC19:AH19)&gt;0,1,IF(OR(I19&lt;(1-$P$2),I19&gt;$P$3),1,0))</f>
        <v>0</v>
      </c>
      <c r="AJ19">
        <f>IF(SUM($AC19:AI19)&gt;0,1,IF(OR(J19&lt;(1-$P$2),J19&gt;$P$3),1,0))</f>
        <v>0</v>
      </c>
      <c r="AK19">
        <f>IF(SUM($AC19:AJ19)&gt;0,1,IF(OR(K19&lt;(1-$P$2),K19&gt;$P$3),1,0))</f>
        <v>0</v>
      </c>
      <c r="AL19">
        <f>IF(SUM($AC19:AK19)&gt;0,1,IF(OR(L19&lt;(1-$P$2),L19&gt;$P$3),1,0))</f>
        <v>0</v>
      </c>
      <c r="AM19">
        <f>IF(SUM($AC19:AL19)&gt;0,1,IF(OR(M19&lt;(1-$P$2),M19&gt;$P$3),1,0))</f>
        <v>0</v>
      </c>
      <c r="AN19">
        <f>IF(SUM($AC19:AM19)&gt;0,1,IF(OR(N19&lt;(1-$P$2),N19&gt;$P$3),1,0))</f>
        <v>0</v>
      </c>
      <c r="AO19">
        <f>IF(SUM($AC19:AN19)&gt;0,1,IF(OR(O19&lt;(1-$P$2),O19&gt;$P$3),1,0))</f>
        <v>0</v>
      </c>
      <c r="AP19">
        <f>IF(SUM($AC19:AO19)&gt;0,1,IF(OR(P19&lt;(1-$P$2),P19&gt;$P$3),1,0))</f>
        <v>0</v>
      </c>
      <c r="AQ19">
        <f>IF(SUM($AC19:AP19)&gt;0,1,IF(OR(Q19&lt;(1-$P$2),Q19&gt;$P$3),1,0))</f>
        <v>0</v>
      </c>
      <c r="AR19">
        <f>IF(SUM($AC19:AQ19)&gt;0,1,IF(OR(R19&lt;(1-$P$2),R19&gt;$P$3),1,0))</f>
        <v>0</v>
      </c>
      <c r="AS19">
        <f>IF(SUM($AC19:AR19)&gt;0,1,IF(OR(S19&lt;(1-$P$2),S19&gt;$P$3),1,0))</f>
        <v>0</v>
      </c>
      <c r="AT19">
        <f>IF(SUM($AC19:AS19)&gt;0,1,IF(OR(T19&lt;(1-$P$2),T19&gt;$P$3),1,0))</f>
        <v>0</v>
      </c>
      <c r="AU19">
        <f>IF(SUM($AC19:AT19)&gt;0,1,IF(OR(U19&lt;(1-$P$2),U19&gt;$P$3),1,0))</f>
        <v>0</v>
      </c>
      <c r="AV19">
        <f>IF(SUM($AC19:AU19)&gt;0,1,IF(OR(V19&lt;(1-$P$2),V19&gt;$P$3),1,0))</f>
        <v>0</v>
      </c>
    </row>
    <row r="20" spans="1:48" x14ac:dyDescent="0.35">
      <c r="A20" s="1">
        <f>Data!A14</f>
        <v>800000</v>
      </c>
      <c r="B20">
        <f t="shared" si="6"/>
        <v>11</v>
      </c>
      <c r="C20" s="12" cm="1">
        <f t="array" ref="C20">PRODUCT(Data!$C14:C14/100+1)</f>
        <v>1.419</v>
      </c>
      <c r="D20" s="12" cm="1">
        <f t="array" ref="D20">PRODUCT(Data!$C14:D14/100+1)</f>
        <v>1.765236</v>
      </c>
      <c r="E20" s="12" cm="1">
        <f t="array" ref="E20">PRODUCT(Data!$C14:E14/100+1)</f>
        <v>1.5516424440000001</v>
      </c>
      <c r="F20" s="12" cm="1">
        <f t="array" ref="F20">PRODUCT(Data!$C14:F14/100+1)</f>
        <v>2.2002289855920001</v>
      </c>
      <c r="G20" s="12" cm="1">
        <f t="array" ref="G20">PRODUCT(Data!$C14:G14/100+1)</f>
        <v>1.91419921746504</v>
      </c>
      <c r="H20" s="12" cm="1">
        <f t="array" ref="H20">PRODUCT(Data!$C14:H14/100+1)</f>
        <v>3.112487927598155</v>
      </c>
      <c r="I20" s="12" cm="1">
        <f t="array" ref="I20">PRODUCT(Data!$C14:I14/100+1)</f>
        <v>3.7380980010453841</v>
      </c>
      <c r="J20" s="12" cm="1">
        <f t="array" ref="J20">PRODUCT(Data!$C14:J14/100+1)</f>
        <v>4.1829316631697848</v>
      </c>
      <c r="K20" s="12" cm="1">
        <f t="array" ref="K20">PRODUCT(Data!$C14:K14/100+1)</f>
        <v>4.6681517360974807</v>
      </c>
      <c r="L20" s="12" cm="1">
        <f t="array" ref="L20">PRODUCT(Data!$C14:L14/100+1)</f>
        <v>4.6774880395696758</v>
      </c>
      <c r="M20" s="12" cm="1">
        <f t="array" ref="M20">PRODUCT(Data!$C14:M14/100+1)</f>
        <v>7.9423746911893094</v>
      </c>
      <c r="N20" s="12" cm="1">
        <f t="array" ref="N20">PRODUCT(Data!$C14:N14/100+1)</f>
        <v>11.667348421357094</v>
      </c>
      <c r="O20" s="12" cm="1">
        <f t="array" ref="O20">PRODUCT(Data!$C14:O14/100+1)</f>
        <v>20.289518904739989</v>
      </c>
      <c r="P20" s="12" cm="1">
        <f t="array" ref="P20">PRODUCT(Data!$C14:P14/100+1)</f>
        <v>17.672170966028531</v>
      </c>
      <c r="Q20" s="12" cm="1">
        <f t="array" ref="Q20">PRODUCT(Data!$C14:Q14/100+1)</f>
        <v>21.701425946283035</v>
      </c>
      <c r="R20" s="12" cm="1">
        <f t="array" ref="R20">PRODUCT(Data!$C14:R14/100+1)</f>
        <v>25.954905431754508</v>
      </c>
      <c r="S20" s="12" cm="1">
        <f t="array" ref="S20">PRODUCT(Data!$C14:S14/100+1)</f>
        <v>39.94459945947019</v>
      </c>
      <c r="T20" s="12" cm="1">
        <f t="array" ref="T20">PRODUCT(Data!$C14:T14/100+1)</f>
        <v>29.638892798926882</v>
      </c>
      <c r="U20" s="12" cm="1">
        <f t="array" ref="U20">PRODUCT(Data!$C14:U14/100+1)</f>
        <v>35.625949144310113</v>
      </c>
      <c r="V20" s="12" cm="1">
        <f t="array" ref="V20">PRODUCT(Data!$C14:V14/100+1)</f>
        <v>31.671468789291691</v>
      </c>
      <c r="W20" s="7"/>
      <c r="X20" s="2" t="str">
        <f t="shared" si="2"/>
        <v>Realised Profit</v>
      </c>
      <c r="Y20" s="4">
        <f t="shared" si="4"/>
        <v>25337175.031433351</v>
      </c>
      <c r="Z20" s="5">
        <f t="shared" ca="1" si="5"/>
        <v>16231615.123791991</v>
      </c>
      <c r="AC20">
        <f t="shared" si="3"/>
        <v>0</v>
      </c>
      <c r="AD20">
        <f>IF(SUM($AC20:AC20)&gt;0,1,IF(OR(D20&lt;(1-$P$2),D20&gt;$P$3),1,0))</f>
        <v>0</v>
      </c>
      <c r="AE20">
        <f>IF(SUM($AC20:AD20)&gt;0,1,IF(OR(E20&lt;(1-$P$2),E20&gt;$P$3),1,0))</f>
        <v>0</v>
      </c>
      <c r="AF20">
        <f>IF(SUM($AC20:AE20)&gt;0,1,IF(OR(F20&lt;(1-$P$2),F20&gt;$P$3),1,0))</f>
        <v>0</v>
      </c>
      <c r="AG20">
        <f>IF(SUM($AC20:AF20)&gt;0,1,IF(OR(G20&lt;(1-$P$2),G20&gt;$P$3),1,0))</f>
        <v>0</v>
      </c>
      <c r="AH20">
        <f>IF(SUM($AC20:AG20)&gt;0,1,IF(OR(H20&lt;(1-$P$2),H20&gt;$P$3),1,0))</f>
        <v>0</v>
      </c>
      <c r="AI20">
        <f>IF(SUM($AC20:AH20)&gt;0,1,IF(OR(I20&lt;(1-$P$2),I20&gt;$P$3),1,0))</f>
        <v>0</v>
      </c>
      <c r="AJ20">
        <f>IF(SUM($AC20:AI20)&gt;0,1,IF(OR(J20&lt;(1-$P$2),J20&gt;$P$3),1,0))</f>
        <v>0</v>
      </c>
      <c r="AK20">
        <f>IF(SUM($AC20:AJ20)&gt;0,1,IF(OR(K20&lt;(1-$P$2),K20&gt;$P$3),1,0))</f>
        <v>0</v>
      </c>
      <c r="AL20">
        <f>IF(SUM($AC20:AK20)&gt;0,1,IF(OR(L20&lt;(1-$P$2),L20&gt;$P$3),1,0))</f>
        <v>0</v>
      </c>
      <c r="AM20">
        <f>IF(SUM($AC20:AL20)&gt;0,1,IF(OR(M20&lt;(1-$P$2),M20&gt;$P$3),1,0))</f>
        <v>0</v>
      </c>
      <c r="AN20">
        <f>IF(SUM($AC20:AM20)&gt;0,1,IF(OR(N20&lt;(1-$P$2),N20&gt;$P$3),1,0))</f>
        <v>0</v>
      </c>
      <c r="AO20">
        <f>IF(SUM($AC20:AN20)&gt;0,1,IF(OR(O20&lt;(1-$P$2),O20&gt;$P$3),1,0))</f>
        <v>1</v>
      </c>
      <c r="AP20">
        <f>IF(SUM($AC20:AO20)&gt;0,1,IF(OR(P20&lt;(1-$P$2),P20&gt;$P$3),1,0))</f>
        <v>1</v>
      </c>
      <c r="AQ20">
        <f>IF(SUM($AC20:AP20)&gt;0,1,IF(OR(Q20&lt;(1-$P$2),Q20&gt;$P$3),1,0))</f>
        <v>1</v>
      </c>
      <c r="AR20">
        <f>IF(SUM($AC20:AQ20)&gt;0,1,IF(OR(R20&lt;(1-$P$2),R20&gt;$P$3),1,0))</f>
        <v>1</v>
      </c>
      <c r="AS20">
        <f>IF(SUM($AC20:AR20)&gt;0,1,IF(OR(S20&lt;(1-$P$2),S20&gt;$P$3),1,0))</f>
        <v>1</v>
      </c>
      <c r="AT20">
        <f>IF(SUM($AC20:AS20)&gt;0,1,IF(OR(T20&lt;(1-$P$2),T20&gt;$P$3),1,0))</f>
        <v>1</v>
      </c>
      <c r="AU20">
        <f>IF(SUM($AC20:AT20)&gt;0,1,IF(OR(U20&lt;(1-$P$2),U20&gt;$P$3),1,0))</f>
        <v>1</v>
      </c>
      <c r="AV20">
        <f>IF(SUM($AC20:AU20)&gt;0,1,IF(OR(V20&lt;(1-$P$2),V20&gt;$P$3),1,0))</f>
        <v>1</v>
      </c>
    </row>
    <row r="21" spans="1:48" x14ac:dyDescent="0.35">
      <c r="A21" s="1">
        <f>Data!A15</f>
        <v>6300000</v>
      </c>
      <c r="B21">
        <f t="shared" si="6"/>
        <v>12</v>
      </c>
      <c r="C21" s="12" cm="1">
        <f t="array" ref="C21">PRODUCT(Data!$C15:C15/100+1)</f>
        <v>1.091</v>
      </c>
      <c r="D21" s="12" cm="1">
        <f t="array" ref="D21">PRODUCT(Data!$C15:D15/100+1)</f>
        <v>0.65023600000000004</v>
      </c>
      <c r="E21" s="12" cm="1">
        <f t="array" ref="E21">PRODUCT(Data!$C15:E15/100+1)</f>
        <v>0.93959102000000005</v>
      </c>
      <c r="F21" s="12" cm="1">
        <f t="array" ref="F21">PRODUCT(Data!$C15:F15/100+1)</f>
        <v>0.57690888628000003</v>
      </c>
      <c r="G21" s="12" cm="1">
        <f t="array" ref="G21">PRODUCT(Data!$C15:G15/100+1)</f>
        <v>1.00151382658208</v>
      </c>
      <c r="H21" s="12" cm="1">
        <f t="array" ref="H21">PRODUCT(Data!$C15:H15/100+1)</f>
        <v>1.089647043321303</v>
      </c>
      <c r="I21" s="12" cm="1">
        <f t="array" ref="I21">PRODUCT(Data!$C15:I15/100+1)</f>
        <v>1.0580472790649853</v>
      </c>
      <c r="J21" s="12" cm="1">
        <f t="array" ref="J21">PRODUCT(Data!$C15:J15/100+1)</f>
        <v>0.96493911850726666</v>
      </c>
      <c r="K21" s="12" cm="1">
        <f t="array" ref="K21">PRODUCT(Data!$C15:K15/100+1)</f>
        <v>1.5342531984265539</v>
      </c>
      <c r="L21" s="12" cm="1">
        <f t="array" ref="L21">PRODUCT(Data!$C15:L15/100+1)</f>
        <v>0.9159491594606527</v>
      </c>
      <c r="M21" s="12" cm="1">
        <f t="array" ref="M21">PRODUCT(Data!$C15:M15/100+1)</f>
        <v>0.81153095528213826</v>
      </c>
      <c r="N21" s="12" cm="1">
        <f t="array" ref="N21">PRODUCT(Data!$C15:N15/100+1)</f>
        <v>0.79205421235536688</v>
      </c>
      <c r="O21" s="12" cm="1">
        <f t="array" ref="O21">PRODUCT(Data!$C15:O15/100+1)</f>
        <v>1.24114895076086</v>
      </c>
      <c r="P21" s="12" cm="1">
        <f t="array" ref="P21">PRODUCT(Data!$C15:P15/100+1)</f>
        <v>0.84770473336966745</v>
      </c>
      <c r="Q21" s="12" cm="1">
        <f t="array" ref="Q21">PRODUCT(Data!$C15:Q15/100+1)</f>
        <v>1.414819199993975</v>
      </c>
      <c r="R21" s="12" cm="1">
        <f t="array" ref="R21">PRODUCT(Data!$C15:R15/100+1)</f>
        <v>2.4009481823897758</v>
      </c>
      <c r="S21" s="12" cm="1">
        <f t="array" ref="S21">PRODUCT(Data!$C15:S15/100+1)</f>
        <v>1.9591737168300571</v>
      </c>
      <c r="T21" s="12" cm="1">
        <f t="array" ref="T21">PRODUCT(Data!$C15:T15/100+1)</f>
        <v>3.3266769711774371</v>
      </c>
      <c r="U21" s="12" cm="1">
        <f t="array" ref="U21">PRODUCT(Data!$C15:U15/100+1)</f>
        <v>5.658677527972821</v>
      </c>
      <c r="V21" s="12" cm="1">
        <f t="array" ref="V21">PRODUCT(Data!$C15:V15/100+1)</f>
        <v>5.8397552088679516</v>
      </c>
      <c r="W21" s="7"/>
      <c r="X21" s="2" t="str">
        <f t="shared" si="2"/>
        <v>Realised Loss</v>
      </c>
      <c r="Y21" s="4">
        <f t="shared" si="4"/>
        <v>36790457.815868095</v>
      </c>
      <c r="Z21" s="5">
        <f t="shared" ca="1" si="5"/>
        <v>4096486.8000000003</v>
      </c>
      <c r="AC21">
        <f t="shared" si="3"/>
        <v>0</v>
      </c>
      <c r="AD21">
        <f>IF(SUM($AC21:AC21)&gt;0,1,IF(OR(D21&lt;(1-$P$2),D21&gt;$P$3),1,0))</f>
        <v>1</v>
      </c>
      <c r="AE21">
        <f>IF(SUM($AC21:AD21)&gt;0,1,IF(OR(E21&lt;(1-$P$2),E21&gt;$P$3),1,0))</f>
        <v>1</v>
      </c>
      <c r="AF21">
        <f>IF(SUM($AC21:AE21)&gt;0,1,IF(OR(F21&lt;(1-$P$2),F21&gt;$P$3),1,0))</f>
        <v>1</v>
      </c>
      <c r="AG21">
        <f>IF(SUM($AC21:AF21)&gt;0,1,IF(OR(G21&lt;(1-$P$2),G21&gt;$P$3),1,0))</f>
        <v>1</v>
      </c>
      <c r="AH21">
        <f>IF(SUM($AC21:AG21)&gt;0,1,IF(OR(H21&lt;(1-$P$2),H21&gt;$P$3),1,0))</f>
        <v>1</v>
      </c>
      <c r="AI21">
        <f>IF(SUM($AC21:AH21)&gt;0,1,IF(OR(I21&lt;(1-$P$2),I21&gt;$P$3),1,0))</f>
        <v>1</v>
      </c>
      <c r="AJ21">
        <f>IF(SUM($AC21:AI21)&gt;0,1,IF(OR(J21&lt;(1-$P$2),J21&gt;$P$3),1,0))</f>
        <v>1</v>
      </c>
      <c r="AK21">
        <f>IF(SUM($AC21:AJ21)&gt;0,1,IF(OR(K21&lt;(1-$P$2),K21&gt;$P$3),1,0))</f>
        <v>1</v>
      </c>
      <c r="AL21">
        <f>IF(SUM($AC21:AK21)&gt;0,1,IF(OR(L21&lt;(1-$P$2),L21&gt;$P$3),1,0))</f>
        <v>1</v>
      </c>
      <c r="AM21">
        <f>IF(SUM($AC21:AL21)&gt;0,1,IF(OR(M21&lt;(1-$P$2),M21&gt;$P$3),1,0))</f>
        <v>1</v>
      </c>
      <c r="AN21">
        <f>IF(SUM($AC21:AM21)&gt;0,1,IF(OR(N21&lt;(1-$P$2),N21&gt;$P$3),1,0))</f>
        <v>1</v>
      </c>
      <c r="AO21">
        <f>IF(SUM($AC21:AN21)&gt;0,1,IF(OR(O21&lt;(1-$P$2),O21&gt;$P$3),1,0))</f>
        <v>1</v>
      </c>
      <c r="AP21">
        <f>IF(SUM($AC21:AO21)&gt;0,1,IF(OR(P21&lt;(1-$P$2),P21&gt;$P$3),1,0))</f>
        <v>1</v>
      </c>
      <c r="AQ21">
        <f>IF(SUM($AC21:AP21)&gt;0,1,IF(OR(Q21&lt;(1-$P$2),Q21&gt;$P$3),1,0))</f>
        <v>1</v>
      </c>
      <c r="AR21">
        <f>IF(SUM($AC21:AQ21)&gt;0,1,IF(OR(R21&lt;(1-$P$2),R21&gt;$P$3),1,0))</f>
        <v>1</v>
      </c>
      <c r="AS21">
        <f>IF(SUM($AC21:AR21)&gt;0,1,IF(OR(S21&lt;(1-$P$2),S21&gt;$P$3),1,0))</f>
        <v>1</v>
      </c>
      <c r="AT21">
        <f>IF(SUM($AC21:AS21)&gt;0,1,IF(OR(T21&lt;(1-$P$2),T21&gt;$P$3),1,0))</f>
        <v>1</v>
      </c>
      <c r="AU21">
        <f>IF(SUM($AC21:AT21)&gt;0,1,IF(OR(U21&lt;(1-$P$2),U21&gt;$P$3),1,0))</f>
        <v>1</v>
      </c>
      <c r="AV21">
        <f>IF(SUM($AC21:AU21)&gt;0,1,IF(OR(V21&lt;(1-$P$2),V21&gt;$P$3),1,0))</f>
        <v>1</v>
      </c>
    </row>
    <row r="22" spans="1:48" x14ac:dyDescent="0.35">
      <c r="A22" s="1">
        <f>Data!A16</f>
        <v>7900000</v>
      </c>
      <c r="B22">
        <f t="shared" si="6"/>
        <v>13</v>
      </c>
      <c r="C22" s="12" cm="1">
        <f t="array" ref="C22">PRODUCT(Data!$C16:C16/100+1)</f>
        <v>1.716</v>
      </c>
      <c r="D22" s="12" cm="1">
        <f t="array" ref="D22">PRODUCT(Data!$C16:D16/100+1)</f>
        <v>2.0008559999999997</v>
      </c>
      <c r="E22" s="12" cm="1">
        <f t="array" ref="E22">PRODUCT(Data!$C16:E16/100+1)</f>
        <v>2.08089024</v>
      </c>
      <c r="F22" s="12" cm="1">
        <f t="array" ref="F22">PRODUCT(Data!$C16:F16/100+1)</f>
        <v>3.3523141766400002</v>
      </c>
      <c r="G22" s="12" cm="1">
        <f t="array" ref="G22">PRODUCT(Data!$C16:G16/100+1)</f>
        <v>2.9869119313862402</v>
      </c>
      <c r="H22" s="12" cm="1">
        <f t="array" ref="H22">PRODUCT(Data!$C16:H16/100+1)</f>
        <v>4.3668652436866831</v>
      </c>
      <c r="I22" s="12" cm="1">
        <f t="array" ref="I22">PRODUCT(Data!$C16:I16/100+1)</f>
        <v>2.7205570468168037</v>
      </c>
      <c r="J22" s="12" cm="1">
        <f t="array" ref="J22">PRODUCT(Data!$C16:J16/100+1)</f>
        <v>4.6031825232140324</v>
      </c>
      <c r="K22" s="12" cm="1">
        <f t="array" ref="K22">PRODUCT(Data!$C16:K16/100+1)</f>
        <v>7.7839816467549277</v>
      </c>
      <c r="L22" s="12" cm="1">
        <f t="array" ref="L22">PRODUCT(Data!$C16:L16/100+1)</f>
        <v>7.3714306194769161</v>
      </c>
      <c r="M22" s="12" cm="1">
        <f t="array" ref="M22">PRODUCT(Data!$C16:M16/100+1)</f>
        <v>10.356860020365067</v>
      </c>
      <c r="N22" s="12" cm="1">
        <f t="array" ref="N22">PRODUCT(Data!$C16:N16/100+1)</f>
        <v>14.613529488735111</v>
      </c>
      <c r="O22" s="12" cm="1">
        <f t="array" ref="O22">PRODUCT(Data!$C16:O16/100+1)</f>
        <v>9.8056782869412604</v>
      </c>
      <c r="P22" s="12" cm="1">
        <f t="array" ref="P22">PRODUCT(Data!$C16:P16/100+1)</f>
        <v>14.424152760090594</v>
      </c>
      <c r="Q22" s="12" cm="1">
        <f t="array" ref="Q22">PRODUCT(Data!$C16:Q16/100+1)</f>
        <v>12.476892137478364</v>
      </c>
      <c r="R22" s="12" cm="1">
        <f t="array" ref="R22">PRODUCT(Data!$C16:R16/100+1)</f>
        <v>14.548056232299771</v>
      </c>
      <c r="S22" s="12" cm="1">
        <f t="array" ref="S22">PRODUCT(Data!$C16:S16/100+1)</f>
        <v>16.832101060770835</v>
      </c>
      <c r="T22" s="12" cm="1">
        <f t="array" ref="T22">PRODUCT(Data!$C16:T16/100+1)</f>
        <v>10.116092737523271</v>
      </c>
      <c r="U22" s="12" cm="1">
        <f t="array" ref="U22">PRODUCT(Data!$C16:U16/100+1)</f>
        <v>11.623390555414238</v>
      </c>
      <c r="V22" s="12" cm="1">
        <f t="array" ref="V22">PRODUCT(Data!$C16:V16/100+1)</f>
        <v>12.843846563732733</v>
      </c>
      <c r="W22" s="7"/>
      <c r="X22" s="2" t="str">
        <f t="shared" si="2"/>
        <v>Unrealised</v>
      </c>
      <c r="Y22" s="4">
        <f t="shared" si="4"/>
        <v>101466387.85348859</v>
      </c>
      <c r="Z22" s="5">
        <f t="shared" ca="1" si="5"/>
        <v>0</v>
      </c>
      <c r="AC22">
        <f t="shared" si="3"/>
        <v>0</v>
      </c>
      <c r="AD22">
        <f>IF(SUM($AC22:AC22)&gt;0,1,IF(OR(D22&lt;(1-$P$2),D22&gt;$P$3),1,0))</f>
        <v>0</v>
      </c>
      <c r="AE22">
        <f>IF(SUM($AC22:AD22)&gt;0,1,IF(OR(E22&lt;(1-$P$2),E22&gt;$P$3),1,0))</f>
        <v>0</v>
      </c>
      <c r="AF22">
        <f>IF(SUM($AC22:AE22)&gt;0,1,IF(OR(F22&lt;(1-$P$2),F22&gt;$P$3),1,0))</f>
        <v>0</v>
      </c>
      <c r="AG22">
        <f>IF(SUM($AC22:AF22)&gt;0,1,IF(OR(G22&lt;(1-$P$2),G22&gt;$P$3),1,0))</f>
        <v>0</v>
      </c>
      <c r="AH22">
        <f>IF(SUM($AC22:AG22)&gt;0,1,IF(OR(H22&lt;(1-$P$2),H22&gt;$P$3),1,0))</f>
        <v>0</v>
      </c>
      <c r="AI22">
        <f>IF(SUM($AC22:AH22)&gt;0,1,IF(OR(I22&lt;(1-$P$2),I22&gt;$P$3),1,0))</f>
        <v>0</v>
      </c>
      <c r="AJ22">
        <f>IF(SUM($AC22:AI22)&gt;0,1,IF(OR(J22&lt;(1-$P$2),J22&gt;$P$3),1,0))</f>
        <v>0</v>
      </c>
      <c r="AK22">
        <f>IF(SUM($AC22:AJ22)&gt;0,1,IF(OR(K22&lt;(1-$P$2),K22&gt;$P$3),1,0))</f>
        <v>0</v>
      </c>
      <c r="AL22">
        <f>IF(SUM($AC22:AK22)&gt;0,1,IF(OR(L22&lt;(1-$P$2),L22&gt;$P$3),1,0))</f>
        <v>0</v>
      </c>
      <c r="AM22">
        <f>IF(SUM($AC22:AL22)&gt;0,1,IF(OR(M22&lt;(1-$P$2),M22&gt;$P$3),1,0))</f>
        <v>0</v>
      </c>
      <c r="AN22">
        <f>IF(SUM($AC22:AM22)&gt;0,1,IF(OR(N22&lt;(1-$P$2),N22&gt;$P$3),1,0))</f>
        <v>0</v>
      </c>
      <c r="AO22">
        <f>IF(SUM($AC22:AN22)&gt;0,1,IF(OR(O22&lt;(1-$P$2),O22&gt;$P$3),1,0))</f>
        <v>0</v>
      </c>
      <c r="AP22">
        <f>IF(SUM($AC22:AO22)&gt;0,1,IF(OR(P22&lt;(1-$P$2),P22&gt;$P$3),1,0))</f>
        <v>0</v>
      </c>
      <c r="AQ22">
        <f>IF(SUM($AC22:AP22)&gt;0,1,IF(OR(Q22&lt;(1-$P$2),Q22&gt;$P$3),1,0))</f>
        <v>0</v>
      </c>
      <c r="AR22">
        <f>IF(SUM($AC22:AQ22)&gt;0,1,IF(OR(R22&lt;(1-$P$2),R22&gt;$P$3),1,0))</f>
        <v>0</v>
      </c>
      <c r="AS22">
        <f>IF(SUM($AC22:AR22)&gt;0,1,IF(OR(S22&lt;(1-$P$2),S22&gt;$P$3),1,0))</f>
        <v>0</v>
      </c>
      <c r="AT22">
        <f>IF(SUM($AC22:AS22)&gt;0,1,IF(OR(T22&lt;(1-$P$2),T22&gt;$P$3),1,0))</f>
        <v>0</v>
      </c>
      <c r="AU22">
        <f>IF(SUM($AC22:AT22)&gt;0,1,IF(OR(U22&lt;(1-$P$2),U22&gt;$P$3),1,0))</f>
        <v>0</v>
      </c>
      <c r="AV22">
        <f>IF(SUM($AC22:AU22)&gt;0,1,IF(OR(V22&lt;(1-$P$2),V22&gt;$P$3),1,0))</f>
        <v>0</v>
      </c>
    </row>
    <row r="23" spans="1:48" x14ac:dyDescent="0.35">
      <c r="A23" s="1">
        <f>Data!A17</f>
        <v>2300000</v>
      </c>
      <c r="B23">
        <f t="shared" si="6"/>
        <v>14</v>
      </c>
      <c r="C23" s="12" cm="1">
        <f t="array" ref="C23">PRODUCT(Data!$C17:C17/100+1)</f>
        <v>1.1379999999999999</v>
      </c>
      <c r="D23" s="12" cm="1">
        <f t="array" ref="D23">PRODUCT(Data!$C17:D17/100+1)</f>
        <v>1.0970319999999998</v>
      </c>
      <c r="E23" s="12" cm="1">
        <f t="array" ref="E23">PRODUCT(Data!$C17:E17/100+1)</f>
        <v>1.5709498239999997</v>
      </c>
      <c r="F23" s="12" cm="1">
        <f t="array" ref="F23">PRODUCT(Data!$C17:F17/100+1)</f>
        <v>0.87816095161599972</v>
      </c>
      <c r="G23" s="12" cm="1">
        <f t="array" ref="G23">PRODUCT(Data!$C17:G17/100+1)</f>
        <v>0.86147589353529574</v>
      </c>
      <c r="H23" s="12" cm="1">
        <f t="array" ref="H23">PRODUCT(Data!$C17:H17/100+1)</f>
        <v>1.0561694454742725</v>
      </c>
      <c r="I23" s="12" cm="1">
        <f t="array" ref="I23">PRODUCT(Data!$C17:I17/100+1)</f>
        <v>1.3033130957152523</v>
      </c>
      <c r="J23" s="12" cm="1">
        <f t="array" ref="J23">PRODUCT(Data!$C17:J17/100+1)</f>
        <v>1.1599486551865745</v>
      </c>
      <c r="K23" s="12" cm="1">
        <f t="array" ref="K23">PRODUCT(Data!$C17:K17/100+1)</f>
        <v>1.7004847285035183</v>
      </c>
      <c r="L23" s="12" cm="1">
        <f t="array" ref="L23">PRODUCT(Data!$C17:L17/100+1)</f>
        <v>0.99818453563156517</v>
      </c>
      <c r="M23" s="12" cm="1">
        <f t="array" ref="M23">PRODUCT(Data!$C17:M17/100+1)</f>
        <v>1.165879537617668</v>
      </c>
      <c r="N23" s="12" cm="1">
        <f t="array" ref="N23">PRODUCT(Data!$C17:N17/100+1)</f>
        <v>1.4690082173982617</v>
      </c>
      <c r="O23" s="12" cm="1">
        <f t="array" ref="O23">PRODUCT(Data!$C17:O17/100+1)</f>
        <v>0.75653923196010475</v>
      </c>
      <c r="P23" s="12" cm="1">
        <f t="array" ref="P23">PRODUCT(Data!$C17:P17/100+1)</f>
        <v>1.1877665941773643</v>
      </c>
      <c r="Q23" s="12" cm="1">
        <f t="array" ref="Q23">PRODUCT(Data!$C17:Q17/100+1)</f>
        <v>1.7210737949630011</v>
      </c>
      <c r="R23" s="12" cm="1">
        <f t="array" ref="R23">PRODUCT(Data!$C17:R17/100+1)</f>
        <v>0.97068562035913264</v>
      </c>
      <c r="S23" s="12" cm="1">
        <f t="array" ref="S23">PRODUCT(Data!$C17:S17/100+1)</f>
        <v>0.76975369694479223</v>
      </c>
      <c r="T23" s="12" cm="1">
        <f t="array" ref="T23">PRODUCT(Data!$C17:T17/100+1)</f>
        <v>0.97065941184738314</v>
      </c>
      <c r="U23" s="12" cm="1">
        <f t="array" ref="U23">PRODUCT(Data!$C17:U17/100+1)</f>
        <v>1.4569597771829219</v>
      </c>
      <c r="V23" s="12" cm="1">
        <f t="array" ref="V23">PRODUCT(Data!$C17:V17/100+1)</f>
        <v>0.73867860703174137</v>
      </c>
      <c r="W23" s="7"/>
      <c r="X23" s="2" t="str">
        <f t="shared" si="2"/>
        <v>Realised Loss</v>
      </c>
      <c r="Y23" s="4">
        <f t="shared" si="4"/>
        <v>1698960.7961730051</v>
      </c>
      <c r="Z23" s="5">
        <f t="shared" ca="1" si="5"/>
        <v>1740040.2335082409</v>
      </c>
      <c r="AC23">
        <f t="shared" si="3"/>
        <v>0</v>
      </c>
      <c r="AD23">
        <f>IF(SUM($AC23:AC23)&gt;0,1,IF(OR(D23&lt;(1-$P$2),D23&gt;$P$3),1,0))</f>
        <v>0</v>
      </c>
      <c r="AE23">
        <f>IF(SUM($AC23:AD23)&gt;0,1,IF(OR(E23&lt;(1-$P$2),E23&gt;$P$3),1,0))</f>
        <v>0</v>
      </c>
      <c r="AF23">
        <f>IF(SUM($AC23:AE23)&gt;0,1,IF(OR(F23&lt;(1-$P$2),F23&gt;$P$3),1,0))</f>
        <v>0</v>
      </c>
      <c r="AG23">
        <f>IF(SUM($AC23:AF23)&gt;0,1,IF(OR(G23&lt;(1-$P$2),G23&gt;$P$3),1,0))</f>
        <v>0</v>
      </c>
      <c r="AH23">
        <f>IF(SUM($AC23:AG23)&gt;0,1,IF(OR(H23&lt;(1-$P$2),H23&gt;$P$3),1,0))</f>
        <v>0</v>
      </c>
      <c r="AI23">
        <f>IF(SUM($AC23:AH23)&gt;0,1,IF(OR(I23&lt;(1-$P$2),I23&gt;$P$3),1,0))</f>
        <v>0</v>
      </c>
      <c r="AJ23">
        <f>IF(SUM($AC23:AI23)&gt;0,1,IF(OR(J23&lt;(1-$P$2),J23&gt;$P$3),1,0))</f>
        <v>0</v>
      </c>
      <c r="AK23">
        <f>IF(SUM($AC23:AJ23)&gt;0,1,IF(OR(K23&lt;(1-$P$2),K23&gt;$P$3),1,0))</f>
        <v>0</v>
      </c>
      <c r="AL23">
        <f>IF(SUM($AC23:AK23)&gt;0,1,IF(OR(L23&lt;(1-$P$2),L23&gt;$P$3),1,0))</f>
        <v>0</v>
      </c>
      <c r="AM23">
        <f>IF(SUM($AC23:AL23)&gt;0,1,IF(OR(M23&lt;(1-$P$2),M23&gt;$P$3),1,0))</f>
        <v>0</v>
      </c>
      <c r="AN23">
        <f>IF(SUM($AC23:AM23)&gt;0,1,IF(OR(N23&lt;(1-$P$2),N23&gt;$P$3),1,0))</f>
        <v>0</v>
      </c>
      <c r="AO23">
        <f>IF(SUM($AC23:AN23)&gt;0,1,IF(OR(O23&lt;(1-$P$2),O23&gt;$P$3),1,0))</f>
        <v>1</v>
      </c>
      <c r="AP23">
        <f>IF(SUM($AC23:AO23)&gt;0,1,IF(OR(P23&lt;(1-$P$2),P23&gt;$P$3),1,0))</f>
        <v>1</v>
      </c>
      <c r="AQ23">
        <f>IF(SUM($AC23:AP23)&gt;0,1,IF(OR(Q23&lt;(1-$P$2),Q23&gt;$P$3),1,0))</f>
        <v>1</v>
      </c>
      <c r="AR23">
        <f>IF(SUM($AC23:AQ23)&gt;0,1,IF(OR(R23&lt;(1-$P$2),R23&gt;$P$3),1,0))</f>
        <v>1</v>
      </c>
      <c r="AS23">
        <f>IF(SUM($AC23:AR23)&gt;0,1,IF(OR(S23&lt;(1-$P$2),S23&gt;$P$3),1,0))</f>
        <v>1</v>
      </c>
      <c r="AT23">
        <f>IF(SUM($AC23:AS23)&gt;0,1,IF(OR(T23&lt;(1-$P$2),T23&gt;$P$3),1,0))</f>
        <v>1</v>
      </c>
      <c r="AU23">
        <f>IF(SUM($AC23:AT23)&gt;0,1,IF(OR(U23&lt;(1-$P$2),U23&gt;$P$3),1,0))</f>
        <v>1</v>
      </c>
      <c r="AV23">
        <f>IF(SUM($AC23:AU23)&gt;0,1,IF(OR(V23&lt;(1-$P$2),V23&gt;$P$3),1,0))</f>
        <v>1</v>
      </c>
    </row>
    <row r="24" spans="1:48" x14ac:dyDescent="0.35">
      <c r="A24" s="1">
        <f>Data!A18</f>
        <v>5300000</v>
      </c>
      <c r="B24">
        <f t="shared" si="6"/>
        <v>15</v>
      </c>
      <c r="C24" s="12" cm="1">
        <f t="array" ref="C24">PRODUCT(Data!$C18:C18/100+1)</f>
        <v>1.51</v>
      </c>
      <c r="D24" s="12" cm="1">
        <f t="array" ref="D24">PRODUCT(Data!$C18:D18/100+1)</f>
        <v>2.0475600000000003</v>
      </c>
      <c r="E24" s="12" cm="1">
        <f t="array" ref="E24">PRODUCT(Data!$C18:E18/100+1)</f>
        <v>1.8100430400000003</v>
      </c>
      <c r="F24" s="12" cm="1">
        <f t="array" ref="F24">PRODUCT(Data!$C18:F18/100+1)</f>
        <v>2.7313549473600003</v>
      </c>
      <c r="G24" s="12" cm="1">
        <f t="array" ref="G24">PRODUCT(Data!$C18:G18/100+1)</f>
        <v>2.6275634593603203</v>
      </c>
      <c r="H24" s="12" cm="1">
        <f t="array" ref="H24">PRODUCT(Data!$C18:H18/100+1)</f>
        <v>3.3869292991154527</v>
      </c>
      <c r="I24" s="12" cm="1">
        <f t="array" ref="I24">PRODUCT(Data!$C18:I18/100+1)</f>
        <v>4.5892892003014385</v>
      </c>
      <c r="J24" s="12" cm="1">
        <f t="array" ref="J24">PRODUCT(Data!$C18:J18/100+1)</f>
        <v>5.0298609635303766</v>
      </c>
      <c r="K24" s="12" cm="1">
        <f t="array" ref="K24">PRODUCT(Data!$C18:K18/100+1)</f>
        <v>3.7975450274654343</v>
      </c>
      <c r="L24" s="12" cm="1">
        <f t="array" ref="L24">PRODUCT(Data!$C18:L18/100+1)</f>
        <v>3.9418517385091207</v>
      </c>
      <c r="M24" s="12" cm="1">
        <f t="array" ref="M24">PRODUCT(Data!$C18:M18/100+1)</f>
        <v>2.0024606831626333</v>
      </c>
      <c r="N24" s="12" cm="1">
        <f t="array" ref="N24">PRODUCT(Data!$C18:N18/100+1)</f>
        <v>1.7761826259652558</v>
      </c>
      <c r="O24" s="12" cm="1">
        <f t="array" ref="O24">PRODUCT(Data!$C18:O18/100+1)</f>
        <v>2.055043298241801</v>
      </c>
      <c r="P24" s="12" cm="1">
        <f t="array" ref="P24">PRODUCT(Data!$C18:P18/100+1)</f>
        <v>2.3674098795745544</v>
      </c>
      <c r="Q24" s="12" cm="1">
        <f t="array" ref="Q24">PRODUCT(Data!$C18:Q18/100+1)</f>
        <v>2.8077481171754215</v>
      </c>
      <c r="R24" s="12" cm="1">
        <f t="array" ref="R24">PRODUCT(Data!$C18:R18/100+1)</f>
        <v>3.9140008753425373</v>
      </c>
      <c r="S24" s="12" cm="1">
        <f t="array" ref="S24">PRODUCT(Data!$C18:S18/100+1)</f>
        <v>3.6556768175699297</v>
      </c>
      <c r="T24" s="12" cm="1">
        <f t="array" ref="T24">PRODUCT(Data!$C18:T18/100+1)</f>
        <v>5.2276178491249992</v>
      </c>
      <c r="U24" s="12" cm="1">
        <f t="array" ref="U24">PRODUCT(Data!$C18:U18/100+1)</f>
        <v>2.6660851030537498</v>
      </c>
      <c r="V24" s="12" cm="1">
        <f t="array" ref="V24">PRODUCT(Data!$C18:V18/100+1)</f>
        <v>2.1461985079582684</v>
      </c>
      <c r="W24" s="7"/>
      <c r="X24" s="2" t="str">
        <f t="shared" si="2"/>
        <v>Unrealised</v>
      </c>
      <c r="Y24" s="4">
        <f t="shared" si="4"/>
        <v>11374852.092178822</v>
      </c>
      <c r="Z24" s="5">
        <f t="shared" ca="1" si="5"/>
        <v>0</v>
      </c>
      <c r="AC24">
        <f t="shared" si="3"/>
        <v>0</v>
      </c>
      <c r="AD24">
        <f>IF(SUM($AC24:AC24)&gt;0,1,IF(OR(D24&lt;(1-$P$2),D24&gt;$P$3),1,0))</f>
        <v>0</v>
      </c>
      <c r="AE24">
        <f>IF(SUM($AC24:AD24)&gt;0,1,IF(OR(E24&lt;(1-$P$2),E24&gt;$P$3),1,0))</f>
        <v>0</v>
      </c>
      <c r="AF24">
        <f>IF(SUM($AC24:AE24)&gt;0,1,IF(OR(F24&lt;(1-$P$2),F24&gt;$P$3),1,0))</f>
        <v>0</v>
      </c>
      <c r="AG24">
        <f>IF(SUM($AC24:AF24)&gt;0,1,IF(OR(G24&lt;(1-$P$2),G24&gt;$P$3),1,0))</f>
        <v>0</v>
      </c>
      <c r="AH24">
        <f>IF(SUM($AC24:AG24)&gt;0,1,IF(OR(H24&lt;(1-$P$2),H24&gt;$P$3),1,0))</f>
        <v>0</v>
      </c>
      <c r="AI24">
        <f>IF(SUM($AC24:AH24)&gt;0,1,IF(OR(I24&lt;(1-$P$2),I24&gt;$P$3),1,0))</f>
        <v>0</v>
      </c>
      <c r="AJ24">
        <f>IF(SUM($AC24:AI24)&gt;0,1,IF(OR(J24&lt;(1-$P$2),J24&gt;$P$3),1,0))</f>
        <v>0</v>
      </c>
      <c r="AK24">
        <f>IF(SUM($AC24:AJ24)&gt;0,1,IF(OR(K24&lt;(1-$P$2),K24&gt;$P$3),1,0))</f>
        <v>0</v>
      </c>
      <c r="AL24">
        <f>IF(SUM($AC24:AK24)&gt;0,1,IF(OR(L24&lt;(1-$P$2),L24&gt;$P$3),1,0))</f>
        <v>0</v>
      </c>
      <c r="AM24">
        <f>IF(SUM($AC24:AL24)&gt;0,1,IF(OR(M24&lt;(1-$P$2),M24&gt;$P$3),1,0))</f>
        <v>0</v>
      </c>
      <c r="AN24">
        <f>IF(SUM($AC24:AM24)&gt;0,1,IF(OR(N24&lt;(1-$P$2),N24&gt;$P$3),1,0))</f>
        <v>0</v>
      </c>
      <c r="AO24">
        <f>IF(SUM($AC24:AN24)&gt;0,1,IF(OR(O24&lt;(1-$P$2),O24&gt;$P$3),1,0))</f>
        <v>0</v>
      </c>
      <c r="AP24">
        <f>IF(SUM($AC24:AO24)&gt;0,1,IF(OR(P24&lt;(1-$P$2),P24&gt;$P$3),1,0))</f>
        <v>0</v>
      </c>
      <c r="AQ24">
        <f>IF(SUM($AC24:AP24)&gt;0,1,IF(OR(Q24&lt;(1-$P$2),Q24&gt;$P$3),1,0))</f>
        <v>0</v>
      </c>
      <c r="AR24">
        <f>IF(SUM($AC24:AQ24)&gt;0,1,IF(OR(R24&lt;(1-$P$2),R24&gt;$P$3),1,0))</f>
        <v>0</v>
      </c>
      <c r="AS24">
        <f>IF(SUM($AC24:AR24)&gt;0,1,IF(OR(S24&lt;(1-$P$2),S24&gt;$P$3),1,0))</f>
        <v>0</v>
      </c>
      <c r="AT24">
        <f>IF(SUM($AC24:AS24)&gt;0,1,IF(OR(T24&lt;(1-$P$2),T24&gt;$P$3),1,0))</f>
        <v>0</v>
      </c>
      <c r="AU24">
        <f>IF(SUM($AC24:AT24)&gt;0,1,IF(OR(U24&lt;(1-$P$2),U24&gt;$P$3),1,0))</f>
        <v>0</v>
      </c>
      <c r="AV24">
        <f>IF(SUM($AC24:AU24)&gt;0,1,IF(OR(V24&lt;(1-$P$2),V24&gt;$P$3),1,0))</f>
        <v>0</v>
      </c>
    </row>
    <row r="25" spans="1:48" x14ac:dyDescent="0.35">
      <c r="A25" s="1">
        <f>Data!A19</f>
        <v>4000000</v>
      </c>
      <c r="B25">
        <f t="shared" si="6"/>
        <v>16</v>
      </c>
      <c r="C25" s="12" cm="1">
        <f t="array" ref="C25">PRODUCT(Data!$C19:C19/100+1)</f>
        <v>1.5310000000000001</v>
      </c>
      <c r="D25" s="12" cm="1">
        <f t="array" ref="D25">PRODUCT(Data!$C19:D19/100+1)</f>
        <v>1.6641970000000001</v>
      </c>
      <c r="E25" s="12" cm="1">
        <f t="array" ref="E25">PRODUCT(Data!$C19:E19/100+1)</f>
        <v>2.6643793970000003</v>
      </c>
      <c r="F25" s="12" cm="1">
        <f t="array" ref="F25">PRODUCT(Data!$C19:F19/100+1)</f>
        <v>2.8455571959960007</v>
      </c>
      <c r="G25" s="12" cm="1">
        <f t="array" ref="G25">PRODUCT(Data!$C19:G19/100+1)</f>
        <v>4.8972039343091174</v>
      </c>
      <c r="H25" s="12" cm="1">
        <f t="array" ref="H25">PRODUCT(Data!$C19:H19/100+1)</f>
        <v>7.3458059014636756</v>
      </c>
      <c r="I25" s="12" cm="1">
        <f t="array" ref="I25">PRODUCT(Data!$C19:I19/100+1)</f>
        <v>8.9471915879827559</v>
      </c>
      <c r="J25" s="12" cm="1">
        <f t="array" ref="J25">PRODUCT(Data!$C19:J19/100+1)</f>
        <v>14.539186330471978</v>
      </c>
      <c r="K25" s="12" cm="1">
        <f t="array" ref="K25">PRODUCT(Data!$C19:K19/100+1)</f>
        <v>9.8139507730685853</v>
      </c>
      <c r="L25" s="12" cm="1">
        <f t="array" ref="L25">PRODUCT(Data!$C19:L19/100+1)</f>
        <v>10.61869473646021</v>
      </c>
      <c r="M25" s="12" cm="1">
        <f t="array" ref="M25">PRODUCT(Data!$C19:M19/100+1)</f>
        <v>10.767356462770653</v>
      </c>
      <c r="N25" s="12" cm="1">
        <f t="array" ref="N25">PRODUCT(Data!$C19:N19/100+1)</f>
        <v>5.9112786980610883</v>
      </c>
      <c r="O25" s="12" cm="1">
        <f t="array" ref="O25">PRODUCT(Data!$C19:O19/100+1)</f>
        <v>6.4314712234904645</v>
      </c>
      <c r="P25" s="12" cm="1">
        <f t="array" ref="P25">PRODUCT(Data!$C19:P19/100+1)</f>
        <v>3.3379335649915505</v>
      </c>
      <c r="Q25" s="12" cm="1">
        <f t="array" ref="Q25">PRODUCT(Data!$C19:Q19/100+1)</f>
        <v>2.2964982927141864</v>
      </c>
      <c r="R25" s="12" cm="1">
        <f t="array" ref="R25">PRODUCT(Data!$C19:R19/100+1)</f>
        <v>1.3847884705066544</v>
      </c>
      <c r="S25" s="12" cm="1">
        <f t="array" ref="S25">PRODUCT(Data!$C19:S19/100+1)</f>
        <v>1.8653100697724634</v>
      </c>
      <c r="T25" s="12" cm="1">
        <f t="array" ref="T25">PRODUCT(Data!$C19:T19/100+1)</f>
        <v>2.8632509571007314</v>
      </c>
      <c r="U25" s="12" cm="1">
        <f t="array" ref="U25">PRODUCT(Data!$C19:U19/100+1)</f>
        <v>4.6613725581599912</v>
      </c>
      <c r="V25" s="12" cm="1">
        <f t="array" ref="V25">PRODUCT(Data!$C19:V19/100+1)</f>
        <v>4.582129224671271</v>
      </c>
      <c r="W25" s="7"/>
      <c r="X25" s="2" t="str">
        <f t="shared" si="2"/>
        <v>Unrealised</v>
      </c>
      <c r="Y25" s="4">
        <f t="shared" si="4"/>
        <v>18328516.898685083</v>
      </c>
      <c r="Z25" s="5">
        <f t="shared" ca="1" si="5"/>
        <v>0</v>
      </c>
      <c r="AC25">
        <f t="shared" si="3"/>
        <v>0</v>
      </c>
      <c r="AD25">
        <f>IF(SUM($AC25:AC25)&gt;0,1,IF(OR(D25&lt;(1-$P$2),D25&gt;$P$3),1,0))</f>
        <v>0</v>
      </c>
      <c r="AE25">
        <f>IF(SUM($AC25:AD25)&gt;0,1,IF(OR(E25&lt;(1-$P$2),E25&gt;$P$3),1,0))</f>
        <v>0</v>
      </c>
      <c r="AF25">
        <f>IF(SUM($AC25:AE25)&gt;0,1,IF(OR(F25&lt;(1-$P$2),F25&gt;$P$3),1,0))</f>
        <v>0</v>
      </c>
      <c r="AG25">
        <f>IF(SUM($AC25:AF25)&gt;0,1,IF(OR(G25&lt;(1-$P$2),G25&gt;$P$3),1,0))</f>
        <v>0</v>
      </c>
      <c r="AH25">
        <f>IF(SUM($AC25:AG25)&gt;0,1,IF(OR(H25&lt;(1-$P$2),H25&gt;$P$3),1,0))</f>
        <v>0</v>
      </c>
      <c r="AI25">
        <f>IF(SUM($AC25:AH25)&gt;0,1,IF(OR(I25&lt;(1-$P$2),I25&gt;$P$3),1,0))</f>
        <v>0</v>
      </c>
      <c r="AJ25">
        <f>IF(SUM($AC25:AI25)&gt;0,1,IF(OR(J25&lt;(1-$P$2),J25&gt;$P$3),1,0))</f>
        <v>0</v>
      </c>
      <c r="AK25">
        <f>IF(SUM($AC25:AJ25)&gt;0,1,IF(OR(K25&lt;(1-$P$2),K25&gt;$P$3),1,0))</f>
        <v>0</v>
      </c>
      <c r="AL25">
        <f>IF(SUM($AC25:AK25)&gt;0,1,IF(OR(L25&lt;(1-$P$2),L25&gt;$P$3),1,0))</f>
        <v>0</v>
      </c>
      <c r="AM25">
        <f>IF(SUM($AC25:AL25)&gt;0,1,IF(OR(M25&lt;(1-$P$2),M25&gt;$P$3),1,0))</f>
        <v>0</v>
      </c>
      <c r="AN25">
        <f>IF(SUM($AC25:AM25)&gt;0,1,IF(OR(N25&lt;(1-$P$2),N25&gt;$P$3),1,0))</f>
        <v>0</v>
      </c>
      <c r="AO25">
        <f>IF(SUM($AC25:AN25)&gt;0,1,IF(OR(O25&lt;(1-$P$2),O25&gt;$P$3),1,0))</f>
        <v>0</v>
      </c>
      <c r="AP25">
        <f>IF(SUM($AC25:AO25)&gt;0,1,IF(OR(P25&lt;(1-$P$2),P25&gt;$P$3),1,0))</f>
        <v>0</v>
      </c>
      <c r="AQ25">
        <f>IF(SUM($AC25:AP25)&gt;0,1,IF(OR(Q25&lt;(1-$P$2),Q25&gt;$P$3),1,0))</f>
        <v>0</v>
      </c>
      <c r="AR25">
        <f>IF(SUM($AC25:AQ25)&gt;0,1,IF(OR(R25&lt;(1-$P$2),R25&gt;$P$3),1,0))</f>
        <v>0</v>
      </c>
      <c r="AS25">
        <f>IF(SUM($AC25:AR25)&gt;0,1,IF(OR(S25&lt;(1-$P$2),S25&gt;$P$3),1,0))</f>
        <v>0</v>
      </c>
      <c r="AT25">
        <f>IF(SUM($AC25:AS25)&gt;0,1,IF(OR(T25&lt;(1-$P$2),T25&gt;$P$3),1,0))</f>
        <v>0</v>
      </c>
      <c r="AU25">
        <f>IF(SUM($AC25:AT25)&gt;0,1,IF(OR(U25&lt;(1-$P$2),U25&gt;$P$3),1,0))</f>
        <v>0</v>
      </c>
      <c r="AV25">
        <f>IF(SUM($AC25:AU25)&gt;0,1,IF(OR(V25&lt;(1-$P$2),V25&gt;$P$3),1,0))</f>
        <v>0</v>
      </c>
    </row>
    <row r="26" spans="1:48" x14ac:dyDescent="0.35">
      <c r="A26" s="1">
        <f>Data!A20</f>
        <v>4400000</v>
      </c>
      <c r="B26">
        <f t="shared" si="6"/>
        <v>17</v>
      </c>
      <c r="C26" s="12" cm="1">
        <f t="array" ref="C26">PRODUCT(Data!$C20:C20/100+1)</f>
        <v>0.81699999999999995</v>
      </c>
      <c r="D26" s="12" cm="1">
        <f t="array" ref="D26">PRODUCT(Data!$C20:D20/100+1)</f>
        <v>0.64379600000000003</v>
      </c>
      <c r="E26" s="12" cm="1">
        <f t="array" ref="E26">PRODUCT(Data!$C20:E20/100+1)</f>
        <v>0.90131439999999996</v>
      </c>
      <c r="F26" s="12" cm="1">
        <f t="array" ref="F26">PRODUCT(Data!$C20:F20/100+1)</f>
        <v>1.4610306423999999</v>
      </c>
      <c r="G26" s="12" cm="1">
        <f t="array" ref="G26">PRODUCT(Data!$C20:G20/100+1)</f>
        <v>1.0504810318855999</v>
      </c>
      <c r="H26" s="12" cm="1">
        <f t="array" ref="H26">PRODUCT(Data!$C20:H20/100+1)</f>
        <v>0.91181753567670076</v>
      </c>
      <c r="I26" s="12" cm="1">
        <f t="array" ref="I26">PRODUCT(Data!$C20:I20/100+1)</f>
        <v>0.65559680815154786</v>
      </c>
      <c r="J26" s="12" cm="1">
        <f t="array" ref="J26">PRODUCT(Data!$C20:J20/100+1)</f>
        <v>0.88964486866165049</v>
      </c>
      <c r="K26" s="12" cm="1">
        <f t="array" ref="K26">PRODUCT(Data!$C20:K20/100+1)</f>
        <v>0.83092830732998146</v>
      </c>
      <c r="L26" s="12" cm="1">
        <f t="array" ref="L26">PRODUCT(Data!$C20:L20/100+1)</f>
        <v>0.68967049508388456</v>
      </c>
      <c r="M26" s="12" cm="1">
        <f t="array" ref="M26">PRODUCT(Data!$C20:M20/100+1)</f>
        <v>1.1910609450098686</v>
      </c>
      <c r="N26" s="12" cm="1">
        <f t="array" ref="N26">PRODUCT(Data!$C20:N20/100+1)</f>
        <v>0.61458744762509221</v>
      </c>
      <c r="O26" s="12" cm="1">
        <f t="array" ref="O26">PRODUCT(Data!$C20:O20/100+1)</f>
        <v>0.6391709455300959</v>
      </c>
      <c r="P26" s="12" cm="1">
        <f t="array" ref="P26">PRODUCT(Data!$C20:P20/100+1)</f>
        <v>0.53434691046316019</v>
      </c>
      <c r="Q26" s="12" cm="1">
        <f t="array" ref="Q26">PRODUCT(Data!$C20:Q20/100+1)</f>
        <v>0.6700710257208029</v>
      </c>
      <c r="R26" s="12" cm="1">
        <f t="array" ref="R26">PRODUCT(Data!$C20:R20/100+1)</f>
        <v>0.89722510344015505</v>
      </c>
      <c r="S26" s="12" cm="1">
        <f t="array" ref="S26">PRODUCT(Data!$C20:S20/100+1)</f>
        <v>1.0156588170942555</v>
      </c>
      <c r="T26" s="12" cm="1">
        <f t="array" ref="T26">PRODUCT(Data!$C20:T20/100+1)</f>
        <v>1.4442668379080315</v>
      </c>
      <c r="U26" s="12" cm="1">
        <f t="array" ref="U26">PRODUCT(Data!$C20:U20/100+1)</f>
        <v>0.75246302255008446</v>
      </c>
      <c r="V26" s="12" cm="1">
        <f t="array" ref="V26">PRODUCT(Data!$C20:V20/100+1)</f>
        <v>0.57488174922826452</v>
      </c>
      <c r="W26" s="7"/>
      <c r="X26" s="2" t="str">
        <f t="shared" si="2"/>
        <v>Realised Loss</v>
      </c>
      <c r="Y26" s="4">
        <f t="shared" si="4"/>
        <v>2529479.6966043641</v>
      </c>
      <c r="Z26" s="5">
        <f t="shared" ca="1" si="5"/>
        <v>2832702.4000000004</v>
      </c>
      <c r="AC26">
        <f t="shared" si="3"/>
        <v>0</v>
      </c>
      <c r="AD26">
        <f>IF(SUM($AC26:AC26)&gt;0,1,IF(OR(D26&lt;(1-$P$2),D26&gt;$P$3),1,0))</f>
        <v>1</v>
      </c>
      <c r="AE26">
        <f>IF(SUM($AC26:AD26)&gt;0,1,IF(OR(E26&lt;(1-$P$2),E26&gt;$P$3),1,0))</f>
        <v>1</v>
      </c>
      <c r="AF26">
        <f>IF(SUM($AC26:AE26)&gt;0,1,IF(OR(F26&lt;(1-$P$2),F26&gt;$P$3),1,0))</f>
        <v>1</v>
      </c>
      <c r="AG26">
        <f>IF(SUM($AC26:AF26)&gt;0,1,IF(OR(G26&lt;(1-$P$2),G26&gt;$P$3),1,0))</f>
        <v>1</v>
      </c>
      <c r="AH26">
        <f>IF(SUM($AC26:AG26)&gt;0,1,IF(OR(H26&lt;(1-$P$2),H26&gt;$P$3),1,0))</f>
        <v>1</v>
      </c>
      <c r="AI26">
        <f>IF(SUM($AC26:AH26)&gt;0,1,IF(OR(I26&lt;(1-$P$2),I26&gt;$P$3),1,0))</f>
        <v>1</v>
      </c>
      <c r="AJ26">
        <f>IF(SUM($AC26:AI26)&gt;0,1,IF(OR(J26&lt;(1-$P$2),J26&gt;$P$3),1,0))</f>
        <v>1</v>
      </c>
      <c r="AK26">
        <f>IF(SUM($AC26:AJ26)&gt;0,1,IF(OR(K26&lt;(1-$P$2),K26&gt;$P$3),1,0))</f>
        <v>1</v>
      </c>
      <c r="AL26">
        <f>IF(SUM($AC26:AK26)&gt;0,1,IF(OR(L26&lt;(1-$P$2),L26&gt;$P$3),1,0))</f>
        <v>1</v>
      </c>
      <c r="AM26">
        <f>IF(SUM($AC26:AL26)&gt;0,1,IF(OR(M26&lt;(1-$P$2),M26&gt;$P$3),1,0))</f>
        <v>1</v>
      </c>
      <c r="AN26">
        <f>IF(SUM($AC26:AM26)&gt;0,1,IF(OR(N26&lt;(1-$P$2),N26&gt;$P$3),1,0))</f>
        <v>1</v>
      </c>
      <c r="AO26">
        <f>IF(SUM($AC26:AN26)&gt;0,1,IF(OR(O26&lt;(1-$P$2),O26&gt;$P$3),1,0))</f>
        <v>1</v>
      </c>
      <c r="AP26">
        <f>IF(SUM($AC26:AO26)&gt;0,1,IF(OR(P26&lt;(1-$P$2),P26&gt;$P$3),1,0))</f>
        <v>1</v>
      </c>
      <c r="AQ26">
        <f>IF(SUM($AC26:AP26)&gt;0,1,IF(OR(Q26&lt;(1-$P$2),Q26&gt;$P$3),1,0))</f>
        <v>1</v>
      </c>
      <c r="AR26">
        <f>IF(SUM($AC26:AQ26)&gt;0,1,IF(OR(R26&lt;(1-$P$2),R26&gt;$P$3),1,0))</f>
        <v>1</v>
      </c>
      <c r="AS26">
        <f>IF(SUM($AC26:AR26)&gt;0,1,IF(OR(S26&lt;(1-$P$2),S26&gt;$P$3),1,0))</f>
        <v>1</v>
      </c>
      <c r="AT26">
        <f>IF(SUM($AC26:AS26)&gt;0,1,IF(OR(T26&lt;(1-$P$2),T26&gt;$P$3),1,0))</f>
        <v>1</v>
      </c>
      <c r="AU26">
        <f>IF(SUM($AC26:AT26)&gt;0,1,IF(OR(U26&lt;(1-$P$2),U26&gt;$P$3),1,0))</f>
        <v>1</v>
      </c>
      <c r="AV26">
        <f>IF(SUM($AC26:AU26)&gt;0,1,IF(OR(V26&lt;(1-$P$2),V26&gt;$P$3),1,0))</f>
        <v>1</v>
      </c>
    </row>
    <row r="27" spans="1:48" x14ac:dyDescent="0.35">
      <c r="A27" s="1">
        <f>Data!A21</f>
        <v>6900000</v>
      </c>
      <c r="B27">
        <f t="shared" si="6"/>
        <v>18</v>
      </c>
      <c r="C27" s="12" cm="1">
        <f t="array" ref="C27">PRODUCT(Data!$C21:C21/100+1)</f>
        <v>1.583</v>
      </c>
      <c r="D27" s="12" cm="1">
        <f t="array" ref="D27">PRODUCT(Data!$C21:D21/100+1)</f>
        <v>2.452067</v>
      </c>
      <c r="E27" s="12" cm="1">
        <f t="array" ref="E27">PRODUCT(Data!$C21:E21/100+1)</f>
        <v>1.3241161800000001</v>
      </c>
      <c r="F27" s="12" cm="1">
        <f t="array" ref="F27">PRODUCT(Data!$C21:F21/100+1)</f>
        <v>2.1185858880000001</v>
      </c>
      <c r="G27" s="12" cm="1">
        <f t="array" ref="G27">PRODUCT(Data!$C21:G21/100+1)</f>
        <v>1.2457285021440001</v>
      </c>
      <c r="H27" s="12" cm="1">
        <f t="array" ref="H27">PRODUCT(Data!$C21:H21/100+1)</f>
        <v>2.1351786526748162</v>
      </c>
      <c r="I27" s="12" cm="1">
        <f t="array" ref="I27">PRODUCT(Data!$C21:I21/100+1)</f>
        <v>2.9017077889850751</v>
      </c>
      <c r="J27" s="12" cm="1">
        <f t="array" ref="J27">PRODUCT(Data!$C21:J21/100+1)</f>
        <v>4.309036066642836</v>
      </c>
      <c r="K27" s="12" cm="1">
        <f t="array" ref="K27">PRODUCT(Data!$C21:K21/100+1)</f>
        <v>7.3598336018259634</v>
      </c>
      <c r="L27" s="12" cm="1">
        <f t="array" ref="L27">PRODUCT(Data!$C21:L21/100+1)</f>
        <v>10.487762882601999</v>
      </c>
      <c r="M27" s="12" cm="1">
        <f t="array" ref="M27">PRODUCT(Data!$C21:M21/100+1)</f>
        <v>15.217743942655501</v>
      </c>
      <c r="N27" s="12" cm="1">
        <f t="array" ref="N27">PRODUCT(Data!$C21:N21/100+1)</f>
        <v>24.576656467388634</v>
      </c>
      <c r="O27" s="12" cm="1">
        <f t="array" ref="O27">PRODUCT(Data!$C21:O21/100+1)</f>
        <v>38.732810592604487</v>
      </c>
      <c r="P27" s="12" cm="1">
        <f t="array" ref="P27">PRODUCT(Data!$C21:P21/100+1)</f>
        <v>66.465502976909292</v>
      </c>
      <c r="Q27" s="12" cm="1">
        <f t="array" ref="Q27">PRODUCT(Data!$C21:Q21/100+1)</f>
        <v>47.057576107651776</v>
      </c>
      <c r="R27" s="12" cm="1">
        <f t="array" ref="R27">PRODUCT(Data!$C21:R21/100+1)</f>
        <v>71.009882346446531</v>
      </c>
      <c r="S27" s="12" cm="1">
        <f t="array" ref="S27">PRODUCT(Data!$C21:S21/100+1)</f>
        <v>37.635237643616662</v>
      </c>
      <c r="T27" s="12" cm="1">
        <f t="array" ref="T27">PRODUCT(Data!$C21:T21/100+1)</f>
        <v>31.387788194776295</v>
      </c>
      <c r="U27" s="12" cm="1">
        <f t="array" ref="U27">PRODUCT(Data!$C21:U21/100+1)</f>
        <v>20.715940208552354</v>
      </c>
      <c r="V27" s="12" cm="1">
        <f t="array" ref="V27">PRODUCT(Data!$C21:V21/100+1)</f>
        <v>30.908182791160112</v>
      </c>
      <c r="W27" s="7"/>
      <c r="X27" s="2" t="str">
        <f t="shared" si="2"/>
        <v>Realised Profit</v>
      </c>
      <c r="Y27" s="4">
        <f t="shared" si="4"/>
        <v>213266461.25900477</v>
      </c>
      <c r="Z27" s="5">
        <f t="shared" ca="1" si="5"/>
        <v>169578929.62498158</v>
      </c>
      <c r="AC27">
        <f t="shared" si="3"/>
        <v>0</v>
      </c>
      <c r="AD27">
        <f>IF(SUM($AC27:AC27)&gt;0,1,IF(OR(D27&lt;(1-$P$2),D27&gt;$P$3),1,0))</f>
        <v>0</v>
      </c>
      <c r="AE27">
        <f>IF(SUM($AC27:AD27)&gt;0,1,IF(OR(E27&lt;(1-$P$2),E27&gt;$P$3),1,0))</f>
        <v>0</v>
      </c>
      <c r="AF27">
        <f>IF(SUM($AC27:AE27)&gt;0,1,IF(OR(F27&lt;(1-$P$2),F27&gt;$P$3),1,0))</f>
        <v>0</v>
      </c>
      <c r="AG27">
        <f>IF(SUM($AC27:AF27)&gt;0,1,IF(OR(G27&lt;(1-$P$2),G27&gt;$P$3),1,0))</f>
        <v>0</v>
      </c>
      <c r="AH27">
        <f>IF(SUM($AC27:AG27)&gt;0,1,IF(OR(H27&lt;(1-$P$2),H27&gt;$P$3),1,0))</f>
        <v>0</v>
      </c>
      <c r="AI27">
        <f>IF(SUM($AC27:AH27)&gt;0,1,IF(OR(I27&lt;(1-$P$2),I27&gt;$P$3),1,0))</f>
        <v>0</v>
      </c>
      <c r="AJ27">
        <f>IF(SUM($AC27:AI27)&gt;0,1,IF(OR(J27&lt;(1-$P$2),J27&gt;$P$3),1,0))</f>
        <v>0</v>
      </c>
      <c r="AK27">
        <f>IF(SUM($AC27:AJ27)&gt;0,1,IF(OR(K27&lt;(1-$P$2),K27&gt;$P$3),1,0))</f>
        <v>0</v>
      </c>
      <c r="AL27">
        <f>IF(SUM($AC27:AK27)&gt;0,1,IF(OR(L27&lt;(1-$P$2),L27&gt;$P$3),1,0))</f>
        <v>0</v>
      </c>
      <c r="AM27">
        <f>IF(SUM($AC27:AL27)&gt;0,1,IF(OR(M27&lt;(1-$P$2),M27&gt;$P$3),1,0))</f>
        <v>0</v>
      </c>
      <c r="AN27">
        <f>IF(SUM($AC27:AM27)&gt;0,1,IF(OR(N27&lt;(1-$P$2),N27&gt;$P$3),1,0))</f>
        <v>1</v>
      </c>
      <c r="AO27">
        <f>IF(SUM($AC27:AN27)&gt;0,1,IF(OR(O27&lt;(1-$P$2),O27&gt;$P$3),1,0))</f>
        <v>1</v>
      </c>
      <c r="AP27">
        <f>IF(SUM($AC27:AO27)&gt;0,1,IF(OR(P27&lt;(1-$P$2),P27&gt;$P$3),1,0))</f>
        <v>1</v>
      </c>
      <c r="AQ27">
        <f>IF(SUM($AC27:AP27)&gt;0,1,IF(OR(Q27&lt;(1-$P$2),Q27&gt;$P$3),1,0))</f>
        <v>1</v>
      </c>
      <c r="AR27">
        <f>IF(SUM($AC27:AQ27)&gt;0,1,IF(OR(R27&lt;(1-$P$2),R27&gt;$P$3),1,0))</f>
        <v>1</v>
      </c>
      <c r="AS27">
        <f>IF(SUM($AC27:AR27)&gt;0,1,IF(OR(S27&lt;(1-$P$2),S27&gt;$P$3),1,0))</f>
        <v>1</v>
      </c>
      <c r="AT27">
        <f>IF(SUM($AC27:AS27)&gt;0,1,IF(OR(T27&lt;(1-$P$2),T27&gt;$P$3),1,0))</f>
        <v>1</v>
      </c>
      <c r="AU27">
        <f>IF(SUM($AC27:AT27)&gt;0,1,IF(OR(U27&lt;(1-$P$2),U27&gt;$P$3),1,0))</f>
        <v>1</v>
      </c>
      <c r="AV27">
        <f>IF(SUM($AC27:AU27)&gt;0,1,IF(OR(V27&lt;(1-$P$2),V27&gt;$P$3),1,0))</f>
        <v>1</v>
      </c>
    </row>
    <row r="28" spans="1:48" x14ac:dyDescent="0.35">
      <c r="A28" s="1">
        <f>Data!A22</f>
        <v>1200000</v>
      </c>
      <c r="B28">
        <f t="shared" si="6"/>
        <v>19</v>
      </c>
      <c r="C28" s="12" cm="1">
        <f t="array" ref="C28">PRODUCT(Data!$C22:C22/100+1)</f>
        <v>1.341</v>
      </c>
      <c r="D28" s="12" cm="1">
        <f t="array" ref="D28">PRODUCT(Data!$C22:D22/100+1)</f>
        <v>1.3879349999999999</v>
      </c>
      <c r="E28" s="12" cm="1">
        <f t="array" ref="E28">PRODUCT(Data!$C22:E22/100+1)</f>
        <v>1.6696858050000001</v>
      </c>
      <c r="F28" s="12" cm="1">
        <f t="array" ref="F28">PRODUCT(Data!$C22:F22/100+1)</f>
        <v>1.4209026200550001</v>
      </c>
      <c r="G28" s="12" cm="1">
        <f t="array" ref="G28">PRODUCT(Data!$C22:G22/100+1)</f>
        <v>1.09125321220224</v>
      </c>
      <c r="H28" s="12" cm="1">
        <f t="array" ref="H28">PRODUCT(Data!$C22:H22/100+1)</f>
        <v>1.723088822067337</v>
      </c>
      <c r="I28" s="12" cm="1">
        <f t="array" ref="I28">PRODUCT(Data!$C22:I22/100+1)</f>
        <v>1.4249944558496876</v>
      </c>
      <c r="J28" s="12" cm="1">
        <f t="array" ref="J28">PRODUCT(Data!$C22:J22/100+1)</f>
        <v>1.8325428702226985</v>
      </c>
      <c r="K28" s="12" cm="1">
        <f t="array" ref="K28">PRODUCT(Data!$C22:K22/100+1)</f>
        <v>1.9608208711382875</v>
      </c>
      <c r="L28" s="12" cm="1">
        <f t="array" ref="L28">PRODUCT(Data!$C22:L22/100+1)</f>
        <v>2.0039589303033298</v>
      </c>
      <c r="M28" s="12" cm="1">
        <f t="array" ref="M28">PRODUCT(Data!$C22:M22/100+1)</f>
        <v>1.7895353247608736</v>
      </c>
      <c r="N28" s="12" cm="1">
        <f t="array" ref="N28">PRODUCT(Data!$C22:N22/100+1)</f>
        <v>1.6231085395581124</v>
      </c>
      <c r="O28" s="12" cm="1">
        <f t="array" ref="O28">PRODUCT(Data!$C22:O22/100+1)</f>
        <v>1.1004675898204002</v>
      </c>
      <c r="P28" s="12" cm="1">
        <f t="array" ref="P28">PRODUCT(Data!$C22:P22/100+1)</f>
        <v>1.3062550291168151</v>
      </c>
      <c r="Q28" s="12" cm="1">
        <f t="array" ref="Q28">PRODUCT(Data!$C22:Q22/100+1)</f>
        <v>0.98883505704142904</v>
      </c>
      <c r="R28" s="12" cm="1">
        <f t="array" ref="R28">PRODUCT(Data!$C22:R22/100+1)</f>
        <v>1.4516098637368178</v>
      </c>
      <c r="S28" s="12" cm="1">
        <f t="array" ref="S28">PRODUCT(Data!$C22:S22/100+1)</f>
        <v>1.913221800405126</v>
      </c>
      <c r="T28" s="12" cm="1">
        <f t="array" ref="T28">PRODUCT(Data!$C22:T22/100+1)</f>
        <v>1.6568500791508392</v>
      </c>
      <c r="U28" s="12" cm="1">
        <f t="array" ref="U28">PRODUCT(Data!$C22:U22/100+1)</f>
        <v>1.153167655088984</v>
      </c>
      <c r="V28" s="12" cm="1">
        <f t="array" ref="V28">PRODUCT(Data!$C22:V22/100+1)</f>
        <v>1.2569527440469928</v>
      </c>
      <c r="W28" s="7"/>
      <c r="X28" s="2" t="str">
        <f t="shared" si="2"/>
        <v>Unrealised</v>
      </c>
      <c r="Y28" s="4">
        <f t="shared" si="4"/>
        <v>1508343.2928563913</v>
      </c>
      <c r="Z28" s="5">
        <f t="shared" ca="1" si="5"/>
        <v>0</v>
      </c>
      <c r="AC28">
        <f t="shared" si="3"/>
        <v>0</v>
      </c>
      <c r="AD28">
        <f>IF(SUM($AC28:AC28)&gt;0,1,IF(OR(D28&lt;(1-$P$2),D28&gt;$P$3),1,0))</f>
        <v>0</v>
      </c>
      <c r="AE28">
        <f>IF(SUM($AC28:AD28)&gt;0,1,IF(OR(E28&lt;(1-$P$2),E28&gt;$P$3),1,0))</f>
        <v>0</v>
      </c>
      <c r="AF28">
        <f>IF(SUM($AC28:AE28)&gt;0,1,IF(OR(F28&lt;(1-$P$2),F28&gt;$P$3),1,0))</f>
        <v>0</v>
      </c>
      <c r="AG28">
        <f>IF(SUM($AC28:AF28)&gt;0,1,IF(OR(G28&lt;(1-$P$2),G28&gt;$P$3),1,0))</f>
        <v>0</v>
      </c>
      <c r="AH28">
        <f>IF(SUM($AC28:AG28)&gt;0,1,IF(OR(H28&lt;(1-$P$2),H28&gt;$P$3),1,0))</f>
        <v>0</v>
      </c>
      <c r="AI28">
        <f>IF(SUM($AC28:AH28)&gt;0,1,IF(OR(I28&lt;(1-$P$2),I28&gt;$P$3),1,0))</f>
        <v>0</v>
      </c>
      <c r="AJ28">
        <f>IF(SUM($AC28:AI28)&gt;0,1,IF(OR(J28&lt;(1-$P$2),J28&gt;$P$3),1,0))</f>
        <v>0</v>
      </c>
      <c r="AK28">
        <f>IF(SUM($AC28:AJ28)&gt;0,1,IF(OR(K28&lt;(1-$P$2),K28&gt;$P$3),1,0))</f>
        <v>0</v>
      </c>
      <c r="AL28">
        <f>IF(SUM($AC28:AK28)&gt;0,1,IF(OR(L28&lt;(1-$P$2),L28&gt;$P$3),1,0))</f>
        <v>0</v>
      </c>
      <c r="AM28">
        <f>IF(SUM($AC28:AL28)&gt;0,1,IF(OR(M28&lt;(1-$P$2),M28&gt;$P$3),1,0))</f>
        <v>0</v>
      </c>
      <c r="AN28">
        <f>IF(SUM($AC28:AM28)&gt;0,1,IF(OR(N28&lt;(1-$P$2),N28&gt;$P$3),1,0))</f>
        <v>0</v>
      </c>
      <c r="AO28">
        <f>IF(SUM($AC28:AN28)&gt;0,1,IF(OR(O28&lt;(1-$P$2),O28&gt;$P$3),1,0))</f>
        <v>0</v>
      </c>
      <c r="AP28">
        <f>IF(SUM($AC28:AO28)&gt;0,1,IF(OR(P28&lt;(1-$P$2),P28&gt;$P$3),1,0))</f>
        <v>0</v>
      </c>
      <c r="AQ28">
        <f>IF(SUM($AC28:AP28)&gt;0,1,IF(OR(Q28&lt;(1-$P$2),Q28&gt;$P$3),1,0))</f>
        <v>0</v>
      </c>
      <c r="AR28">
        <f>IF(SUM($AC28:AQ28)&gt;0,1,IF(OR(R28&lt;(1-$P$2),R28&gt;$P$3),1,0))</f>
        <v>0</v>
      </c>
      <c r="AS28">
        <f>IF(SUM($AC28:AR28)&gt;0,1,IF(OR(S28&lt;(1-$P$2),S28&gt;$P$3),1,0))</f>
        <v>0</v>
      </c>
      <c r="AT28">
        <f>IF(SUM($AC28:AS28)&gt;0,1,IF(OR(T28&lt;(1-$P$2),T28&gt;$P$3),1,0))</f>
        <v>0</v>
      </c>
      <c r="AU28">
        <f>IF(SUM($AC28:AT28)&gt;0,1,IF(OR(U28&lt;(1-$P$2),U28&gt;$P$3),1,0))</f>
        <v>0</v>
      </c>
      <c r="AV28">
        <f>IF(SUM($AC28:AU28)&gt;0,1,IF(OR(V28&lt;(1-$P$2),V28&gt;$P$3),1,0))</f>
        <v>0</v>
      </c>
    </row>
    <row r="29" spans="1:48" x14ac:dyDescent="0.35">
      <c r="A29" s="1">
        <f>Data!A23</f>
        <v>8800000</v>
      </c>
      <c r="B29">
        <f t="shared" si="6"/>
        <v>20</v>
      </c>
      <c r="C29" s="12" cm="1">
        <f t="array" ref="C29">PRODUCT(Data!$C23:C23/100+1)</f>
        <v>0.66399999999999992</v>
      </c>
      <c r="D29" s="12" cm="1">
        <f t="array" ref="D29">PRODUCT(Data!$C23:D23/100+1)</f>
        <v>0.64407999999999987</v>
      </c>
      <c r="E29" s="12" cm="1">
        <f t="array" ref="E29">PRODUCT(Data!$C23:E23/100+1)</f>
        <v>0.91072911999999973</v>
      </c>
      <c r="F29" s="12" cm="1">
        <f t="array" ref="F29">PRODUCT(Data!$C23:F23/100+1)</f>
        <v>0.73313694159999976</v>
      </c>
      <c r="G29" s="12" cm="1">
        <f t="array" ref="G29">PRODUCT(Data!$C23:G23/100+1)</f>
        <v>0.97507213232799972</v>
      </c>
      <c r="H29" s="12" cm="1">
        <f t="array" ref="H29">PRODUCT(Data!$C23:H23/100+1)</f>
        <v>1.3173224507751276</v>
      </c>
      <c r="I29" s="12" cm="1">
        <f t="array" ref="I29">PRODUCT(Data!$C23:I23/100+1)</f>
        <v>2.2131017173022145</v>
      </c>
      <c r="J29" s="12" cm="1">
        <f t="array" ref="J29">PRODUCT(Data!$C23:J23/100+1)</f>
        <v>2.2086755138676102</v>
      </c>
      <c r="K29" s="12" cm="1">
        <f t="array" ref="K29">PRODUCT(Data!$C23:K23/100+1)</f>
        <v>2.7873484985009243</v>
      </c>
      <c r="L29" s="12" cm="1">
        <f t="array" ref="L29">PRODUCT(Data!$C23:L23/100+1)</f>
        <v>4.4263094156194676</v>
      </c>
      <c r="M29" s="12" cm="1">
        <f t="array" ref="M29">PRODUCT(Data!$C23:M23/100+1)</f>
        <v>2.3061072055377427</v>
      </c>
      <c r="N29" s="12" cm="1">
        <f t="array" ref="N29">PRODUCT(Data!$C23:N23/100+1)</f>
        <v>1.2960322495122116</v>
      </c>
      <c r="O29" s="12" cm="1">
        <f t="array" ref="O29">PRODUCT(Data!$C23:O23/100+1)</f>
        <v>2.1643738566853932</v>
      </c>
      <c r="P29" s="12" cm="1">
        <f t="array" ref="P29">PRODUCT(Data!$C23:P23/100+1)</f>
        <v>2.7985353966942133</v>
      </c>
      <c r="Q29" s="12" cm="1">
        <f t="array" ref="Q29">PRODUCT(Data!$C23:Q23/100+1)</f>
        <v>1.6203519946859493</v>
      </c>
      <c r="R29" s="12" cm="1">
        <f t="array" ref="R29">PRODUCT(Data!$C23:R23/100+1)</f>
        <v>1.4955848910951313</v>
      </c>
      <c r="S29" s="12" cm="1">
        <f t="array" ref="S29">PRODUCT(Data!$C23:S23/100+1)</f>
        <v>1.7647901714922547</v>
      </c>
      <c r="T29" s="12" cm="1">
        <f t="array" ref="T29">PRODUCT(Data!$C23:T23/100+1)</f>
        <v>2.8624896581604369</v>
      </c>
      <c r="U29" s="12" cm="1">
        <f t="array" ref="U29">PRODUCT(Data!$C23:U23/100+1)</f>
        <v>1.8491683191716424</v>
      </c>
      <c r="V29" s="12" cm="1">
        <f t="array" ref="V29">PRODUCT(Data!$C23:V23/100+1)</f>
        <v>2.120996062089874</v>
      </c>
      <c r="W29" s="7"/>
      <c r="X29" s="2" t="str">
        <f t="shared" si="2"/>
        <v>Realised Loss</v>
      </c>
      <c r="Y29" s="4">
        <f t="shared" si="4"/>
        <v>18664765.346390892</v>
      </c>
      <c r="Z29" s="5">
        <f t="shared" ca="1" si="5"/>
        <v>5843199.9999999991</v>
      </c>
      <c r="AC29">
        <f t="shared" si="3"/>
        <v>1</v>
      </c>
      <c r="AD29">
        <f>IF(SUM($AC29:AC29)&gt;0,1,IF(OR(D29&lt;(1-$P$2),D29&gt;$P$3),1,0))</f>
        <v>1</v>
      </c>
      <c r="AE29">
        <f>IF(SUM($AC29:AD29)&gt;0,1,IF(OR(E29&lt;(1-$P$2),E29&gt;$P$3),1,0))</f>
        <v>1</v>
      </c>
      <c r="AF29">
        <f>IF(SUM($AC29:AE29)&gt;0,1,IF(OR(F29&lt;(1-$P$2),F29&gt;$P$3),1,0))</f>
        <v>1</v>
      </c>
      <c r="AG29">
        <f>IF(SUM($AC29:AF29)&gt;0,1,IF(OR(G29&lt;(1-$P$2),G29&gt;$P$3),1,0))</f>
        <v>1</v>
      </c>
      <c r="AH29">
        <f>IF(SUM($AC29:AG29)&gt;0,1,IF(OR(H29&lt;(1-$P$2),H29&gt;$P$3),1,0))</f>
        <v>1</v>
      </c>
      <c r="AI29">
        <f>IF(SUM($AC29:AH29)&gt;0,1,IF(OR(I29&lt;(1-$P$2),I29&gt;$P$3),1,0))</f>
        <v>1</v>
      </c>
      <c r="AJ29">
        <f>IF(SUM($AC29:AI29)&gt;0,1,IF(OR(J29&lt;(1-$P$2),J29&gt;$P$3),1,0))</f>
        <v>1</v>
      </c>
      <c r="AK29">
        <f>IF(SUM($AC29:AJ29)&gt;0,1,IF(OR(K29&lt;(1-$P$2),K29&gt;$P$3),1,0))</f>
        <v>1</v>
      </c>
      <c r="AL29">
        <f>IF(SUM($AC29:AK29)&gt;0,1,IF(OR(L29&lt;(1-$P$2),L29&gt;$P$3),1,0))</f>
        <v>1</v>
      </c>
      <c r="AM29">
        <f>IF(SUM($AC29:AL29)&gt;0,1,IF(OR(M29&lt;(1-$P$2),M29&gt;$P$3),1,0))</f>
        <v>1</v>
      </c>
      <c r="AN29">
        <f>IF(SUM($AC29:AM29)&gt;0,1,IF(OR(N29&lt;(1-$P$2),N29&gt;$P$3),1,0))</f>
        <v>1</v>
      </c>
      <c r="AO29">
        <f>IF(SUM($AC29:AN29)&gt;0,1,IF(OR(O29&lt;(1-$P$2),O29&gt;$P$3),1,0))</f>
        <v>1</v>
      </c>
      <c r="AP29">
        <f>IF(SUM($AC29:AO29)&gt;0,1,IF(OR(P29&lt;(1-$P$2),P29&gt;$P$3),1,0))</f>
        <v>1</v>
      </c>
      <c r="AQ29">
        <f>IF(SUM($AC29:AP29)&gt;0,1,IF(OR(Q29&lt;(1-$P$2),Q29&gt;$P$3),1,0))</f>
        <v>1</v>
      </c>
      <c r="AR29">
        <f>IF(SUM($AC29:AQ29)&gt;0,1,IF(OR(R29&lt;(1-$P$2),R29&gt;$P$3),1,0))</f>
        <v>1</v>
      </c>
      <c r="AS29">
        <f>IF(SUM($AC29:AR29)&gt;0,1,IF(OR(S29&lt;(1-$P$2),S29&gt;$P$3),1,0))</f>
        <v>1</v>
      </c>
      <c r="AT29">
        <f>IF(SUM($AC29:AS29)&gt;0,1,IF(OR(T29&lt;(1-$P$2),T29&gt;$P$3),1,0))</f>
        <v>1</v>
      </c>
      <c r="AU29">
        <f>IF(SUM($AC29:AT29)&gt;0,1,IF(OR(U29&lt;(1-$P$2),U29&gt;$P$3),1,0))</f>
        <v>1</v>
      </c>
      <c r="AV29">
        <f>IF(SUM($AC29:AU29)&gt;0,1,IF(OR(V29&lt;(1-$P$2),V29&gt;$P$3),1,0))</f>
        <v>1</v>
      </c>
    </row>
    <row r="30" spans="1:48" x14ac:dyDescent="0.35">
      <c r="A30" s="1">
        <f>Data!A24</f>
        <v>5600000</v>
      </c>
      <c r="B30">
        <f t="shared" si="6"/>
        <v>21</v>
      </c>
      <c r="C30" s="12" cm="1">
        <f t="array" ref="C30">PRODUCT(Data!$C24:C24/100+1)</f>
        <v>0.80200000000000005</v>
      </c>
      <c r="D30" s="12" cm="1">
        <f t="array" ref="D30">PRODUCT(Data!$C24:D24/100+1)</f>
        <v>0.67207600000000001</v>
      </c>
      <c r="E30" s="12" cm="1">
        <f t="array" ref="E30">PRODUCT(Data!$C24:E24/100+1)</f>
        <v>1.016178912</v>
      </c>
      <c r="F30" s="12" cm="1">
        <f t="array" ref="F30">PRODUCT(Data!$C24:F24/100+1)</f>
        <v>0.94403020924800007</v>
      </c>
      <c r="G30" s="12" cm="1">
        <f t="array" ref="G30">PRODUCT(Data!$C24:G24/100+1)</f>
        <v>0.55131364220083201</v>
      </c>
      <c r="H30" s="12" cm="1">
        <f t="array" ref="H30">PRODUCT(Data!$C24:H24/100+1)</f>
        <v>0.86335716368650295</v>
      </c>
      <c r="I30" s="12" cm="1">
        <f t="array" ref="I30">PRODUCT(Data!$C24:I24/100+1)</f>
        <v>0.67082851618441286</v>
      </c>
      <c r="J30" s="12" cm="1">
        <f t="array" ref="J30">PRODUCT(Data!$C24:J24/100+1)</f>
        <v>0.70436994199363356</v>
      </c>
      <c r="K30" s="12" cm="1">
        <f t="array" ref="K30">PRODUCT(Data!$C24:K24/100+1)</f>
        <v>0.56279158365291315</v>
      </c>
      <c r="L30" s="12" cm="1">
        <f t="array" ref="L30">PRODUCT(Data!$C24:L24/100+1)</f>
        <v>0.56504274998752479</v>
      </c>
      <c r="M30" s="12" cm="1">
        <f t="array" ref="M30">PRODUCT(Data!$C24:M24/100+1)</f>
        <v>0.35315171874220297</v>
      </c>
      <c r="N30" s="12" cm="1">
        <f t="array" ref="N30">PRODUCT(Data!$C24:N24/100+1)</f>
        <v>0.61695605264262854</v>
      </c>
      <c r="O30" s="12" cm="1">
        <f t="array" ref="O30">PRODUCT(Data!$C24:O24/100+1)</f>
        <v>1.0574626742294653</v>
      </c>
      <c r="P30" s="12" cm="1">
        <f t="array" ref="P30">PRODUCT(Data!$C24:P24/100+1)</f>
        <v>1.2382887915227039</v>
      </c>
      <c r="Q30" s="12" cm="1">
        <f t="array" ref="Q30">PRODUCT(Data!$C24:Q24/100+1)</f>
        <v>0.66372279225616937</v>
      </c>
      <c r="R30" s="12" cm="1">
        <f t="array" ref="R30">PRODUCT(Data!$C24:R24/100+1)</f>
        <v>0.8143878660983197</v>
      </c>
      <c r="S30" s="12" cm="1">
        <f t="array" ref="S30">PRODUCT(Data!$C24:S24/100+1)</f>
        <v>1.3030205857573116</v>
      </c>
      <c r="T30" s="12" cm="1">
        <f t="array" ref="T30">PRODUCT(Data!$C24:T24/100+1)</f>
        <v>2.1721353164574384</v>
      </c>
      <c r="U30" s="12" cm="1">
        <f t="array" ref="U30">PRODUCT(Data!$C24:U24/100+1)</f>
        <v>2.2068894815207574</v>
      </c>
      <c r="V30" s="12" cm="1">
        <f t="array" ref="V30">PRODUCT(Data!$C24:V24/100+1)</f>
        <v>2.7255085096781353</v>
      </c>
      <c r="W30" s="7"/>
      <c r="X30" s="2" t="str">
        <f t="shared" si="2"/>
        <v>Realised Loss</v>
      </c>
      <c r="Y30" s="4">
        <f t="shared" si="4"/>
        <v>15262847.654197557</v>
      </c>
      <c r="Z30" s="5">
        <f t="shared" ca="1" si="5"/>
        <v>3763625.6</v>
      </c>
      <c r="AC30">
        <f t="shared" si="3"/>
        <v>0</v>
      </c>
      <c r="AD30">
        <f>IF(SUM($AC30:AC30)&gt;0,1,IF(OR(D30&lt;(1-$P$2),D30&gt;$P$3),1,0))</f>
        <v>1</v>
      </c>
      <c r="AE30">
        <f>IF(SUM($AC30:AD30)&gt;0,1,IF(OR(E30&lt;(1-$P$2),E30&gt;$P$3),1,0))</f>
        <v>1</v>
      </c>
      <c r="AF30">
        <f>IF(SUM($AC30:AE30)&gt;0,1,IF(OR(F30&lt;(1-$P$2),F30&gt;$P$3),1,0))</f>
        <v>1</v>
      </c>
      <c r="AG30">
        <f>IF(SUM($AC30:AF30)&gt;0,1,IF(OR(G30&lt;(1-$P$2),G30&gt;$P$3),1,0))</f>
        <v>1</v>
      </c>
      <c r="AH30">
        <f>IF(SUM($AC30:AG30)&gt;0,1,IF(OR(H30&lt;(1-$P$2),H30&gt;$P$3),1,0))</f>
        <v>1</v>
      </c>
      <c r="AI30">
        <f>IF(SUM($AC30:AH30)&gt;0,1,IF(OR(I30&lt;(1-$P$2),I30&gt;$P$3),1,0))</f>
        <v>1</v>
      </c>
      <c r="AJ30">
        <f>IF(SUM($AC30:AI30)&gt;0,1,IF(OR(J30&lt;(1-$P$2),J30&gt;$P$3),1,0))</f>
        <v>1</v>
      </c>
      <c r="AK30">
        <f>IF(SUM($AC30:AJ30)&gt;0,1,IF(OR(K30&lt;(1-$P$2),K30&gt;$P$3),1,0))</f>
        <v>1</v>
      </c>
      <c r="AL30">
        <f>IF(SUM($AC30:AK30)&gt;0,1,IF(OR(L30&lt;(1-$P$2),L30&gt;$P$3),1,0))</f>
        <v>1</v>
      </c>
      <c r="AM30">
        <f>IF(SUM($AC30:AL30)&gt;0,1,IF(OR(M30&lt;(1-$P$2),M30&gt;$P$3),1,0))</f>
        <v>1</v>
      </c>
      <c r="AN30">
        <f>IF(SUM($AC30:AM30)&gt;0,1,IF(OR(N30&lt;(1-$P$2),N30&gt;$P$3),1,0))</f>
        <v>1</v>
      </c>
      <c r="AO30">
        <f>IF(SUM($AC30:AN30)&gt;0,1,IF(OR(O30&lt;(1-$P$2),O30&gt;$P$3),1,0))</f>
        <v>1</v>
      </c>
      <c r="AP30">
        <f>IF(SUM($AC30:AO30)&gt;0,1,IF(OR(P30&lt;(1-$P$2),P30&gt;$P$3),1,0))</f>
        <v>1</v>
      </c>
      <c r="AQ30">
        <f>IF(SUM($AC30:AP30)&gt;0,1,IF(OR(Q30&lt;(1-$P$2),Q30&gt;$P$3),1,0))</f>
        <v>1</v>
      </c>
      <c r="AR30">
        <f>IF(SUM($AC30:AQ30)&gt;0,1,IF(OR(R30&lt;(1-$P$2),R30&gt;$P$3),1,0))</f>
        <v>1</v>
      </c>
      <c r="AS30">
        <f>IF(SUM($AC30:AR30)&gt;0,1,IF(OR(S30&lt;(1-$P$2),S30&gt;$P$3),1,0))</f>
        <v>1</v>
      </c>
      <c r="AT30">
        <f>IF(SUM($AC30:AS30)&gt;0,1,IF(OR(T30&lt;(1-$P$2),T30&gt;$P$3),1,0))</f>
        <v>1</v>
      </c>
      <c r="AU30">
        <f>IF(SUM($AC30:AT30)&gt;0,1,IF(OR(U30&lt;(1-$P$2),U30&gt;$P$3),1,0))</f>
        <v>1</v>
      </c>
      <c r="AV30">
        <f>IF(SUM($AC30:AU30)&gt;0,1,IF(OR(V30&lt;(1-$P$2),V30&gt;$P$3),1,0))</f>
        <v>1</v>
      </c>
    </row>
    <row r="31" spans="1:48" x14ac:dyDescent="0.35">
      <c r="A31" s="1">
        <f>Data!A25</f>
        <v>9300000</v>
      </c>
      <c r="B31">
        <f t="shared" si="6"/>
        <v>22</v>
      </c>
      <c r="C31" s="12" cm="1">
        <f t="array" ref="C31">PRODUCT(Data!$C25:C25/100+1)</f>
        <v>0.53600000000000003</v>
      </c>
      <c r="D31" s="12" cm="1">
        <f t="array" ref="D31">PRODUCT(Data!$C25:D25/100+1)</f>
        <v>0.64052000000000009</v>
      </c>
      <c r="E31" s="12" cm="1">
        <f t="array" ref="E31">PRODUCT(Data!$C25:E25/100+1)</f>
        <v>0.54956616000000003</v>
      </c>
      <c r="F31" s="12" cm="1">
        <f t="array" ref="F31">PRODUCT(Data!$C25:F25/100+1)</f>
        <v>0.32424403440000005</v>
      </c>
      <c r="G31" s="12" cm="1">
        <f t="array" ref="G31">PRODUCT(Data!$C25:G25/100+1)</f>
        <v>0.46788414163920011</v>
      </c>
      <c r="H31" s="12" cm="1">
        <f t="array" ref="H31">PRODUCT(Data!$C25:H25/100+1)</f>
        <v>0.31395025903990331</v>
      </c>
      <c r="I31" s="12" cm="1">
        <f t="array" ref="I31">PRODUCT(Data!$C25:I25/100+1)</f>
        <v>0.2900900393528707</v>
      </c>
      <c r="J31" s="12" cm="1">
        <f t="array" ref="J31">PRODUCT(Data!$C25:J25/100+1)</f>
        <v>0.43658550922607037</v>
      </c>
      <c r="K31" s="12" cm="1">
        <f t="array" ref="K31">PRODUCT(Data!$C25:K25/100+1)</f>
        <v>0.64396362610845381</v>
      </c>
      <c r="L31" s="12" cm="1">
        <f t="array" ref="L31">PRODUCT(Data!$C25:L25/100+1)</f>
        <v>0.84037253207153217</v>
      </c>
      <c r="M31" s="12" cm="1">
        <f t="array" ref="M31">PRODUCT(Data!$C25:M25/100+1)</f>
        <v>0.88911413893168112</v>
      </c>
      <c r="N31" s="12" cm="1">
        <f t="array" ref="N31">PRODUCT(Data!$C25:N25/100+1)</f>
        <v>1.1940802885852477</v>
      </c>
      <c r="O31" s="12" cm="1">
        <f t="array" ref="O31">PRODUCT(Data!$C25:O25/100+1)</f>
        <v>1.3827449741817168</v>
      </c>
      <c r="P31" s="12" cm="1">
        <f t="array" ref="P31">PRODUCT(Data!$C25:P25/100+1)</f>
        <v>1.4753888874518917</v>
      </c>
      <c r="Q31" s="12" cm="1">
        <f t="array" ref="Q31">PRODUCT(Data!$C25:Q25/100+1)</f>
        <v>2.0286597202463512</v>
      </c>
      <c r="R31" s="12" cm="1">
        <f t="array" ref="R31">PRODUCT(Data!$C25:R25/100+1)</f>
        <v>2.9050407193927748</v>
      </c>
      <c r="S31" s="12" cm="1">
        <f t="array" ref="S31">PRODUCT(Data!$C25:S25/100+1)</f>
        <v>4.0147662742008148</v>
      </c>
      <c r="T31" s="12" cm="1">
        <f t="array" ref="T31">PRODUCT(Data!$C25:T25/100+1)</f>
        <v>2.1760033206168417</v>
      </c>
      <c r="U31" s="12" cm="1">
        <f t="array" ref="U31">PRODUCT(Data!$C25:U25/100+1)</f>
        <v>1.1075856901939725</v>
      </c>
      <c r="V31" s="12" cm="1">
        <f t="array" ref="V31">PRODUCT(Data!$C25:V25/100+1)</f>
        <v>0.9536312792570103</v>
      </c>
      <c r="W31" s="7"/>
      <c r="X31" s="2" t="str">
        <f t="shared" si="2"/>
        <v>Realised Loss</v>
      </c>
      <c r="Y31" s="4">
        <f t="shared" si="4"/>
        <v>8868770.8970901966</v>
      </c>
      <c r="Z31" s="5">
        <f t="shared" ca="1" si="5"/>
        <v>4984800</v>
      </c>
      <c r="AC31">
        <f t="shared" si="3"/>
        <v>1</v>
      </c>
      <c r="AD31">
        <f>IF(SUM($AC31:AC31)&gt;0,1,IF(OR(D31&lt;(1-$P$2),D31&gt;$P$3),1,0))</f>
        <v>1</v>
      </c>
      <c r="AE31">
        <f>IF(SUM($AC31:AD31)&gt;0,1,IF(OR(E31&lt;(1-$P$2),E31&gt;$P$3),1,0))</f>
        <v>1</v>
      </c>
      <c r="AF31">
        <f>IF(SUM($AC31:AE31)&gt;0,1,IF(OR(F31&lt;(1-$P$2),F31&gt;$P$3),1,0))</f>
        <v>1</v>
      </c>
      <c r="AG31">
        <f>IF(SUM($AC31:AF31)&gt;0,1,IF(OR(G31&lt;(1-$P$2),G31&gt;$P$3),1,0))</f>
        <v>1</v>
      </c>
      <c r="AH31">
        <f>IF(SUM($AC31:AG31)&gt;0,1,IF(OR(H31&lt;(1-$P$2),H31&gt;$P$3),1,0))</f>
        <v>1</v>
      </c>
      <c r="AI31">
        <f>IF(SUM($AC31:AH31)&gt;0,1,IF(OR(I31&lt;(1-$P$2),I31&gt;$P$3),1,0))</f>
        <v>1</v>
      </c>
      <c r="AJ31">
        <f>IF(SUM($AC31:AI31)&gt;0,1,IF(OR(J31&lt;(1-$P$2),J31&gt;$P$3),1,0))</f>
        <v>1</v>
      </c>
      <c r="AK31">
        <f>IF(SUM($AC31:AJ31)&gt;0,1,IF(OR(K31&lt;(1-$P$2),K31&gt;$P$3),1,0))</f>
        <v>1</v>
      </c>
      <c r="AL31">
        <f>IF(SUM($AC31:AK31)&gt;0,1,IF(OR(L31&lt;(1-$P$2),L31&gt;$P$3),1,0))</f>
        <v>1</v>
      </c>
      <c r="AM31">
        <f>IF(SUM($AC31:AL31)&gt;0,1,IF(OR(M31&lt;(1-$P$2),M31&gt;$P$3),1,0))</f>
        <v>1</v>
      </c>
      <c r="AN31">
        <f>IF(SUM($AC31:AM31)&gt;0,1,IF(OR(N31&lt;(1-$P$2),N31&gt;$P$3),1,0))</f>
        <v>1</v>
      </c>
      <c r="AO31">
        <f>IF(SUM($AC31:AN31)&gt;0,1,IF(OR(O31&lt;(1-$P$2),O31&gt;$P$3),1,0))</f>
        <v>1</v>
      </c>
      <c r="AP31">
        <f>IF(SUM($AC31:AO31)&gt;0,1,IF(OR(P31&lt;(1-$P$2),P31&gt;$P$3),1,0))</f>
        <v>1</v>
      </c>
      <c r="AQ31">
        <f>IF(SUM($AC31:AP31)&gt;0,1,IF(OR(Q31&lt;(1-$P$2),Q31&gt;$P$3),1,0))</f>
        <v>1</v>
      </c>
      <c r="AR31">
        <f>IF(SUM($AC31:AQ31)&gt;0,1,IF(OR(R31&lt;(1-$P$2),R31&gt;$P$3),1,0))</f>
        <v>1</v>
      </c>
      <c r="AS31">
        <f>IF(SUM($AC31:AR31)&gt;0,1,IF(OR(S31&lt;(1-$P$2),S31&gt;$P$3),1,0))</f>
        <v>1</v>
      </c>
      <c r="AT31">
        <f>IF(SUM($AC31:AS31)&gt;0,1,IF(OR(T31&lt;(1-$P$2),T31&gt;$P$3),1,0))</f>
        <v>1</v>
      </c>
      <c r="AU31">
        <f>IF(SUM($AC31:AT31)&gt;0,1,IF(OR(U31&lt;(1-$P$2),U31&gt;$P$3),1,0))</f>
        <v>1</v>
      </c>
      <c r="AV31">
        <f>IF(SUM($AC31:AU31)&gt;0,1,IF(OR(V31&lt;(1-$P$2),V31&gt;$P$3),1,0))</f>
        <v>1</v>
      </c>
    </row>
    <row r="32" spans="1:48" x14ac:dyDescent="0.35">
      <c r="A32" s="1">
        <f>Data!A26</f>
        <v>5400000</v>
      </c>
      <c r="B32">
        <f t="shared" si="6"/>
        <v>23</v>
      </c>
      <c r="C32" s="12" cm="1">
        <f t="array" ref="C32">PRODUCT(Data!$C26:C26/100+1)</f>
        <v>1.413</v>
      </c>
      <c r="D32" s="12" cm="1">
        <f t="array" ref="D32">PRODUCT(Data!$C26:D26/100+1)</f>
        <v>1.4031089999999999</v>
      </c>
      <c r="E32" s="12" cm="1">
        <f t="array" ref="E32">PRODUCT(Data!$C26:E26/100+1)</f>
        <v>0.76188818699999983</v>
      </c>
      <c r="F32" s="12" cm="1">
        <f t="array" ref="F32">PRODUCT(Data!$C26:F26/100+1)</f>
        <v>1.3256854453799998</v>
      </c>
      <c r="G32" s="12" cm="1">
        <f t="array" ref="G32">PRODUCT(Data!$C26:G26/100+1)</f>
        <v>2.1966607829946598</v>
      </c>
      <c r="H32" s="12" cm="1">
        <f t="array" ref="H32">PRODUCT(Data!$C26:H26/100+1)</f>
        <v>1.1927868051661001</v>
      </c>
      <c r="I32" s="12" cm="1">
        <f t="array" ref="I32">PRODUCT(Data!$C26:I26/100+1)</f>
        <v>0.91725305317273098</v>
      </c>
      <c r="J32" s="12" cm="1">
        <f t="array" ref="J32">PRODUCT(Data!$C26:J26/100+1)</f>
        <v>0.64941516164629354</v>
      </c>
      <c r="K32" s="12" cm="1">
        <f t="array" ref="K32">PRODUCT(Data!$C26:K26/100+1)</f>
        <v>0.78319468494542999</v>
      </c>
      <c r="L32" s="12" cm="1">
        <f t="array" ref="L32">PRODUCT(Data!$C26:L26/100+1)</f>
        <v>0.99387405519575056</v>
      </c>
      <c r="M32" s="12" cm="1">
        <f t="array" ref="M32">PRODUCT(Data!$C26:M26/100+1)</f>
        <v>0.87262142046186897</v>
      </c>
      <c r="N32" s="12" cm="1">
        <f t="array" ref="N32">PRODUCT(Data!$C26:N26/100+1)</f>
        <v>0.9642466696103652</v>
      </c>
      <c r="O32" s="12" cm="1">
        <f t="array" ref="O32">PRODUCT(Data!$C26:O26/100+1)</f>
        <v>1.4637264444685345</v>
      </c>
      <c r="P32" s="12" cm="1">
        <f t="array" ref="P32">PRODUCT(Data!$C26:P26/100+1)</f>
        <v>1.7491531011398989</v>
      </c>
      <c r="Q32" s="12" cm="1">
        <f t="array" ref="Q32">PRODUCT(Data!$C26:Q26/100+1)</f>
        <v>0.97427827733492378</v>
      </c>
      <c r="R32" s="12" cm="1">
        <f t="array" ref="R32">PRODUCT(Data!$C26:R26/100+1)</f>
        <v>0.76383416943058025</v>
      </c>
      <c r="S32" s="12" cm="1">
        <f t="array" ref="S32">PRODUCT(Data!$C26:S26/100+1)</f>
        <v>1.1892898018034135</v>
      </c>
      <c r="T32" s="12" cm="1">
        <f t="array" ref="T32">PRODUCT(Data!$C26:T26/100+1)</f>
        <v>2.0753107041469567</v>
      </c>
      <c r="U32" s="12" cm="1">
        <f t="array" ref="U32">PRODUCT(Data!$C26:U26/100+1)</f>
        <v>2.6999792260951905</v>
      </c>
      <c r="V32" s="12" cm="1">
        <f t="array" ref="V32">PRODUCT(Data!$C26:V26/100+1)</f>
        <v>1.7495865385096832</v>
      </c>
      <c r="W32" s="7"/>
      <c r="X32" s="2" t="str">
        <f t="shared" si="2"/>
        <v>Realised Loss</v>
      </c>
      <c r="Y32" s="4">
        <f t="shared" si="4"/>
        <v>9447767.3079522885</v>
      </c>
      <c r="Z32" s="5">
        <f t="shared" ca="1" si="5"/>
        <v>4114196.2097999989</v>
      </c>
      <c r="AC32">
        <f t="shared" si="3"/>
        <v>0</v>
      </c>
      <c r="AD32">
        <f>IF(SUM($AC32:AC32)&gt;0,1,IF(OR(D32&lt;(1-$P$2),D32&gt;$P$3),1,0))</f>
        <v>0</v>
      </c>
      <c r="AE32">
        <f>IF(SUM($AC32:AD32)&gt;0,1,IF(OR(E32&lt;(1-$P$2),E32&gt;$P$3),1,0))</f>
        <v>1</v>
      </c>
      <c r="AF32">
        <f>IF(SUM($AC32:AE32)&gt;0,1,IF(OR(F32&lt;(1-$P$2),F32&gt;$P$3),1,0))</f>
        <v>1</v>
      </c>
      <c r="AG32">
        <f>IF(SUM($AC32:AF32)&gt;0,1,IF(OR(G32&lt;(1-$P$2),G32&gt;$P$3),1,0))</f>
        <v>1</v>
      </c>
      <c r="AH32">
        <f>IF(SUM($AC32:AG32)&gt;0,1,IF(OR(H32&lt;(1-$P$2),H32&gt;$P$3),1,0))</f>
        <v>1</v>
      </c>
      <c r="AI32">
        <f>IF(SUM($AC32:AH32)&gt;0,1,IF(OR(I32&lt;(1-$P$2),I32&gt;$P$3),1,0))</f>
        <v>1</v>
      </c>
      <c r="AJ32">
        <f>IF(SUM($AC32:AI32)&gt;0,1,IF(OR(J32&lt;(1-$P$2),J32&gt;$P$3),1,0))</f>
        <v>1</v>
      </c>
      <c r="AK32">
        <f>IF(SUM($AC32:AJ32)&gt;0,1,IF(OR(K32&lt;(1-$P$2),K32&gt;$P$3),1,0))</f>
        <v>1</v>
      </c>
      <c r="AL32">
        <f>IF(SUM($AC32:AK32)&gt;0,1,IF(OR(L32&lt;(1-$P$2),L32&gt;$P$3),1,0))</f>
        <v>1</v>
      </c>
      <c r="AM32">
        <f>IF(SUM($AC32:AL32)&gt;0,1,IF(OR(M32&lt;(1-$P$2),M32&gt;$P$3),1,0))</f>
        <v>1</v>
      </c>
      <c r="AN32">
        <f>IF(SUM($AC32:AM32)&gt;0,1,IF(OR(N32&lt;(1-$P$2),N32&gt;$P$3),1,0))</f>
        <v>1</v>
      </c>
      <c r="AO32">
        <f>IF(SUM($AC32:AN32)&gt;0,1,IF(OR(O32&lt;(1-$P$2),O32&gt;$P$3),1,0))</f>
        <v>1</v>
      </c>
      <c r="AP32">
        <f>IF(SUM($AC32:AO32)&gt;0,1,IF(OR(P32&lt;(1-$P$2),P32&gt;$P$3),1,0))</f>
        <v>1</v>
      </c>
      <c r="AQ32">
        <f>IF(SUM($AC32:AP32)&gt;0,1,IF(OR(Q32&lt;(1-$P$2),Q32&gt;$P$3),1,0))</f>
        <v>1</v>
      </c>
      <c r="AR32">
        <f>IF(SUM($AC32:AQ32)&gt;0,1,IF(OR(R32&lt;(1-$P$2),R32&gt;$P$3),1,0))</f>
        <v>1</v>
      </c>
      <c r="AS32">
        <f>IF(SUM($AC32:AR32)&gt;0,1,IF(OR(S32&lt;(1-$P$2),S32&gt;$P$3),1,0))</f>
        <v>1</v>
      </c>
      <c r="AT32">
        <f>IF(SUM($AC32:AS32)&gt;0,1,IF(OR(T32&lt;(1-$P$2),T32&gt;$P$3),1,0))</f>
        <v>1</v>
      </c>
      <c r="AU32">
        <f>IF(SUM($AC32:AT32)&gt;0,1,IF(OR(U32&lt;(1-$P$2),U32&gt;$P$3),1,0))</f>
        <v>1</v>
      </c>
      <c r="AV32">
        <f>IF(SUM($AC32:AU32)&gt;0,1,IF(OR(V32&lt;(1-$P$2),V32&gt;$P$3),1,0))</f>
        <v>1</v>
      </c>
    </row>
    <row r="33" spans="1:48" x14ac:dyDescent="0.35">
      <c r="A33" s="1">
        <f>Data!A27</f>
        <v>4600000</v>
      </c>
      <c r="B33">
        <f t="shared" si="6"/>
        <v>24</v>
      </c>
      <c r="C33" s="12" cm="1">
        <f t="array" ref="C33">PRODUCT(Data!$C27:C27/100+1)</f>
        <v>1.6990000000000001</v>
      </c>
      <c r="D33" s="12" cm="1">
        <f t="array" ref="D33">PRODUCT(Data!$C27:D27/100+1)</f>
        <v>1.3388120000000001</v>
      </c>
      <c r="E33" s="12" cm="1">
        <f t="array" ref="E33">PRODUCT(Data!$C27:E27/100+1)</f>
        <v>1.3642494279999999</v>
      </c>
      <c r="F33" s="12" cm="1">
        <f t="array" ref="F33">PRODUCT(Data!$C27:F27/100+1)</f>
        <v>1.9877114165959999</v>
      </c>
      <c r="G33" s="12" cm="1">
        <f t="array" ref="G33">PRODUCT(Data!$C27:G27/100+1)</f>
        <v>3.1028175213063558</v>
      </c>
      <c r="H33" s="12" cm="1">
        <f t="array" ref="H33">PRODUCT(Data!$C27:H27/100+1)</f>
        <v>5.1320601802407122</v>
      </c>
      <c r="I33" s="12" cm="1">
        <f t="array" ref="I33">PRODUCT(Data!$C27:I27/100+1)</f>
        <v>6.8513003406213508</v>
      </c>
      <c r="J33" s="12" cm="1">
        <f t="array" ref="J33">PRODUCT(Data!$C27:J27/100+1)</f>
        <v>10.85931103988484</v>
      </c>
      <c r="K33" s="12" cm="1">
        <f t="array" ref="K33">PRODUCT(Data!$C27:K27/100+1)</f>
        <v>11.662900056836319</v>
      </c>
      <c r="L33" s="12" cm="1">
        <f t="array" ref="L33">PRODUCT(Data!$C27:L27/100+1)</f>
        <v>17.307743684345098</v>
      </c>
      <c r="M33" s="12" cm="1">
        <f t="array" ref="M33">PRODUCT(Data!$C27:M27/100+1)</f>
        <v>22.967375869125945</v>
      </c>
      <c r="N33" s="12" cm="1">
        <f t="array" ref="N33">PRODUCT(Data!$C27:N27/100+1)</f>
        <v>18.879182964421524</v>
      </c>
      <c r="O33" s="12" cm="1">
        <f t="array" ref="O33">PRODUCT(Data!$C27:O27/100+1)</f>
        <v>24.505179487819138</v>
      </c>
      <c r="P33" s="12" cm="1">
        <f t="array" ref="P33">PRODUCT(Data!$C27:P27/100+1)</f>
        <v>33.57209589831222</v>
      </c>
      <c r="Q33" s="12" cm="1">
        <f t="array" ref="Q33">PRODUCT(Data!$C27:Q27/100+1)</f>
        <v>25.884085937598723</v>
      </c>
      <c r="R33" s="12" cm="1">
        <f t="array" ref="R33">PRODUCT(Data!$C27:R27/100+1)</f>
        <v>41.492189757970749</v>
      </c>
      <c r="S33" s="12" cm="1">
        <f t="array" ref="S33">PRODUCT(Data!$C27:S27/100+1)</f>
        <v>47.840494790940276</v>
      </c>
      <c r="T33" s="12" cm="1">
        <f t="array" ref="T33">PRODUCT(Data!$C27:T27/100+1)</f>
        <v>40.616580077508296</v>
      </c>
      <c r="U33" s="12" cm="1">
        <f t="array" ref="U33">PRODUCT(Data!$C27:U27/100+1)</f>
        <v>58.162942670991875</v>
      </c>
      <c r="V33" s="12" cm="1">
        <f t="array" ref="V33">PRODUCT(Data!$C27:V27/100+1)</f>
        <v>91.315819993457239</v>
      </c>
      <c r="W33" s="7"/>
      <c r="X33" s="2" t="str">
        <f t="shared" si="2"/>
        <v>Realised Profit</v>
      </c>
      <c r="Y33" s="4">
        <f t="shared" si="4"/>
        <v>420052771.96990329</v>
      </c>
      <c r="Z33" s="5">
        <f t="shared" ca="1" si="5"/>
        <v>105649928.99797934</v>
      </c>
      <c r="AC33">
        <f t="shared" si="3"/>
        <v>0</v>
      </c>
      <c r="AD33">
        <f>IF(SUM($AC33:AC33)&gt;0,1,IF(OR(D33&lt;(1-$P$2),D33&gt;$P$3),1,0))</f>
        <v>0</v>
      </c>
      <c r="AE33">
        <f>IF(SUM($AC33:AD33)&gt;0,1,IF(OR(E33&lt;(1-$P$2),E33&gt;$P$3),1,0))</f>
        <v>0</v>
      </c>
      <c r="AF33">
        <f>IF(SUM($AC33:AE33)&gt;0,1,IF(OR(F33&lt;(1-$P$2),F33&gt;$P$3),1,0))</f>
        <v>0</v>
      </c>
      <c r="AG33">
        <f>IF(SUM($AC33:AF33)&gt;0,1,IF(OR(G33&lt;(1-$P$2),G33&gt;$P$3),1,0))</f>
        <v>0</v>
      </c>
      <c r="AH33">
        <f>IF(SUM($AC33:AG33)&gt;0,1,IF(OR(H33&lt;(1-$P$2),H33&gt;$P$3),1,0))</f>
        <v>0</v>
      </c>
      <c r="AI33">
        <f>IF(SUM($AC33:AH33)&gt;0,1,IF(OR(I33&lt;(1-$P$2),I33&gt;$P$3),1,0))</f>
        <v>0</v>
      </c>
      <c r="AJ33">
        <f>IF(SUM($AC33:AI33)&gt;0,1,IF(OR(J33&lt;(1-$P$2),J33&gt;$P$3),1,0))</f>
        <v>0</v>
      </c>
      <c r="AK33">
        <f>IF(SUM($AC33:AJ33)&gt;0,1,IF(OR(K33&lt;(1-$P$2),K33&gt;$P$3),1,0))</f>
        <v>0</v>
      </c>
      <c r="AL33">
        <f>IF(SUM($AC33:AK33)&gt;0,1,IF(OR(L33&lt;(1-$P$2),L33&gt;$P$3),1,0))</f>
        <v>0</v>
      </c>
      <c r="AM33">
        <f>IF(SUM($AC33:AL33)&gt;0,1,IF(OR(M33&lt;(1-$P$2),M33&gt;$P$3),1,0))</f>
        <v>1</v>
      </c>
      <c r="AN33">
        <f>IF(SUM($AC33:AM33)&gt;0,1,IF(OR(N33&lt;(1-$P$2),N33&gt;$P$3),1,0))</f>
        <v>1</v>
      </c>
      <c r="AO33">
        <f>IF(SUM($AC33:AN33)&gt;0,1,IF(OR(O33&lt;(1-$P$2),O33&gt;$P$3),1,0))</f>
        <v>1</v>
      </c>
      <c r="AP33">
        <f>IF(SUM($AC33:AO33)&gt;0,1,IF(OR(P33&lt;(1-$P$2),P33&gt;$P$3),1,0))</f>
        <v>1</v>
      </c>
      <c r="AQ33">
        <f>IF(SUM($AC33:AP33)&gt;0,1,IF(OR(Q33&lt;(1-$P$2),Q33&gt;$P$3),1,0))</f>
        <v>1</v>
      </c>
      <c r="AR33">
        <f>IF(SUM($AC33:AQ33)&gt;0,1,IF(OR(R33&lt;(1-$P$2),R33&gt;$P$3),1,0))</f>
        <v>1</v>
      </c>
      <c r="AS33">
        <f>IF(SUM($AC33:AR33)&gt;0,1,IF(OR(S33&lt;(1-$P$2),S33&gt;$P$3),1,0))</f>
        <v>1</v>
      </c>
      <c r="AT33">
        <f>IF(SUM($AC33:AS33)&gt;0,1,IF(OR(T33&lt;(1-$P$2),T33&gt;$P$3),1,0))</f>
        <v>1</v>
      </c>
      <c r="AU33">
        <f>IF(SUM($AC33:AT33)&gt;0,1,IF(OR(U33&lt;(1-$P$2),U33&gt;$P$3),1,0))</f>
        <v>1</v>
      </c>
      <c r="AV33">
        <f>IF(SUM($AC33:AU33)&gt;0,1,IF(OR(V33&lt;(1-$P$2),V33&gt;$P$3),1,0))</f>
        <v>1</v>
      </c>
    </row>
    <row r="34" spans="1:48" x14ac:dyDescent="0.35">
      <c r="A34" s="1">
        <f>Data!A28</f>
        <v>400000</v>
      </c>
      <c r="B34">
        <f t="shared" si="6"/>
        <v>25</v>
      </c>
      <c r="C34" s="12" cm="1">
        <f t="array" ref="C34">PRODUCT(Data!$C28:C28/100+1)</f>
        <v>0.79300000000000004</v>
      </c>
      <c r="D34" s="12" cm="1">
        <f t="array" ref="D34">PRODUCT(Data!$C28:D28/100+1)</f>
        <v>0.96508100000000008</v>
      </c>
      <c r="E34" s="12" cm="1">
        <f t="array" ref="E34">PRODUCT(Data!$C28:E28/100+1)</f>
        <v>1.041322399</v>
      </c>
      <c r="F34" s="12" cm="1">
        <f t="array" ref="F34">PRODUCT(Data!$C28:F28/100+1)</f>
        <v>1.6484133576169999</v>
      </c>
      <c r="G34" s="12" cm="1">
        <f t="array" ref="G34">PRODUCT(Data!$C28:G28/100+1)</f>
        <v>2.2072254858491629</v>
      </c>
      <c r="H34" s="12" cm="1">
        <f t="array" ref="H34">PRODUCT(Data!$C28:H28/100+1)</f>
        <v>3.6926882378256498</v>
      </c>
      <c r="I34" s="12" cm="1">
        <f t="array" ref="I34">PRODUCT(Data!$C28:I28/100+1)</f>
        <v>6.0855502159366717</v>
      </c>
      <c r="J34" s="12" cm="1">
        <f t="array" ref="J34">PRODUCT(Data!$C28:J28/100+1)</f>
        <v>9.3595762321105997</v>
      </c>
      <c r="K34" s="12" cm="1">
        <f t="array" ref="K34">PRODUCT(Data!$C28:K28/100+1)</f>
        <v>16.173347729087116</v>
      </c>
      <c r="L34" s="12" cm="1">
        <f t="array" ref="L34">PRODUCT(Data!$C28:L28/100+1)</f>
        <v>20.91213861370964</v>
      </c>
      <c r="M34" s="12" cm="1">
        <f t="array" ref="M34">PRODUCT(Data!$C28:M28/100+1)</f>
        <v>12.756404554362881</v>
      </c>
      <c r="N34" s="12" cm="1">
        <f t="array" ref="N34">PRODUCT(Data!$C28:N28/100+1)</f>
        <v>6.4419842999532548</v>
      </c>
      <c r="O34" s="12" cm="1">
        <f t="array" ref="O34">PRODUCT(Data!$C28:O28/100+1)</f>
        <v>9.3537612035321249</v>
      </c>
      <c r="P34" s="12" cm="1">
        <f t="array" ref="P34">PRODUCT(Data!$C28:P28/100+1)</f>
        <v>10.934546846929054</v>
      </c>
      <c r="Q34" s="12" cm="1">
        <f t="array" ref="Q34">PRODUCT(Data!$C28:Q28/100+1)</f>
        <v>6.8668954198714447</v>
      </c>
      <c r="R34" s="12" cm="1">
        <f t="array" ref="R34">PRODUCT(Data!$C28:R28/100+1)</f>
        <v>10.918363717595597</v>
      </c>
      <c r="S34" s="12" cm="1">
        <f t="array" ref="S34">PRODUCT(Data!$C28:S28/100+1)</f>
        <v>7.0969364164371376</v>
      </c>
      <c r="T34" s="12" cm="1">
        <f t="array" ref="T34">PRODUCT(Data!$C28:T28/100+1)</f>
        <v>9.6731243356038181</v>
      </c>
      <c r="U34" s="12" cm="1">
        <f t="array" ref="U34">PRODUCT(Data!$C28:U28/100+1)</f>
        <v>6.877591402614315</v>
      </c>
      <c r="V34" s="12" cm="1">
        <f t="array" ref="V34">PRODUCT(Data!$C28:V28/100+1)</f>
        <v>9.3604018989580826</v>
      </c>
      <c r="W34" s="7"/>
      <c r="X34" s="2" t="str">
        <f t="shared" si="2"/>
        <v>Realised Loss</v>
      </c>
      <c r="Y34" s="4">
        <f t="shared" si="4"/>
        <v>3744160.7595832329</v>
      </c>
      <c r="Z34" s="5">
        <f t="shared" ca="1" si="5"/>
        <v>317200</v>
      </c>
      <c r="AC34">
        <f t="shared" si="3"/>
        <v>1</v>
      </c>
      <c r="AD34">
        <f>IF(SUM($AC34:AC34)&gt;0,1,IF(OR(D34&lt;(1-$P$2),D34&gt;$P$3),1,0))</f>
        <v>1</v>
      </c>
      <c r="AE34">
        <f>IF(SUM($AC34:AD34)&gt;0,1,IF(OR(E34&lt;(1-$P$2),E34&gt;$P$3),1,0))</f>
        <v>1</v>
      </c>
      <c r="AF34">
        <f>IF(SUM($AC34:AE34)&gt;0,1,IF(OR(F34&lt;(1-$P$2),F34&gt;$P$3),1,0))</f>
        <v>1</v>
      </c>
      <c r="AG34">
        <f>IF(SUM($AC34:AF34)&gt;0,1,IF(OR(G34&lt;(1-$P$2),G34&gt;$P$3),1,0))</f>
        <v>1</v>
      </c>
      <c r="AH34">
        <f>IF(SUM($AC34:AG34)&gt;0,1,IF(OR(H34&lt;(1-$P$2),H34&gt;$P$3),1,0))</f>
        <v>1</v>
      </c>
      <c r="AI34">
        <f>IF(SUM($AC34:AH34)&gt;0,1,IF(OR(I34&lt;(1-$P$2),I34&gt;$P$3),1,0))</f>
        <v>1</v>
      </c>
      <c r="AJ34">
        <f>IF(SUM($AC34:AI34)&gt;0,1,IF(OR(J34&lt;(1-$P$2),J34&gt;$P$3),1,0))</f>
        <v>1</v>
      </c>
      <c r="AK34">
        <f>IF(SUM($AC34:AJ34)&gt;0,1,IF(OR(K34&lt;(1-$P$2),K34&gt;$P$3),1,0))</f>
        <v>1</v>
      </c>
      <c r="AL34">
        <f>IF(SUM($AC34:AK34)&gt;0,1,IF(OR(L34&lt;(1-$P$2),L34&gt;$P$3),1,0))</f>
        <v>1</v>
      </c>
      <c r="AM34">
        <f>IF(SUM($AC34:AL34)&gt;0,1,IF(OR(M34&lt;(1-$P$2),M34&gt;$P$3),1,0))</f>
        <v>1</v>
      </c>
      <c r="AN34">
        <f>IF(SUM($AC34:AM34)&gt;0,1,IF(OR(N34&lt;(1-$P$2),N34&gt;$P$3),1,0))</f>
        <v>1</v>
      </c>
      <c r="AO34">
        <f>IF(SUM($AC34:AN34)&gt;0,1,IF(OR(O34&lt;(1-$P$2),O34&gt;$P$3),1,0))</f>
        <v>1</v>
      </c>
      <c r="AP34">
        <f>IF(SUM($AC34:AO34)&gt;0,1,IF(OR(P34&lt;(1-$P$2),P34&gt;$P$3),1,0))</f>
        <v>1</v>
      </c>
      <c r="AQ34">
        <f>IF(SUM($AC34:AP34)&gt;0,1,IF(OR(Q34&lt;(1-$P$2),Q34&gt;$P$3),1,0))</f>
        <v>1</v>
      </c>
      <c r="AR34">
        <f>IF(SUM($AC34:AQ34)&gt;0,1,IF(OR(R34&lt;(1-$P$2),R34&gt;$P$3),1,0))</f>
        <v>1</v>
      </c>
      <c r="AS34">
        <f>IF(SUM($AC34:AR34)&gt;0,1,IF(OR(S34&lt;(1-$P$2),S34&gt;$P$3),1,0))</f>
        <v>1</v>
      </c>
      <c r="AT34">
        <f>IF(SUM($AC34:AS34)&gt;0,1,IF(OR(T34&lt;(1-$P$2),T34&gt;$P$3),1,0))</f>
        <v>1</v>
      </c>
      <c r="AU34">
        <f>IF(SUM($AC34:AT34)&gt;0,1,IF(OR(U34&lt;(1-$P$2),U34&gt;$P$3),1,0))</f>
        <v>1</v>
      </c>
      <c r="AV34">
        <f>IF(SUM($AC34:AU34)&gt;0,1,IF(OR(V34&lt;(1-$P$2),V34&gt;$P$3),1,0))</f>
        <v>1</v>
      </c>
    </row>
    <row r="35" spans="1:48" x14ac:dyDescent="0.35">
      <c r="A35" s="1">
        <f>Data!A29</f>
        <v>9600000</v>
      </c>
      <c r="B35">
        <f t="shared" si="6"/>
        <v>26</v>
      </c>
      <c r="C35" s="12" cm="1">
        <f t="array" ref="C35">PRODUCT(Data!$C29:C29/100+1)</f>
        <v>1.1830000000000001</v>
      </c>
      <c r="D35" s="12" cm="1">
        <f t="array" ref="D35">PRODUCT(Data!$C29:D29/100+1)</f>
        <v>0.71216600000000019</v>
      </c>
      <c r="E35" s="12" cm="1">
        <f t="array" ref="E35">PRODUCT(Data!$C29:E29/100+1)</f>
        <v>0.83465855200000016</v>
      </c>
      <c r="F35" s="12" cm="1">
        <f t="array" ref="F35">PRODUCT(Data!$C29:F29/100+1)</f>
        <v>0.53251215617600001</v>
      </c>
      <c r="G35" s="12" cm="1">
        <f t="array" ref="G35">PRODUCT(Data!$C29:G29/100+1)</f>
        <v>0.83018645147838399</v>
      </c>
      <c r="H35" s="12" cm="1">
        <f t="array" ref="H35">PRODUCT(Data!$C29:H29/100+1)</f>
        <v>0.58528144829226081</v>
      </c>
      <c r="I35" s="12" cm="1">
        <f t="array" ref="I35">PRODUCT(Data!$C29:I29/100+1)</f>
        <v>0.31429613773294407</v>
      </c>
      <c r="J35" s="12" cm="1">
        <f t="array" ref="J35">PRODUCT(Data!$C29:J29/100+1)</f>
        <v>0.34163990171571018</v>
      </c>
      <c r="K35" s="12" cm="1">
        <f t="array" ref="K35">PRODUCT(Data!$C29:K29/100+1)</f>
        <v>0.28868571694977507</v>
      </c>
      <c r="L35" s="12" cm="1">
        <f t="array" ref="L35">PRODUCT(Data!$C29:L29/100+1)</f>
        <v>0.19572891609194748</v>
      </c>
      <c r="M35" s="12" cm="1">
        <f t="array" ref="M35">PRODUCT(Data!$C29:M29/100+1)</f>
        <v>0.27362902469654254</v>
      </c>
      <c r="N35" s="12" cm="1">
        <f t="array" ref="N35">PRODUCT(Data!$C29:N29/100+1)</f>
        <v>0.45887587441610184</v>
      </c>
      <c r="O35" s="12" cm="1">
        <f t="array" ref="O35">PRODUCT(Data!$C29:O29/100+1)</f>
        <v>0.74475554417733325</v>
      </c>
      <c r="P35" s="12" cm="1">
        <f t="array" ref="P35">PRODUCT(Data!$C29:P29/100+1)</f>
        <v>0.78199332138619992</v>
      </c>
      <c r="Q35" s="12" cm="1">
        <f t="array" ref="Q35">PRODUCT(Data!$C29:Q29/100+1)</f>
        <v>0.96810773187611554</v>
      </c>
      <c r="R35" s="12" cm="1">
        <f t="array" ref="R35">PRODUCT(Data!$C29:R29/100+1)</f>
        <v>1.5392912936830236</v>
      </c>
      <c r="S35" s="12" cm="1">
        <f t="array" ref="S35">PRODUCT(Data!$C29:S29/100+1)</f>
        <v>2.6521988990158496</v>
      </c>
      <c r="T35" s="12" cm="1">
        <f t="array" ref="T35">PRODUCT(Data!$C29:T29/100+1)</f>
        <v>4.1878220615460267</v>
      </c>
      <c r="U35" s="12" cm="1">
        <f t="array" ref="U35">PRODUCT(Data!$C29:U29/100+1)</f>
        <v>6.746581341150649</v>
      </c>
      <c r="V35" s="12" cm="1">
        <f t="array" ref="V35">PRODUCT(Data!$C29:V29/100+1)</f>
        <v>9.9377143155149046</v>
      </c>
      <c r="W35" s="7"/>
      <c r="X35" s="2" t="str">
        <f t="shared" si="2"/>
        <v>Realised Loss</v>
      </c>
      <c r="Y35" s="4">
        <f t="shared" si="4"/>
        <v>95402057.428943083</v>
      </c>
      <c r="Z35" s="5">
        <f t="shared" ca="1" si="5"/>
        <v>6836793.6000000015</v>
      </c>
      <c r="AC35">
        <f t="shared" si="3"/>
        <v>0</v>
      </c>
      <c r="AD35">
        <f>IF(SUM($AC35:AC35)&gt;0,1,IF(OR(D35&lt;(1-$P$2),D35&gt;$P$3),1,0))</f>
        <v>1</v>
      </c>
      <c r="AE35">
        <f>IF(SUM($AC35:AD35)&gt;0,1,IF(OR(E35&lt;(1-$P$2),E35&gt;$P$3),1,0))</f>
        <v>1</v>
      </c>
      <c r="AF35">
        <f>IF(SUM($AC35:AE35)&gt;0,1,IF(OR(F35&lt;(1-$P$2),F35&gt;$P$3),1,0))</f>
        <v>1</v>
      </c>
      <c r="AG35">
        <f>IF(SUM($AC35:AF35)&gt;0,1,IF(OR(G35&lt;(1-$P$2),G35&gt;$P$3),1,0))</f>
        <v>1</v>
      </c>
      <c r="AH35">
        <f>IF(SUM($AC35:AG35)&gt;0,1,IF(OR(H35&lt;(1-$P$2),H35&gt;$P$3),1,0))</f>
        <v>1</v>
      </c>
      <c r="AI35">
        <f>IF(SUM($AC35:AH35)&gt;0,1,IF(OR(I35&lt;(1-$P$2),I35&gt;$P$3),1,0))</f>
        <v>1</v>
      </c>
      <c r="AJ35">
        <f>IF(SUM($AC35:AI35)&gt;0,1,IF(OR(J35&lt;(1-$P$2),J35&gt;$P$3),1,0))</f>
        <v>1</v>
      </c>
      <c r="AK35">
        <f>IF(SUM($AC35:AJ35)&gt;0,1,IF(OR(K35&lt;(1-$P$2),K35&gt;$P$3),1,0))</f>
        <v>1</v>
      </c>
      <c r="AL35">
        <f>IF(SUM($AC35:AK35)&gt;0,1,IF(OR(L35&lt;(1-$P$2),L35&gt;$P$3),1,0))</f>
        <v>1</v>
      </c>
      <c r="AM35">
        <f>IF(SUM($AC35:AL35)&gt;0,1,IF(OR(M35&lt;(1-$P$2),M35&gt;$P$3),1,0))</f>
        <v>1</v>
      </c>
      <c r="AN35">
        <f>IF(SUM($AC35:AM35)&gt;0,1,IF(OR(N35&lt;(1-$P$2),N35&gt;$P$3),1,0))</f>
        <v>1</v>
      </c>
      <c r="AO35">
        <f>IF(SUM($AC35:AN35)&gt;0,1,IF(OR(O35&lt;(1-$P$2),O35&gt;$P$3),1,0))</f>
        <v>1</v>
      </c>
      <c r="AP35">
        <f>IF(SUM($AC35:AO35)&gt;0,1,IF(OR(P35&lt;(1-$P$2),P35&gt;$P$3),1,0))</f>
        <v>1</v>
      </c>
      <c r="AQ35">
        <f>IF(SUM($AC35:AP35)&gt;0,1,IF(OR(Q35&lt;(1-$P$2),Q35&gt;$P$3),1,0))</f>
        <v>1</v>
      </c>
      <c r="AR35">
        <f>IF(SUM($AC35:AQ35)&gt;0,1,IF(OR(R35&lt;(1-$P$2),R35&gt;$P$3),1,0))</f>
        <v>1</v>
      </c>
      <c r="AS35">
        <f>IF(SUM($AC35:AR35)&gt;0,1,IF(OR(S35&lt;(1-$P$2),S35&gt;$P$3),1,0))</f>
        <v>1</v>
      </c>
      <c r="AT35">
        <f>IF(SUM($AC35:AS35)&gt;0,1,IF(OR(T35&lt;(1-$P$2),T35&gt;$P$3),1,0))</f>
        <v>1</v>
      </c>
      <c r="AU35">
        <f>IF(SUM($AC35:AT35)&gt;0,1,IF(OR(U35&lt;(1-$P$2),U35&gt;$P$3),1,0))</f>
        <v>1</v>
      </c>
      <c r="AV35">
        <f>IF(SUM($AC35:AU35)&gt;0,1,IF(OR(V35&lt;(1-$P$2),V35&gt;$P$3),1,0))</f>
        <v>1</v>
      </c>
    </row>
    <row r="36" spans="1:48" x14ac:dyDescent="0.35">
      <c r="A36" s="1">
        <f>Data!A30</f>
        <v>100000</v>
      </c>
      <c r="B36">
        <f t="shared" si="6"/>
        <v>27</v>
      </c>
      <c r="C36" s="12" cm="1">
        <f t="array" ref="C36">PRODUCT(Data!$C30:C30/100+1)</f>
        <v>1.107</v>
      </c>
      <c r="D36" s="12" cm="1">
        <f t="array" ref="D36">PRODUCT(Data!$C30:D30/100+1)</f>
        <v>1.7855909999999999</v>
      </c>
      <c r="E36" s="12" cm="1">
        <f t="array" ref="E36">PRODUCT(Data!$C30:E30/100+1)</f>
        <v>1.0142156879999999</v>
      </c>
      <c r="F36" s="12" cm="1">
        <f t="array" ref="F36">PRODUCT(Data!$C30:F30/100+1)</f>
        <v>1.001030884056</v>
      </c>
      <c r="G36" s="12" cm="1">
        <f t="array" ref="G36">PRODUCT(Data!$C30:G30/100+1)</f>
        <v>1.715766935271984</v>
      </c>
      <c r="H36" s="12" cm="1">
        <f t="array" ref="H36">PRODUCT(Data!$C30:H30/100+1)</f>
        <v>2.7675320665937102</v>
      </c>
      <c r="I36" s="12" cm="1">
        <f t="array" ref="I36">PRODUCT(Data!$C30:I30/100+1)</f>
        <v>3.5894890903720418</v>
      </c>
      <c r="J36" s="12" cm="1">
        <f t="array" ref="J36">PRODUCT(Data!$C30:J30/100+1)</f>
        <v>6.0518786063672625</v>
      </c>
      <c r="K36" s="12" cm="1">
        <f t="array" ref="K36">PRODUCT(Data!$C30:K30/100+1)</f>
        <v>6.6086514381530508</v>
      </c>
      <c r="L36" s="12" cm="1">
        <f t="array" ref="L36">PRODUCT(Data!$C30:L30/100+1)</f>
        <v>6.2253496547401737</v>
      </c>
      <c r="M36" s="12" cm="1">
        <f t="array" ref="M36">PRODUCT(Data!$C30:M30/100+1)</f>
        <v>5.2915472065291471</v>
      </c>
      <c r="N36" s="12" cm="1">
        <f t="array" ref="N36">PRODUCT(Data!$C30:N30/100+1)</f>
        <v>5.7572033607037127</v>
      </c>
      <c r="O36" s="12" cm="1">
        <f t="array" ref="O36">PRODUCT(Data!$C30:O30/100+1)</f>
        <v>6.6438126782520843</v>
      </c>
      <c r="P36" s="12" cm="1">
        <f t="array" ref="P36">PRODUCT(Data!$C30:P30/100+1)</f>
        <v>5.414707332775448</v>
      </c>
      <c r="Q36" s="12" cm="1">
        <f t="array" ref="Q36">PRODUCT(Data!$C30:Q30/100+1)</f>
        <v>7.0282901179425314</v>
      </c>
      <c r="R36" s="12" cm="1">
        <f t="array" ref="R36">PRODUCT(Data!$C30:R30/100+1)</f>
        <v>10.176964090780785</v>
      </c>
      <c r="S36" s="12" cm="1">
        <f t="array" ref="S36">PRODUCT(Data!$C30:S30/100+1)</f>
        <v>12.283595657572409</v>
      </c>
      <c r="T36" s="12" cm="1">
        <f t="array" ref="T36">PRODUCT(Data!$C30:T30/100+1)</f>
        <v>21.484008805094145</v>
      </c>
      <c r="U36" s="12" cm="1">
        <f t="array" ref="U36">PRODUCT(Data!$C30:U30/100+1)</f>
        <v>36.780623074321184</v>
      </c>
      <c r="V36" s="12" cm="1">
        <f t="array" ref="V36">PRODUCT(Data!$C30:V30/100+1)</f>
        <v>36.449597466652293</v>
      </c>
      <c r="W36" s="7"/>
      <c r="X36" s="2" t="str">
        <f t="shared" si="2"/>
        <v>Realised Profit</v>
      </c>
      <c r="Y36" s="4">
        <f t="shared" si="4"/>
        <v>3644959.7466652291</v>
      </c>
      <c r="Z36" s="5">
        <f t="shared" ca="1" si="5"/>
        <v>2148400.8805094147</v>
      </c>
      <c r="AC36">
        <f t="shared" si="3"/>
        <v>0</v>
      </c>
      <c r="AD36">
        <f>IF(SUM($AC36:AC36)&gt;0,1,IF(OR(D36&lt;(1-$P$2),D36&gt;$P$3),1,0))</f>
        <v>0</v>
      </c>
      <c r="AE36">
        <f>IF(SUM($AC36:AD36)&gt;0,1,IF(OR(E36&lt;(1-$P$2),E36&gt;$P$3),1,0))</f>
        <v>0</v>
      </c>
      <c r="AF36">
        <f>IF(SUM($AC36:AE36)&gt;0,1,IF(OR(F36&lt;(1-$P$2),F36&gt;$P$3),1,0))</f>
        <v>0</v>
      </c>
      <c r="AG36">
        <f>IF(SUM($AC36:AF36)&gt;0,1,IF(OR(G36&lt;(1-$P$2),G36&gt;$P$3),1,0))</f>
        <v>0</v>
      </c>
      <c r="AH36">
        <f>IF(SUM($AC36:AG36)&gt;0,1,IF(OR(H36&lt;(1-$P$2),H36&gt;$P$3),1,0))</f>
        <v>0</v>
      </c>
      <c r="AI36">
        <f>IF(SUM($AC36:AH36)&gt;0,1,IF(OR(I36&lt;(1-$P$2),I36&gt;$P$3),1,0))</f>
        <v>0</v>
      </c>
      <c r="AJ36">
        <f>IF(SUM($AC36:AI36)&gt;0,1,IF(OR(J36&lt;(1-$P$2),J36&gt;$P$3),1,0))</f>
        <v>0</v>
      </c>
      <c r="AK36">
        <f>IF(SUM($AC36:AJ36)&gt;0,1,IF(OR(K36&lt;(1-$P$2),K36&gt;$P$3),1,0))</f>
        <v>0</v>
      </c>
      <c r="AL36">
        <f>IF(SUM($AC36:AK36)&gt;0,1,IF(OR(L36&lt;(1-$P$2),L36&gt;$P$3),1,0))</f>
        <v>0</v>
      </c>
      <c r="AM36">
        <f>IF(SUM($AC36:AL36)&gt;0,1,IF(OR(M36&lt;(1-$P$2),M36&gt;$P$3),1,0))</f>
        <v>0</v>
      </c>
      <c r="AN36">
        <f>IF(SUM($AC36:AM36)&gt;0,1,IF(OR(N36&lt;(1-$P$2),N36&gt;$P$3),1,0))</f>
        <v>0</v>
      </c>
      <c r="AO36">
        <f>IF(SUM($AC36:AN36)&gt;0,1,IF(OR(O36&lt;(1-$P$2),O36&gt;$P$3),1,0))</f>
        <v>0</v>
      </c>
      <c r="AP36">
        <f>IF(SUM($AC36:AO36)&gt;0,1,IF(OR(P36&lt;(1-$P$2),P36&gt;$P$3),1,0))</f>
        <v>0</v>
      </c>
      <c r="AQ36">
        <f>IF(SUM($AC36:AP36)&gt;0,1,IF(OR(Q36&lt;(1-$P$2),Q36&gt;$P$3),1,0))</f>
        <v>0</v>
      </c>
      <c r="AR36">
        <f>IF(SUM($AC36:AQ36)&gt;0,1,IF(OR(R36&lt;(1-$P$2),R36&gt;$P$3),1,0))</f>
        <v>0</v>
      </c>
      <c r="AS36">
        <f>IF(SUM($AC36:AR36)&gt;0,1,IF(OR(S36&lt;(1-$P$2),S36&gt;$P$3),1,0))</f>
        <v>0</v>
      </c>
      <c r="AT36">
        <f>IF(SUM($AC36:AS36)&gt;0,1,IF(OR(T36&lt;(1-$P$2),T36&gt;$P$3),1,0))</f>
        <v>1</v>
      </c>
      <c r="AU36">
        <f>IF(SUM($AC36:AT36)&gt;0,1,IF(OR(U36&lt;(1-$P$2),U36&gt;$P$3),1,0))</f>
        <v>1</v>
      </c>
      <c r="AV36">
        <f>IF(SUM($AC36:AU36)&gt;0,1,IF(OR(V36&lt;(1-$P$2),V36&gt;$P$3),1,0))</f>
        <v>1</v>
      </c>
    </row>
    <row r="37" spans="1:48" x14ac:dyDescent="0.35">
      <c r="A37" s="1">
        <f>Data!A31</f>
        <v>2800000</v>
      </c>
      <c r="B37">
        <f t="shared" si="6"/>
        <v>28</v>
      </c>
      <c r="C37" s="12" cm="1">
        <f t="array" ref="C37">PRODUCT(Data!$C31:C31/100+1)</f>
        <v>0.99</v>
      </c>
      <c r="D37" s="12" cm="1">
        <f t="array" ref="D37">PRODUCT(Data!$C31:D31/100+1)</f>
        <v>0.60588000000000009</v>
      </c>
      <c r="E37" s="12" cm="1">
        <f t="array" ref="E37">PRODUCT(Data!$C31:E31/100+1)</f>
        <v>1.0118196000000002</v>
      </c>
      <c r="F37" s="12" cm="1">
        <f t="array" ref="F37">PRODUCT(Data!$C31:F31/100+1)</f>
        <v>0.78921928800000019</v>
      </c>
      <c r="G37" s="12" cm="1">
        <f t="array" ref="G37">PRODUCT(Data!$C31:G31/100+1)</f>
        <v>1.0638676002240002</v>
      </c>
      <c r="H37" s="12" cm="1">
        <f t="array" ref="H37">PRODUCT(Data!$C31:H31/100+1)</f>
        <v>1.4798398319115842</v>
      </c>
      <c r="I37" s="12" cm="1">
        <f t="array" ref="I37">PRODUCT(Data!$C31:I31/100+1)</f>
        <v>0.91010149662562423</v>
      </c>
      <c r="J37" s="12" cm="1">
        <f t="array" ref="J37">PRODUCT(Data!$C31:J31/100+1)</f>
        <v>1.2186259039817109</v>
      </c>
      <c r="K37" s="12" cm="1">
        <f t="array" ref="K37">PRODUCT(Data!$C31:K31/100+1)</f>
        <v>1.5147519986492666</v>
      </c>
      <c r="L37" s="12" cm="1">
        <f t="array" ref="L37">PRODUCT(Data!$C31:L31/100+1)</f>
        <v>2.1751838700603465</v>
      </c>
      <c r="M37" s="12" cm="1">
        <f t="array" ref="M37">PRODUCT(Data!$C31:M31/100+1)</f>
        <v>3.7152140500630719</v>
      </c>
      <c r="N37" s="12" cm="1">
        <f t="array" ref="N37">PRODUCT(Data!$C31:N31/100+1)</f>
        <v>6.2378443900558977</v>
      </c>
      <c r="O37" s="12" cm="1">
        <f t="array" ref="O37">PRODUCT(Data!$C31:O31/100+1)</f>
        <v>7.0612398495432771</v>
      </c>
      <c r="P37" s="12" cm="1">
        <f t="array" ref="P37">PRODUCT(Data!$C31:P31/100+1)</f>
        <v>5.0770314518216164</v>
      </c>
      <c r="Q37" s="12" cm="1">
        <f t="array" ref="Q37">PRODUCT(Data!$C31:Q31/100+1)</f>
        <v>5.6862752260402107</v>
      </c>
      <c r="R37" s="12" cm="1">
        <f t="array" ref="R37">PRODUCT(Data!$C31:R31/100+1)</f>
        <v>4.730980988065455</v>
      </c>
      <c r="S37" s="12" cm="1">
        <f t="array" ref="S37">PRODUCT(Data!$C31:S31/100+1)</f>
        <v>3.4157682733832582</v>
      </c>
      <c r="T37" s="12" cm="1">
        <f t="array" ref="T37">PRODUCT(Data!$C31:T31/100+1)</f>
        <v>2.5003423761165449</v>
      </c>
      <c r="U37" s="12" cm="1">
        <f t="array" ref="U37">PRODUCT(Data!$C31:U31/100+1)</f>
        <v>2.6553636034357706</v>
      </c>
      <c r="V37" s="12" cm="1">
        <f t="array" ref="V37">PRODUCT(Data!$C31:V31/100+1)</f>
        <v>1.4206195278381371</v>
      </c>
      <c r="W37" s="7"/>
      <c r="X37" s="2" t="str">
        <f t="shared" si="2"/>
        <v>Realised Loss</v>
      </c>
      <c r="Y37" s="4">
        <f t="shared" si="4"/>
        <v>3977734.6779467836</v>
      </c>
      <c r="Z37" s="5">
        <f t="shared" ca="1" si="5"/>
        <v>1696464.0000000002</v>
      </c>
      <c r="AC37">
        <f t="shared" si="3"/>
        <v>0</v>
      </c>
      <c r="AD37">
        <f>IF(SUM($AC37:AC37)&gt;0,1,IF(OR(D37&lt;(1-$P$2),D37&gt;$P$3),1,0))</f>
        <v>1</v>
      </c>
      <c r="AE37">
        <f>IF(SUM($AC37:AD37)&gt;0,1,IF(OR(E37&lt;(1-$P$2),E37&gt;$P$3),1,0))</f>
        <v>1</v>
      </c>
      <c r="AF37">
        <f>IF(SUM($AC37:AE37)&gt;0,1,IF(OR(F37&lt;(1-$P$2),F37&gt;$P$3),1,0))</f>
        <v>1</v>
      </c>
      <c r="AG37">
        <f>IF(SUM($AC37:AF37)&gt;0,1,IF(OR(G37&lt;(1-$P$2),G37&gt;$P$3),1,0))</f>
        <v>1</v>
      </c>
      <c r="AH37">
        <f>IF(SUM($AC37:AG37)&gt;0,1,IF(OR(H37&lt;(1-$P$2),H37&gt;$P$3),1,0))</f>
        <v>1</v>
      </c>
      <c r="AI37">
        <f>IF(SUM($AC37:AH37)&gt;0,1,IF(OR(I37&lt;(1-$P$2),I37&gt;$P$3),1,0))</f>
        <v>1</v>
      </c>
      <c r="AJ37">
        <f>IF(SUM($AC37:AI37)&gt;0,1,IF(OR(J37&lt;(1-$P$2),J37&gt;$P$3),1,0))</f>
        <v>1</v>
      </c>
      <c r="AK37">
        <f>IF(SUM($AC37:AJ37)&gt;0,1,IF(OR(K37&lt;(1-$P$2),K37&gt;$P$3),1,0))</f>
        <v>1</v>
      </c>
      <c r="AL37">
        <f>IF(SUM($AC37:AK37)&gt;0,1,IF(OR(L37&lt;(1-$P$2),L37&gt;$P$3),1,0))</f>
        <v>1</v>
      </c>
      <c r="AM37">
        <f>IF(SUM($AC37:AL37)&gt;0,1,IF(OR(M37&lt;(1-$P$2),M37&gt;$P$3),1,0))</f>
        <v>1</v>
      </c>
      <c r="AN37">
        <f>IF(SUM($AC37:AM37)&gt;0,1,IF(OR(N37&lt;(1-$P$2),N37&gt;$P$3),1,0))</f>
        <v>1</v>
      </c>
      <c r="AO37">
        <f>IF(SUM($AC37:AN37)&gt;0,1,IF(OR(O37&lt;(1-$P$2),O37&gt;$P$3),1,0))</f>
        <v>1</v>
      </c>
      <c r="AP37">
        <f>IF(SUM($AC37:AO37)&gt;0,1,IF(OR(P37&lt;(1-$P$2),P37&gt;$P$3),1,0))</f>
        <v>1</v>
      </c>
      <c r="AQ37">
        <f>IF(SUM($AC37:AP37)&gt;0,1,IF(OR(Q37&lt;(1-$P$2),Q37&gt;$P$3),1,0))</f>
        <v>1</v>
      </c>
      <c r="AR37">
        <f>IF(SUM($AC37:AQ37)&gt;0,1,IF(OR(R37&lt;(1-$P$2),R37&gt;$P$3),1,0))</f>
        <v>1</v>
      </c>
      <c r="AS37">
        <f>IF(SUM($AC37:AR37)&gt;0,1,IF(OR(S37&lt;(1-$P$2),S37&gt;$P$3),1,0))</f>
        <v>1</v>
      </c>
      <c r="AT37">
        <f>IF(SUM($AC37:AS37)&gt;0,1,IF(OR(T37&lt;(1-$P$2),T37&gt;$P$3),1,0))</f>
        <v>1</v>
      </c>
      <c r="AU37">
        <f>IF(SUM($AC37:AT37)&gt;0,1,IF(OR(U37&lt;(1-$P$2),U37&gt;$P$3),1,0))</f>
        <v>1</v>
      </c>
      <c r="AV37">
        <f>IF(SUM($AC37:AU37)&gt;0,1,IF(OR(V37&lt;(1-$P$2),V37&gt;$P$3),1,0))</f>
        <v>1</v>
      </c>
    </row>
    <row r="38" spans="1:48" x14ac:dyDescent="0.35">
      <c r="A38" s="1">
        <f>Data!A32</f>
        <v>9400000</v>
      </c>
      <c r="B38">
        <f t="shared" si="6"/>
        <v>29</v>
      </c>
      <c r="C38" s="12" cm="1">
        <f t="array" ref="C38">PRODUCT(Data!$C32:C32/100+1)</f>
        <v>1.339</v>
      </c>
      <c r="D38" s="12" cm="1">
        <f t="array" ref="D38">PRODUCT(Data!$C32:D32/100+1)</f>
        <v>1.027013</v>
      </c>
      <c r="E38" s="12" cm="1">
        <f t="array" ref="E38">PRODUCT(Data!$C32:E32/100+1)</f>
        <v>0.76820572399999998</v>
      </c>
      <c r="F38" s="12" cm="1">
        <f t="array" ref="F38">PRODUCT(Data!$C32:F32/100+1)</f>
        <v>0.81967550750799989</v>
      </c>
      <c r="G38" s="12" cm="1">
        <f t="array" ref="G38">PRODUCT(Data!$C32:G32/100+1)</f>
        <v>0.51065784117748392</v>
      </c>
      <c r="H38" s="12" cm="1">
        <f t="array" ref="H38">PRODUCT(Data!$C32:H32/100+1)</f>
        <v>0.46520929331268784</v>
      </c>
      <c r="I38" s="12" cm="1">
        <f t="array" ref="I38">PRODUCT(Data!$C32:I32/100+1)</f>
        <v>0.71409626523497594</v>
      </c>
      <c r="J38" s="12" cm="1">
        <f t="array" ref="J38">PRODUCT(Data!$C32:J32/100+1)</f>
        <v>0.49201232674689849</v>
      </c>
      <c r="K38" s="12" cm="1">
        <f t="array" ref="K38">PRODUCT(Data!$C32:K32/100+1)</f>
        <v>0.35031277664379168</v>
      </c>
      <c r="L38" s="12" cm="1">
        <f t="array" ref="L38">PRODUCT(Data!$C32:L32/100+1)</f>
        <v>0.38814655652132124</v>
      </c>
      <c r="M38" s="12" cm="1">
        <f t="array" ref="M38">PRODUCT(Data!$C32:M32/100+1)</f>
        <v>0.34855560775614647</v>
      </c>
      <c r="N38" s="12" cm="1">
        <f t="array" ref="N38">PRODUCT(Data!$C32:N32/100+1)</f>
        <v>0.4004903933118123</v>
      </c>
      <c r="O38" s="12" cm="1">
        <f t="array" ref="O38">PRODUCT(Data!$C32:O32/100+1)</f>
        <v>0.49981201085314175</v>
      </c>
      <c r="P38" s="12" cm="1">
        <f t="array" ref="P38">PRODUCT(Data!$C32:P32/100+1)</f>
        <v>0.51130768710276397</v>
      </c>
      <c r="Q38" s="12" cm="1">
        <f t="array" ref="Q38">PRODUCT(Data!$C32:Q32/100+1)</f>
        <v>0.32723691974576896</v>
      </c>
      <c r="R38" s="12" cm="1">
        <f t="array" ref="R38">PRODUCT(Data!$C32:R32/100+1)</f>
        <v>0.38253995918280392</v>
      </c>
      <c r="S38" s="12" cm="1">
        <f t="array" ref="S38">PRODUCT(Data!$C32:S32/100+1)</f>
        <v>0.22187317632602629</v>
      </c>
      <c r="T38" s="12" cm="1">
        <f t="array" ref="T38">PRODUCT(Data!$C32:T32/100+1)</f>
        <v>0.14754566225680749</v>
      </c>
      <c r="U38" s="12" cm="1">
        <f t="array" ref="U38">PRODUCT(Data!$C32:U32/100+1)</f>
        <v>0.15359503440933658</v>
      </c>
      <c r="V38" s="12" cm="1">
        <f t="array" ref="V38">PRODUCT(Data!$C32:V32/100+1)</f>
        <v>0.19660164404395084</v>
      </c>
      <c r="W38" s="7"/>
      <c r="X38" s="2" t="str">
        <f t="shared" si="2"/>
        <v>Realised Loss</v>
      </c>
      <c r="Y38" s="4">
        <f t="shared" si="4"/>
        <v>1848055.4540131378</v>
      </c>
      <c r="Z38" s="5">
        <f t="shared" ca="1" si="5"/>
        <v>7221133.8055999996</v>
      </c>
      <c r="AC38">
        <f t="shared" si="3"/>
        <v>0</v>
      </c>
      <c r="AD38">
        <f>IF(SUM($AC38:AC38)&gt;0,1,IF(OR(D38&lt;(1-$P$2),D38&gt;$P$3),1,0))</f>
        <v>0</v>
      </c>
      <c r="AE38">
        <f>IF(SUM($AC38:AD38)&gt;0,1,IF(OR(E38&lt;(1-$P$2),E38&gt;$P$3),1,0))</f>
        <v>1</v>
      </c>
      <c r="AF38">
        <f>IF(SUM($AC38:AE38)&gt;0,1,IF(OR(F38&lt;(1-$P$2),F38&gt;$P$3),1,0))</f>
        <v>1</v>
      </c>
      <c r="AG38">
        <f>IF(SUM($AC38:AF38)&gt;0,1,IF(OR(G38&lt;(1-$P$2),G38&gt;$P$3),1,0))</f>
        <v>1</v>
      </c>
      <c r="AH38">
        <f>IF(SUM($AC38:AG38)&gt;0,1,IF(OR(H38&lt;(1-$P$2),H38&gt;$P$3),1,0))</f>
        <v>1</v>
      </c>
      <c r="AI38">
        <f>IF(SUM($AC38:AH38)&gt;0,1,IF(OR(I38&lt;(1-$P$2),I38&gt;$P$3),1,0))</f>
        <v>1</v>
      </c>
      <c r="AJ38">
        <f>IF(SUM($AC38:AI38)&gt;0,1,IF(OR(J38&lt;(1-$P$2),J38&gt;$P$3),1,0))</f>
        <v>1</v>
      </c>
      <c r="AK38">
        <f>IF(SUM($AC38:AJ38)&gt;0,1,IF(OR(K38&lt;(1-$P$2),K38&gt;$P$3),1,0))</f>
        <v>1</v>
      </c>
      <c r="AL38">
        <f>IF(SUM($AC38:AK38)&gt;0,1,IF(OR(L38&lt;(1-$P$2),L38&gt;$P$3),1,0))</f>
        <v>1</v>
      </c>
      <c r="AM38">
        <f>IF(SUM($AC38:AL38)&gt;0,1,IF(OR(M38&lt;(1-$P$2),M38&gt;$P$3),1,0))</f>
        <v>1</v>
      </c>
      <c r="AN38">
        <f>IF(SUM($AC38:AM38)&gt;0,1,IF(OR(N38&lt;(1-$P$2),N38&gt;$P$3),1,0))</f>
        <v>1</v>
      </c>
      <c r="AO38">
        <f>IF(SUM($AC38:AN38)&gt;0,1,IF(OR(O38&lt;(1-$P$2),O38&gt;$P$3),1,0))</f>
        <v>1</v>
      </c>
      <c r="AP38">
        <f>IF(SUM($AC38:AO38)&gt;0,1,IF(OR(P38&lt;(1-$P$2),P38&gt;$P$3),1,0))</f>
        <v>1</v>
      </c>
      <c r="AQ38">
        <f>IF(SUM($AC38:AP38)&gt;0,1,IF(OR(Q38&lt;(1-$P$2),Q38&gt;$P$3),1,0))</f>
        <v>1</v>
      </c>
      <c r="AR38">
        <f>IF(SUM($AC38:AQ38)&gt;0,1,IF(OR(R38&lt;(1-$P$2),R38&gt;$P$3),1,0))</f>
        <v>1</v>
      </c>
      <c r="AS38">
        <f>IF(SUM($AC38:AR38)&gt;0,1,IF(OR(S38&lt;(1-$P$2),S38&gt;$P$3),1,0))</f>
        <v>1</v>
      </c>
      <c r="AT38">
        <f>IF(SUM($AC38:AS38)&gt;0,1,IF(OR(T38&lt;(1-$P$2),T38&gt;$P$3),1,0))</f>
        <v>1</v>
      </c>
      <c r="AU38">
        <f>IF(SUM($AC38:AT38)&gt;0,1,IF(OR(U38&lt;(1-$P$2),U38&gt;$P$3),1,0))</f>
        <v>1</v>
      </c>
      <c r="AV38">
        <f>IF(SUM($AC38:AU38)&gt;0,1,IF(OR(V38&lt;(1-$P$2),V38&gt;$P$3),1,0))</f>
        <v>1</v>
      </c>
    </row>
    <row r="39" spans="1:48" x14ac:dyDescent="0.35">
      <c r="A39" s="1">
        <f>Data!A33</f>
        <v>5800000</v>
      </c>
      <c r="B39">
        <f t="shared" si="6"/>
        <v>30</v>
      </c>
      <c r="C39" s="12" cm="1">
        <f t="array" ref="C39">PRODUCT(Data!$C33:C33/100+1)</f>
        <v>0.73499999999999999</v>
      </c>
      <c r="D39" s="12" cm="1">
        <f t="array" ref="D39">PRODUCT(Data!$C33:D33/100+1)</f>
        <v>0.95550000000000002</v>
      </c>
      <c r="E39" s="12" cm="1">
        <f t="array" ref="E39">PRODUCT(Data!$C33:E33/100+1)</f>
        <v>1.6539705</v>
      </c>
      <c r="F39" s="12" cm="1">
        <f t="array" ref="F39">PRODUCT(Data!$C33:F33/100+1)</f>
        <v>1.0238077395</v>
      </c>
      <c r="G39" s="12" cm="1">
        <f t="array" ref="G39">PRODUCT(Data!$C33:G33/100+1)</f>
        <v>0.61837987465800004</v>
      </c>
      <c r="H39" s="12" cm="1">
        <f t="array" ref="H39">PRODUCT(Data!$C33:H33/100+1)</f>
        <v>0.31908401532352804</v>
      </c>
      <c r="I39" s="12" cm="1">
        <f t="array" ref="I39">PRODUCT(Data!$C33:I33/100+1)</f>
        <v>0.18155880471908745</v>
      </c>
      <c r="J39" s="12" cm="1">
        <f t="array" ref="J39">PRODUCT(Data!$C33:J33/100+1)</f>
        <v>0.2806899120957092</v>
      </c>
      <c r="K39" s="12" cm="1">
        <f t="array" ref="K39">PRODUCT(Data!$C33:K33/100+1)</f>
        <v>0.40363209359362984</v>
      </c>
      <c r="L39" s="12" cm="1">
        <f t="array" ref="L39">PRODUCT(Data!$C33:L33/100+1)</f>
        <v>0.6728547000205809</v>
      </c>
      <c r="M39" s="12" cm="1">
        <f t="array" ref="M39">PRODUCT(Data!$C33:M33/100+1)</f>
        <v>0.9278666313283811</v>
      </c>
      <c r="N39" s="12" cm="1">
        <f t="array" ref="N39">PRODUCT(Data!$C33:N33/100+1)</f>
        <v>0.97704356278878524</v>
      </c>
      <c r="O39" s="12" cm="1">
        <f t="array" ref="O39">PRODUCT(Data!$C33:O33/100+1)</f>
        <v>1.4020575126019068</v>
      </c>
      <c r="P39" s="12" cm="1">
        <f t="array" ref="P39">PRODUCT(Data!$C33:P33/100+1)</f>
        <v>1.5759126441645435</v>
      </c>
      <c r="Q39" s="12" cm="1">
        <f t="array" ref="Q39">PRODUCT(Data!$C33:Q33/100+1)</f>
        <v>1.9667389799173502</v>
      </c>
      <c r="R39" s="12" cm="1">
        <f t="array" ref="R39">PRODUCT(Data!$C33:R33/100+1)</f>
        <v>1.5537237941347068</v>
      </c>
      <c r="S39" s="12" cm="1">
        <f t="array" ref="S39">PRODUCT(Data!$C33:S33/100+1)</f>
        <v>2.5574293651457274</v>
      </c>
      <c r="T39" s="12" cm="1">
        <f t="array" ref="T39">PRODUCT(Data!$C33:T33/100+1)</f>
        <v>2.23263583577222</v>
      </c>
      <c r="U39" s="12" cm="1">
        <f t="array" ref="U39">PRODUCT(Data!$C33:U33/100+1)</f>
        <v>2.4558994193494423</v>
      </c>
      <c r="V39" s="12" cm="1">
        <f t="array" ref="V39">PRODUCT(Data!$C33:V33/100+1)</f>
        <v>2.3822224367689588</v>
      </c>
      <c r="W39" s="7"/>
      <c r="X39" s="2" t="str">
        <f t="shared" si="2"/>
        <v>Realised Loss</v>
      </c>
      <c r="Y39" s="4">
        <f t="shared" si="4"/>
        <v>13816890.133259961</v>
      </c>
      <c r="Z39" s="5">
        <f t="shared" ca="1" si="5"/>
        <v>4263000</v>
      </c>
      <c r="AC39">
        <f t="shared" si="3"/>
        <v>1</v>
      </c>
      <c r="AD39">
        <f>IF(SUM($AC39:AC39)&gt;0,1,IF(OR(D39&lt;(1-$P$2),D39&gt;$P$3),1,0))</f>
        <v>1</v>
      </c>
      <c r="AE39">
        <f>IF(SUM($AC39:AD39)&gt;0,1,IF(OR(E39&lt;(1-$P$2),E39&gt;$P$3),1,0))</f>
        <v>1</v>
      </c>
      <c r="AF39">
        <f>IF(SUM($AC39:AE39)&gt;0,1,IF(OR(F39&lt;(1-$P$2),F39&gt;$P$3),1,0))</f>
        <v>1</v>
      </c>
      <c r="AG39">
        <f>IF(SUM($AC39:AF39)&gt;0,1,IF(OR(G39&lt;(1-$P$2),G39&gt;$P$3),1,0))</f>
        <v>1</v>
      </c>
      <c r="AH39">
        <f>IF(SUM($AC39:AG39)&gt;0,1,IF(OR(H39&lt;(1-$P$2),H39&gt;$P$3),1,0))</f>
        <v>1</v>
      </c>
      <c r="AI39">
        <f>IF(SUM($AC39:AH39)&gt;0,1,IF(OR(I39&lt;(1-$P$2),I39&gt;$P$3),1,0))</f>
        <v>1</v>
      </c>
      <c r="AJ39">
        <f>IF(SUM($AC39:AI39)&gt;0,1,IF(OR(J39&lt;(1-$P$2),J39&gt;$P$3),1,0))</f>
        <v>1</v>
      </c>
      <c r="AK39">
        <f>IF(SUM($AC39:AJ39)&gt;0,1,IF(OR(K39&lt;(1-$P$2),K39&gt;$P$3),1,0))</f>
        <v>1</v>
      </c>
      <c r="AL39">
        <f>IF(SUM($AC39:AK39)&gt;0,1,IF(OR(L39&lt;(1-$P$2),L39&gt;$P$3),1,0))</f>
        <v>1</v>
      </c>
      <c r="AM39">
        <f>IF(SUM($AC39:AL39)&gt;0,1,IF(OR(M39&lt;(1-$P$2),M39&gt;$P$3),1,0))</f>
        <v>1</v>
      </c>
      <c r="AN39">
        <f>IF(SUM($AC39:AM39)&gt;0,1,IF(OR(N39&lt;(1-$P$2),N39&gt;$P$3),1,0))</f>
        <v>1</v>
      </c>
      <c r="AO39">
        <f>IF(SUM($AC39:AN39)&gt;0,1,IF(OR(O39&lt;(1-$P$2),O39&gt;$P$3),1,0))</f>
        <v>1</v>
      </c>
      <c r="AP39">
        <f>IF(SUM($AC39:AO39)&gt;0,1,IF(OR(P39&lt;(1-$P$2),P39&gt;$P$3),1,0))</f>
        <v>1</v>
      </c>
      <c r="AQ39">
        <f>IF(SUM($AC39:AP39)&gt;0,1,IF(OR(Q39&lt;(1-$P$2),Q39&gt;$P$3),1,0))</f>
        <v>1</v>
      </c>
      <c r="AR39">
        <f>IF(SUM($AC39:AQ39)&gt;0,1,IF(OR(R39&lt;(1-$P$2),R39&gt;$P$3),1,0))</f>
        <v>1</v>
      </c>
      <c r="AS39">
        <f>IF(SUM($AC39:AR39)&gt;0,1,IF(OR(S39&lt;(1-$P$2),S39&gt;$P$3),1,0))</f>
        <v>1</v>
      </c>
      <c r="AT39">
        <f>IF(SUM($AC39:AS39)&gt;0,1,IF(OR(T39&lt;(1-$P$2),T39&gt;$P$3),1,0))</f>
        <v>1</v>
      </c>
      <c r="AU39">
        <f>IF(SUM($AC39:AT39)&gt;0,1,IF(OR(U39&lt;(1-$P$2),U39&gt;$P$3),1,0))</f>
        <v>1</v>
      </c>
      <c r="AV39">
        <f>IF(SUM($AC39:AU39)&gt;0,1,IF(OR(V39&lt;(1-$P$2),V39&gt;$P$3),1,0))</f>
        <v>1</v>
      </c>
    </row>
    <row r="40" spans="1:48" x14ac:dyDescent="0.35">
      <c r="A40" s="1">
        <f>Data!A34</f>
        <v>200000</v>
      </c>
      <c r="B40">
        <f t="shared" si="6"/>
        <v>31</v>
      </c>
      <c r="C40" s="12" cm="1">
        <f t="array" ref="C40">PRODUCT(Data!$C34:C34/100+1)</f>
        <v>1.1180000000000001</v>
      </c>
      <c r="D40" s="12" cm="1">
        <f t="array" ref="D40">PRODUCT(Data!$C34:D34/100+1)</f>
        <v>1.0140260000000001</v>
      </c>
      <c r="E40" s="12" cm="1">
        <f t="array" ref="E40">PRODUCT(Data!$C34:E34/100+1)</f>
        <v>1.114414574</v>
      </c>
      <c r="F40" s="12" cm="1">
        <f t="array" ref="F40">PRODUCT(Data!$C34:F34/100+1)</f>
        <v>0.70988208363799998</v>
      </c>
      <c r="G40" s="12" cm="1">
        <f t="array" ref="G40">PRODUCT(Data!$C34:G34/100+1)</f>
        <v>1.1514287396608358</v>
      </c>
      <c r="H40" s="12" cm="1">
        <f t="array" ref="H40">PRODUCT(Data!$C34:H34/100+1)</f>
        <v>1.2274230364784511</v>
      </c>
      <c r="I40" s="12" cm="1">
        <f t="array" ref="I40">PRODUCT(Data!$C34:I34/100+1)</f>
        <v>1.2924764574118088</v>
      </c>
      <c r="J40" s="12" cm="1">
        <f t="array" ref="J40">PRODUCT(Data!$C34:J34/100+1)</f>
        <v>0.99649934866450463</v>
      </c>
      <c r="K40" s="12" cm="1">
        <f t="array" ref="K40">PRODUCT(Data!$C34:K34/100+1)</f>
        <v>1.4060605809656161</v>
      </c>
      <c r="L40" s="12" cm="1">
        <f t="array" ref="L40">PRODUCT(Data!$C34:L34/100+1)</f>
        <v>1.5368242149954183</v>
      </c>
      <c r="M40" s="12" cm="1">
        <f t="array" ref="M40">PRODUCT(Data!$C34:M34/100+1)</f>
        <v>0.94668371643717764</v>
      </c>
      <c r="N40" s="12" cm="1">
        <f t="array" ref="N40">PRODUCT(Data!$C34:N34/100+1)</f>
        <v>0.82361483330034457</v>
      </c>
      <c r="O40" s="12" cm="1">
        <f t="array" ref="O40">PRODUCT(Data!$C34:O34/100+1)</f>
        <v>1.316960118447251</v>
      </c>
      <c r="P40" s="12" cm="1">
        <f t="array" ref="P40">PRODUCT(Data!$C34:P34/100+1)</f>
        <v>1.21687114944526</v>
      </c>
      <c r="Q40" s="12" cm="1">
        <f t="array" ref="Q40">PRODUCT(Data!$C34:Q34/100+1)</f>
        <v>0.96984630610787215</v>
      </c>
      <c r="R40" s="12" cm="1">
        <f t="array" ref="R40">PRODUCT(Data!$C34:R34/100+1)</f>
        <v>1.1143534057179452</v>
      </c>
      <c r="S40" s="12" cm="1">
        <f t="array" ref="S40">PRODUCT(Data!$C34:S34/100+1)</f>
        <v>1.7874228627715842</v>
      </c>
      <c r="T40" s="12" cm="1">
        <f t="array" ref="T40">PRODUCT(Data!$C34:T34/100+1)</f>
        <v>2.4720058192131011</v>
      </c>
      <c r="U40" s="12" cm="1">
        <f t="array" ref="U40">PRODUCT(Data!$C34:U34/100+1)</f>
        <v>2.0443488124892344</v>
      </c>
      <c r="V40" s="12" cm="1">
        <f t="array" ref="V40">PRODUCT(Data!$C34:V34/100+1)</f>
        <v>3.0747006139838087</v>
      </c>
      <c r="W40" s="7"/>
      <c r="X40" s="2" t="str">
        <f t="shared" si="2"/>
        <v>Realised Loss</v>
      </c>
      <c r="Y40" s="4">
        <f t="shared" si="4"/>
        <v>614940.12279676169</v>
      </c>
      <c r="Z40" s="5">
        <f t="shared" ca="1" si="5"/>
        <v>141976.41672760001</v>
      </c>
      <c r="AC40">
        <f t="shared" si="3"/>
        <v>0</v>
      </c>
      <c r="AD40">
        <f>IF(SUM($AC40:AC40)&gt;0,1,IF(OR(D40&lt;(1-$P$2),D40&gt;$P$3),1,0))</f>
        <v>0</v>
      </c>
      <c r="AE40">
        <f>IF(SUM($AC40:AD40)&gt;0,1,IF(OR(E40&lt;(1-$P$2),E40&gt;$P$3),1,0))</f>
        <v>0</v>
      </c>
      <c r="AF40">
        <f>IF(SUM($AC40:AE40)&gt;0,1,IF(OR(F40&lt;(1-$P$2),F40&gt;$P$3),1,0))</f>
        <v>1</v>
      </c>
      <c r="AG40">
        <f>IF(SUM($AC40:AF40)&gt;0,1,IF(OR(G40&lt;(1-$P$2),G40&gt;$P$3),1,0))</f>
        <v>1</v>
      </c>
      <c r="AH40">
        <f>IF(SUM($AC40:AG40)&gt;0,1,IF(OR(H40&lt;(1-$P$2),H40&gt;$P$3),1,0))</f>
        <v>1</v>
      </c>
      <c r="AI40">
        <f>IF(SUM($AC40:AH40)&gt;0,1,IF(OR(I40&lt;(1-$P$2),I40&gt;$P$3),1,0))</f>
        <v>1</v>
      </c>
      <c r="AJ40">
        <f>IF(SUM($AC40:AI40)&gt;0,1,IF(OR(J40&lt;(1-$P$2),J40&gt;$P$3),1,0))</f>
        <v>1</v>
      </c>
      <c r="AK40">
        <f>IF(SUM($AC40:AJ40)&gt;0,1,IF(OR(K40&lt;(1-$P$2),K40&gt;$P$3),1,0))</f>
        <v>1</v>
      </c>
      <c r="AL40">
        <f>IF(SUM($AC40:AK40)&gt;0,1,IF(OR(L40&lt;(1-$P$2),L40&gt;$P$3),1,0))</f>
        <v>1</v>
      </c>
      <c r="AM40">
        <f>IF(SUM($AC40:AL40)&gt;0,1,IF(OR(M40&lt;(1-$P$2),M40&gt;$P$3),1,0))</f>
        <v>1</v>
      </c>
      <c r="AN40">
        <f>IF(SUM($AC40:AM40)&gt;0,1,IF(OR(N40&lt;(1-$P$2),N40&gt;$P$3),1,0))</f>
        <v>1</v>
      </c>
      <c r="AO40">
        <f>IF(SUM($AC40:AN40)&gt;0,1,IF(OR(O40&lt;(1-$P$2),O40&gt;$P$3),1,0))</f>
        <v>1</v>
      </c>
      <c r="AP40">
        <f>IF(SUM($AC40:AO40)&gt;0,1,IF(OR(P40&lt;(1-$P$2),P40&gt;$P$3),1,0))</f>
        <v>1</v>
      </c>
      <c r="AQ40">
        <f>IF(SUM($AC40:AP40)&gt;0,1,IF(OR(Q40&lt;(1-$P$2),Q40&gt;$P$3),1,0))</f>
        <v>1</v>
      </c>
      <c r="AR40">
        <f>IF(SUM($AC40:AQ40)&gt;0,1,IF(OR(R40&lt;(1-$P$2),R40&gt;$P$3),1,0))</f>
        <v>1</v>
      </c>
      <c r="AS40">
        <f>IF(SUM($AC40:AR40)&gt;0,1,IF(OR(S40&lt;(1-$P$2),S40&gt;$P$3),1,0))</f>
        <v>1</v>
      </c>
      <c r="AT40">
        <f>IF(SUM($AC40:AS40)&gt;0,1,IF(OR(T40&lt;(1-$P$2),T40&gt;$P$3),1,0))</f>
        <v>1</v>
      </c>
      <c r="AU40">
        <f>IF(SUM($AC40:AT40)&gt;0,1,IF(OR(U40&lt;(1-$P$2),U40&gt;$P$3),1,0))</f>
        <v>1</v>
      </c>
      <c r="AV40">
        <f>IF(SUM($AC40:AU40)&gt;0,1,IF(OR(V40&lt;(1-$P$2),V40&gt;$P$3),1,0))</f>
        <v>1</v>
      </c>
    </row>
    <row r="41" spans="1:48" x14ac:dyDescent="0.35">
      <c r="A41" s="1">
        <f>Data!A35</f>
        <v>6600000</v>
      </c>
      <c r="B41">
        <f t="shared" si="6"/>
        <v>32</v>
      </c>
      <c r="C41" s="12" cm="1">
        <f t="array" ref="C41">PRODUCT(Data!$C35:C35/100+1)</f>
        <v>0.78</v>
      </c>
      <c r="D41" s="12" cm="1">
        <f t="array" ref="D41">PRODUCT(Data!$C35:D35/100+1)</f>
        <v>1.0857600000000001</v>
      </c>
      <c r="E41" s="12" cm="1">
        <f t="array" ref="E41">PRODUCT(Data!$C35:E35/100+1)</f>
        <v>1.03907232</v>
      </c>
      <c r="F41" s="12" cm="1">
        <f t="array" ref="F41">PRODUCT(Data!$C35:F35/100+1)</f>
        <v>1.7113521110400001</v>
      </c>
      <c r="G41" s="12" cm="1">
        <f t="array" ref="G41">PRODUCT(Data!$C35:G35/100+1)</f>
        <v>2.5002854342294403</v>
      </c>
      <c r="H41" s="12" cm="1">
        <f t="array" ref="H41">PRODUCT(Data!$C35:H35/100+1)</f>
        <v>1.3551547053523567</v>
      </c>
      <c r="I41" s="12" cm="1">
        <f t="array" ref="I41">PRODUCT(Data!$C35:I35/100+1)</f>
        <v>1.6194098728960664</v>
      </c>
      <c r="J41" s="12" cm="1">
        <f t="array" ref="J41">PRODUCT(Data!$C35:J35/100+1)</f>
        <v>2.5813393373963298</v>
      </c>
      <c r="K41" s="12" cm="1">
        <f t="array" ref="K41">PRODUCT(Data!$C35:K35/100+1)</f>
        <v>4.1378869578463169</v>
      </c>
      <c r="L41" s="12" cm="1">
        <f t="array" ref="L41">PRODUCT(Data!$C35:L35/100+1)</f>
        <v>3.6289268620312201</v>
      </c>
      <c r="M41" s="12" cm="1">
        <f t="array" ref="M41">PRODUCT(Data!$C35:M35/100+1)</f>
        <v>5.2873464379794877</v>
      </c>
      <c r="N41" s="12" cm="1">
        <f t="array" ref="N41">PRODUCT(Data!$C35:N35/100+1)</f>
        <v>4.5999914010421543</v>
      </c>
      <c r="O41" s="12" cm="1">
        <f t="array" ref="O41">PRODUCT(Data!$C35:O35/100+1)</f>
        <v>4.0433924415160538</v>
      </c>
      <c r="P41" s="12" cm="1">
        <f t="array" ref="P41">PRODUCT(Data!$C35:P35/100+1)</f>
        <v>6.4411241593350734</v>
      </c>
      <c r="Q41" s="12" cm="1">
        <f t="array" ref="Q41">PRODUCT(Data!$C35:Q35/100+1)</f>
        <v>4.5860804014465719</v>
      </c>
      <c r="R41" s="12" cm="1">
        <f t="array" ref="R41">PRODUCT(Data!$C35:R35/100+1)</f>
        <v>6.4526151248353267</v>
      </c>
      <c r="S41" s="12" cm="1">
        <f t="array" ref="S41">PRODUCT(Data!$C35:S35/100+1)</f>
        <v>6.9236560289483053</v>
      </c>
      <c r="T41" s="12" cm="1">
        <f t="array" ref="T41">PRODUCT(Data!$C35:T35/100+1)</f>
        <v>7.4983194793510144</v>
      </c>
      <c r="U41" s="12" cm="1">
        <f t="array" ref="U41">PRODUCT(Data!$C35:U35/100+1)</f>
        <v>13.09206581094687</v>
      </c>
      <c r="V41" s="12" cm="1">
        <f t="array" ref="V41">PRODUCT(Data!$C35:V35/100+1)</f>
        <v>7.593398170349186</v>
      </c>
      <c r="W41" s="7"/>
      <c r="X41" s="2" t="str">
        <f t="shared" si="2"/>
        <v>Realised Loss</v>
      </c>
      <c r="Y41" s="4">
        <f t="shared" si="4"/>
        <v>50116427.924304627</v>
      </c>
      <c r="Z41" s="5">
        <f t="shared" ca="1" si="5"/>
        <v>5148000</v>
      </c>
      <c r="AC41">
        <f t="shared" si="3"/>
        <v>1</v>
      </c>
      <c r="AD41">
        <f>IF(SUM($AC41:AC41)&gt;0,1,IF(OR(D41&lt;(1-$P$2),D41&gt;$P$3),1,0))</f>
        <v>1</v>
      </c>
      <c r="AE41">
        <f>IF(SUM($AC41:AD41)&gt;0,1,IF(OR(E41&lt;(1-$P$2),E41&gt;$P$3),1,0))</f>
        <v>1</v>
      </c>
      <c r="AF41">
        <f>IF(SUM($AC41:AE41)&gt;0,1,IF(OR(F41&lt;(1-$P$2),F41&gt;$P$3),1,0))</f>
        <v>1</v>
      </c>
      <c r="AG41">
        <f>IF(SUM($AC41:AF41)&gt;0,1,IF(OR(G41&lt;(1-$P$2),G41&gt;$P$3),1,0))</f>
        <v>1</v>
      </c>
      <c r="AH41">
        <f>IF(SUM($AC41:AG41)&gt;0,1,IF(OR(H41&lt;(1-$P$2),H41&gt;$P$3),1,0))</f>
        <v>1</v>
      </c>
      <c r="AI41">
        <f>IF(SUM($AC41:AH41)&gt;0,1,IF(OR(I41&lt;(1-$P$2),I41&gt;$P$3),1,0))</f>
        <v>1</v>
      </c>
      <c r="AJ41">
        <f>IF(SUM($AC41:AI41)&gt;0,1,IF(OR(J41&lt;(1-$P$2),J41&gt;$P$3),1,0))</f>
        <v>1</v>
      </c>
      <c r="AK41">
        <f>IF(SUM($AC41:AJ41)&gt;0,1,IF(OR(K41&lt;(1-$P$2),K41&gt;$P$3),1,0))</f>
        <v>1</v>
      </c>
      <c r="AL41">
        <f>IF(SUM($AC41:AK41)&gt;0,1,IF(OR(L41&lt;(1-$P$2),L41&gt;$P$3),1,0))</f>
        <v>1</v>
      </c>
      <c r="AM41">
        <f>IF(SUM($AC41:AL41)&gt;0,1,IF(OR(M41&lt;(1-$P$2),M41&gt;$P$3),1,0))</f>
        <v>1</v>
      </c>
      <c r="AN41">
        <f>IF(SUM($AC41:AM41)&gt;0,1,IF(OR(N41&lt;(1-$P$2),N41&gt;$P$3),1,0))</f>
        <v>1</v>
      </c>
      <c r="AO41">
        <f>IF(SUM($AC41:AN41)&gt;0,1,IF(OR(O41&lt;(1-$P$2),O41&gt;$P$3),1,0))</f>
        <v>1</v>
      </c>
      <c r="AP41">
        <f>IF(SUM($AC41:AO41)&gt;0,1,IF(OR(P41&lt;(1-$P$2),P41&gt;$P$3),1,0))</f>
        <v>1</v>
      </c>
      <c r="AQ41">
        <f>IF(SUM($AC41:AP41)&gt;0,1,IF(OR(Q41&lt;(1-$P$2),Q41&gt;$P$3),1,0))</f>
        <v>1</v>
      </c>
      <c r="AR41">
        <f>IF(SUM($AC41:AQ41)&gt;0,1,IF(OR(R41&lt;(1-$P$2),R41&gt;$P$3),1,0))</f>
        <v>1</v>
      </c>
      <c r="AS41">
        <f>IF(SUM($AC41:AR41)&gt;0,1,IF(OR(S41&lt;(1-$P$2),S41&gt;$P$3),1,0))</f>
        <v>1</v>
      </c>
      <c r="AT41">
        <f>IF(SUM($AC41:AS41)&gt;0,1,IF(OR(T41&lt;(1-$P$2),T41&gt;$P$3),1,0))</f>
        <v>1</v>
      </c>
      <c r="AU41">
        <f>IF(SUM($AC41:AT41)&gt;0,1,IF(OR(U41&lt;(1-$P$2),U41&gt;$P$3),1,0))</f>
        <v>1</v>
      </c>
      <c r="AV41">
        <f>IF(SUM($AC41:AU41)&gt;0,1,IF(OR(V41&lt;(1-$P$2),V41&gt;$P$3),1,0))</f>
        <v>1</v>
      </c>
    </row>
    <row r="42" spans="1:48" x14ac:dyDescent="0.35">
      <c r="A42" s="1">
        <f>Data!A36</f>
        <v>7900000</v>
      </c>
      <c r="B42">
        <f t="shared" si="6"/>
        <v>33</v>
      </c>
      <c r="C42" s="12" cm="1">
        <f t="array" ref="C42">PRODUCT(Data!$C36:C36/100+1)</f>
        <v>1.0529999999999999</v>
      </c>
      <c r="D42" s="12" cm="1">
        <f t="array" ref="D42">PRODUCT(Data!$C36:D36/100+1)</f>
        <v>0.87820199999999993</v>
      </c>
      <c r="E42" s="12" cm="1">
        <f t="array" ref="E42">PRODUCT(Data!$C36:E36/100+1)</f>
        <v>0.64108745999999994</v>
      </c>
      <c r="F42" s="12" cm="1">
        <f t="array" ref="F42">PRODUCT(Data!$C36:F36/100+1)</f>
        <v>0.82315629863999995</v>
      </c>
      <c r="G42" s="12" cm="1">
        <f t="array" ref="G42">PRODUCT(Data!$C36:G36/100+1)</f>
        <v>1.13677884842184</v>
      </c>
      <c r="H42" s="12" cm="1">
        <f t="array" ref="H42">PRODUCT(Data!$C36:H36/100+1)</f>
        <v>1.2652348582935078</v>
      </c>
      <c r="I42" s="12" cm="1">
        <f t="array" ref="I42">PRODUCT(Data!$C36:I36/100+1)</f>
        <v>1.9775620835127525</v>
      </c>
      <c r="J42" s="12" cm="1">
        <f t="array" ref="J42">PRODUCT(Data!$C36:J36/100+1)</f>
        <v>2.2030041610332067</v>
      </c>
      <c r="K42" s="12" cm="1">
        <f t="array" ref="K42">PRODUCT(Data!$C36:K36/100+1)</f>
        <v>3.3067092457108429</v>
      </c>
      <c r="L42" s="12" cm="1">
        <f t="array" ref="L42">PRODUCT(Data!$C36:L36/100+1)</f>
        <v>4.6260862347494696</v>
      </c>
      <c r="M42" s="12" cm="1">
        <f t="array" ref="M42">PRODUCT(Data!$C36:M36/100+1)</f>
        <v>7.4618770966508947</v>
      </c>
      <c r="N42" s="12" cm="1">
        <f t="array" ref="N42">PRODUCT(Data!$C36:N36/100+1)</f>
        <v>4.5218975205704428</v>
      </c>
      <c r="O42" s="12" cm="1">
        <f t="array" ref="O42">PRODUCT(Data!$C36:O36/100+1)</f>
        <v>4.1058829486779622</v>
      </c>
      <c r="P42" s="12" cm="1">
        <f t="array" ref="P42">PRODUCT(Data!$C36:P36/100+1)</f>
        <v>2.4881650668988455</v>
      </c>
      <c r="Q42" s="12" cm="1">
        <f t="array" ref="Q42">PRODUCT(Data!$C36:Q36/100+1)</f>
        <v>1.4655292244034199</v>
      </c>
      <c r="R42" s="12" cm="1">
        <f t="array" ref="R42">PRODUCT(Data!$C36:R36/100+1)</f>
        <v>2.4005368695728015</v>
      </c>
      <c r="S42" s="12" cm="1">
        <f t="array" ref="S42">PRODUCT(Data!$C36:S36/100+1)</f>
        <v>1.9540370118322603</v>
      </c>
      <c r="T42" s="12" cm="1">
        <f t="array" ref="T42">PRODUCT(Data!$C36:T36/100+1)</f>
        <v>1.5339190542883243</v>
      </c>
      <c r="U42" s="12" cm="1">
        <f t="array" ref="U42">PRODUCT(Data!$C36:U36/100+1)</f>
        <v>1.3176364676336705</v>
      </c>
      <c r="V42" s="12" cm="1">
        <f t="array" ref="V42">PRODUCT(Data!$C36:V36/100+1)</f>
        <v>1.6285986739952167</v>
      </c>
      <c r="W42" s="7"/>
      <c r="X42" s="2" t="str">
        <f t="shared" ref="X42:X73" si="7">IF(MIN(C42:V42)&lt;(1-$P$2),"Realised Loss",IF(MAX(C42:V42)&gt;$P$3,"Realised Profit","Unrealised"))</f>
        <v>Realised Loss</v>
      </c>
      <c r="Y42" s="4">
        <f t="shared" si="4"/>
        <v>12865929.524562212</v>
      </c>
      <c r="Z42" s="5">
        <f t="shared" ca="1" si="5"/>
        <v>5064590.9339999994</v>
      </c>
      <c r="AC42">
        <f t="shared" si="3"/>
        <v>0</v>
      </c>
      <c r="AD42">
        <f>IF(SUM($AC42:AC42)&gt;0,1,IF(OR(D42&lt;(1-$P$2),D42&gt;$P$3),1,0))</f>
        <v>0</v>
      </c>
      <c r="AE42">
        <f>IF(SUM($AC42:AD42)&gt;0,1,IF(OR(E42&lt;(1-$P$2),E42&gt;$P$3),1,0))</f>
        <v>1</v>
      </c>
      <c r="AF42">
        <f>IF(SUM($AC42:AE42)&gt;0,1,IF(OR(F42&lt;(1-$P$2),F42&gt;$P$3),1,0))</f>
        <v>1</v>
      </c>
      <c r="AG42">
        <f>IF(SUM($AC42:AF42)&gt;0,1,IF(OR(G42&lt;(1-$P$2),G42&gt;$P$3),1,0))</f>
        <v>1</v>
      </c>
      <c r="AH42">
        <f>IF(SUM($AC42:AG42)&gt;0,1,IF(OR(H42&lt;(1-$P$2),H42&gt;$P$3),1,0))</f>
        <v>1</v>
      </c>
      <c r="AI42">
        <f>IF(SUM($AC42:AH42)&gt;0,1,IF(OR(I42&lt;(1-$P$2),I42&gt;$P$3),1,0))</f>
        <v>1</v>
      </c>
      <c r="AJ42">
        <f>IF(SUM($AC42:AI42)&gt;0,1,IF(OR(J42&lt;(1-$P$2),J42&gt;$P$3),1,0))</f>
        <v>1</v>
      </c>
      <c r="AK42">
        <f>IF(SUM($AC42:AJ42)&gt;0,1,IF(OR(K42&lt;(1-$P$2),K42&gt;$P$3),1,0))</f>
        <v>1</v>
      </c>
      <c r="AL42">
        <f>IF(SUM($AC42:AK42)&gt;0,1,IF(OR(L42&lt;(1-$P$2),L42&gt;$P$3),1,0))</f>
        <v>1</v>
      </c>
      <c r="AM42">
        <f>IF(SUM($AC42:AL42)&gt;0,1,IF(OR(M42&lt;(1-$P$2),M42&gt;$P$3),1,0))</f>
        <v>1</v>
      </c>
      <c r="AN42">
        <f>IF(SUM($AC42:AM42)&gt;0,1,IF(OR(N42&lt;(1-$P$2),N42&gt;$P$3),1,0))</f>
        <v>1</v>
      </c>
      <c r="AO42">
        <f>IF(SUM($AC42:AN42)&gt;0,1,IF(OR(O42&lt;(1-$P$2),O42&gt;$P$3),1,0))</f>
        <v>1</v>
      </c>
      <c r="AP42">
        <f>IF(SUM($AC42:AO42)&gt;0,1,IF(OR(P42&lt;(1-$P$2),P42&gt;$P$3),1,0))</f>
        <v>1</v>
      </c>
      <c r="AQ42">
        <f>IF(SUM($AC42:AP42)&gt;0,1,IF(OR(Q42&lt;(1-$P$2),Q42&gt;$P$3),1,0))</f>
        <v>1</v>
      </c>
      <c r="AR42">
        <f>IF(SUM($AC42:AQ42)&gt;0,1,IF(OR(R42&lt;(1-$P$2),R42&gt;$P$3),1,0))</f>
        <v>1</v>
      </c>
      <c r="AS42">
        <f>IF(SUM($AC42:AR42)&gt;0,1,IF(OR(S42&lt;(1-$P$2),S42&gt;$P$3),1,0))</f>
        <v>1</v>
      </c>
      <c r="AT42">
        <f>IF(SUM($AC42:AS42)&gt;0,1,IF(OR(T42&lt;(1-$P$2),T42&gt;$P$3),1,0))</f>
        <v>1</v>
      </c>
      <c r="AU42">
        <f>IF(SUM($AC42:AT42)&gt;0,1,IF(OR(U42&lt;(1-$P$2),U42&gt;$P$3),1,0))</f>
        <v>1</v>
      </c>
      <c r="AV42">
        <f>IF(SUM($AC42:AU42)&gt;0,1,IF(OR(V42&lt;(1-$P$2),V42&gt;$P$3),1,0))</f>
        <v>1</v>
      </c>
    </row>
    <row r="43" spans="1:48" x14ac:dyDescent="0.35">
      <c r="A43" s="1">
        <f>Data!A37</f>
        <v>200000</v>
      </c>
      <c r="B43">
        <f t="shared" si="6"/>
        <v>34</v>
      </c>
      <c r="C43" s="12" cm="1">
        <f t="array" ref="C43">PRODUCT(Data!$C37:C37/100+1)</f>
        <v>1.2250000000000001</v>
      </c>
      <c r="D43" s="12" cm="1">
        <f t="array" ref="D43">PRODUCT(Data!$C37:D37/100+1)</f>
        <v>1.272775</v>
      </c>
      <c r="E43" s="12" cm="1">
        <f t="array" ref="E43">PRODUCT(Data!$C37:E37/100+1)</f>
        <v>1.0373116249999998</v>
      </c>
      <c r="F43" s="12" cm="1">
        <f t="array" ref="F43">PRODUCT(Data!$C37:F37/100+1)</f>
        <v>1.4190423029999997</v>
      </c>
      <c r="G43" s="12" cm="1">
        <f t="array" ref="G43">PRODUCT(Data!$C37:G37/100+1)</f>
        <v>1.5822321678449995</v>
      </c>
      <c r="H43" s="12" cm="1">
        <f t="array" ref="H43">PRODUCT(Data!$C37:H37/100+1)</f>
        <v>2.548976022398294</v>
      </c>
      <c r="I43" s="12" cm="1">
        <f t="array" ref="I43">PRODUCT(Data!$C37:I37/100+1)</f>
        <v>3.9152271704037798</v>
      </c>
      <c r="J43" s="12" cm="1">
        <f t="array" ref="J43">PRODUCT(Data!$C37:J37/100+1)</f>
        <v>3.9778708051302405</v>
      </c>
      <c r="K43" s="12" cm="1">
        <f t="array" ref="K43">PRODUCT(Data!$C37:K37/100+1)</f>
        <v>3.8108002313147704</v>
      </c>
      <c r="L43" s="12" cm="1">
        <f t="array" ref="L43">PRODUCT(Data!$C37:L37/100+1)</f>
        <v>4.3328798630048944</v>
      </c>
      <c r="M43" s="12" cm="1">
        <f t="array" ref="M43">PRODUCT(Data!$C37:M37/100+1)</f>
        <v>6.9282749009448263</v>
      </c>
      <c r="N43" s="12" cm="1">
        <f t="array" ref="N43">PRODUCT(Data!$C37:N37/100+1)</f>
        <v>10.621045423148418</v>
      </c>
      <c r="O43" s="12" cm="1">
        <f t="array" ref="O43">PRODUCT(Data!$C37:O37/100+1)</f>
        <v>18.512482172547692</v>
      </c>
      <c r="P43" s="12" cm="1">
        <f t="array" ref="P43">PRODUCT(Data!$C37:P37/100+1)</f>
        <v>24.232839163864927</v>
      </c>
      <c r="Q43" s="12" cm="1">
        <f t="array" ref="Q43">PRODUCT(Data!$C37:Q37/100+1)</f>
        <v>20.767543163432244</v>
      </c>
      <c r="R43" s="12" cm="1">
        <f t="array" ref="R43">PRODUCT(Data!$C37:R37/100+1)</f>
        <v>16.842477505543549</v>
      </c>
      <c r="S43" s="12" cm="1">
        <f t="array" ref="S43">PRODUCT(Data!$C37:S37/100+1)</f>
        <v>13.979256329601146</v>
      </c>
      <c r="T43" s="12" cm="1">
        <f t="array" ref="T43">PRODUCT(Data!$C37:T37/100+1)</f>
        <v>11.071571013044109</v>
      </c>
      <c r="U43" s="12" cm="1">
        <f t="array" ref="U43">PRODUCT(Data!$C37:U37/100+1)</f>
        <v>11.846580983957196</v>
      </c>
      <c r="V43" s="12" cm="1">
        <f t="array" ref="V43">PRODUCT(Data!$C37:V37/100+1)</f>
        <v>7.9135160972834058</v>
      </c>
      <c r="W43" s="7"/>
      <c r="X43" s="2" t="str">
        <f t="shared" si="7"/>
        <v>Realised Profit</v>
      </c>
      <c r="Y43" s="4">
        <f t="shared" si="4"/>
        <v>1582703.2194566811</v>
      </c>
      <c r="Z43" s="5">
        <f t="shared" ca="1" si="5"/>
        <v>4846567.8327729851</v>
      </c>
      <c r="AC43">
        <f t="shared" si="3"/>
        <v>0</v>
      </c>
      <c r="AD43">
        <f>IF(SUM($AC43:AC43)&gt;0,1,IF(OR(D43&lt;(1-$P$2),D43&gt;$P$3),1,0))</f>
        <v>0</v>
      </c>
      <c r="AE43">
        <f>IF(SUM($AC43:AD43)&gt;0,1,IF(OR(E43&lt;(1-$P$2),E43&gt;$P$3),1,0))</f>
        <v>0</v>
      </c>
      <c r="AF43">
        <f>IF(SUM($AC43:AE43)&gt;0,1,IF(OR(F43&lt;(1-$P$2),F43&gt;$P$3),1,0))</f>
        <v>0</v>
      </c>
      <c r="AG43">
        <f>IF(SUM($AC43:AF43)&gt;0,1,IF(OR(G43&lt;(1-$P$2),G43&gt;$P$3),1,0))</f>
        <v>0</v>
      </c>
      <c r="AH43">
        <f>IF(SUM($AC43:AG43)&gt;0,1,IF(OR(H43&lt;(1-$P$2),H43&gt;$P$3),1,0))</f>
        <v>0</v>
      </c>
      <c r="AI43">
        <f>IF(SUM($AC43:AH43)&gt;0,1,IF(OR(I43&lt;(1-$P$2),I43&gt;$P$3),1,0))</f>
        <v>0</v>
      </c>
      <c r="AJ43">
        <f>IF(SUM($AC43:AI43)&gt;0,1,IF(OR(J43&lt;(1-$P$2),J43&gt;$P$3),1,0))</f>
        <v>0</v>
      </c>
      <c r="AK43">
        <f>IF(SUM($AC43:AJ43)&gt;0,1,IF(OR(K43&lt;(1-$P$2),K43&gt;$P$3),1,0))</f>
        <v>0</v>
      </c>
      <c r="AL43">
        <f>IF(SUM($AC43:AK43)&gt;0,1,IF(OR(L43&lt;(1-$P$2),L43&gt;$P$3),1,0))</f>
        <v>0</v>
      </c>
      <c r="AM43">
        <f>IF(SUM($AC43:AL43)&gt;0,1,IF(OR(M43&lt;(1-$P$2),M43&gt;$P$3),1,0))</f>
        <v>0</v>
      </c>
      <c r="AN43">
        <f>IF(SUM($AC43:AM43)&gt;0,1,IF(OR(N43&lt;(1-$P$2),N43&gt;$P$3),1,0))</f>
        <v>0</v>
      </c>
      <c r="AO43">
        <f>IF(SUM($AC43:AN43)&gt;0,1,IF(OR(O43&lt;(1-$P$2),O43&gt;$P$3),1,0))</f>
        <v>0</v>
      </c>
      <c r="AP43">
        <f>IF(SUM($AC43:AO43)&gt;0,1,IF(OR(P43&lt;(1-$P$2),P43&gt;$P$3),1,0))</f>
        <v>1</v>
      </c>
      <c r="AQ43">
        <f>IF(SUM($AC43:AP43)&gt;0,1,IF(OR(Q43&lt;(1-$P$2),Q43&gt;$P$3),1,0))</f>
        <v>1</v>
      </c>
      <c r="AR43">
        <f>IF(SUM($AC43:AQ43)&gt;0,1,IF(OR(R43&lt;(1-$P$2),R43&gt;$P$3),1,0))</f>
        <v>1</v>
      </c>
      <c r="AS43">
        <f>IF(SUM($AC43:AR43)&gt;0,1,IF(OR(S43&lt;(1-$P$2),S43&gt;$P$3),1,0))</f>
        <v>1</v>
      </c>
      <c r="AT43">
        <f>IF(SUM($AC43:AS43)&gt;0,1,IF(OR(T43&lt;(1-$P$2),T43&gt;$P$3),1,0))</f>
        <v>1</v>
      </c>
      <c r="AU43">
        <f>IF(SUM($AC43:AT43)&gt;0,1,IF(OR(U43&lt;(1-$P$2),U43&gt;$P$3),1,0))</f>
        <v>1</v>
      </c>
      <c r="AV43">
        <f>IF(SUM($AC43:AU43)&gt;0,1,IF(OR(V43&lt;(1-$P$2),V43&gt;$P$3),1,0))</f>
        <v>1</v>
      </c>
    </row>
    <row r="44" spans="1:48" x14ac:dyDescent="0.35">
      <c r="A44" s="1">
        <f>Data!A38</f>
        <v>7000000</v>
      </c>
      <c r="B44">
        <f t="shared" si="6"/>
        <v>35</v>
      </c>
      <c r="C44" s="12" cm="1">
        <f t="array" ref="C44">PRODUCT(Data!$C38:C38/100+1)</f>
        <v>1.474</v>
      </c>
      <c r="D44" s="12" cm="1">
        <f t="array" ref="D44">PRODUCT(Data!$C38:D38/100+1)</f>
        <v>2.0621260000000001</v>
      </c>
      <c r="E44" s="12" cm="1">
        <f t="array" ref="E44">PRODUCT(Data!$C38:E38/100+1)</f>
        <v>1.414618436</v>
      </c>
      <c r="F44" s="12" cm="1">
        <f t="array" ref="F44">PRODUCT(Data!$C38:F38/100+1)</f>
        <v>1.1882794862399999</v>
      </c>
      <c r="G44" s="12" cm="1">
        <f t="array" ref="G44">PRODUCT(Data!$C38:G38/100+1)</f>
        <v>1.9939329779107198</v>
      </c>
      <c r="H44" s="12" cm="1">
        <f t="array" ref="H44">PRODUCT(Data!$C38:H38/100+1)</f>
        <v>2.1474658172098451</v>
      </c>
      <c r="I44" s="12" cm="1">
        <f t="array" ref="I44">PRODUCT(Data!$C38:I38/100+1)</f>
        <v>2.1689404753819437</v>
      </c>
      <c r="J44" s="12" cm="1">
        <f t="array" ref="J44">PRODUCT(Data!$C38:J38/100+1)</f>
        <v>1.9498774873683673</v>
      </c>
      <c r="K44" s="12" cm="1">
        <f t="array" ref="K44">PRODUCT(Data!$C38:K38/100+1)</f>
        <v>1.6339973344146916</v>
      </c>
      <c r="L44" s="12" cm="1">
        <f t="array" ref="L44">PRODUCT(Data!$C38:L38/100+1)</f>
        <v>1.9003388999242865</v>
      </c>
      <c r="M44" s="12" cm="1">
        <f t="array" ref="M44">PRODUCT(Data!$C38:M38/100+1)</f>
        <v>2.1473829569144436</v>
      </c>
      <c r="N44" s="12" cm="1">
        <f t="array" ref="N44">PRODUCT(Data!$C38:N38/100+1)</f>
        <v>3.0041887567233068</v>
      </c>
      <c r="O44" s="12" cm="1">
        <f t="array" ref="O44">PRODUCT(Data!$C38:O38/100+1)</f>
        <v>1.8295509528444938</v>
      </c>
      <c r="P44" s="12" cm="1">
        <f t="array" ref="P44">PRODUCT(Data!$C38:P38/100+1)</f>
        <v>1.0190598807343831</v>
      </c>
      <c r="Q44" s="12" cm="1">
        <f t="array" ref="Q44">PRODUCT(Data!$C38:Q38/100+1)</f>
        <v>1.047593557394946</v>
      </c>
      <c r="R44" s="12" cm="1">
        <f t="array" ref="R44">PRODUCT(Data!$C38:R38/100+1)</f>
        <v>0.98788072462343401</v>
      </c>
      <c r="S44" s="12" cm="1">
        <f t="array" ref="S44">PRODUCT(Data!$C38:S38/100+1)</f>
        <v>0.67867405781629919</v>
      </c>
      <c r="T44" s="12" cm="1">
        <f t="array" ref="T44">PRODUCT(Data!$C38:T38/100+1)</f>
        <v>0.99357882064306202</v>
      </c>
      <c r="U44" s="12" cm="1">
        <f t="array" ref="U44">PRODUCT(Data!$C38:U38/100+1)</f>
        <v>1.7328014632015003</v>
      </c>
      <c r="V44" s="12" cm="1">
        <f t="array" ref="V44">PRODUCT(Data!$C38:V38/100+1)</f>
        <v>0.95650640768722828</v>
      </c>
      <c r="W44" s="7"/>
      <c r="X44" s="2" t="str">
        <f t="shared" si="7"/>
        <v>Realised Loss</v>
      </c>
      <c r="Y44" s="4">
        <f t="shared" si="4"/>
        <v>6695544.8538105981</v>
      </c>
      <c r="Z44" s="5">
        <f t="shared" ca="1" si="5"/>
        <v>4750718.4047140945</v>
      </c>
      <c r="AC44">
        <f t="shared" si="3"/>
        <v>0</v>
      </c>
      <c r="AD44">
        <f>IF(SUM($AC44:AC44)&gt;0,1,IF(OR(D44&lt;(1-$P$2),D44&gt;$P$3),1,0))</f>
        <v>0</v>
      </c>
      <c r="AE44">
        <f>IF(SUM($AC44:AD44)&gt;0,1,IF(OR(E44&lt;(1-$P$2),E44&gt;$P$3),1,0))</f>
        <v>0</v>
      </c>
      <c r="AF44">
        <f>IF(SUM($AC44:AE44)&gt;0,1,IF(OR(F44&lt;(1-$P$2),F44&gt;$P$3),1,0))</f>
        <v>0</v>
      </c>
      <c r="AG44">
        <f>IF(SUM($AC44:AF44)&gt;0,1,IF(OR(G44&lt;(1-$P$2),G44&gt;$P$3),1,0))</f>
        <v>0</v>
      </c>
      <c r="AH44">
        <f>IF(SUM($AC44:AG44)&gt;0,1,IF(OR(H44&lt;(1-$P$2),H44&gt;$P$3),1,0))</f>
        <v>0</v>
      </c>
      <c r="AI44">
        <f>IF(SUM($AC44:AH44)&gt;0,1,IF(OR(I44&lt;(1-$P$2),I44&gt;$P$3),1,0))</f>
        <v>0</v>
      </c>
      <c r="AJ44">
        <f>IF(SUM($AC44:AI44)&gt;0,1,IF(OR(J44&lt;(1-$P$2),J44&gt;$P$3),1,0))</f>
        <v>0</v>
      </c>
      <c r="AK44">
        <f>IF(SUM($AC44:AJ44)&gt;0,1,IF(OR(K44&lt;(1-$P$2),K44&gt;$P$3),1,0))</f>
        <v>0</v>
      </c>
      <c r="AL44">
        <f>IF(SUM($AC44:AK44)&gt;0,1,IF(OR(L44&lt;(1-$P$2),L44&gt;$P$3),1,0))</f>
        <v>0</v>
      </c>
      <c r="AM44">
        <f>IF(SUM($AC44:AL44)&gt;0,1,IF(OR(M44&lt;(1-$P$2),M44&gt;$P$3),1,0))</f>
        <v>0</v>
      </c>
      <c r="AN44">
        <f>IF(SUM($AC44:AM44)&gt;0,1,IF(OR(N44&lt;(1-$P$2),N44&gt;$P$3),1,0))</f>
        <v>0</v>
      </c>
      <c r="AO44">
        <f>IF(SUM($AC44:AN44)&gt;0,1,IF(OR(O44&lt;(1-$P$2),O44&gt;$P$3),1,0))</f>
        <v>0</v>
      </c>
      <c r="AP44">
        <f>IF(SUM($AC44:AO44)&gt;0,1,IF(OR(P44&lt;(1-$P$2),P44&gt;$P$3),1,0))</f>
        <v>0</v>
      </c>
      <c r="AQ44">
        <f>IF(SUM($AC44:AP44)&gt;0,1,IF(OR(Q44&lt;(1-$P$2),Q44&gt;$P$3),1,0))</f>
        <v>0</v>
      </c>
      <c r="AR44">
        <f>IF(SUM($AC44:AQ44)&gt;0,1,IF(OR(R44&lt;(1-$P$2),R44&gt;$P$3),1,0))</f>
        <v>0</v>
      </c>
      <c r="AS44">
        <f>IF(SUM($AC44:AR44)&gt;0,1,IF(OR(S44&lt;(1-$P$2),S44&gt;$P$3),1,0))</f>
        <v>1</v>
      </c>
      <c r="AT44">
        <f>IF(SUM($AC44:AS44)&gt;0,1,IF(OR(T44&lt;(1-$P$2),T44&gt;$P$3),1,0))</f>
        <v>1</v>
      </c>
      <c r="AU44">
        <f>IF(SUM($AC44:AT44)&gt;0,1,IF(OR(U44&lt;(1-$P$2),U44&gt;$P$3),1,0))</f>
        <v>1</v>
      </c>
      <c r="AV44">
        <f>IF(SUM($AC44:AU44)&gt;0,1,IF(OR(V44&lt;(1-$P$2),V44&gt;$P$3),1,0))</f>
        <v>1</v>
      </c>
    </row>
    <row r="45" spans="1:48" x14ac:dyDescent="0.35">
      <c r="A45" s="1">
        <f>Data!A39</f>
        <v>5400000</v>
      </c>
      <c r="B45">
        <f t="shared" si="6"/>
        <v>36</v>
      </c>
      <c r="C45" s="12" cm="1">
        <f t="array" ref="C45">PRODUCT(Data!$C39:C39/100+1)</f>
        <v>1.405</v>
      </c>
      <c r="D45" s="12" cm="1">
        <f t="array" ref="D45">PRODUCT(Data!$C39:D39/100+1)</f>
        <v>1.6424450000000002</v>
      </c>
      <c r="E45" s="12" cm="1">
        <f t="array" ref="E45">PRODUCT(Data!$C39:E39/100+1)</f>
        <v>2.5950631000000004</v>
      </c>
      <c r="F45" s="12" cm="1">
        <f t="array" ref="F45">PRODUCT(Data!$C39:F39/100+1)</f>
        <v>2.5950631000000004</v>
      </c>
      <c r="G45" s="12" cm="1">
        <f t="array" ref="G45">PRODUCT(Data!$C39:G39/100+1)</f>
        <v>1.3520278751000003</v>
      </c>
      <c r="H45" s="12" cm="1">
        <f t="array" ref="H45">PRODUCT(Data!$C39:H39/100+1)</f>
        <v>1.8739106348886005</v>
      </c>
      <c r="I45" s="12" cm="1">
        <f t="array" ref="I45">PRODUCT(Data!$C39:I39/100+1)</f>
        <v>1.9751018091725852</v>
      </c>
      <c r="J45" s="12" cm="1">
        <f t="array" ref="J45">PRODUCT(Data!$C39:J39/100+1)</f>
        <v>1.042853755243125</v>
      </c>
      <c r="K45" s="12" cm="1">
        <f t="array" ref="K45">PRODUCT(Data!$C39:K39/100+1)</f>
        <v>0.66012642706889813</v>
      </c>
      <c r="L45" s="12" cm="1">
        <f t="array" ref="L45">PRODUCT(Data!$C39:L39/100+1)</f>
        <v>1.0852478461012687</v>
      </c>
      <c r="M45" s="12" cm="1">
        <f t="array" ref="M45">PRODUCT(Data!$C39:M39/100+1)</f>
        <v>0.89749996872574911</v>
      </c>
      <c r="N45" s="12" cm="1">
        <f t="array" ref="N45">PRODUCT(Data!$C39:N39/100+1)</f>
        <v>1.2026499580925039</v>
      </c>
      <c r="O45" s="12" cm="1">
        <f t="array" ref="O45">PRODUCT(Data!$C39:O39/100+1)</f>
        <v>1.2531612563323891</v>
      </c>
      <c r="P45" s="12" cm="1">
        <f t="array" ref="P45">PRODUCT(Data!$C39:P39/100+1)</f>
        <v>2.1591968446607064</v>
      </c>
      <c r="Q45" s="12" cm="1">
        <f t="array" ref="Q45">PRODUCT(Data!$C39:Q39/100+1)</f>
        <v>2.9192341339812753</v>
      </c>
      <c r="R45" s="12" cm="1">
        <f t="array" ref="R45">PRODUCT(Data!$C39:R39/100+1)</f>
        <v>3.541031004519287</v>
      </c>
      <c r="S45" s="12" cm="1">
        <f t="array" ref="S45">PRODUCT(Data!$C39:S39/100+1)</f>
        <v>4.8512124761914235</v>
      </c>
      <c r="T45" s="12" cm="1">
        <f t="array" ref="T45">PRODUCT(Data!$C39:T39/100+1)</f>
        <v>6.020354682953557</v>
      </c>
      <c r="U45" s="12" cm="1">
        <f t="array" ref="U45">PRODUCT(Data!$C39:U39/100+1)</f>
        <v>10.162358704825603</v>
      </c>
      <c r="V45" s="12" cm="1">
        <f t="array" ref="V45">PRODUCT(Data!$C39:V39/100+1)</f>
        <v>14.796394274226078</v>
      </c>
      <c r="W45" s="7"/>
      <c r="X45" s="2" t="str">
        <f t="shared" si="7"/>
        <v>Realised Loss</v>
      </c>
      <c r="Y45" s="4">
        <f t="shared" si="4"/>
        <v>79900529.080820814</v>
      </c>
      <c r="Z45" s="5">
        <f t="shared" ca="1" si="5"/>
        <v>3564682.70617205</v>
      </c>
      <c r="AC45">
        <f t="shared" si="3"/>
        <v>0</v>
      </c>
      <c r="AD45">
        <f>IF(SUM($AC45:AC45)&gt;0,1,IF(OR(D45&lt;(1-$P$2),D45&gt;$P$3),1,0))</f>
        <v>0</v>
      </c>
      <c r="AE45">
        <f>IF(SUM($AC45:AD45)&gt;0,1,IF(OR(E45&lt;(1-$P$2),E45&gt;$P$3),1,0))</f>
        <v>0</v>
      </c>
      <c r="AF45">
        <f>IF(SUM($AC45:AE45)&gt;0,1,IF(OR(F45&lt;(1-$P$2),F45&gt;$P$3),1,0))</f>
        <v>0</v>
      </c>
      <c r="AG45">
        <f>IF(SUM($AC45:AF45)&gt;0,1,IF(OR(G45&lt;(1-$P$2),G45&gt;$P$3),1,0))</f>
        <v>0</v>
      </c>
      <c r="AH45">
        <f>IF(SUM($AC45:AG45)&gt;0,1,IF(OR(H45&lt;(1-$P$2),H45&gt;$P$3),1,0))</f>
        <v>0</v>
      </c>
      <c r="AI45">
        <f>IF(SUM($AC45:AH45)&gt;0,1,IF(OR(I45&lt;(1-$P$2),I45&gt;$P$3),1,0))</f>
        <v>0</v>
      </c>
      <c r="AJ45">
        <f>IF(SUM($AC45:AI45)&gt;0,1,IF(OR(J45&lt;(1-$P$2),J45&gt;$P$3),1,0))</f>
        <v>0</v>
      </c>
      <c r="AK45">
        <f>IF(SUM($AC45:AJ45)&gt;0,1,IF(OR(K45&lt;(1-$P$2),K45&gt;$P$3),1,0))</f>
        <v>1</v>
      </c>
      <c r="AL45">
        <f>IF(SUM($AC45:AK45)&gt;0,1,IF(OR(L45&lt;(1-$P$2),L45&gt;$P$3),1,0))</f>
        <v>1</v>
      </c>
      <c r="AM45">
        <f>IF(SUM($AC45:AL45)&gt;0,1,IF(OR(M45&lt;(1-$P$2),M45&gt;$P$3),1,0))</f>
        <v>1</v>
      </c>
      <c r="AN45">
        <f>IF(SUM($AC45:AM45)&gt;0,1,IF(OR(N45&lt;(1-$P$2),N45&gt;$P$3),1,0))</f>
        <v>1</v>
      </c>
      <c r="AO45">
        <f>IF(SUM($AC45:AN45)&gt;0,1,IF(OR(O45&lt;(1-$P$2),O45&gt;$P$3),1,0))</f>
        <v>1</v>
      </c>
      <c r="AP45">
        <f>IF(SUM($AC45:AO45)&gt;0,1,IF(OR(P45&lt;(1-$P$2),P45&gt;$P$3),1,0))</f>
        <v>1</v>
      </c>
      <c r="AQ45">
        <f>IF(SUM($AC45:AP45)&gt;0,1,IF(OR(Q45&lt;(1-$P$2),Q45&gt;$P$3),1,0))</f>
        <v>1</v>
      </c>
      <c r="AR45">
        <f>IF(SUM($AC45:AQ45)&gt;0,1,IF(OR(R45&lt;(1-$P$2),R45&gt;$P$3),1,0))</f>
        <v>1</v>
      </c>
      <c r="AS45">
        <f>IF(SUM($AC45:AR45)&gt;0,1,IF(OR(S45&lt;(1-$P$2),S45&gt;$P$3),1,0))</f>
        <v>1</v>
      </c>
      <c r="AT45">
        <f>IF(SUM($AC45:AS45)&gt;0,1,IF(OR(T45&lt;(1-$P$2),T45&gt;$P$3),1,0))</f>
        <v>1</v>
      </c>
      <c r="AU45">
        <f>IF(SUM($AC45:AT45)&gt;0,1,IF(OR(U45&lt;(1-$P$2),U45&gt;$P$3),1,0))</f>
        <v>1</v>
      </c>
      <c r="AV45">
        <f>IF(SUM($AC45:AU45)&gt;0,1,IF(OR(V45&lt;(1-$P$2),V45&gt;$P$3),1,0))</f>
        <v>1</v>
      </c>
    </row>
    <row r="46" spans="1:48" x14ac:dyDescent="0.35">
      <c r="A46" s="1">
        <f>Data!A40</f>
        <v>5900000</v>
      </c>
      <c r="B46">
        <f t="shared" si="6"/>
        <v>37</v>
      </c>
      <c r="C46" s="12" cm="1">
        <f t="array" ref="C46">PRODUCT(Data!$C40:C40/100+1)</f>
        <v>1.194</v>
      </c>
      <c r="D46" s="12" cm="1">
        <f t="array" ref="D46">PRODUCT(Data!$C40:D40/100+1)</f>
        <v>1.7408519999999998</v>
      </c>
      <c r="E46" s="12" cm="1">
        <f t="array" ref="E46">PRODUCT(Data!$C40:E40/100+1)</f>
        <v>2.4441562079999994</v>
      </c>
      <c r="F46" s="12" cm="1">
        <f t="array" ref="F46">PRODUCT(Data!$C40:F40/100+1)</f>
        <v>2.4221588021279996</v>
      </c>
      <c r="G46" s="12" cm="1">
        <f t="array" ref="G46">PRODUCT(Data!$C40:G40/100+1)</f>
        <v>2.9986325970344634</v>
      </c>
      <c r="H46" s="12" cm="1">
        <f t="array" ref="H46">PRODUCT(Data!$C40:H40/100+1)</f>
        <v>3.670326298770183</v>
      </c>
      <c r="I46" s="12" cm="1">
        <f t="array" ref="I46">PRODUCT(Data!$C40:I40/100+1)</f>
        <v>5.1898413864610387</v>
      </c>
      <c r="J46" s="12" cm="1">
        <f t="array" ref="J46">PRODUCT(Data!$C40:J40/100+1)</f>
        <v>2.7142870451191228</v>
      </c>
      <c r="K46" s="12" cm="1">
        <f t="array" ref="K46">PRODUCT(Data!$C40:K40/100+1)</f>
        <v>4.7120023103267972</v>
      </c>
      <c r="L46" s="12" cm="1">
        <f t="array" ref="L46">PRODUCT(Data!$C40:L40/100+1)</f>
        <v>3.7319058297788237</v>
      </c>
      <c r="M46" s="12" cm="1">
        <f t="array" ref="M46">PRODUCT(Data!$C40:M40/100+1)</f>
        <v>5.9225345518589938</v>
      </c>
      <c r="N46" s="12" cm="1">
        <f t="array" ref="N46">PRODUCT(Data!$C40:N40/100+1)</f>
        <v>9.9913157889861228</v>
      </c>
      <c r="O46" s="12" cm="1">
        <f t="array" ref="O46">PRODUCT(Data!$C40:O40/100+1)</f>
        <v>15.986105262377798</v>
      </c>
      <c r="P46" s="12" cm="1">
        <f t="array" ref="P46">PRODUCT(Data!$C40:P40/100+1)</f>
        <v>21.11764505160107</v>
      </c>
      <c r="Q46" s="12" cm="1">
        <f t="array" ref="Q46">PRODUCT(Data!$C40:Q40/100+1)</f>
        <v>30.388291229253941</v>
      </c>
      <c r="R46" s="12" cm="1">
        <f t="array" ref="R46">PRODUCT(Data!$C40:R40/100+1)</f>
        <v>51.690483380960956</v>
      </c>
      <c r="S46" s="12" cm="1">
        <f t="array" ref="S46">PRODUCT(Data!$C40:S40/100+1)</f>
        <v>31.324432928862343</v>
      </c>
      <c r="T46" s="12" cm="1">
        <f t="array" ref="T46">PRODUCT(Data!$C40:T40/100+1)</f>
        <v>49.805848356891119</v>
      </c>
      <c r="U46" s="12" cm="1">
        <f t="array" ref="U46">PRODUCT(Data!$C40:U40/100+1)</f>
        <v>44.327205037633099</v>
      </c>
      <c r="V46" s="12" cm="1">
        <f t="array" ref="V46">PRODUCT(Data!$C40:V40/100+1)</f>
        <v>75.666538999239705</v>
      </c>
      <c r="W46" s="7"/>
      <c r="X46" s="2" t="str">
        <f t="shared" si="7"/>
        <v>Realised Profit</v>
      </c>
      <c r="Y46" s="4">
        <f t="shared" si="4"/>
        <v>446432580.09551424</v>
      </c>
      <c r="Z46" s="5">
        <f t="shared" ca="1" si="5"/>
        <v>124594105.80444631</v>
      </c>
      <c r="AC46">
        <f t="shared" si="3"/>
        <v>0</v>
      </c>
      <c r="AD46">
        <f>IF(SUM($AC46:AC46)&gt;0,1,IF(OR(D46&lt;(1-$P$2),D46&gt;$P$3),1,0))</f>
        <v>0</v>
      </c>
      <c r="AE46">
        <f>IF(SUM($AC46:AD46)&gt;0,1,IF(OR(E46&lt;(1-$P$2),E46&gt;$P$3),1,0))</f>
        <v>0</v>
      </c>
      <c r="AF46">
        <f>IF(SUM($AC46:AE46)&gt;0,1,IF(OR(F46&lt;(1-$P$2),F46&gt;$P$3),1,0))</f>
        <v>0</v>
      </c>
      <c r="AG46">
        <f>IF(SUM($AC46:AF46)&gt;0,1,IF(OR(G46&lt;(1-$P$2),G46&gt;$P$3),1,0))</f>
        <v>0</v>
      </c>
      <c r="AH46">
        <f>IF(SUM($AC46:AG46)&gt;0,1,IF(OR(H46&lt;(1-$P$2),H46&gt;$P$3),1,0))</f>
        <v>0</v>
      </c>
      <c r="AI46">
        <f>IF(SUM($AC46:AH46)&gt;0,1,IF(OR(I46&lt;(1-$P$2),I46&gt;$P$3),1,0))</f>
        <v>0</v>
      </c>
      <c r="AJ46">
        <f>IF(SUM($AC46:AI46)&gt;0,1,IF(OR(J46&lt;(1-$P$2),J46&gt;$P$3),1,0))</f>
        <v>0</v>
      </c>
      <c r="AK46">
        <f>IF(SUM($AC46:AJ46)&gt;0,1,IF(OR(K46&lt;(1-$P$2),K46&gt;$P$3),1,0))</f>
        <v>0</v>
      </c>
      <c r="AL46">
        <f>IF(SUM($AC46:AK46)&gt;0,1,IF(OR(L46&lt;(1-$P$2),L46&gt;$P$3),1,0))</f>
        <v>0</v>
      </c>
      <c r="AM46">
        <f>IF(SUM($AC46:AL46)&gt;0,1,IF(OR(M46&lt;(1-$P$2),M46&gt;$P$3),1,0))</f>
        <v>0</v>
      </c>
      <c r="AN46">
        <f>IF(SUM($AC46:AM46)&gt;0,1,IF(OR(N46&lt;(1-$P$2),N46&gt;$P$3),1,0))</f>
        <v>0</v>
      </c>
      <c r="AO46">
        <f>IF(SUM($AC46:AN46)&gt;0,1,IF(OR(O46&lt;(1-$P$2),O46&gt;$P$3),1,0))</f>
        <v>0</v>
      </c>
      <c r="AP46">
        <f>IF(SUM($AC46:AO46)&gt;0,1,IF(OR(P46&lt;(1-$P$2),P46&gt;$P$3),1,0))</f>
        <v>1</v>
      </c>
      <c r="AQ46">
        <f>IF(SUM($AC46:AP46)&gt;0,1,IF(OR(Q46&lt;(1-$P$2),Q46&gt;$P$3),1,0))</f>
        <v>1</v>
      </c>
      <c r="AR46">
        <f>IF(SUM($AC46:AQ46)&gt;0,1,IF(OR(R46&lt;(1-$P$2),R46&gt;$P$3),1,0))</f>
        <v>1</v>
      </c>
      <c r="AS46">
        <f>IF(SUM($AC46:AR46)&gt;0,1,IF(OR(S46&lt;(1-$P$2),S46&gt;$P$3),1,0))</f>
        <v>1</v>
      </c>
      <c r="AT46">
        <f>IF(SUM($AC46:AS46)&gt;0,1,IF(OR(T46&lt;(1-$P$2),T46&gt;$P$3),1,0))</f>
        <v>1</v>
      </c>
      <c r="AU46">
        <f>IF(SUM($AC46:AT46)&gt;0,1,IF(OR(U46&lt;(1-$P$2),U46&gt;$P$3),1,0))</f>
        <v>1</v>
      </c>
      <c r="AV46">
        <f>IF(SUM($AC46:AU46)&gt;0,1,IF(OR(V46&lt;(1-$P$2),V46&gt;$P$3),1,0))</f>
        <v>1</v>
      </c>
    </row>
    <row r="47" spans="1:48" x14ac:dyDescent="0.35">
      <c r="A47" s="1">
        <f>Data!A41</f>
        <v>300000</v>
      </c>
      <c r="B47">
        <f t="shared" si="6"/>
        <v>38</v>
      </c>
      <c r="C47" s="12" cm="1">
        <f t="array" ref="C47">PRODUCT(Data!$C41:C41/100+1)</f>
        <v>0.72399999999999998</v>
      </c>
      <c r="D47" s="12" cm="1">
        <f t="array" ref="D47">PRODUCT(Data!$C41:D41/100+1)</f>
        <v>0.92454799999999993</v>
      </c>
      <c r="E47" s="12" cm="1">
        <f t="array" ref="E47">PRODUCT(Data!$C41:E41/100+1)</f>
        <v>1.1057594079999999</v>
      </c>
      <c r="F47" s="12" cm="1">
        <f t="array" ref="F47">PRODUCT(Data!$C41:F41/100+1)</f>
        <v>0.96090492555199991</v>
      </c>
      <c r="G47" s="12" cm="1">
        <f t="array" ref="G47">PRODUCT(Data!$C41:G41/100+1)</f>
        <v>1.6162420847784638</v>
      </c>
      <c r="H47" s="12" cm="1">
        <f t="array" ref="H47">PRODUCT(Data!$C41:H41/100+1)</f>
        <v>1.7681688407476395</v>
      </c>
      <c r="I47" s="12" cm="1">
        <f t="array" ref="I47">PRODUCT(Data!$C41:I41/100+1)</f>
        <v>1.4569711247760548</v>
      </c>
      <c r="J47" s="12" cm="1">
        <f t="array" ref="J47">PRODUCT(Data!$C41:J41/100+1)</f>
        <v>1.7614780898542504</v>
      </c>
      <c r="K47" s="12" cm="1">
        <f t="array" ref="K47">PRODUCT(Data!$C41:K41/100+1)</f>
        <v>1.787900261202064</v>
      </c>
      <c r="L47" s="12" cm="1">
        <f t="array" ref="L47">PRODUCT(Data!$C41:L41/100+1)</f>
        <v>2.1722988173605078</v>
      </c>
      <c r="M47" s="12" cm="1">
        <f t="array" ref="M47">PRODUCT(Data!$C41:M41/100+1)</f>
        <v>1.6922207787238357</v>
      </c>
      <c r="N47" s="12" cm="1">
        <f t="array" ref="N47">PRODUCT(Data!$C41:N41/100+1)</f>
        <v>1.8394439864728094</v>
      </c>
      <c r="O47" s="12" cm="1">
        <f t="array" ref="O47">PRODUCT(Data!$C41:O41/100+1)</f>
        <v>1.4053352056652264</v>
      </c>
      <c r="P47" s="12" cm="1">
        <f t="array" ref="P47">PRODUCT(Data!$C41:P41/100+1)</f>
        <v>1.4109565464878873</v>
      </c>
      <c r="Q47" s="12" cm="1">
        <f t="array" ref="Q47">PRODUCT(Data!$C41:Q41/100+1)</f>
        <v>1.3107786316872474</v>
      </c>
      <c r="R47" s="12" cm="1">
        <f t="array" ref="R47">PRODUCT(Data!$C41:R41/100+1)</f>
        <v>0.9227881567078221</v>
      </c>
      <c r="S47" s="12" cm="1">
        <f t="array" ref="S47">PRODUCT(Data!$C41:S41/100+1)</f>
        <v>0.80098012002238961</v>
      </c>
      <c r="T47" s="12" cm="1">
        <f t="array" ref="T47">PRODUCT(Data!$C41:T41/100+1)</f>
        <v>0.72889190922037461</v>
      </c>
      <c r="U47" s="12" cm="1">
        <f t="array" ref="U47">PRODUCT(Data!$C41:U41/100+1)</f>
        <v>0.49929095781595667</v>
      </c>
      <c r="V47" s="12" cm="1">
        <f t="array" ref="V47">PRODUCT(Data!$C41:V41/100+1)</f>
        <v>0.32703557736945166</v>
      </c>
      <c r="W47" s="7"/>
      <c r="X47" s="2" t="str">
        <f t="shared" si="7"/>
        <v>Realised Loss</v>
      </c>
      <c r="Y47" s="4">
        <f t="shared" si="4"/>
        <v>98110.673210835492</v>
      </c>
      <c r="Z47" s="5">
        <f t="shared" ca="1" si="5"/>
        <v>217200</v>
      </c>
      <c r="AC47">
        <f t="shared" si="3"/>
        <v>1</v>
      </c>
      <c r="AD47">
        <f>IF(SUM($AC47:AC47)&gt;0,1,IF(OR(D47&lt;(1-$P$2),D47&gt;$P$3),1,0))</f>
        <v>1</v>
      </c>
      <c r="AE47">
        <f>IF(SUM($AC47:AD47)&gt;0,1,IF(OR(E47&lt;(1-$P$2),E47&gt;$P$3),1,0))</f>
        <v>1</v>
      </c>
      <c r="AF47">
        <f>IF(SUM($AC47:AE47)&gt;0,1,IF(OR(F47&lt;(1-$P$2),F47&gt;$P$3),1,0))</f>
        <v>1</v>
      </c>
      <c r="AG47">
        <f>IF(SUM($AC47:AF47)&gt;0,1,IF(OR(G47&lt;(1-$P$2),G47&gt;$P$3),1,0))</f>
        <v>1</v>
      </c>
      <c r="AH47">
        <f>IF(SUM($AC47:AG47)&gt;0,1,IF(OR(H47&lt;(1-$P$2),H47&gt;$P$3),1,0))</f>
        <v>1</v>
      </c>
      <c r="AI47">
        <f>IF(SUM($AC47:AH47)&gt;0,1,IF(OR(I47&lt;(1-$P$2),I47&gt;$P$3),1,0))</f>
        <v>1</v>
      </c>
      <c r="AJ47">
        <f>IF(SUM($AC47:AI47)&gt;0,1,IF(OR(J47&lt;(1-$P$2),J47&gt;$P$3),1,0))</f>
        <v>1</v>
      </c>
      <c r="AK47">
        <f>IF(SUM($AC47:AJ47)&gt;0,1,IF(OR(K47&lt;(1-$P$2),K47&gt;$P$3),1,0))</f>
        <v>1</v>
      </c>
      <c r="AL47">
        <f>IF(SUM($AC47:AK47)&gt;0,1,IF(OR(L47&lt;(1-$P$2),L47&gt;$P$3),1,0))</f>
        <v>1</v>
      </c>
      <c r="AM47">
        <f>IF(SUM($AC47:AL47)&gt;0,1,IF(OR(M47&lt;(1-$P$2),M47&gt;$P$3),1,0))</f>
        <v>1</v>
      </c>
      <c r="AN47">
        <f>IF(SUM($AC47:AM47)&gt;0,1,IF(OR(N47&lt;(1-$P$2),N47&gt;$P$3),1,0))</f>
        <v>1</v>
      </c>
      <c r="AO47">
        <f>IF(SUM($AC47:AN47)&gt;0,1,IF(OR(O47&lt;(1-$P$2),O47&gt;$P$3),1,0))</f>
        <v>1</v>
      </c>
      <c r="AP47">
        <f>IF(SUM($AC47:AO47)&gt;0,1,IF(OR(P47&lt;(1-$P$2),P47&gt;$P$3),1,0))</f>
        <v>1</v>
      </c>
      <c r="AQ47">
        <f>IF(SUM($AC47:AP47)&gt;0,1,IF(OR(Q47&lt;(1-$P$2),Q47&gt;$P$3),1,0))</f>
        <v>1</v>
      </c>
      <c r="AR47">
        <f>IF(SUM($AC47:AQ47)&gt;0,1,IF(OR(R47&lt;(1-$P$2),R47&gt;$P$3),1,0))</f>
        <v>1</v>
      </c>
      <c r="AS47">
        <f>IF(SUM($AC47:AR47)&gt;0,1,IF(OR(S47&lt;(1-$P$2),S47&gt;$P$3),1,0))</f>
        <v>1</v>
      </c>
      <c r="AT47">
        <f>IF(SUM($AC47:AS47)&gt;0,1,IF(OR(T47&lt;(1-$P$2),T47&gt;$P$3),1,0))</f>
        <v>1</v>
      </c>
      <c r="AU47">
        <f>IF(SUM($AC47:AT47)&gt;0,1,IF(OR(U47&lt;(1-$P$2),U47&gt;$P$3),1,0))</f>
        <v>1</v>
      </c>
      <c r="AV47">
        <f>IF(SUM($AC47:AU47)&gt;0,1,IF(OR(V47&lt;(1-$P$2),V47&gt;$P$3),1,0))</f>
        <v>1</v>
      </c>
    </row>
    <row r="48" spans="1:48" x14ac:dyDescent="0.35">
      <c r="A48" s="1">
        <f>Data!A42</f>
        <v>5300000</v>
      </c>
      <c r="B48">
        <f t="shared" si="6"/>
        <v>39</v>
      </c>
      <c r="C48" s="12" cm="1">
        <f t="array" ref="C48">PRODUCT(Data!$C42:C42/100+1)</f>
        <v>0.95299999999999996</v>
      </c>
      <c r="D48" s="12" cm="1">
        <f t="array" ref="D48">PRODUCT(Data!$C42:D42/100+1)</f>
        <v>1.5371889999999999</v>
      </c>
      <c r="E48" s="12" cm="1">
        <f t="array" ref="E48">PRODUCT(Data!$C42:E42/100+1)</f>
        <v>0.88388367499999987</v>
      </c>
      <c r="F48" s="12" cm="1">
        <f t="array" ref="F48">PRODUCT(Data!$C42:F42/100+1)</f>
        <v>0.6204863398499999</v>
      </c>
      <c r="G48" s="12" cm="1">
        <f t="array" ref="G48">PRODUCT(Data!$C42:G42/100+1)</f>
        <v>0.5714679190018499</v>
      </c>
      <c r="H48" s="12" cm="1">
        <f t="array" ref="H48">PRODUCT(Data!$C42:H42/100+1)</f>
        <v>0.85263013515076003</v>
      </c>
      <c r="I48" s="12" cm="1">
        <f t="array" ref="I48">PRODUCT(Data!$C42:I42/100+1)</f>
        <v>0.46724131406261654</v>
      </c>
      <c r="J48" s="12" cm="1">
        <f t="array" ref="J48">PRODUCT(Data!$C42:J42/100+1)</f>
        <v>0.54246716562669783</v>
      </c>
      <c r="K48" s="12" cm="1">
        <f t="array" ref="K48">PRODUCT(Data!$C42:K42/100+1)</f>
        <v>0.4008832353981297</v>
      </c>
      <c r="L48" s="12" cm="1">
        <f t="array" ref="L48">PRODUCT(Data!$C42:L42/100+1)</f>
        <v>0.39687440304414839</v>
      </c>
      <c r="M48" s="12" cm="1">
        <f t="array" ref="M48">PRODUCT(Data!$C42:M42/100+1)</f>
        <v>0.29408393265571398</v>
      </c>
      <c r="N48" s="12" cm="1">
        <f t="array" ref="N48">PRODUCT(Data!$C42:N42/100+1)</f>
        <v>0.35260663525420105</v>
      </c>
      <c r="O48" s="12" cm="1">
        <f t="array" ref="O48">PRODUCT(Data!$C42:O42/100+1)</f>
        <v>0.34661232245487961</v>
      </c>
      <c r="P48" s="12" cm="1">
        <f t="array" ref="P48">PRODUCT(Data!$C42:P42/100+1)</f>
        <v>0.37226163431654075</v>
      </c>
      <c r="Q48" s="12" cm="1">
        <f t="array" ref="Q48">PRODUCT(Data!$C42:Q42/100+1)</f>
        <v>0.26207219055884468</v>
      </c>
      <c r="R48" s="12" cm="1">
        <f t="array" ref="R48">PRODUCT(Data!$C42:R42/100+1)</f>
        <v>0.34410078620376305</v>
      </c>
      <c r="S48" s="12" cm="1">
        <f t="array" ref="S48">PRODUCT(Data!$C42:S42/100+1)</f>
        <v>0.22848292203929865</v>
      </c>
      <c r="T48" s="12" cm="1">
        <f t="array" ref="T48">PRODUCT(Data!$C42:T42/100+1)</f>
        <v>0.13914609952193288</v>
      </c>
      <c r="U48" s="12" cm="1">
        <f t="array" ref="U48">PRODUCT(Data!$C42:U42/100+1)</f>
        <v>0.21400670106473274</v>
      </c>
      <c r="V48" s="12" cm="1">
        <f t="array" ref="V48">PRODUCT(Data!$C42:V42/100+1)</f>
        <v>0.24803376653402526</v>
      </c>
      <c r="W48" s="7"/>
      <c r="X48" s="2" t="str">
        <f t="shared" si="7"/>
        <v>Realised Loss</v>
      </c>
      <c r="Y48" s="4">
        <f t="shared" si="4"/>
        <v>1314578.9626303338</v>
      </c>
      <c r="Z48" s="5">
        <f t="shared" ca="1" si="5"/>
        <v>3288577.6012049993</v>
      </c>
      <c r="AC48">
        <f t="shared" si="3"/>
        <v>0</v>
      </c>
      <c r="AD48">
        <f>IF(SUM($AC48:AC48)&gt;0,1,IF(OR(D48&lt;(1-$P$2),D48&gt;$P$3),1,0))</f>
        <v>0</v>
      </c>
      <c r="AE48">
        <f>IF(SUM($AC48:AD48)&gt;0,1,IF(OR(E48&lt;(1-$P$2),E48&gt;$P$3),1,0))</f>
        <v>0</v>
      </c>
      <c r="AF48">
        <f>IF(SUM($AC48:AE48)&gt;0,1,IF(OR(F48&lt;(1-$P$2),F48&gt;$P$3),1,0))</f>
        <v>1</v>
      </c>
      <c r="AG48">
        <f>IF(SUM($AC48:AF48)&gt;0,1,IF(OR(G48&lt;(1-$P$2),G48&gt;$P$3),1,0))</f>
        <v>1</v>
      </c>
      <c r="AH48">
        <f>IF(SUM($AC48:AG48)&gt;0,1,IF(OR(H48&lt;(1-$P$2),H48&gt;$P$3),1,0))</f>
        <v>1</v>
      </c>
      <c r="AI48">
        <f>IF(SUM($AC48:AH48)&gt;0,1,IF(OR(I48&lt;(1-$P$2),I48&gt;$P$3),1,0))</f>
        <v>1</v>
      </c>
      <c r="AJ48">
        <f>IF(SUM($AC48:AI48)&gt;0,1,IF(OR(J48&lt;(1-$P$2),J48&gt;$P$3),1,0))</f>
        <v>1</v>
      </c>
      <c r="AK48">
        <f>IF(SUM($AC48:AJ48)&gt;0,1,IF(OR(K48&lt;(1-$P$2),K48&gt;$P$3),1,0))</f>
        <v>1</v>
      </c>
      <c r="AL48">
        <f>IF(SUM($AC48:AK48)&gt;0,1,IF(OR(L48&lt;(1-$P$2),L48&gt;$P$3),1,0))</f>
        <v>1</v>
      </c>
      <c r="AM48">
        <f>IF(SUM($AC48:AL48)&gt;0,1,IF(OR(M48&lt;(1-$P$2),M48&gt;$P$3),1,0))</f>
        <v>1</v>
      </c>
      <c r="AN48">
        <f>IF(SUM($AC48:AM48)&gt;0,1,IF(OR(N48&lt;(1-$P$2),N48&gt;$P$3),1,0))</f>
        <v>1</v>
      </c>
      <c r="AO48">
        <f>IF(SUM($AC48:AN48)&gt;0,1,IF(OR(O48&lt;(1-$P$2),O48&gt;$P$3),1,0))</f>
        <v>1</v>
      </c>
      <c r="AP48">
        <f>IF(SUM($AC48:AO48)&gt;0,1,IF(OR(P48&lt;(1-$P$2),P48&gt;$P$3),1,0))</f>
        <v>1</v>
      </c>
      <c r="AQ48">
        <f>IF(SUM($AC48:AP48)&gt;0,1,IF(OR(Q48&lt;(1-$P$2),Q48&gt;$P$3),1,0))</f>
        <v>1</v>
      </c>
      <c r="AR48">
        <f>IF(SUM($AC48:AQ48)&gt;0,1,IF(OR(R48&lt;(1-$P$2),R48&gt;$P$3),1,0))</f>
        <v>1</v>
      </c>
      <c r="AS48">
        <f>IF(SUM($AC48:AR48)&gt;0,1,IF(OR(S48&lt;(1-$P$2),S48&gt;$P$3),1,0))</f>
        <v>1</v>
      </c>
      <c r="AT48">
        <f>IF(SUM($AC48:AS48)&gt;0,1,IF(OR(T48&lt;(1-$P$2),T48&gt;$P$3),1,0))</f>
        <v>1</v>
      </c>
      <c r="AU48">
        <f>IF(SUM($AC48:AT48)&gt;0,1,IF(OR(U48&lt;(1-$P$2),U48&gt;$P$3),1,0))</f>
        <v>1</v>
      </c>
      <c r="AV48">
        <f>IF(SUM($AC48:AU48)&gt;0,1,IF(OR(V48&lt;(1-$P$2),V48&gt;$P$3),1,0))</f>
        <v>1</v>
      </c>
    </row>
    <row r="49" spans="1:48" x14ac:dyDescent="0.35">
      <c r="A49" s="1">
        <f>Data!A43</f>
        <v>4900000</v>
      </c>
      <c r="B49">
        <f t="shared" si="6"/>
        <v>40</v>
      </c>
      <c r="C49" s="12" cm="1">
        <f t="array" ref="C49">PRODUCT(Data!$C43:C43/100+1)</f>
        <v>1.4279999999999999</v>
      </c>
      <c r="D49" s="12" cm="1">
        <f t="array" ref="D49">PRODUCT(Data!$C43:D43/100+1)</f>
        <v>1.2666359999999999</v>
      </c>
      <c r="E49" s="12" cm="1">
        <f t="array" ref="E49">PRODUCT(Data!$C43:E43/100+1)</f>
        <v>1.8923541839999998</v>
      </c>
      <c r="F49" s="12" cm="1">
        <f t="array" ref="F49">PRODUCT(Data!$C43:F43/100+1)</f>
        <v>2.1061902067919998</v>
      </c>
      <c r="G49" s="12" cm="1">
        <f t="array" ref="G49">PRODUCT(Data!$C43:G43/100+1)</f>
        <v>2.9423477188884237</v>
      </c>
      <c r="H49" s="12" cm="1">
        <f t="array" ref="H49">PRODUCT(Data!$C43:H43/100+1)</f>
        <v>3.6720499531727526</v>
      </c>
      <c r="I49" s="12" cm="1">
        <f t="array" ref="I49">PRODUCT(Data!$C43:I43/100+1)</f>
        <v>5.9597370739993778</v>
      </c>
      <c r="J49" s="12" cm="1">
        <f t="array" ref="J49">PRODUCT(Data!$C43:J43/100+1)</f>
        <v>3.4685669770676384</v>
      </c>
      <c r="K49" s="12" cm="1">
        <f t="array" ref="K49">PRODUCT(Data!$C43:K43/100+1)</f>
        <v>5.4525872879503279</v>
      </c>
      <c r="L49" s="12" cm="1">
        <f t="array" ref="L49">PRODUCT(Data!$C43:L43/100+1)</f>
        <v>6.0523718896248644</v>
      </c>
      <c r="M49" s="12" cm="1">
        <f t="array" ref="M49">PRODUCT(Data!$C43:M43/100+1)</f>
        <v>5.4713441882208773</v>
      </c>
      <c r="N49" s="12" cm="1">
        <f t="array" ref="N49">PRODUCT(Data!$C43:N43/100+1)</f>
        <v>9.3012851199754909</v>
      </c>
      <c r="O49" s="12" cm="1">
        <f t="array" ref="O49">PRODUCT(Data!$C43:O43/100+1)</f>
        <v>10.063990499813482</v>
      </c>
      <c r="P49" s="12" cm="1">
        <f t="array" ref="P49">PRODUCT(Data!$C43:P43/100+1)</f>
        <v>11.654100998784012</v>
      </c>
      <c r="Q49" s="12" cm="1">
        <f t="array" ref="Q49">PRODUCT(Data!$C43:Q43/100+1)</f>
        <v>19.951820909918229</v>
      </c>
      <c r="R49" s="12" cm="1">
        <f t="array" ref="R49">PRODUCT(Data!$C43:R43/100+1)</f>
        <v>25.338812555596153</v>
      </c>
      <c r="S49" s="12" cm="1">
        <f t="array" ref="S49">PRODUCT(Data!$C43:S43/100+1)</f>
        <v>12.770761528020461</v>
      </c>
      <c r="T49" s="12" cm="1">
        <f t="array" ref="T49">PRODUCT(Data!$C43:T43/100+1)</f>
        <v>17.368235678107826</v>
      </c>
      <c r="U49" s="12" cm="1">
        <f t="array" ref="U49">PRODUCT(Data!$C43:U43/100+1)</f>
        <v>26.972870008101452</v>
      </c>
      <c r="V49" s="12" cm="1">
        <f t="array" ref="V49">PRODUCT(Data!$C43:V43/100+1)</f>
        <v>34.606192220394163</v>
      </c>
      <c r="W49" s="7"/>
      <c r="X49" s="2" t="str">
        <f t="shared" si="7"/>
        <v>Realised Profit</v>
      </c>
      <c r="Y49" s="4">
        <f t="shared" si="4"/>
        <v>169570341.87993139</v>
      </c>
      <c r="Z49" s="5">
        <f t="shared" ca="1" si="5"/>
        <v>124160181.52242115</v>
      </c>
      <c r="AC49">
        <f t="shared" si="3"/>
        <v>0</v>
      </c>
      <c r="AD49">
        <f>IF(SUM($AC49:AC49)&gt;0,1,IF(OR(D49&lt;(1-$P$2),D49&gt;$P$3),1,0))</f>
        <v>0</v>
      </c>
      <c r="AE49">
        <f>IF(SUM($AC49:AD49)&gt;0,1,IF(OR(E49&lt;(1-$P$2),E49&gt;$P$3),1,0))</f>
        <v>0</v>
      </c>
      <c r="AF49">
        <f>IF(SUM($AC49:AE49)&gt;0,1,IF(OR(F49&lt;(1-$P$2),F49&gt;$P$3),1,0))</f>
        <v>0</v>
      </c>
      <c r="AG49">
        <f>IF(SUM($AC49:AF49)&gt;0,1,IF(OR(G49&lt;(1-$P$2),G49&gt;$P$3),1,0))</f>
        <v>0</v>
      </c>
      <c r="AH49">
        <f>IF(SUM($AC49:AG49)&gt;0,1,IF(OR(H49&lt;(1-$P$2),H49&gt;$P$3),1,0))</f>
        <v>0</v>
      </c>
      <c r="AI49">
        <f>IF(SUM($AC49:AH49)&gt;0,1,IF(OR(I49&lt;(1-$P$2),I49&gt;$P$3),1,0))</f>
        <v>0</v>
      </c>
      <c r="AJ49">
        <f>IF(SUM($AC49:AI49)&gt;0,1,IF(OR(J49&lt;(1-$P$2),J49&gt;$P$3),1,0))</f>
        <v>0</v>
      </c>
      <c r="AK49">
        <f>IF(SUM($AC49:AJ49)&gt;0,1,IF(OR(K49&lt;(1-$P$2),K49&gt;$P$3),1,0))</f>
        <v>0</v>
      </c>
      <c r="AL49">
        <f>IF(SUM($AC49:AK49)&gt;0,1,IF(OR(L49&lt;(1-$P$2),L49&gt;$P$3),1,0))</f>
        <v>0</v>
      </c>
      <c r="AM49">
        <f>IF(SUM($AC49:AL49)&gt;0,1,IF(OR(M49&lt;(1-$P$2),M49&gt;$P$3),1,0))</f>
        <v>0</v>
      </c>
      <c r="AN49">
        <f>IF(SUM($AC49:AM49)&gt;0,1,IF(OR(N49&lt;(1-$P$2),N49&gt;$P$3),1,0))</f>
        <v>0</v>
      </c>
      <c r="AO49">
        <f>IF(SUM($AC49:AN49)&gt;0,1,IF(OR(O49&lt;(1-$P$2),O49&gt;$P$3),1,0))</f>
        <v>0</v>
      </c>
      <c r="AP49">
        <f>IF(SUM($AC49:AO49)&gt;0,1,IF(OR(P49&lt;(1-$P$2),P49&gt;$P$3),1,0))</f>
        <v>0</v>
      </c>
      <c r="AQ49">
        <f>IF(SUM($AC49:AP49)&gt;0,1,IF(OR(Q49&lt;(1-$P$2),Q49&gt;$P$3),1,0))</f>
        <v>0</v>
      </c>
      <c r="AR49">
        <f>IF(SUM($AC49:AQ49)&gt;0,1,IF(OR(R49&lt;(1-$P$2),R49&gt;$P$3),1,0))</f>
        <v>1</v>
      </c>
      <c r="AS49">
        <f>IF(SUM($AC49:AR49)&gt;0,1,IF(OR(S49&lt;(1-$P$2),S49&gt;$P$3),1,0))</f>
        <v>1</v>
      </c>
      <c r="AT49">
        <f>IF(SUM($AC49:AS49)&gt;0,1,IF(OR(T49&lt;(1-$P$2),T49&gt;$P$3),1,0))</f>
        <v>1</v>
      </c>
      <c r="AU49">
        <f>IF(SUM($AC49:AT49)&gt;0,1,IF(OR(U49&lt;(1-$P$2),U49&gt;$P$3),1,0))</f>
        <v>1</v>
      </c>
      <c r="AV49">
        <f>IF(SUM($AC49:AU49)&gt;0,1,IF(OR(V49&lt;(1-$P$2),V49&gt;$P$3),1,0))</f>
        <v>1</v>
      </c>
    </row>
    <row r="50" spans="1:48" x14ac:dyDescent="0.35">
      <c r="A50" s="1">
        <f>Data!A44</f>
        <v>3900000</v>
      </c>
      <c r="B50">
        <f t="shared" si="6"/>
        <v>41</v>
      </c>
      <c r="C50" s="12" cm="1">
        <f t="array" ref="C50">PRODUCT(Data!$C44:C44/100+1)</f>
        <v>0.71599999999999997</v>
      </c>
      <c r="D50" s="12" cm="1">
        <f t="array" ref="D50">PRODUCT(Data!$C44:D44/100+1)</f>
        <v>1.0131399999999999</v>
      </c>
      <c r="E50" s="12" cm="1">
        <f t="array" ref="E50">PRODUCT(Data!$C44:E44/100+1)</f>
        <v>1.6625627399999998</v>
      </c>
      <c r="F50" s="12" cm="1">
        <f t="array" ref="F50">PRODUCT(Data!$C44:F44/100+1)</f>
        <v>1.3782645114599998</v>
      </c>
      <c r="G50" s="12" cm="1">
        <f t="array" ref="G50">PRODUCT(Data!$C44:G44/100+1)</f>
        <v>1.5009300529799399</v>
      </c>
      <c r="H50" s="12" cm="1">
        <f t="array" ref="H50">PRODUCT(Data!$C44:H44/100+1)</f>
        <v>1.2787924051389088</v>
      </c>
      <c r="I50" s="12" cm="1">
        <f t="array" ref="I50">PRODUCT(Data!$C44:I44/100+1)</f>
        <v>1.4680536810994675</v>
      </c>
      <c r="J50" s="12" cm="1">
        <f t="array" ref="J50">PRODUCT(Data!$C44:J44/100+1)</f>
        <v>0.99093623474214065</v>
      </c>
      <c r="K50" s="12" cm="1">
        <f t="array" ref="K50">PRODUCT(Data!$C44:K44/100+1)</f>
        <v>0.74122030358712121</v>
      </c>
      <c r="L50" s="12" cm="1">
        <f t="array" ref="L50">PRODUCT(Data!$C44:L44/100+1)</f>
        <v>0.65968607019253789</v>
      </c>
      <c r="M50" s="12" cm="1">
        <f t="array" ref="M50">PRODUCT(Data!$C44:M44/100+1)</f>
        <v>0.83450287879356055</v>
      </c>
      <c r="N50" s="12" cm="1">
        <f t="array" ref="N50">PRODUCT(Data!$C44:N44/100+1)</f>
        <v>0.78192919742956624</v>
      </c>
      <c r="O50" s="12" cm="1">
        <f t="array" ref="O50">PRODUCT(Data!$C44:O44/100+1)</f>
        <v>0.4050393242685153</v>
      </c>
      <c r="P50" s="12" cm="1">
        <f t="array" ref="P50">PRODUCT(Data!$C44:P44/100+1)</f>
        <v>0.66547960977317067</v>
      </c>
      <c r="Q50" s="12" cm="1">
        <f t="array" ref="Q50">PRODUCT(Data!$C44:Q44/100+1)</f>
        <v>0.49312039084191944</v>
      </c>
      <c r="R50" s="12" cm="1">
        <f t="array" ref="R50">PRODUCT(Data!$C44:R44/100+1)</f>
        <v>0.64796019356628221</v>
      </c>
      <c r="S50" s="12" cm="1">
        <f t="array" ref="S50">PRODUCT(Data!$C44:S44/100+1)</f>
        <v>1.1131956125468727</v>
      </c>
      <c r="T50" s="12" cm="1">
        <f t="array" ref="T50">PRODUCT(Data!$C44:T44/100+1)</f>
        <v>1.5462287058276063</v>
      </c>
      <c r="U50" s="12" cm="1">
        <f t="array" ref="U50">PRODUCT(Data!$C44:U44/100+1)</f>
        <v>1.8508357608756449</v>
      </c>
      <c r="V50" s="12" cm="1">
        <f t="array" ref="V50">PRODUCT(Data!$C44:V44/100+1)</f>
        <v>1.1993415730474177</v>
      </c>
      <c r="W50" s="7"/>
      <c r="X50" s="2" t="str">
        <f t="shared" si="7"/>
        <v>Realised Loss</v>
      </c>
      <c r="Y50" s="4">
        <f t="shared" si="4"/>
        <v>4677432.1348849293</v>
      </c>
      <c r="Z50" s="5">
        <f t="shared" ca="1" si="5"/>
        <v>2792400</v>
      </c>
      <c r="AC50">
        <f t="shared" si="3"/>
        <v>1</v>
      </c>
      <c r="AD50">
        <f>IF(SUM($AC50:AC50)&gt;0,1,IF(OR(D50&lt;(1-$P$2),D50&gt;$P$3),1,0))</f>
        <v>1</v>
      </c>
      <c r="AE50">
        <f>IF(SUM($AC50:AD50)&gt;0,1,IF(OR(E50&lt;(1-$P$2),E50&gt;$P$3),1,0))</f>
        <v>1</v>
      </c>
      <c r="AF50">
        <f>IF(SUM($AC50:AE50)&gt;0,1,IF(OR(F50&lt;(1-$P$2),F50&gt;$P$3),1,0))</f>
        <v>1</v>
      </c>
      <c r="AG50">
        <f>IF(SUM($AC50:AF50)&gt;0,1,IF(OR(G50&lt;(1-$P$2),G50&gt;$P$3),1,0))</f>
        <v>1</v>
      </c>
      <c r="AH50">
        <f>IF(SUM($AC50:AG50)&gt;0,1,IF(OR(H50&lt;(1-$P$2),H50&gt;$P$3),1,0))</f>
        <v>1</v>
      </c>
      <c r="AI50">
        <f>IF(SUM($AC50:AH50)&gt;0,1,IF(OR(I50&lt;(1-$P$2),I50&gt;$P$3),1,0))</f>
        <v>1</v>
      </c>
      <c r="AJ50">
        <f>IF(SUM($AC50:AI50)&gt;0,1,IF(OR(J50&lt;(1-$P$2),J50&gt;$P$3),1,0))</f>
        <v>1</v>
      </c>
      <c r="AK50">
        <f>IF(SUM($AC50:AJ50)&gt;0,1,IF(OR(K50&lt;(1-$P$2),K50&gt;$P$3),1,0))</f>
        <v>1</v>
      </c>
      <c r="AL50">
        <f>IF(SUM($AC50:AK50)&gt;0,1,IF(OR(L50&lt;(1-$P$2),L50&gt;$P$3),1,0))</f>
        <v>1</v>
      </c>
      <c r="AM50">
        <f>IF(SUM($AC50:AL50)&gt;0,1,IF(OR(M50&lt;(1-$P$2),M50&gt;$P$3),1,0))</f>
        <v>1</v>
      </c>
      <c r="AN50">
        <f>IF(SUM($AC50:AM50)&gt;0,1,IF(OR(N50&lt;(1-$P$2),N50&gt;$P$3),1,0))</f>
        <v>1</v>
      </c>
      <c r="AO50">
        <f>IF(SUM($AC50:AN50)&gt;0,1,IF(OR(O50&lt;(1-$P$2),O50&gt;$P$3),1,0))</f>
        <v>1</v>
      </c>
      <c r="AP50">
        <f>IF(SUM($AC50:AO50)&gt;0,1,IF(OR(P50&lt;(1-$P$2),P50&gt;$P$3),1,0))</f>
        <v>1</v>
      </c>
      <c r="AQ50">
        <f>IF(SUM($AC50:AP50)&gt;0,1,IF(OR(Q50&lt;(1-$P$2),Q50&gt;$P$3),1,0))</f>
        <v>1</v>
      </c>
      <c r="AR50">
        <f>IF(SUM($AC50:AQ50)&gt;0,1,IF(OR(R50&lt;(1-$P$2),R50&gt;$P$3),1,0))</f>
        <v>1</v>
      </c>
      <c r="AS50">
        <f>IF(SUM($AC50:AR50)&gt;0,1,IF(OR(S50&lt;(1-$P$2),S50&gt;$P$3),1,0))</f>
        <v>1</v>
      </c>
      <c r="AT50">
        <f>IF(SUM($AC50:AS50)&gt;0,1,IF(OR(T50&lt;(1-$P$2),T50&gt;$P$3),1,0))</f>
        <v>1</v>
      </c>
      <c r="AU50">
        <f>IF(SUM($AC50:AT50)&gt;0,1,IF(OR(U50&lt;(1-$P$2),U50&gt;$P$3),1,0))</f>
        <v>1</v>
      </c>
      <c r="AV50">
        <f>IF(SUM($AC50:AU50)&gt;0,1,IF(OR(V50&lt;(1-$P$2),V50&gt;$P$3),1,0))</f>
        <v>1</v>
      </c>
    </row>
    <row r="51" spans="1:48" x14ac:dyDescent="0.35">
      <c r="A51" s="1">
        <f>Data!A45</f>
        <v>8400000</v>
      </c>
      <c r="B51">
        <f t="shared" si="6"/>
        <v>42</v>
      </c>
      <c r="C51" s="12" cm="1">
        <f t="array" ref="C51">PRODUCT(Data!$C45:C45/100+1)</f>
        <v>1.2869999999999999</v>
      </c>
      <c r="D51" s="12" cm="1">
        <f t="array" ref="D51">PRODUCT(Data!$C45:D45/100+1)</f>
        <v>0.79021799999999998</v>
      </c>
      <c r="E51" s="12" cm="1">
        <f t="array" ref="E51">PRODUCT(Data!$C45:E45/100+1)</f>
        <v>0.86212783799999992</v>
      </c>
      <c r="F51" s="12" cm="1">
        <f t="array" ref="F51">PRODUCT(Data!$C45:F45/100+1)</f>
        <v>0.96989381774999994</v>
      </c>
      <c r="G51" s="12" cm="1">
        <f t="array" ref="G51">PRODUCT(Data!$C45:G45/100+1)</f>
        <v>0.53150181212699998</v>
      </c>
      <c r="H51" s="12" cm="1">
        <f t="array" ref="H51">PRODUCT(Data!$C45:H45/100+1)</f>
        <v>0.71433843549868792</v>
      </c>
      <c r="I51" s="12" cm="1">
        <f t="array" ref="I51">PRODUCT(Data!$C45:I45/100+1)</f>
        <v>0.36931297115282169</v>
      </c>
      <c r="J51" s="12" cm="1">
        <f t="array" ref="J51">PRODUCT(Data!$C45:J45/100+1)</f>
        <v>0.27661541539346346</v>
      </c>
      <c r="K51" s="12" cm="1">
        <f t="array" ref="K51">PRODUCT(Data!$C45:K45/100+1)</f>
        <v>0.3125754193946137</v>
      </c>
      <c r="L51" s="12" cm="1">
        <f t="array" ref="L51">PRODUCT(Data!$C45:L45/100+1)</f>
        <v>0.4291660508288046</v>
      </c>
      <c r="M51" s="12" cm="1">
        <f t="array" ref="M51">PRODUCT(Data!$C45:M45/100+1)</f>
        <v>0.43817853789620947</v>
      </c>
      <c r="N51" s="12" cm="1">
        <f t="array" ref="N51">PRODUCT(Data!$C45:N45/100+1)</f>
        <v>0.5201179244828007</v>
      </c>
      <c r="O51" s="12" cm="1">
        <f t="array" ref="O51">PRODUCT(Data!$C45:O45/100+1)</f>
        <v>0.33755653298933769</v>
      </c>
      <c r="P51" s="12" cm="1">
        <f t="array" ref="P51">PRODUCT(Data!$C45:P45/100+1)</f>
        <v>0.5843103586045435</v>
      </c>
      <c r="Q51" s="12" cm="1">
        <f t="array" ref="Q51">PRODUCT(Data!$C45:Q45/100+1)</f>
        <v>0.50016966696548926</v>
      </c>
      <c r="R51" s="12" cm="1">
        <f t="array" ref="R51">PRODUCT(Data!$C45:R45/100+1)</f>
        <v>0.721744829431201</v>
      </c>
      <c r="S51" s="12" cm="1">
        <f t="array" ref="S51">PRODUCT(Data!$C45:S45/100+1)</f>
        <v>0.73184925704323778</v>
      </c>
      <c r="T51" s="12" cm="1">
        <f t="array" ref="T51">PRODUCT(Data!$C45:T45/100+1)</f>
        <v>0.94994033564212266</v>
      </c>
      <c r="U51" s="12" cm="1">
        <f t="array" ref="U51">PRODUCT(Data!$C45:U45/100+1)</f>
        <v>0.95563997765597541</v>
      </c>
      <c r="V51" s="12" cm="1">
        <f t="array" ref="V51">PRODUCT(Data!$C45:V45/100+1)</f>
        <v>0.76068942221415647</v>
      </c>
      <c r="W51" s="7"/>
      <c r="X51" s="2" t="str">
        <f t="shared" si="7"/>
        <v>Realised Loss</v>
      </c>
      <c r="Y51" s="4">
        <f t="shared" si="4"/>
        <v>6389791.1465989146</v>
      </c>
      <c r="Z51" s="5">
        <f t="shared" ca="1" si="5"/>
        <v>6637831.2000000002</v>
      </c>
      <c r="AC51">
        <f t="shared" si="3"/>
        <v>0</v>
      </c>
      <c r="AD51">
        <f>IF(SUM($AC51:AC51)&gt;0,1,IF(OR(D51&lt;(1-$P$2),D51&gt;$P$3),1,0))</f>
        <v>1</v>
      </c>
      <c r="AE51">
        <f>IF(SUM($AC51:AD51)&gt;0,1,IF(OR(E51&lt;(1-$P$2),E51&gt;$P$3),1,0))</f>
        <v>1</v>
      </c>
      <c r="AF51">
        <f>IF(SUM($AC51:AE51)&gt;0,1,IF(OR(F51&lt;(1-$P$2),F51&gt;$P$3),1,0))</f>
        <v>1</v>
      </c>
      <c r="AG51">
        <f>IF(SUM($AC51:AF51)&gt;0,1,IF(OR(G51&lt;(1-$P$2),G51&gt;$P$3),1,0))</f>
        <v>1</v>
      </c>
      <c r="AH51">
        <f>IF(SUM($AC51:AG51)&gt;0,1,IF(OR(H51&lt;(1-$P$2),H51&gt;$P$3),1,0))</f>
        <v>1</v>
      </c>
      <c r="AI51">
        <f>IF(SUM($AC51:AH51)&gt;0,1,IF(OR(I51&lt;(1-$P$2),I51&gt;$P$3),1,0))</f>
        <v>1</v>
      </c>
      <c r="AJ51">
        <f>IF(SUM($AC51:AI51)&gt;0,1,IF(OR(J51&lt;(1-$P$2),J51&gt;$P$3),1,0))</f>
        <v>1</v>
      </c>
      <c r="AK51">
        <f>IF(SUM($AC51:AJ51)&gt;0,1,IF(OR(K51&lt;(1-$P$2),K51&gt;$P$3),1,0))</f>
        <v>1</v>
      </c>
      <c r="AL51">
        <f>IF(SUM($AC51:AK51)&gt;0,1,IF(OR(L51&lt;(1-$P$2),L51&gt;$P$3),1,0))</f>
        <v>1</v>
      </c>
      <c r="AM51">
        <f>IF(SUM($AC51:AL51)&gt;0,1,IF(OR(M51&lt;(1-$P$2),M51&gt;$P$3),1,0))</f>
        <v>1</v>
      </c>
      <c r="AN51">
        <f>IF(SUM($AC51:AM51)&gt;0,1,IF(OR(N51&lt;(1-$P$2),N51&gt;$P$3),1,0))</f>
        <v>1</v>
      </c>
      <c r="AO51">
        <f>IF(SUM($AC51:AN51)&gt;0,1,IF(OR(O51&lt;(1-$P$2),O51&gt;$P$3),1,0))</f>
        <v>1</v>
      </c>
      <c r="AP51">
        <f>IF(SUM($AC51:AO51)&gt;0,1,IF(OR(P51&lt;(1-$P$2),P51&gt;$P$3),1,0))</f>
        <v>1</v>
      </c>
      <c r="AQ51">
        <f>IF(SUM($AC51:AP51)&gt;0,1,IF(OR(Q51&lt;(1-$P$2),Q51&gt;$P$3),1,0))</f>
        <v>1</v>
      </c>
      <c r="AR51">
        <f>IF(SUM($AC51:AQ51)&gt;0,1,IF(OR(R51&lt;(1-$P$2),R51&gt;$P$3),1,0))</f>
        <v>1</v>
      </c>
      <c r="AS51">
        <f>IF(SUM($AC51:AR51)&gt;0,1,IF(OR(S51&lt;(1-$P$2),S51&gt;$P$3),1,0))</f>
        <v>1</v>
      </c>
      <c r="AT51">
        <f>IF(SUM($AC51:AS51)&gt;0,1,IF(OR(T51&lt;(1-$P$2),T51&gt;$P$3),1,0))</f>
        <v>1</v>
      </c>
      <c r="AU51">
        <f>IF(SUM($AC51:AT51)&gt;0,1,IF(OR(U51&lt;(1-$P$2),U51&gt;$P$3),1,0))</f>
        <v>1</v>
      </c>
      <c r="AV51">
        <f>IF(SUM($AC51:AU51)&gt;0,1,IF(OR(V51&lt;(1-$P$2),V51&gt;$P$3),1,0))</f>
        <v>1</v>
      </c>
    </row>
    <row r="52" spans="1:48" x14ac:dyDescent="0.35">
      <c r="A52" s="1">
        <f>Data!A46</f>
        <v>6300000</v>
      </c>
      <c r="B52">
        <f t="shared" si="6"/>
        <v>43</v>
      </c>
      <c r="C52" s="12" cm="1">
        <f t="array" ref="C52">PRODUCT(Data!$C46:C46/100+1)</f>
        <v>0.92100000000000004</v>
      </c>
      <c r="D52" s="12" cm="1">
        <f t="array" ref="D52">PRODUCT(Data!$C46:D46/100+1)</f>
        <v>1.0121789999999999</v>
      </c>
      <c r="E52" s="12" cm="1">
        <f t="array" ref="E52">PRODUCT(Data!$C46:E46/100+1)</f>
        <v>0.76621950299999997</v>
      </c>
      <c r="F52" s="12" cm="1">
        <f t="array" ref="F52">PRODUCT(Data!$C46:F46/100+1)</f>
        <v>0.507237310986</v>
      </c>
      <c r="G52" s="12" cm="1">
        <f t="array" ref="G52">PRODUCT(Data!$C46:G46/100+1)</f>
        <v>0.50419388712008395</v>
      </c>
      <c r="H52" s="12" cm="1">
        <f t="array" ref="H52">PRODUCT(Data!$C46:H46/100+1)</f>
        <v>0.60452847065698068</v>
      </c>
      <c r="I52" s="12" cm="1">
        <f t="array" ref="I52">PRODUCT(Data!$C46:I46/100+1)</f>
        <v>0.42256540098922951</v>
      </c>
      <c r="J52" s="12" cm="1">
        <f t="array" ref="J52">PRODUCT(Data!$C46:J46/100+1)</f>
        <v>0.29283782288553606</v>
      </c>
      <c r="K52" s="12" cm="1">
        <f t="array" ref="K52">PRODUCT(Data!$C46:K46/100+1)</f>
        <v>0.44921322030641231</v>
      </c>
      <c r="L52" s="12" cm="1">
        <f t="array" ref="L52">PRODUCT(Data!$C46:L46/100+1)</f>
        <v>0.35802293658421058</v>
      </c>
      <c r="M52" s="12" cm="1">
        <f t="array" ref="M52">PRODUCT(Data!$C46:M46/100+1)</f>
        <v>0.55565159757869487</v>
      </c>
      <c r="N52" s="12" cm="1">
        <f t="array" ref="N52">PRODUCT(Data!$C46:N46/100+1)</f>
        <v>0.85292520228329671</v>
      </c>
      <c r="O52" s="12" cm="1">
        <f t="array" ref="O52">PRODUCT(Data!$C46:O46/100+1)</f>
        <v>1.3245928391459598</v>
      </c>
      <c r="P52" s="12" cm="1">
        <f t="array" ref="P52">PRODUCT(Data!$C46:P46/100+1)</f>
        <v>2.0822599431374491</v>
      </c>
      <c r="Q52" s="12" cm="1">
        <f t="array" ref="Q52">PRODUCT(Data!$C46:Q46/100+1)</f>
        <v>1.4888158593432763</v>
      </c>
      <c r="R52" s="12" cm="1">
        <f t="array" ref="R52">PRODUCT(Data!$C46:R46/100+1)</f>
        <v>1.9920356198013038</v>
      </c>
      <c r="S52" s="12" cm="1">
        <f t="array" ref="S52">PRODUCT(Data!$C46:S46/100+1)</f>
        <v>2.9601649310247375</v>
      </c>
      <c r="T52" s="12" cm="1">
        <f t="array" ref="T52">PRODUCT(Data!$C46:T46/100+1)</f>
        <v>4.4461677263991559</v>
      </c>
      <c r="U52" s="12" cm="1">
        <f t="array" ref="U52">PRODUCT(Data!$C46:U46/100+1)</f>
        <v>4.2905518559751856</v>
      </c>
      <c r="V52" s="12" cm="1">
        <f t="array" ref="V52">PRODUCT(Data!$C46:V46/100+1)</f>
        <v>4.4063967560865152</v>
      </c>
      <c r="W52" s="7"/>
      <c r="X52" s="2" t="str">
        <f t="shared" si="7"/>
        <v>Realised Loss</v>
      </c>
      <c r="Y52" s="4">
        <f t="shared" si="4"/>
        <v>27760299.563345045</v>
      </c>
      <c r="Z52" s="5">
        <f t="shared" ca="1" si="5"/>
        <v>4827182.8689000001</v>
      </c>
      <c r="AC52">
        <f t="shared" si="3"/>
        <v>0</v>
      </c>
      <c r="AD52">
        <f>IF(SUM($AC52:AC52)&gt;0,1,IF(OR(D52&lt;(1-$P$2),D52&gt;$P$3),1,0))</f>
        <v>0</v>
      </c>
      <c r="AE52">
        <f>IF(SUM($AC52:AD52)&gt;0,1,IF(OR(E52&lt;(1-$P$2),E52&gt;$P$3),1,0))</f>
        <v>1</v>
      </c>
      <c r="AF52">
        <f>IF(SUM($AC52:AE52)&gt;0,1,IF(OR(F52&lt;(1-$P$2),F52&gt;$P$3),1,0))</f>
        <v>1</v>
      </c>
      <c r="AG52">
        <f>IF(SUM($AC52:AF52)&gt;0,1,IF(OR(G52&lt;(1-$P$2),G52&gt;$P$3),1,0))</f>
        <v>1</v>
      </c>
      <c r="AH52">
        <f>IF(SUM($AC52:AG52)&gt;0,1,IF(OR(H52&lt;(1-$P$2),H52&gt;$P$3),1,0))</f>
        <v>1</v>
      </c>
      <c r="AI52">
        <f>IF(SUM($AC52:AH52)&gt;0,1,IF(OR(I52&lt;(1-$P$2),I52&gt;$P$3),1,0))</f>
        <v>1</v>
      </c>
      <c r="AJ52">
        <f>IF(SUM($AC52:AI52)&gt;0,1,IF(OR(J52&lt;(1-$P$2),J52&gt;$P$3),1,0))</f>
        <v>1</v>
      </c>
      <c r="AK52">
        <f>IF(SUM($AC52:AJ52)&gt;0,1,IF(OR(K52&lt;(1-$P$2),K52&gt;$P$3),1,0))</f>
        <v>1</v>
      </c>
      <c r="AL52">
        <f>IF(SUM($AC52:AK52)&gt;0,1,IF(OR(L52&lt;(1-$P$2),L52&gt;$P$3),1,0))</f>
        <v>1</v>
      </c>
      <c r="AM52">
        <f>IF(SUM($AC52:AL52)&gt;0,1,IF(OR(M52&lt;(1-$P$2),M52&gt;$P$3),1,0))</f>
        <v>1</v>
      </c>
      <c r="AN52">
        <f>IF(SUM($AC52:AM52)&gt;0,1,IF(OR(N52&lt;(1-$P$2),N52&gt;$P$3),1,0))</f>
        <v>1</v>
      </c>
      <c r="AO52">
        <f>IF(SUM($AC52:AN52)&gt;0,1,IF(OR(O52&lt;(1-$P$2),O52&gt;$P$3),1,0))</f>
        <v>1</v>
      </c>
      <c r="AP52">
        <f>IF(SUM($AC52:AO52)&gt;0,1,IF(OR(P52&lt;(1-$P$2),P52&gt;$P$3),1,0))</f>
        <v>1</v>
      </c>
      <c r="AQ52">
        <f>IF(SUM($AC52:AP52)&gt;0,1,IF(OR(Q52&lt;(1-$P$2),Q52&gt;$P$3),1,0))</f>
        <v>1</v>
      </c>
      <c r="AR52">
        <f>IF(SUM($AC52:AQ52)&gt;0,1,IF(OR(R52&lt;(1-$P$2),R52&gt;$P$3),1,0))</f>
        <v>1</v>
      </c>
      <c r="AS52">
        <f>IF(SUM($AC52:AR52)&gt;0,1,IF(OR(S52&lt;(1-$P$2),S52&gt;$P$3),1,0))</f>
        <v>1</v>
      </c>
      <c r="AT52">
        <f>IF(SUM($AC52:AS52)&gt;0,1,IF(OR(T52&lt;(1-$P$2),T52&gt;$P$3),1,0))</f>
        <v>1</v>
      </c>
      <c r="AU52">
        <f>IF(SUM($AC52:AT52)&gt;0,1,IF(OR(U52&lt;(1-$P$2),U52&gt;$P$3),1,0))</f>
        <v>1</v>
      </c>
      <c r="AV52">
        <f>IF(SUM($AC52:AU52)&gt;0,1,IF(OR(V52&lt;(1-$P$2),V52&gt;$P$3),1,0))</f>
        <v>1</v>
      </c>
    </row>
    <row r="53" spans="1:48" x14ac:dyDescent="0.35">
      <c r="A53" s="1">
        <f>Data!A47</f>
        <v>400000</v>
      </c>
      <c r="B53">
        <f t="shared" si="6"/>
        <v>44</v>
      </c>
      <c r="C53" s="12" cm="1">
        <f t="array" ref="C53">PRODUCT(Data!$C47:C47/100+1)</f>
        <v>1.371</v>
      </c>
      <c r="D53" s="12" cm="1">
        <f t="array" ref="D53">PRODUCT(Data!$C47:D47/100+1)</f>
        <v>1.121478</v>
      </c>
      <c r="E53" s="12" cm="1">
        <f t="array" ref="E53">PRODUCT(Data!$C47:E47/100+1)</f>
        <v>1.4500710539999999</v>
      </c>
      <c r="F53" s="12" cm="1">
        <f t="array" ref="F53">PRODUCT(Data!$C47:F47/100+1)</f>
        <v>1.6980332042340001</v>
      </c>
      <c r="G53" s="12" cm="1">
        <f t="array" ref="G53">PRODUCT(Data!$C47:G47/100+1)</f>
        <v>2.8476016835004181</v>
      </c>
      <c r="H53" s="12" cm="1">
        <f t="array" ref="H53">PRODUCT(Data!$C47:H47/100+1)</f>
        <v>4.0749180090890986</v>
      </c>
      <c r="I53" s="12" cm="1">
        <f t="array" ref="I53">PRODUCT(Data!$C47:I47/100+1)</f>
        <v>4.5027844000434536</v>
      </c>
      <c r="J53" s="12" cm="1">
        <f t="array" ref="J53">PRODUCT(Data!$C47:J47/100+1)</f>
        <v>5.5384248120534476</v>
      </c>
      <c r="K53" s="12" cm="1">
        <f t="array" ref="K53">PRODUCT(Data!$C47:K47/100+1)</f>
        <v>3.1790558421186792</v>
      </c>
      <c r="L53" s="12" cm="1">
        <f t="array" ref="L53">PRODUCT(Data!$C47:L47/100+1)</f>
        <v>2.6704069073796903</v>
      </c>
      <c r="M53" s="12" cm="1">
        <f t="array" ref="M53">PRODUCT(Data!$C47:M47/100+1)</f>
        <v>1.9707602976462115</v>
      </c>
      <c r="N53" s="12" cm="1">
        <f t="array" ref="N53">PRODUCT(Data!$C47:N47/100+1)</f>
        <v>2.7570936564070498</v>
      </c>
      <c r="O53" s="12" cm="1">
        <f t="array" ref="O53">PRODUCT(Data!$C47:O47/100+1)</f>
        <v>1.9575364960490054</v>
      </c>
      <c r="P53" s="12" cm="1">
        <f t="array" ref="P53">PRODUCT(Data!$C47:P47/100+1)</f>
        <v>1.1334136312123739</v>
      </c>
      <c r="Q53" s="12" cm="1">
        <f t="array" ref="Q53">PRODUCT(Data!$C47:Q47/100+1)</f>
        <v>1.8179954644646479</v>
      </c>
      <c r="R53" s="12" cm="1">
        <f t="array" ref="R53">PRODUCT(Data!$C47:R47/100+1)</f>
        <v>2.7088132420523254</v>
      </c>
      <c r="S53" s="12" cm="1">
        <f t="array" ref="S53">PRODUCT(Data!$C47:S47/100+1)</f>
        <v>4.3882774521247674</v>
      </c>
      <c r="T53" s="12" cm="1">
        <f t="array" ref="T53">PRODUCT(Data!$C47:T47/100+1)</f>
        <v>6.8106066056976395</v>
      </c>
      <c r="U53" s="12" cm="1">
        <f t="array" ref="U53">PRODUCT(Data!$C47:U47/100+1)</f>
        <v>6.4019702093557811</v>
      </c>
      <c r="V53" s="12" cm="1">
        <f t="array" ref="V53">PRODUCT(Data!$C47:V47/100+1)</f>
        <v>11.158634074907125</v>
      </c>
      <c r="W53" s="7"/>
      <c r="X53" s="2" t="str">
        <f t="shared" si="7"/>
        <v>Unrealised</v>
      </c>
      <c r="Y53" s="4">
        <f t="shared" si="4"/>
        <v>4463453.6299628504</v>
      </c>
      <c r="Z53" s="5">
        <f t="shared" ca="1" si="5"/>
        <v>0</v>
      </c>
      <c r="AC53">
        <f t="shared" si="3"/>
        <v>0</v>
      </c>
      <c r="AD53">
        <f>IF(SUM($AC53:AC53)&gt;0,1,IF(OR(D53&lt;(1-$P$2),D53&gt;$P$3),1,0))</f>
        <v>0</v>
      </c>
      <c r="AE53">
        <f>IF(SUM($AC53:AD53)&gt;0,1,IF(OR(E53&lt;(1-$P$2),E53&gt;$P$3),1,0))</f>
        <v>0</v>
      </c>
      <c r="AF53">
        <f>IF(SUM($AC53:AE53)&gt;0,1,IF(OR(F53&lt;(1-$P$2),F53&gt;$P$3),1,0))</f>
        <v>0</v>
      </c>
      <c r="AG53">
        <f>IF(SUM($AC53:AF53)&gt;0,1,IF(OR(G53&lt;(1-$P$2),G53&gt;$P$3),1,0))</f>
        <v>0</v>
      </c>
      <c r="AH53">
        <f>IF(SUM($AC53:AG53)&gt;0,1,IF(OR(H53&lt;(1-$P$2),H53&gt;$P$3),1,0))</f>
        <v>0</v>
      </c>
      <c r="AI53">
        <f>IF(SUM($AC53:AH53)&gt;0,1,IF(OR(I53&lt;(1-$P$2),I53&gt;$P$3),1,0))</f>
        <v>0</v>
      </c>
      <c r="AJ53">
        <f>IF(SUM($AC53:AI53)&gt;0,1,IF(OR(J53&lt;(1-$P$2),J53&gt;$P$3),1,0))</f>
        <v>0</v>
      </c>
      <c r="AK53">
        <f>IF(SUM($AC53:AJ53)&gt;0,1,IF(OR(K53&lt;(1-$P$2),K53&gt;$P$3),1,0))</f>
        <v>0</v>
      </c>
      <c r="AL53">
        <f>IF(SUM($AC53:AK53)&gt;0,1,IF(OR(L53&lt;(1-$P$2),L53&gt;$P$3),1,0))</f>
        <v>0</v>
      </c>
      <c r="AM53">
        <f>IF(SUM($AC53:AL53)&gt;0,1,IF(OR(M53&lt;(1-$P$2),M53&gt;$P$3),1,0))</f>
        <v>0</v>
      </c>
      <c r="AN53">
        <f>IF(SUM($AC53:AM53)&gt;0,1,IF(OR(N53&lt;(1-$P$2),N53&gt;$P$3),1,0))</f>
        <v>0</v>
      </c>
      <c r="AO53">
        <f>IF(SUM($AC53:AN53)&gt;0,1,IF(OR(O53&lt;(1-$P$2),O53&gt;$P$3),1,0))</f>
        <v>0</v>
      </c>
      <c r="AP53">
        <f>IF(SUM($AC53:AO53)&gt;0,1,IF(OR(P53&lt;(1-$P$2),P53&gt;$P$3),1,0))</f>
        <v>0</v>
      </c>
      <c r="AQ53">
        <f>IF(SUM($AC53:AP53)&gt;0,1,IF(OR(Q53&lt;(1-$P$2),Q53&gt;$P$3),1,0))</f>
        <v>0</v>
      </c>
      <c r="AR53">
        <f>IF(SUM($AC53:AQ53)&gt;0,1,IF(OR(R53&lt;(1-$P$2),R53&gt;$P$3),1,0))</f>
        <v>0</v>
      </c>
      <c r="AS53">
        <f>IF(SUM($AC53:AR53)&gt;0,1,IF(OR(S53&lt;(1-$P$2),S53&gt;$P$3),1,0))</f>
        <v>0</v>
      </c>
      <c r="AT53">
        <f>IF(SUM($AC53:AS53)&gt;0,1,IF(OR(T53&lt;(1-$P$2),T53&gt;$P$3),1,0))</f>
        <v>0</v>
      </c>
      <c r="AU53">
        <f>IF(SUM($AC53:AT53)&gt;0,1,IF(OR(U53&lt;(1-$P$2),U53&gt;$P$3),1,0))</f>
        <v>0</v>
      </c>
      <c r="AV53">
        <f>IF(SUM($AC53:AU53)&gt;0,1,IF(OR(V53&lt;(1-$P$2),V53&gt;$P$3),1,0))</f>
        <v>0</v>
      </c>
    </row>
    <row r="54" spans="1:48" x14ac:dyDescent="0.35">
      <c r="A54" s="1">
        <f>Data!A48</f>
        <v>8000000</v>
      </c>
      <c r="B54">
        <f t="shared" si="6"/>
        <v>45</v>
      </c>
      <c r="C54" s="12" cm="1">
        <f t="array" ref="C54">PRODUCT(Data!$C48:C48/100+1)</f>
        <v>1.03</v>
      </c>
      <c r="D54" s="12" cm="1">
        <f t="array" ref="D54">PRODUCT(Data!$C48:D48/100+1)</f>
        <v>1.24733</v>
      </c>
      <c r="E54" s="12" cm="1">
        <f t="array" ref="E54">PRODUCT(Data!$C48:E48/100+1)</f>
        <v>1.07519846</v>
      </c>
      <c r="F54" s="12" cm="1">
        <f t="array" ref="F54">PRODUCT(Data!$C48:F48/100+1)</f>
        <v>0.68812701440000001</v>
      </c>
      <c r="G54" s="12" cm="1">
        <f t="array" ref="G54">PRODUCT(Data!$C48:G48/100+1)</f>
        <v>0.81611863907839999</v>
      </c>
      <c r="H54" s="12" cm="1">
        <f t="array" ref="H54">PRODUCT(Data!$C48:H48/100+1)</f>
        <v>1.126243721928192</v>
      </c>
      <c r="I54" s="12" cm="1">
        <f t="array" ref="I54">PRODUCT(Data!$C48:I48/100+1)</f>
        <v>1.5587213111486176</v>
      </c>
      <c r="J54" s="12" cm="1">
        <f t="array" ref="J54">PRODUCT(Data!$C48:J48/100+1)</f>
        <v>2.0403661962935402</v>
      </c>
      <c r="K54" s="12" cm="1">
        <f t="array" ref="K54">PRODUCT(Data!$C48:K48/100+1)</f>
        <v>2.5443366467780444</v>
      </c>
      <c r="L54" s="12" cm="1">
        <f t="array" ref="L54">PRODUCT(Data!$C48:L48/100+1)</f>
        <v>4.243953526825778</v>
      </c>
      <c r="M54" s="12" cm="1">
        <f t="array" ref="M54">PRODUCT(Data!$C48:M48/100+1)</f>
        <v>6.1579765674242042</v>
      </c>
      <c r="N54" s="12" cm="1">
        <f t="array" ref="N54">PRODUCT(Data!$C48:N48/100+1)</f>
        <v>10.456244211486299</v>
      </c>
      <c r="O54" s="12" cm="1">
        <f t="array" ref="O54">PRODUCT(Data!$C48:O48/100+1)</f>
        <v>13.091217752780846</v>
      </c>
      <c r="P54" s="12" cm="1">
        <f t="array" ref="P54">PRODUCT(Data!$C48:P48/100+1)</f>
        <v>14.714528754125672</v>
      </c>
      <c r="Q54" s="12" cm="1">
        <f t="array" ref="Q54">PRODUCT(Data!$C48:Q48/100+1)</f>
        <v>18.922883977805615</v>
      </c>
      <c r="R54" s="12" cm="1">
        <f t="array" ref="R54">PRODUCT(Data!$C48:R48/100+1)</f>
        <v>14.362468939154462</v>
      </c>
      <c r="S54" s="12" cm="1">
        <f t="array" ref="S54">PRODUCT(Data!$C48:S48/100+1)</f>
        <v>10.843664049061619</v>
      </c>
      <c r="T54" s="12" cm="1">
        <f t="array" ref="T54">PRODUCT(Data!$C48:T48/100+1)</f>
        <v>10.821976720963496</v>
      </c>
      <c r="U54" s="12" cm="1">
        <f t="array" ref="U54">PRODUCT(Data!$C48:U48/100+1)</f>
        <v>13.895418109717129</v>
      </c>
      <c r="V54" s="12" cm="1">
        <f t="array" ref="V54">PRODUCT(Data!$C48:V48/100+1)</f>
        <v>16.243743770259325</v>
      </c>
      <c r="W54" s="7"/>
      <c r="X54" s="2" t="str">
        <f t="shared" si="7"/>
        <v>Realised Loss</v>
      </c>
      <c r="Y54" s="4">
        <f t="shared" si="4"/>
        <v>129949950.1620746</v>
      </c>
      <c r="Z54" s="5">
        <f t="shared" ca="1" si="5"/>
        <v>5505016.1151999999</v>
      </c>
      <c r="AC54">
        <f t="shared" si="3"/>
        <v>0</v>
      </c>
      <c r="AD54">
        <f>IF(SUM($AC54:AC54)&gt;0,1,IF(OR(D54&lt;(1-$P$2),D54&gt;$P$3),1,0))</f>
        <v>0</v>
      </c>
      <c r="AE54">
        <f>IF(SUM($AC54:AD54)&gt;0,1,IF(OR(E54&lt;(1-$P$2),E54&gt;$P$3),1,0))</f>
        <v>0</v>
      </c>
      <c r="AF54">
        <f>IF(SUM($AC54:AE54)&gt;0,1,IF(OR(F54&lt;(1-$P$2),F54&gt;$P$3),1,0))</f>
        <v>1</v>
      </c>
      <c r="AG54">
        <f>IF(SUM($AC54:AF54)&gt;0,1,IF(OR(G54&lt;(1-$P$2),G54&gt;$P$3),1,0))</f>
        <v>1</v>
      </c>
      <c r="AH54">
        <f>IF(SUM($AC54:AG54)&gt;0,1,IF(OR(H54&lt;(1-$P$2),H54&gt;$P$3),1,0))</f>
        <v>1</v>
      </c>
      <c r="AI54">
        <f>IF(SUM($AC54:AH54)&gt;0,1,IF(OR(I54&lt;(1-$P$2),I54&gt;$P$3),1,0))</f>
        <v>1</v>
      </c>
      <c r="AJ54">
        <f>IF(SUM($AC54:AI54)&gt;0,1,IF(OR(J54&lt;(1-$P$2),J54&gt;$P$3),1,0))</f>
        <v>1</v>
      </c>
      <c r="AK54">
        <f>IF(SUM($AC54:AJ54)&gt;0,1,IF(OR(K54&lt;(1-$P$2),K54&gt;$P$3),1,0))</f>
        <v>1</v>
      </c>
      <c r="AL54">
        <f>IF(SUM($AC54:AK54)&gt;0,1,IF(OR(L54&lt;(1-$P$2),L54&gt;$P$3),1,0))</f>
        <v>1</v>
      </c>
      <c r="AM54">
        <f>IF(SUM($AC54:AL54)&gt;0,1,IF(OR(M54&lt;(1-$P$2),M54&gt;$P$3),1,0))</f>
        <v>1</v>
      </c>
      <c r="AN54">
        <f>IF(SUM($AC54:AM54)&gt;0,1,IF(OR(N54&lt;(1-$P$2),N54&gt;$P$3),1,0))</f>
        <v>1</v>
      </c>
      <c r="AO54">
        <f>IF(SUM($AC54:AN54)&gt;0,1,IF(OR(O54&lt;(1-$P$2),O54&gt;$P$3),1,0))</f>
        <v>1</v>
      </c>
      <c r="AP54">
        <f>IF(SUM($AC54:AO54)&gt;0,1,IF(OR(P54&lt;(1-$P$2),P54&gt;$P$3),1,0))</f>
        <v>1</v>
      </c>
      <c r="AQ54">
        <f>IF(SUM($AC54:AP54)&gt;0,1,IF(OR(Q54&lt;(1-$P$2),Q54&gt;$P$3),1,0))</f>
        <v>1</v>
      </c>
      <c r="AR54">
        <f>IF(SUM($AC54:AQ54)&gt;0,1,IF(OR(R54&lt;(1-$P$2),R54&gt;$P$3),1,0))</f>
        <v>1</v>
      </c>
      <c r="AS54">
        <f>IF(SUM($AC54:AR54)&gt;0,1,IF(OR(S54&lt;(1-$P$2),S54&gt;$P$3),1,0))</f>
        <v>1</v>
      </c>
      <c r="AT54">
        <f>IF(SUM($AC54:AS54)&gt;0,1,IF(OR(T54&lt;(1-$P$2),T54&gt;$P$3),1,0))</f>
        <v>1</v>
      </c>
      <c r="AU54">
        <f>IF(SUM($AC54:AT54)&gt;0,1,IF(OR(U54&lt;(1-$P$2),U54&gt;$P$3),1,0))</f>
        <v>1</v>
      </c>
      <c r="AV54">
        <f>IF(SUM($AC54:AU54)&gt;0,1,IF(OR(V54&lt;(1-$P$2),V54&gt;$P$3),1,0))</f>
        <v>1</v>
      </c>
    </row>
    <row r="55" spans="1:48" x14ac:dyDescent="0.35">
      <c r="A55" s="1">
        <f>Data!A49</f>
        <v>7300000</v>
      </c>
      <c r="B55">
        <f t="shared" si="6"/>
        <v>46</v>
      </c>
      <c r="C55" s="12" cm="1">
        <f t="array" ref="C55">PRODUCT(Data!$C49:C49/100+1)</f>
        <v>1.4020000000000001</v>
      </c>
      <c r="D55" s="12" cm="1">
        <f t="array" ref="D55">PRODUCT(Data!$C49:D49/100+1)</f>
        <v>1.4706980000000001</v>
      </c>
      <c r="E55" s="12" cm="1">
        <f t="array" ref="E55">PRODUCT(Data!$C49:E49/100+1)</f>
        <v>2.3898842500000002</v>
      </c>
      <c r="F55" s="12" cm="1">
        <f t="array" ref="F55">PRODUCT(Data!$C49:F49/100+1)</f>
        <v>3.8979012117500003</v>
      </c>
      <c r="G55" s="12" cm="1">
        <f t="array" ref="G55">PRODUCT(Data!$C49:G49/100+1)</f>
        <v>2.6115938118724999</v>
      </c>
      <c r="H55" s="12" cm="1">
        <f t="array" ref="H55">PRODUCT(Data!$C49:H49/100+1)</f>
        <v>2.5071300593975998</v>
      </c>
      <c r="I55" s="12" cm="1">
        <f t="array" ref="I55">PRODUCT(Data!$C49:I49/100+1)</f>
        <v>3.7807521295715807</v>
      </c>
      <c r="J55" s="12" cm="1">
        <f t="array" ref="J55">PRODUCT(Data!$C49:J49/100+1)</f>
        <v>6.4726476458265472</v>
      </c>
      <c r="K55" s="12" cm="1">
        <f t="array" ref="K55">PRODUCT(Data!$C49:K49/100+1)</f>
        <v>10.12322091807272</v>
      </c>
      <c r="L55" s="12" cm="1">
        <f t="array" ref="L55">PRODUCT(Data!$C49:L49/100+1)</f>
        <v>11.793552369554719</v>
      </c>
      <c r="M55" s="12" cm="1">
        <f t="array" ref="M55">PRODUCT(Data!$C49:M49/100+1)</f>
        <v>8.8333707247964846</v>
      </c>
      <c r="N55" s="12" cm="1">
        <f t="array" ref="N55">PRODUCT(Data!$C49:N49/100+1)</f>
        <v>6.1038591708343715</v>
      </c>
      <c r="O55" s="12" cm="1">
        <f t="array" ref="O55">PRODUCT(Data!$C49:O49/100+1)</f>
        <v>6.6837257920636368</v>
      </c>
      <c r="P55" s="12" cm="1">
        <f t="array" ref="P55">PRODUCT(Data!$C49:P49/100+1)</f>
        <v>11.57621307185422</v>
      </c>
      <c r="Q55" s="12" cm="1">
        <f t="array" ref="Q55">PRODUCT(Data!$C49:Q49/100+1)</f>
        <v>20.119458318882632</v>
      </c>
      <c r="R55" s="12" cm="1">
        <f t="array" ref="R55">PRODUCT(Data!$C49:R49/100+1)</f>
        <v>30.179187478323946</v>
      </c>
      <c r="S55" s="12" cm="1">
        <f t="array" ref="S55">PRODUCT(Data!$C49:S49/100+1)</f>
        <v>29.666141291192439</v>
      </c>
      <c r="T55" s="12" cm="1">
        <f t="array" ref="T55">PRODUCT(Data!$C49:T49/100+1)</f>
        <v>19.253325697983893</v>
      </c>
      <c r="U55" s="12" cm="1">
        <f t="array" ref="U55">PRODUCT(Data!$C49:U49/100+1)</f>
        <v>18.44468601866857</v>
      </c>
      <c r="V55" s="12" cm="1">
        <f t="array" ref="V55">PRODUCT(Data!$C49:V49/100+1)</f>
        <v>24.291651486586506</v>
      </c>
      <c r="W55" s="7"/>
      <c r="X55" s="2" t="str">
        <f t="shared" si="7"/>
        <v>Realised Profit</v>
      </c>
      <c r="Y55" s="4">
        <f t="shared" si="4"/>
        <v>177329055.85208151</v>
      </c>
      <c r="Z55" s="5">
        <f t="shared" ca="1" si="5"/>
        <v>146872045.72784323</v>
      </c>
      <c r="AC55">
        <f t="shared" si="3"/>
        <v>0</v>
      </c>
      <c r="AD55">
        <f>IF(SUM($AC55:AC55)&gt;0,1,IF(OR(D55&lt;(1-$P$2),D55&gt;$P$3),1,0))</f>
        <v>0</v>
      </c>
      <c r="AE55">
        <f>IF(SUM($AC55:AD55)&gt;0,1,IF(OR(E55&lt;(1-$P$2),E55&gt;$P$3),1,0))</f>
        <v>0</v>
      </c>
      <c r="AF55">
        <f>IF(SUM($AC55:AE55)&gt;0,1,IF(OR(F55&lt;(1-$P$2),F55&gt;$P$3),1,0))</f>
        <v>0</v>
      </c>
      <c r="AG55">
        <f>IF(SUM($AC55:AF55)&gt;0,1,IF(OR(G55&lt;(1-$P$2),G55&gt;$P$3),1,0))</f>
        <v>0</v>
      </c>
      <c r="AH55">
        <f>IF(SUM($AC55:AG55)&gt;0,1,IF(OR(H55&lt;(1-$P$2),H55&gt;$P$3),1,0))</f>
        <v>0</v>
      </c>
      <c r="AI55">
        <f>IF(SUM($AC55:AH55)&gt;0,1,IF(OR(I55&lt;(1-$P$2),I55&gt;$P$3),1,0))</f>
        <v>0</v>
      </c>
      <c r="AJ55">
        <f>IF(SUM($AC55:AI55)&gt;0,1,IF(OR(J55&lt;(1-$P$2),J55&gt;$P$3),1,0))</f>
        <v>0</v>
      </c>
      <c r="AK55">
        <f>IF(SUM($AC55:AJ55)&gt;0,1,IF(OR(K55&lt;(1-$P$2),K55&gt;$P$3),1,0))</f>
        <v>0</v>
      </c>
      <c r="AL55">
        <f>IF(SUM($AC55:AK55)&gt;0,1,IF(OR(L55&lt;(1-$P$2),L55&gt;$P$3),1,0))</f>
        <v>0</v>
      </c>
      <c r="AM55">
        <f>IF(SUM($AC55:AL55)&gt;0,1,IF(OR(M55&lt;(1-$P$2),M55&gt;$P$3),1,0))</f>
        <v>0</v>
      </c>
      <c r="AN55">
        <f>IF(SUM($AC55:AM55)&gt;0,1,IF(OR(N55&lt;(1-$P$2),N55&gt;$P$3),1,0))</f>
        <v>0</v>
      </c>
      <c r="AO55">
        <f>IF(SUM($AC55:AN55)&gt;0,1,IF(OR(O55&lt;(1-$P$2),O55&gt;$P$3),1,0))</f>
        <v>0</v>
      </c>
      <c r="AP55">
        <f>IF(SUM($AC55:AO55)&gt;0,1,IF(OR(P55&lt;(1-$P$2),P55&gt;$P$3),1,0))</f>
        <v>0</v>
      </c>
      <c r="AQ55">
        <f>IF(SUM($AC55:AP55)&gt;0,1,IF(OR(Q55&lt;(1-$P$2),Q55&gt;$P$3),1,0))</f>
        <v>1</v>
      </c>
      <c r="AR55">
        <f>IF(SUM($AC55:AQ55)&gt;0,1,IF(OR(R55&lt;(1-$P$2),R55&gt;$P$3),1,0))</f>
        <v>1</v>
      </c>
      <c r="AS55">
        <f>IF(SUM($AC55:AR55)&gt;0,1,IF(OR(S55&lt;(1-$P$2),S55&gt;$P$3),1,0))</f>
        <v>1</v>
      </c>
      <c r="AT55">
        <f>IF(SUM($AC55:AS55)&gt;0,1,IF(OR(T55&lt;(1-$P$2),T55&gt;$P$3),1,0))</f>
        <v>1</v>
      </c>
      <c r="AU55">
        <f>IF(SUM($AC55:AT55)&gt;0,1,IF(OR(U55&lt;(1-$P$2),U55&gt;$P$3),1,0))</f>
        <v>1</v>
      </c>
      <c r="AV55">
        <f>IF(SUM($AC55:AU55)&gt;0,1,IF(OR(V55&lt;(1-$P$2),V55&gt;$P$3),1,0))</f>
        <v>1</v>
      </c>
    </row>
    <row r="56" spans="1:48" x14ac:dyDescent="0.35">
      <c r="A56" s="1">
        <f>Data!A50</f>
        <v>7600000</v>
      </c>
      <c r="B56">
        <f t="shared" si="6"/>
        <v>47</v>
      </c>
      <c r="C56" s="12" cm="1">
        <f t="array" ref="C56">PRODUCT(Data!$C50:C50/100+1)</f>
        <v>0.68300000000000005</v>
      </c>
      <c r="D56" s="12" cm="1">
        <f t="array" ref="D56">PRODUCT(Data!$C50:D50/100+1)</f>
        <v>0.36267300000000002</v>
      </c>
      <c r="E56" s="12" cm="1">
        <f t="array" ref="E56">PRODUCT(Data!$C50:E50/100+1)</f>
        <v>0.35904627</v>
      </c>
      <c r="F56" s="12" cm="1">
        <f t="array" ref="F56">PRODUCT(Data!$C50:F50/100+1)</f>
        <v>0.31237025489999998</v>
      </c>
      <c r="G56" s="12" cm="1">
        <f t="array" ref="G56">PRODUCT(Data!$C50:G50/100+1)</f>
        <v>0.21959628919470001</v>
      </c>
      <c r="H56" s="12" cm="1">
        <f t="array" ref="H56">PRODUCT(Data!$C50:H50/100+1)</f>
        <v>0.13505171785474049</v>
      </c>
      <c r="I56" s="12" cm="1">
        <f t="array" ref="I56">PRODUCT(Data!$C50:I50/100+1)</f>
        <v>0.1014238401089101</v>
      </c>
      <c r="J56" s="12" cm="1">
        <f t="array" ref="J56">PRODUCT(Data!$C50:J50/100+1)</f>
        <v>8.0631952886583536E-2</v>
      </c>
      <c r="K56" s="12" cm="1">
        <f t="array" ref="K56">PRODUCT(Data!$C50:K50/100+1)</f>
        <v>0.12933365243007999</v>
      </c>
      <c r="L56" s="12" cm="1">
        <f t="array" ref="L56">PRODUCT(Data!$C50:L50/100+1)</f>
        <v>0.21378852746692223</v>
      </c>
      <c r="M56" s="12" cm="1">
        <f t="array" ref="M56">PRODUCT(Data!$C50:M50/100+1)</f>
        <v>0.32602750438705635</v>
      </c>
      <c r="N56" s="12" cm="1">
        <f t="array" ref="N56">PRODUCT(Data!$C50:N50/100+1)</f>
        <v>0.53012072213335359</v>
      </c>
      <c r="O56" s="12" cm="1">
        <f t="array" ref="O56">PRODUCT(Data!$C50:O50/100+1)</f>
        <v>0.29368688006187793</v>
      </c>
      <c r="P56" s="12" cm="1">
        <f t="array" ref="P56">PRODUCT(Data!$C50:P50/100+1)</f>
        <v>0.17944268371780742</v>
      </c>
      <c r="Q56" s="12" cm="1">
        <f t="array" ref="Q56">PRODUCT(Data!$C50:Q50/100+1)</f>
        <v>0.25283474135839068</v>
      </c>
      <c r="R56" s="12" cm="1">
        <f t="array" ref="R56">PRODUCT(Data!$C50:R50/100+1)</f>
        <v>0.19619975929411118</v>
      </c>
      <c r="S56" s="12" cm="1">
        <f t="array" ref="S56">PRODUCT(Data!$C50:S50/100+1)</f>
        <v>0.33255859200351839</v>
      </c>
      <c r="T56" s="12" cm="1">
        <f t="array" ref="T56">PRODUCT(Data!$C50:T50/100+1)</f>
        <v>0.41968894310844024</v>
      </c>
      <c r="U56" s="12" cm="1">
        <f t="array" ref="U56">PRODUCT(Data!$C50:U50/100+1)</f>
        <v>0.63414999303685327</v>
      </c>
      <c r="V56" s="12" cm="1">
        <f t="array" ref="V56">PRODUCT(Data!$C50:V50/100+1)</f>
        <v>1.0095667889146704</v>
      </c>
      <c r="W56" s="7"/>
      <c r="X56" s="2" t="str">
        <f t="shared" si="7"/>
        <v>Realised Loss</v>
      </c>
      <c r="Y56" s="4">
        <f t="shared" si="4"/>
        <v>7672707.5957514951</v>
      </c>
      <c r="Z56" s="5">
        <f t="shared" ca="1" si="5"/>
        <v>5190800</v>
      </c>
      <c r="AC56">
        <f t="shared" si="3"/>
        <v>1</v>
      </c>
      <c r="AD56">
        <f>IF(SUM($AC56:AC56)&gt;0,1,IF(OR(D56&lt;(1-$P$2),D56&gt;$P$3),1,0))</f>
        <v>1</v>
      </c>
      <c r="AE56">
        <f>IF(SUM($AC56:AD56)&gt;0,1,IF(OR(E56&lt;(1-$P$2),E56&gt;$P$3),1,0))</f>
        <v>1</v>
      </c>
      <c r="AF56">
        <f>IF(SUM($AC56:AE56)&gt;0,1,IF(OR(F56&lt;(1-$P$2),F56&gt;$P$3),1,0))</f>
        <v>1</v>
      </c>
      <c r="AG56">
        <f>IF(SUM($AC56:AF56)&gt;0,1,IF(OR(G56&lt;(1-$P$2),G56&gt;$P$3),1,0))</f>
        <v>1</v>
      </c>
      <c r="AH56">
        <f>IF(SUM($AC56:AG56)&gt;0,1,IF(OR(H56&lt;(1-$P$2),H56&gt;$P$3),1,0))</f>
        <v>1</v>
      </c>
      <c r="AI56">
        <f>IF(SUM($AC56:AH56)&gt;0,1,IF(OR(I56&lt;(1-$P$2),I56&gt;$P$3),1,0))</f>
        <v>1</v>
      </c>
      <c r="AJ56">
        <f>IF(SUM($AC56:AI56)&gt;0,1,IF(OR(J56&lt;(1-$P$2),J56&gt;$P$3),1,0))</f>
        <v>1</v>
      </c>
      <c r="AK56">
        <f>IF(SUM($AC56:AJ56)&gt;0,1,IF(OR(K56&lt;(1-$P$2),K56&gt;$P$3),1,0))</f>
        <v>1</v>
      </c>
      <c r="AL56">
        <f>IF(SUM($AC56:AK56)&gt;0,1,IF(OR(L56&lt;(1-$P$2),L56&gt;$P$3),1,0))</f>
        <v>1</v>
      </c>
      <c r="AM56">
        <f>IF(SUM($AC56:AL56)&gt;0,1,IF(OR(M56&lt;(1-$P$2),M56&gt;$P$3),1,0))</f>
        <v>1</v>
      </c>
      <c r="AN56">
        <f>IF(SUM($AC56:AM56)&gt;0,1,IF(OR(N56&lt;(1-$P$2),N56&gt;$P$3),1,0))</f>
        <v>1</v>
      </c>
      <c r="AO56">
        <f>IF(SUM($AC56:AN56)&gt;0,1,IF(OR(O56&lt;(1-$P$2),O56&gt;$P$3),1,0))</f>
        <v>1</v>
      </c>
      <c r="AP56">
        <f>IF(SUM($AC56:AO56)&gt;0,1,IF(OR(P56&lt;(1-$P$2),P56&gt;$P$3),1,0))</f>
        <v>1</v>
      </c>
      <c r="AQ56">
        <f>IF(SUM($AC56:AP56)&gt;0,1,IF(OR(Q56&lt;(1-$P$2),Q56&gt;$P$3),1,0))</f>
        <v>1</v>
      </c>
      <c r="AR56">
        <f>IF(SUM($AC56:AQ56)&gt;0,1,IF(OR(R56&lt;(1-$P$2),R56&gt;$P$3),1,0))</f>
        <v>1</v>
      </c>
      <c r="AS56">
        <f>IF(SUM($AC56:AR56)&gt;0,1,IF(OR(S56&lt;(1-$P$2),S56&gt;$P$3),1,0))</f>
        <v>1</v>
      </c>
      <c r="AT56">
        <f>IF(SUM($AC56:AS56)&gt;0,1,IF(OR(T56&lt;(1-$P$2),T56&gt;$P$3),1,0))</f>
        <v>1</v>
      </c>
      <c r="AU56">
        <f>IF(SUM($AC56:AT56)&gt;0,1,IF(OR(U56&lt;(1-$P$2),U56&gt;$P$3),1,0))</f>
        <v>1</v>
      </c>
      <c r="AV56">
        <f>IF(SUM($AC56:AU56)&gt;0,1,IF(OR(V56&lt;(1-$P$2),V56&gt;$P$3),1,0))</f>
        <v>1</v>
      </c>
    </row>
    <row r="57" spans="1:48" x14ac:dyDescent="0.35">
      <c r="A57" s="1">
        <f>Data!A51</f>
        <v>8400000</v>
      </c>
      <c r="B57">
        <f t="shared" si="6"/>
        <v>48</v>
      </c>
      <c r="C57" s="12" cm="1">
        <f t="array" ref="C57">PRODUCT(Data!$C51:C51/100+1)</f>
        <v>0.72</v>
      </c>
      <c r="D57" s="12" cm="1">
        <f t="array" ref="D57">PRODUCT(Data!$C51:D51/100+1)</f>
        <v>0.87695999999999996</v>
      </c>
      <c r="E57" s="12" cm="1">
        <f t="array" ref="E57">PRODUCT(Data!$C51:E51/100+1)</f>
        <v>0.5682700799999999</v>
      </c>
      <c r="F57" s="12" cm="1">
        <f t="array" ref="F57">PRODUCT(Data!$C51:F51/100+1)</f>
        <v>0.62623362815999994</v>
      </c>
      <c r="G57" s="12" cm="1">
        <f t="array" ref="G57">PRODUCT(Data!$C51:G51/100+1)</f>
        <v>0.65065673965823989</v>
      </c>
      <c r="H57" s="12" cm="1">
        <f t="array" ref="H57">PRODUCT(Data!$C51:H51/100+1)</f>
        <v>0.91026877878187762</v>
      </c>
      <c r="I57" s="12" cm="1">
        <f t="array" ref="I57">PRODUCT(Data!$C51:I51/100+1)</f>
        <v>1.23614500158579</v>
      </c>
      <c r="J57" s="12" cm="1">
        <f t="array" ref="J57">PRODUCT(Data!$C51:J51/100+1)</f>
        <v>0.64155925582302487</v>
      </c>
      <c r="K57" s="12" cm="1">
        <f t="array" ref="K57">PRODUCT(Data!$C51:K51/100+1)</f>
        <v>0.40097453488939055</v>
      </c>
      <c r="L57" s="12" cm="1">
        <f t="array" ref="L57">PRODUCT(Data!$C51:L51/100+1)</f>
        <v>0.20770480907270431</v>
      </c>
      <c r="M57" s="12" cm="1">
        <f t="array" ref="M57">PRODUCT(Data!$C51:M51/100+1)</f>
        <v>0.16657925687630887</v>
      </c>
      <c r="N57" s="12" cm="1">
        <f t="array" ref="N57">PRODUCT(Data!$C51:N51/100+1)</f>
        <v>0.14808895936303859</v>
      </c>
      <c r="O57" s="12" cm="1">
        <f t="array" ref="O57">PRODUCT(Data!$C51:O51/100+1)</f>
        <v>0.15845518651845131</v>
      </c>
      <c r="P57" s="12" cm="1">
        <f t="array" ref="P57">PRODUCT(Data!$C51:P51/100+1)</f>
        <v>0.22262953705842409</v>
      </c>
      <c r="Q57" s="12" cm="1">
        <f t="array" ref="Q57">PRODUCT(Data!$C51:Q51/100+1)</f>
        <v>0.1663042641826428</v>
      </c>
      <c r="R57" s="12" cm="1">
        <f t="array" ref="R57">PRODUCT(Data!$C51:R51/100+1)</f>
        <v>0.26242812888021033</v>
      </c>
      <c r="S57" s="12" cm="1">
        <f t="array" ref="S57">PRODUCT(Data!$C51:S51/100+1)</f>
        <v>0.29575650124799702</v>
      </c>
      <c r="T57" s="12" cm="1">
        <f t="array" ref="T57">PRODUCT(Data!$C51:T51/100+1)</f>
        <v>0.30226314427545298</v>
      </c>
      <c r="U57" s="12" cm="1">
        <f t="array" ref="U57">PRODUCT(Data!$C51:U51/100+1)</f>
        <v>0.46155582130861672</v>
      </c>
      <c r="V57" s="12" cm="1">
        <f t="array" ref="V57">PRODUCT(Data!$C51:V51/100+1)</f>
        <v>0.46801760280693738</v>
      </c>
      <c r="W57" s="7"/>
      <c r="X57" s="2" t="str">
        <f t="shared" si="7"/>
        <v>Realised Loss</v>
      </c>
      <c r="Y57" s="4">
        <f t="shared" si="4"/>
        <v>3931347.8635782739</v>
      </c>
      <c r="Z57" s="5">
        <f t="shared" ca="1" si="5"/>
        <v>6048000</v>
      </c>
      <c r="AC57">
        <f t="shared" si="3"/>
        <v>1</v>
      </c>
      <c r="AD57">
        <f>IF(SUM($AC57:AC57)&gt;0,1,IF(OR(D57&lt;(1-$P$2),D57&gt;$P$3),1,0))</f>
        <v>1</v>
      </c>
      <c r="AE57">
        <f>IF(SUM($AC57:AD57)&gt;0,1,IF(OR(E57&lt;(1-$P$2),E57&gt;$P$3),1,0))</f>
        <v>1</v>
      </c>
      <c r="AF57">
        <f>IF(SUM($AC57:AE57)&gt;0,1,IF(OR(F57&lt;(1-$P$2),F57&gt;$P$3),1,0))</f>
        <v>1</v>
      </c>
      <c r="AG57">
        <f>IF(SUM($AC57:AF57)&gt;0,1,IF(OR(G57&lt;(1-$P$2),G57&gt;$P$3),1,0))</f>
        <v>1</v>
      </c>
      <c r="AH57">
        <f>IF(SUM($AC57:AG57)&gt;0,1,IF(OR(H57&lt;(1-$P$2),H57&gt;$P$3),1,0))</f>
        <v>1</v>
      </c>
      <c r="AI57">
        <f>IF(SUM($AC57:AH57)&gt;0,1,IF(OR(I57&lt;(1-$P$2),I57&gt;$P$3),1,0))</f>
        <v>1</v>
      </c>
      <c r="AJ57">
        <f>IF(SUM($AC57:AI57)&gt;0,1,IF(OR(J57&lt;(1-$P$2),J57&gt;$P$3),1,0))</f>
        <v>1</v>
      </c>
      <c r="AK57">
        <f>IF(SUM($AC57:AJ57)&gt;0,1,IF(OR(K57&lt;(1-$P$2),K57&gt;$P$3),1,0))</f>
        <v>1</v>
      </c>
      <c r="AL57">
        <f>IF(SUM($AC57:AK57)&gt;0,1,IF(OR(L57&lt;(1-$P$2),L57&gt;$P$3),1,0))</f>
        <v>1</v>
      </c>
      <c r="AM57">
        <f>IF(SUM($AC57:AL57)&gt;0,1,IF(OR(M57&lt;(1-$P$2),M57&gt;$P$3),1,0))</f>
        <v>1</v>
      </c>
      <c r="AN57">
        <f>IF(SUM($AC57:AM57)&gt;0,1,IF(OR(N57&lt;(1-$P$2),N57&gt;$P$3),1,0))</f>
        <v>1</v>
      </c>
      <c r="AO57">
        <f>IF(SUM($AC57:AN57)&gt;0,1,IF(OR(O57&lt;(1-$P$2),O57&gt;$P$3),1,0))</f>
        <v>1</v>
      </c>
      <c r="AP57">
        <f>IF(SUM($AC57:AO57)&gt;0,1,IF(OR(P57&lt;(1-$P$2),P57&gt;$P$3),1,0))</f>
        <v>1</v>
      </c>
      <c r="AQ57">
        <f>IF(SUM($AC57:AP57)&gt;0,1,IF(OR(Q57&lt;(1-$P$2),Q57&gt;$P$3),1,0))</f>
        <v>1</v>
      </c>
      <c r="AR57">
        <f>IF(SUM($AC57:AQ57)&gt;0,1,IF(OR(R57&lt;(1-$P$2),R57&gt;$P$3),1,0))</f>
        <v>1</v>
      </c>
      <c r="AS57">
        <f>IF(SUM($AC57:AR57)&gt;0,1,IF(OR(S57&lt;(1-$P$2),S57&gt;$P$3),1,0))</f>
        <v>1</v>
      </c>
      <c r="AT57">
        <f>IF(SUM($AC57:AS57)&gt;0,1,IF(OR(T57&lt;(1-$P$2),T57&gt;$P$3),1,0))</f>
        <v>1</v>
      </c>
      <c r="AU57">
        <f>IF(SUM($AC57:AT57)&gt;0,1,IF(OR(U57&lt;(1-$P$2),U57&gt;$P$3),1,0))</f>
        <v>1</v>
      </c>
      <c r="AV57">
        <f>IF(SUM($AC57:AU57)&gt;0,1,IF(OR(V57&lt;(1-$P$2),V57&gt;$P$3),1,0))</f>
        <v>1</v>
      </c>
    </row>
    <row r="58" spans="1:48" x14ac:dyDescent="0.35">
      <c r="A58" s="1">
        <f>Data!A52</f>
        <v>1700000</v>
      </c>
      <c r="B58">
        <f t="shared" si="6"/>
        <v>49</v>
      </c>
      <c r="C58" s="12" cm="1">
        <f t="array" ref="C58">PRODUCT(Data!$C52:C52/100+1)</f>
        <v>1.3069999999999999</v>
      </c>
      <c r="D58" s="12" cm="1">
        <f t="array" ref="D58">PRODUCT(Data!$C52:D52/100+1)</f>
        <v>1.7618359999999997</v>
      </c>
      <c r="E58" s="12" cm="1">
        <f t="array" ref="E58">PRODUCT(Data!$C52:E52/100+1)</f>
        <v>1.9803036639999998</v>
      </c>
      <c r="F58" s="12" cm="1">
        <f t="array" ref="F58">PRODUCT(Data!$C52:F52/100+1)</f>
        <v>2.4080492554239998</v>
      </c>
      <c r="G58" s="12" cm="1">
        <f t="array" ref="G58">PRODUCT(Data!$C52:G52/100+1)</f>
        <v>2.9305959438510079</v>
      </c>
      <c r="H58" s="12" cm="1">
        <f t="array" ref="H58">PRODUCT(Data!$C52:H52/100+1)</f>
        <v>2.0865843120219174</v>
      </c>
      <c r="I58" s="12" cm="1">
        <f t="array" ref="I58">PRODUCT(Data!$C52:I52/100+1)</f>
        <v>2.4955548371782132</v>
      </c>
      <c r="J58" s="12" cm="1">
        <f t="array" ref="J58">PRODUCT(Data!$C52:J52/100+1)</f>
        <v>4.2249743393427153</v>
      </c>
      <c r="K58" s="12" cm="1">
        <f t="array" ref="K58">PRODUCT(Data!$C52:K52/100+1)</f>
        <v>3.6292529574953925</v>
      </c>
      <c r="L58" s="12" cm="1">
        <f t="array" ref="L58">PRODUCT(Data!$C52:L52/100+1)</f>
        <v>2.2791708573071059</v>
      </c>
      <c r="M58" s="12" cm="1">
        <f t="array" ref="M58">PRODUCT(Data!$C52:M52/100+1)</f>
        <v>1.399410906386563</v>
      </c>
      <c r="N58" s="12" cm="1">
        <f t="array" ref="N58">PRODUCT(Data!$C52:N52/100+1)</f>
        <v>2.1704863158055594</v>
      </c>
      <c r="O58" s="12" cm="1">
        <f t="array" ref="O58">PRODUCT(Data!$C52:O52/100+1)</f>
        <v>1.3239966526413911</v>
      </c>
      <c r="P58" s="12" cm="1">
        <f t="array" ref="P58">PRODUCT(Data!$C52:P52/100+1)</f>
        <v>1.5345121204113723</v>
      </c>
      <c r="Q58" s="12" cm="1">
        <f t="array" ref="Q58">PRODUCT(Data!$C52:Q52/100+1)</f>
        <v>2.0424356322675363</v>
      </c>
      <c r="R58" s="12" cm="1">
        <f t="array" ref="R58">PRODUCT(Data!$C52:R52/100+1)</f>
        <v>3.1759874081760193</v>
      </c>
      <c r="S58" s="12" cm="1">
        <f t="array" ref="S58">PRODUCT(Data!$C52:S52/100+1)</f>
        <v>4.5067261322017718</v>
      </c>
      <c r="T58" s="12" cm="1">
        <f t="array" ref="T58">PRODUCT(Data!$C52:T52/100+1)</f>
        <v>7.0214793139703593</v>
      </c>
      <c r="U58" s="12" cm="1">
        <f t="array" ref="U58">PRODUCT(Data!$C52:U52/100+1)</f>
        <v>11.107980274701109</v>
      </c>
      <c r="V58" s="12" cm="1">
        <f t="array" ref="V58">PRODUCT(Data!$C52:V52/100+1)</f>
        <v>15.384552680461036</v>
      </c>
      <c r="W58" s="7"/>
      <c r="X58" s="2" t="str">
        <f t="shared" si="7"/>
        <v>Unrealised</v>
      </c>
      <c r="Y58" s="4">
        <f t="shared" si="4"/>
        <v>26153739.556783762</v>
      </c>
      <c r="Z58" s="5">
        <f t="shared" ca="1" si="5"/>
        <v>0</v>
      </c>
      <c r="AC58">
        <f t="shared" si="3"/>
        <v>0</v>
      </c>
      <c r="AD58">
        <f>IF(SUM($AC58:AC58)&gt;0,1,IF(OR(D58&lt;(1-$P$2),D58&gt;$P$3),1,0))</f>
        <v>0</v>
      </c>
      <c r="AE58">
        <f>IF(SUM($AC58:AD58)&gt;0,1,IF(OR(E58&lt;(1-$P$2),E58&gt;$P$3),1,0))</f>
        <v>0</v>
      </c>
      <c r="AF58">
        <f>IF(SUM($AC58:AE58)&gt;0,1,IF(OR(F58&lt;(1-$P$2),F58&gt;$P$3),1,0))</f>
        <v>0</v>
      </c>
      <c r="AG58">
        <f>IF(SUM($AC58:AF58)&gt;0,1,IF(OR(G58&lt;(1-$P$2),G58&gt;$P$3),1,0))</f>
        <v>0</v>
      </c>
      <c r="AH58">
        <f>IF(SUM($AC58:AG58)&gt;0,1,IF(OR(H58&lt;(1-$P$2),H58&gt;$P$3),1,0))</f>
        <v>0</v>
      </c>
      <c r="AI58">
        <f>IF(SUM($AC58:AH58)&gt;0,1,IF(OR(I58&lt;(1-$P$2),I58&gt;$P$3),1,0))</f>
        <v>0</v>
      </c>
      <c r="AJ58">
        <f>IF(SUM($AC58:AI58)&gt;0,1,IF(OR(J58&lt;(1-$P$2),J58&gt;$P$3),1,0))</f>
        <v>0</v>
      </c>
      <c r="AK58">
        <f>IF(SUM($AC58:AJ58)&gt;0,1,IF(OR(K58&lt;(1-$P$2),K58&gt;$P$3),1,0))</f>
        <v>0</v>
      </c>
      <c r="AL58">
        <f>IF(SUM($AC58:AK58)&gt;0,1,IF(OR(L58&lt;(1-$P$2),L58&gt;$P$3),1,0))</f>
        <v>0</v>
      </c>
      <c r="AM58">
        <f>IF(SUM($AC58:AL58)&gt;0,1,IF(OR(M58&lt;(1-$P$2),M58&gt;$P$3),1,0))</f>
        <v>0</v>
      </c>
      <c r="AN58">
        <f>IF(SUM($AC58:AM58)&gt;0,1,IF(OR(N58&lt;(1-$P$2),N58&gt;$P$3),1,0))</f>
        <v>0</v>
      </c>
      <c r="AO58">
        <f>IF(SUM($AC58:AN58)&gt;0,1,IF(OR(O58&lt;(1-$P$2),O58&gt;$P$3),1,0))</f>
        <v>0</v>
      </c>
      <c r="AP58">
        <f>IF(SUM($AC58:AO58)&gt;0,1,IF(OR(P58&lt;(1-$P$2),P58&gt;$P$3),1,0))</f>
        <v>0</v>
      </c>
      <c r="AQ58">
        <f>IF(SUM($AC58:AP58)&gt;0,1,IF(OR(Q58&lt;(1-$P$2),Q58&gt;$P$3),1,0))</f>
        <v>0</v>
      </c>
      <c r="AR58">
        <f>IF(SUM($AC58:AQ58)&gt;0,1,IF(OR(R58&lt;(1-$P$2),R58&gt;$P$3),1,0))</f>
        <v>0</v>
      </c>
      <c r="AS58">
        <f>IF(SUM($AC58:AR58)&gt;0,1,IF(OR(S58&lt;(1-$P$2),S58&gt;$P$3),1,0))</f>
        <v>0</v>
      </c>
      <c r="AT58">
        <f>IF(SUM($AC58:AS58)&gt;0,1,IF(OR(T58&lt;(1-$P$2),T58&gt;$P$3),1,0))</f>
        <v>0</v>
      </c>
      <c r="AU58">
        <f>IF(SUM($AC58:AT58)&gt;0,1,IF(OR(U58&lt;(1-$P$2),U58&gt;$P$3),1,0))</f>
        <v>0</v>
      </c>
      <c r="AV58">
        <f>IF(SUM($AC58:AU58)&gt;0,1,IF(OR(V58&lt;(1-$P$2),V58&gt;$P$3),1,0))</f>
        <v>0</v>
      </c>
    </row>
    <row r="59" spans="1:48" x14ac:dyDescent="0.35">
      <c r="A59" s="1">
        <f>Data!A53</f>
        <v>7000000</v>
      </c>
      <c r="B59">
        <f t="shared" si="6"/>
        <v>50</v>
      </c>
      <c r="C59" s="12" cm="1">
        <f t="array" ref="C59">PRODUCT(Data!$C53:C53/100+1)</f>
        <v>1.4119999999999999</v>
      </c>
      <c r="D59" s="12" cm="1">
        <f t="array" ref="D59">PRODUCT(Data!$C53:D53/100+1)</f>
        <v>1.900552</v>
      </c>
      <c r="E59" s="12" cm="1">
        <f t="array" ref="E59">PRODUCT(Data!$C53:E53/100+1)</f>
        <v>3.2081317760000001</v>
      </c>
      <c r="F59" s="12" cm="1">
        <f t="array" ref="F59">PRODUCT(Data!$C53:F53/100+1)</f>
        <v>5.4024939107840009</v>
      </c>
      <c r="G59" s="12" cm="1">
        <f t="array" ref="G59">PRODUCT(Data!$C53:G53/100+1)</f>
        <v>6.3371253573496329</v>
      </c>
      <c r="H59" s="12" cm="1">
        <f t="array" ref="H59">PRODUCT(Data!$C53:H53/100+1)</f>
        <v>7.9974522009752365</v>
      </c>
      <c r="I59" s="12" cm="1">
        <f t="array" ref="I59">PRODUCT(Data!$C53:I53/100+1)</f>
        <v>7.8534980613576817</v>
      </c>
      <c r="J59" s="12" cm="1">
        <f t="array" ref="J59">PRODUCT(Data!$C53:J53/100+1)</f>
        <v>11.827368080404669</v>
      </c>
      <c r="K59" s="12" cm="1">
        <f t="array" ref="K59">PRODUCT(Data!$C53:K53/100+1)</f>
        <v>14.062740647601153</v>
      </c>
      <c r="L59" s="12" cm="1">
        <f t="array" ref="L59">PRODUCT(Data!$C53:L53/100+1)</f>
        <v>20.85504438039251</v>
      </c>
      <c r="M59" s="12" cm="1">
        <f t="array" ref="M59">PRODUCT(Data!$C53:M53/100+1)</f>
        <v>16.162659394804194</v>
      </c>
      <c r="N59" s="12" cm="1">
        <f t="array" ref="N59">PRODUCT(Data!$C53:N53/100+1)</f>
        <v>14.320116223796516</v>
      </c>
      <c r="O59" s="12" cm="1">
        <f t="array" ref="O59">PRODUCT(Data!$C53:O53/100+1)</f>
        <v>9.0359933372156025</v>
      </c>
      <c r="P59" s="12" cm="1">
        <f t="array" ref="P59">PRODUCT(Data!$C53:P53/100+1)</f>
        <v>9.1263532705877584</v>
      </c>
      <c r="Q59" s="12" cm="1">
        <f t="array" ref="Q59">PRODUCT(Data!$C53:Q53/100+1)</f>
        <v>14.547407113316886</v>
      </c>
      <c r="R59" s="12" cm="1">
        <f t="array" ref="R59">PRODUCT(Data!$C53:R53/100+1)</f>
        <v>9.223056109842906</v>
      </c>
      <c r="S59" s="12" cm="1">
        <f t="array" ref="S59">PRODUCT(Data!$C53:S53/100+1)</f>
        <v>7.8395976933664695</v>
      </c>
      <c r="T59" s="12" cm="1">
        <f t="array" ref="T59">PRODUCT(Data!$C53:T53/100+1)</f>
        <v>7.3927406248445804</v>
      </c>
      <c r="U59" s="12" cm="1">
        <f t="array" ref="U59">PRODUCT(Data!$C53:U53/100+1)</f>
        <v>8.5238299404458022</v>
      </c>
      <c r="V59" s="12" cm="1">
        <f t="array" ref="V59">PRODUCT(Data!$C53:V53/100+1)</f>
        <v>7.7311137559843432</v>
      </c>
      <c r="W59" s="7"/>
      <c r="X59" s="2" t="str">
        <f t="shared" si="7"/>
        <v>Realised Profit</v>
      </c>
      <c r="Y59" s="4">
        <f t="shared" si="4"/>
        <v>54117796.291890405</v>
      </c>
      <c r="Z59" s="5">
        <f t="shared" ca="1" si="5"/>
        <v>145985310.66274756</v>
      </c>
      <c r="AC59">
        <f t="shared" si="3"/>
        <v>0</v>
      </c>
      <c r="AD59">
        <f>IF(SUM($AC59:AC59)&gt;0,1,IF(OR(D59&lt;(1-$P$2),D59&gt;$P$3),1,0))</f>
        <v>0</v>
      </c>
      <c r="AE59">
        <f>IF(SUM($AC59:AD59)&gt;0,1,IF(OR(E59&lt;(1-$P$2),E59&gt;$P$3),1,0))</f>
        <v>0</v>
      </c>
      <c r="AF59">
        <f>IF(SUM($AC59:AE59)&gt;0,1,IF(OR(F59&lt;(1-$P$2),F59&gt;$P$3),1,0))</f>
        <v>0</v>
      </c>
      <c r="AG59">
        <f>IF(SUM($AC59:AF59)&gt;0,1,IF(OR(G59&lt;(1-$P$2),G59&gt;$P$3),1,0))</f>
        <v>0</v>
      </c>
      <c r="AH59">
        <f>IF(SUM($AC59:AG59)&gt;0,1,IF(OR(H59&lt;(1-$P$2),H59&gt;$P$3),1,0))</f>
        <v>0</v>
      </c>
      <c r="AI59">
        <f>IF(SUM($AC59:AH59)&gt;0,1,IF(OR(I59&lt;(1-$P$2),I59&gt;$P$3),1,0))</f>
        <v>0</v>
      </c>
      <c r="AJ59">
        <f>IF(SUM($AC59:AI59)&gt;0,1,IF(OR(J59&lt;(1-$P$2),J59&gt;$P$3),1,0))</f>
        <v>0</v>
      </c>
      <c r="AK59">
        <f>IF(SUM($AC59:AJ59)&gt;0,1,IF(OR(K59&lt;(1-$P$2),K59&gt;$P$3),1,0))</f>
        <v>0</v>
      </c>
      <c r="AL59">
        <f>IF(SUM($AC59:AK59)&gt;0,1,IF(OR(L59&lt;(1-$P$2),L59&gt;$P$3),1,0))</f>
        <v>1</v>
      </c>
      <c r="AM59">
        <f>IF(SUM($AC59:AL59)&gt;0,1,IF(OR(M59&lt;(1-$P$2),M59&gt;$P$3),1,0))</f>
        <v>1</v>
      </c>
      <c r="AN59">
        <f>IF(SUM($AC59:AM59)&gt;0,1,IF(OR(N59&lt;(1-$P$2),N59&gt;$P$3),1,0))</f>
        <v>1</v>
      </c>
      <c r="AO59">
        <f>IF(SUM($AC59:AN59)&gt;0,1,IF(OR(O59&lt;(1-$P$2),O59&gt;$P$3),1,0))</f>
        <v>1</v>
      </c>
      <c r="AP59">
        <f>IF(SUM($AC59:AO59)&gt;0,1,IF(OR(P59&lt;(1-$P$2),P59&gt;$P$3),1,0))</f>
        <v>1</v>
      </c>
      <c r="AQ59">
        <f>IF(SUM($AC59:AP59)&gt;0,1,IF(OR(Q59&lt;(1-$P$2),Q59&gt;$P$3),1,0))</f>
        <v>1</v>
      </c>
      <c r="AR59">
        <f>IF(SUM($AC59:AQ59)&gt;0,1,IF(OR(R59&lt;(1-$P$2),R59&gt;$P$3),1,0))</f>
        <v>1</v>
      </c>
      <c r="AS59">
        <f>IF(SUM($AC59:AR59)&gt;0,1,IF(OR(S59&lt;(1-$P$2),S59&gt;$P$3),1,0))</f>
        <v>1</v>
      </c>
      <c r="AT59">
        <f>IF(SUM($AC59:AS59)&gt;0,1,IF(OR(T59&lt;(1-$P$2),T59&gt;$P$3),1,0))</f>
        <v>1</v>
      </c>
      <c r="AU59">
        <f>IF(SUM($AC59:AT59)&gt;0,1,IF(OR(U59&lt;(1-$P$2),U59&gt;$P$3),1,0))</f>
        <v>1</v>
      </c>
      <c r="AV59">
        <f>IF(SUM($AC59:AU59)&gt;0,1,IF(OR(V59&lt;(1-$P$2),V59&gt;$P$3),1,0))</f>
        <v>1</v>
      </c>
    </row>
    <row r="60" spans="1:48" x14ac:dyDescent="0.35">
      <c r="A60" s="1">
        <f>Data!A54</f>
        <v>2500000</v>
      </c>
      <c r="B60">
        <f t="shared" si="6"/>
        <v>51</v>
      </c>
      <c r="C60" s="12" cm="1">
        <f t="array" ref="C60">PRODUCT(Data!$C54:C54/100+1)</f>
        <v>1.5</v>
      </c>
      <c r="D60" s="12" cm="1">
        <f t="array" ref="D60">PRODUCT(Data!$C54:D54/100+1)</f>
        <v>1.7129999999999999</v>
      </c>
      <c r="E60" s="12" cm="1">
        <f t="array" ref="E60">PRODUCT(Data!$C54:E54/100+1)</f>
        <v>0.97298399999999985</v>
      </c>
      <c r="F60" s="12" cm="1">
        <f t="array" ref="F60">PRODUCT(Data!$C54:F54/100+1)</f>
        <v>1.446827208</v>
      </c>
      <c r="G60" s="12" cm="1">
        <f t="array" ref="G60">PRODUCT(Data!$C54:G54/100+1)</f>
        <v>2.0414731904879999</v>
      </c>
      <c r="H60" s="12" cm="1">
        <f t="array" ref="H60">PRODUCT(Data!$C54:H54/100+1)</f>
        <v>3.2704400511617755</v>
      </c>
      <c r="I60" s="12" cm="1">
        <f t="array" ref="I60">PRODUCT(Data!$C54:I54/100+1)</f>
        <v>5.425660044877386</v>
      </c>
      <c r="J60" s="12" cm="1">
        <f t="array" ref="J60">PRODUCT(Data!$C54:J54/100+1)</f>
        <v>7.4602825617064052</v>
      </c>
      <c r="K60" s="12" cm="1">
        <f t="array" ref="K60">PRODUCT(Data!$C54:K54/100+1)</f>
        <v>11.652961361385405</v>
      </c>
      <c r="L60" s="12" cm="1">
        <f t="array" ref="L60">PRODUCT(Data!$C54:L54/100+1)</f>
        <v>7.4578952712866595</v>
      </c>
      <c r="M60" s="12" cm="1">
        <f t="array" ref="M60">PRODUCT(Data!$C54:M54/100+1)</f>
        <v>3.7811529025423365</v>
      </c>
      <c r="N60" s="12" cm="1">
        <f t="array" ref="N60">PRODUCT(Data!$C54:N54/100+1)</f>
        <v>2.7337735485381098</v>
      </c>
      <c r="O60" s="12" cm="1">
        <f t="array" ref="O60">PRODUCT(Data!$C54:O54/100+1)</f>
        <v>2.1624148768936449</v>
      </c>
      <c r="P60" s="12" cm="1">
        <f t="array" ref="P60">PRODUCT(Data!$C54:P54/100+1)</f>
        <v>1.7429063907762778</v>
      </c>
      <c r="Q60" s="12" cm="1">
        <f t="array" ref="Q60">PRODUCT(Data!$C54:Q54/100+1)</f>
        <v>2.1646897373441369</v>
      </c>
      <c r="R60" s="12" cm="1">
        <f t="array" ref="R60">PRODUCT(Data!$C54:R54/100+1)</f>
        <v>2.1625250476067928</v>
      </c>
      <c r="S60" s="12" cm="1">
        <f t="array" ref="S60">PRODUCT(Data!$C54:S54/100+1)</f>
        <v>1.1223504997079252</v>
      </c>
      <c r="T60" s="12" cm="1">
        <f t="array" ref="T60">PRODUCT(Data!$C54:T54/100+1)</f>
        <v>1.6756692960639321</v>
      </c>
      <c r="U60" s="12" cm="1">
        <f t="array" ref="U60">PRODUCT(Data!$C54:U54/100+1)</f>
        <v>1.6605882723993568</v>
      </c>
      <c r="V60" s="12" cm="1">
        <f t="array" ref="V60">PRODUCT(Data!$C54:V54/100+1)</f>
        <v>2.266702991825122</v>
      </c>
      <c r="W60" s="7"/>
      <c r="X60" s="2" t="str">
        <f t="shared" si="7"/>
        <v>Unrealised</v>
      </c>
      <c r="Y60" s="4">
        <f t="shared" si="4"/>
        <v>5666757.479562805</v>
      </c>
      <c r="Z60" s="5">
        <f t="shared" ca="1" si="5"/>
        <v>0</v>
      </c>
      <c r="AC60">
        <f t="shared" si="3"/>
        <v>0</v>
      </c>
      <c r="AD60">
        <f>IF(SUM($AC60:AC60)&gt;0,1,IF(OR(D60&lt;(1-$P$2),D60&gt;$P$3),1,0))</f>
        <v>0</v>
      </c>
      <c r="AE60">
        <f>IF(SUM($AC60:AD60)&gt;0,1,IF(OR(E60&lt;(1-$P$2),E60&gt;$P$3),1,0))</f>
        <v>0</v>
      </c>
      <c r="AF60">
        <f>IF(SUM($AC60:AE60)&gt;0,1,IF(OR(F60&lt;(1-$P$2),F60&gt;$P$3),1,0))</f>
        <v>0</v>
      </c>
      <c r="AG60">
        <f>IF(SUM($AC60:AF60)&gt;0,1,IF(OR(G60&lt;(1-$P$2),G60&gt;$P$3),1,0))</f>
        <v>0</v>
      </c>
      <c r="AH60">
        <f>IF(SUM($AC60:AG60)&gt;0,1,IF(OR(H60&lt;(1-$P$2),H60&gt;$P$3),1,0))</f>
        <v>0</v>
      </c>
      <c r="AI60">
        <f>IF(SUM($AC60:AH60)&gt;0,1,IF(OR(I60&lt;(1-$P$2),I60&gt;$P$3),1,0))</f>
        <v>0</v>
      </c>
      <c r="AJ60">
        <f>IF(SUM($AC60:AI60)&gt;0,1,IF(OR(J60&lt;(1-$P$2),J60&gt;$P$3),1,0))</f>
        <v>0</v>
      </c>
      <c r="AK60">
        <f>IF(SUM($AC60:AJ60)&gt;0,1,IF(OR(K60&lt;(1-$P$2),K60&gt;$P$3),1,0))</f>
        <v>0</v>
      </c>
      <c r="AL60">
        <f>IF(SUM($AC60:AK60)&gt;0,1,IF(OR(L60&lt;(1-$P$2),L60&gt;$P$3),1,0))</f>
        <v>0</v>
      </c>
      <c r="AM60">
        <f>IF(SUM($AC60:AL60)&gt;0,1,IF(OR(M60&lt;(1-$P$2),M60&gt;$P$3),1,0))</f>
        <v>0</v>
      </c>
      <c r="AN60">
        <f>IF(SUM($AC60:AM60)&gt;0,1,IF(OR(N60&lt;(1-$P$2),N60&gt;$P$3),1,0))</f>
        <v>0</v>
      </c>
      <c r="AO60">
        <f>IF(SUM($AC60:AN60)&gt;0,1,IF(OR(O60&lt;(1-$P$2),O60&gt;$P$3),1,0))</f>
        <v>0</v>
      </c>
      <c r="AP60">
        <f>IF(SUM($AC60:AO60)&gt;0,1,IF(OR(P60&lt;(1-$P$2),P60&gt;$P$3),1,0))</f>
        <v>0</v>
      </c>
      <c r="AQ60">
        <f>IF(SUM($AC60:AP60)&gt;0,1,IF(OR(Q60&lt;(1-$P$2),Q60&gt;$P$3),1,0))</f>
        <v>0</v>
      </c>
      <c r="AR60">
        <f>IF(SUM($AC60:AQ60)&gt;0,1,IF(OR(R60&lt;(1-$P$2),R60&gt;$P$3),1,0))</f>
        <v>0</v>
      </c>
      <c r="AS60">
        <f>IF(SUM($AC60:AR60)&gt;0,1,IF(OR(S60&lt;(1-$P$2),S60&gt;$P$3),1,0))</f>
        <v>0</v>
      </c>
      <c r="AT60">
        <f>IF(SUM($AC60:AS60)&gt;0,1,IF(OR(T60&lt;(1-$P$2),T60&gt;$P$3),1,0))</f>
        <v>0</v>
      </c>
      <c r="AU60">
        <f>IF(SUM($AC60:AT60)&gt;0,1,IF(OR(U60&lt;(1-$P$2),U60&gt;$P$3),1,0))</f>
        <v>0</v>
      </c>
      <c r="AV60">
        <f>IF(SUM($AC60:AU60)&gt;0,1,IF(OR(V60&lt;(1-$P$2),V60&gt;$P$3),1,0))</f>
        <v>0</v>
      </c>
    </row>
    <row r="61" spans="1:48" x14ac:dyDescent="0.35">
      <c r="A61" s="1">
        <f>Data!A55</f>
        <v>2800000</v>
      </c>
      <c r="B61">
        <f t="shared" si="6"/>
        <v>52</v>
      </c>
      <c r="C61" s="12" cm="1">
        <f t="array" ref="C61">PRODUCT(Data!$C55:C55/100+1)</f>
        <v>1.0660000000000001</v>
      </c>
      <c r="D61" s="12" cm="1">
        <f t="array" ref="D61">PRODUCT(Data!$C55:D55/100+1)</f>
        <v>0.99031400000000014</v>
      </c>
      <c r="E61" s="12" cm="1">
        <f t="array" ref="E61">PRODUCT(Data!$C55:E55/100+1)</f>
        <v>0.79918339800000004</v>
      </c>
      <c r="F61" s="12" cm="1">
        <f t="array" ref="F61">PRODUCT(Data!$C55:F55/100+1)</f>
        <v>1.1795946954480001</v>
      </c>
      <c r="G61" s="12" cm="1">
        <f t="array" ref="G61">PRODUCT(Data!$C55:G55/100+1)</f>
        <v>1.7127714977904962</v>
      </c>
      <c r="H61" s="12" cm="1">
        <f t="array" ref="H61">PRODUCT(Data!$C55:H55/100+1)</f>
        <v>1.5980158074385331</v>
      </c>
      <c r="I61" s="12" cm="1">
        <f t="array" ref="I61">PRODUCT(Data!$C55:I55/100+1)</f>
        <v>2.0742245180552161</v>
      </c>
      <c r="J61" s="12" cm="1">
        <f t="array" ref="J61">PRODUCT(Data!$C55:J55/100+1)</f>
        <v>2.6218197908217933</v>
      </c>
      <c r="K61" s="12" cm="1">
        <f t="array" ref="K61">PRODUCT(Data!$C55:K55/100+1)</f>
        <v>2.7188271230821996</v>
      </c>
      <c r="L61" s="12" cm="1">
        <f t="array" ref="L61">PRODUCT(Data!$C55:L55/100+1)</f>
        <v>2.3327536716045274</v>
      </c>
      <c r="M61" s="12" cm="1">
        <f t="array" ref="M61">PRODUCT(Data!$C55:M55/100+1)</f>
        <v>3.84904355814747</v>
      </c>
      <c r="N61" s="12" cm="1">
        <f t="array" ref="N61">PRODUCT(Data!$C55:N55/100+1)</f>
        <v>3.8374964274730274</v>
      </c>
      <c r="O61" s="12" cm="1">
        <f t="array" ref="O61">PRODUCT(Data!$C55:O55/100+1)</f>
        <v>3.6686465846642142</v>
      </c>
      <c r="P61" s="12" cm="1">
        <f t="array" ref="P61">PRODUCT(Data!$C55:P55/100+1)</f>
        <v>5.5946860416129267</v>
      </c>
      <c r="Q61" s="12" cm="1">
        <f t="array" ref="Q61">PRODUCT(Data!$C55:Q55/100+1)</f>
        <v>5.7513372507780884</v>
      </c>
      <c r="R61" s="12" cm="1">
        <f t="array" ref="R61">PRODUCT(Data!$C55:R55/100+1)</f>
        <v>7.005128771447712</v>
      </c>
      <c r="S61" s="12" cm="1">
        <f t="array" ref="S61">PRODUCT(Data!$C55:S55/100+1)</f>
        <v>8.9245340548243846</v>
      </c>
      <c r="T61" s="12" cm="1">
        <f t="array" ref="T61">PRODUCT(Data!$C55:T55/100+1)</f>
        <v>8.0677787855612433</v>
      </c>
      <c r="U61" s="12" cm="1">
        <f t="array" ref="U61">PRODUCT(Data!$C55:U55/100+1)</f>
        <v>13.126276084108143</v>
      </c>
      <c r="V61" s="12" cm="1">
        <f t="array" ref="V61">PRODUCT(Data!$C55:V55/100+1)</f>
        <v>9.7396968544082423</v>
      </c>
      <c r="W61" s="7"/>
      <c r="X61" s="2" t="str">
        <f t="shared" si="7"/>
        <v>Realised Loss</v>
      </c>
      <c r="Y61" s="4">
        <f t="shared" si="4"/>
        <v>27271151.192343079</v>
      </c>
      <c r="Z61" s="5">
        <f t="shared" ca="1" si="5"/>
        <v>2237713.5144000002</v>
      </c>
      <c r="AC61">
        <f t="shared" si="3"/>
        <v>0</v>
      </c>
      <c r="AD61">
        <f>IF(SUM($AC61:AC61)&gt;0,1,IF(OR(D61&lt;(1-$P$2),D61&gt;$P$3),1,0))</f>
        <v>0</v>
      </c>
      <c r="AE61">
        <f>IF(SUM($AC61:AD61)&gt;0,1,IF(OR(E61&lt;(1-$P$2),E61&gt;$P$3),1,0))</f>
        <v>1</v>
      </c>
      <c r="AF61">
        <f>IF(SUM($AC61:AE61)&gt;0,1,IF(OR(F61&lt;(1-$P$2),F61&gt;$P$3),1,0))</f>
        <v>1</v>
      </c>
      <c r="AG61">
        <f>IF(SUM($AC61:AF61)&gt;0,1,IF(OR(G61&lt;(1-$P$2),G61&gt;$P$3),1,0))</f>
        <v>1</v>
      </c>
      <c r="AH61">
        <f>IF(SUM($AC61:AG61)&gt;0,1,IF(OR(H61&lt;(1-$P$2),H61&gt;$P$3),1,0))</f>
        <v>1</v>
      </c>
      <c r="AI61">
        <f>IF(SUM($AC61:AH61)&gt;0,1,IF(OR(I61&lt;(1-$P$2),I61&gt;$P$3),1,0))</f>
        <v>1</v>
      </c>
      <c r="AJ61">
        <f>IF(SUM($AC61:AI61)&gt;0,1,IF(OR(J61&lt;(1-$P$2),J61&gt;$P$3),1,0))</f>
        <v>1</v>
      </c>
      <c r="AK61">
        <f>IF(SUM($AC61:AJ61)&gt;0,1,IF(OR(K61&lt;(1-$P$2),K61&gt;$P$3),1,0))</f>
        <v>1</v>
      </c>
      <c r="AL61">
        <f>IF(SUM($AC61:AK61)&gt;0,1,IF(OR(L61&lt;(1-$P$2),L61&gt;$P$3),1,0))</f>
        <v>1</v>
      </c>
      <c r="AM61">
        <f>IF(SUM($AC61:AL61)&gt;0,1,IF(OR(M61&lt;(1-$P$2),M61&gt;$P$3),1,0))</f>
        <v>1</v>
      </c>
      <c r="AN61">
        <f>IF(SUM($AC61:AM61)&gt;0,1,IF(OR(N61&lt;(1-$P$2),N61&gt;$P$3),1,0))</f>
        <v>1</v>
      </c>
      <c r="AO61">
        <f>IF(SUM($AC61:AN61)&gt;0,1,IF(OR(O61&lt;(1-$P$2),O61&gt;$P$3),1,0))</f>
        <v>1</v>
      </c>
      <c r="AP61">
        <f>IF(SUM($AC61:AO61)&gt;0,1,IF(OR(P61&lt;(1-$P$2),P61&gt;$P$3),1,0))</f>
        <v>1</v>
      </c>
      <c r="AQ61">
        <f>IF(SUM($AC61:AP61)&gt;0,1,IF(OR(Q61&lt;(1-$P$2),Q61&gt;$P$3),1,0))</f>
        <v>1</v>
      </c>
      <c r="AR61">
        <f>IF(SUM($AC61:AQ61)&gt;0,1,IF(OR(R61&lt;(1-$P$2),R61&gt;$P$3),1,0))</f>
        <v>1</v>
      </c>
      <c r="AS61">
        <f>IF(SUM($AC61:AR61)&gt;0,1,IF(OR(S61&lt;(1-$P$2),S61&gt;$P$3),1,0))</f>
        <v>1</v>
      </c>
      <c r="AT61">
        <f>IF(SUM($AC61:AS61)&gt;0,1,IF(OR(T61&lt;(1-$P$2),T61&gt;$P$3),1,0))</f>
        <v>1</v>
      </c>
      <c r="AU61">
        <f>IF(SUM($AC61:AT61)&gt;0,1,IF(OR(U61&lt;(1-$P$2),U61&gt;$P$3),1,0))</f>
        <v>1</v>
      </c>
      <c r="AV61">
        <f>IF(SUM($AC61:AU61)&gt;0,1,IF(OR(V61&lt;(1-$P$2),V61&gt;$P$3),1,0))</f>
        <v>1</v>
      </c>
    </row>
    <row r="62" spans="1:48" x14ac:dyDescent="0.35">
      <c r="A62" s="1">
        <f>Data!A56</f>
        <v>1200000</v>
      </c>
      <c r="B62">
        <f t="shared" si="6"/>
        <v>53</v>
      </c>
      <c r="C62" s="12" cm="1">
        <f t="array" ref="C62">PRODUCT(Data!$C56:C56/100+1)</f>
        <v>1.1970000000000001</v>
      </c>
      <c r="D62" s="12" cm="1">
        <f t="array" ref="D62">PRODUCT(Data!$C56:D56/100+1)</f>
        <v>1.175454</v>
      </c>
      <c r="E62" s="12" cm="1">
        <f t="array" ref="E62">PRODUCT(Data!$C56:E56/100+1)</f>
        <v>1.2894730379999999</v>
      </c>
      <c r="F62" s="12" cm="1">
        <f t="array" ref="F62">PRODUCT(Data!$C56:F56/100+1)</f>
        <v>1.0122363348299999</v>
      </c>
      <c r="G62" s="12" cm="1">
        <f t="array" ref="G62">PRODUCT(Data!$C56:G56/100+1)</f>
        <v>1.7663524042783498</v>
      </c>
      <c r="H62" s="12" cm="1">
        <f t="array" ref="H62">PRODUCT(Data!$C56:H56/100+1)</f>
        <v>2.6406968443961332</v>
      </c>
      <c r="I62" s="12" cm="1">
        <f t="array" ref="I62">PRODUCT(Data!$C56:I56/100+1)</f>
        <v>2.5297875769314957</v>
      </c>
      <c r="J62" s="12" cm="1">
        <f t="array" ref="J62">PRODUCT(Data!$C56:J56/100+1)</f>
        <v>4.1716197143600366</v>
      </c>
      <c r="K62" s="12" cm="1">
        <f t="array" ref="K62">PRODUCT(Data!$C56:K56/100+1)</f>
        <v>3.3080944334875091</v>
      </c>
      <c r="L62" s="12" cm="1">
        <f t="array" ref="L62">PRODUCT(Data!$C56:L56/100+1)</f>
        <v>4.108653286391486</v>
      </c>
      <c r="M62" s="12" cm="1">
        <f t="array" ref="M62">PRODUCT(Data!$C56:M56/100+1)</f>
        <v>6.2163924223103182</v>
      </c>
      <c r="N62" s="12" cm="1">
        <f t="array" ref="N62">PRODUCT(Data!$C56:N56/100+1)</f>
        <v>7.1612840705014857</v>
      </c>
      <c r="O62" s="12" cm="1">
        <f t="array" ref="O62">PRODUCT(Data!$C56:O56/100+1)</f>
        <v>8.4073474987687433</v>
      </c>
      <c r="P62" s="12" cm="1">
        <f t="array" ref="P62">PRODUCT(Data!$C56:P56/100+1)</f>
        <v>5.6917742566664398</v>
      </c>
      <c r="Q62" s="12" cm="1">
        <f t="array" ref="Q62">PRODUCT(Data!$C56:Q56/100+1)</f>
        <v>9.6760162363329467</v>
      </c>
      <c r="R62" s="12" cm="1">
        <f t="array" ref="R62">PRODUCT(Data!$C56:R56/100+1)</f>
        <v>5.0315284428931326</v>
      </c>
      <c r="S62" s="12" cm="1">
        <f t="array" ref="S62">PRODUCT(Data!$C56:S56/100+1)</f>
        <v>8.3473056867597073</v>
      </c>
      <c r="T62" s="12" cm="1">
        <f t="array" ref="T62">PRODUCT(Data!$C56:T56/100+1)</f>
        <v>5.8681558977920751</v>
      </c>
      <c r="U62" s="12" cm="1">
        <f t="array" ref="U62">PRODUCT(Data!$C56:U56/100+1)</f>
        <v>7.8281199676546285</v>
      </c>
      <c r="V62" s="12" cm="1">
        <f t="array" ref="V62">PRODUCT(Data!$C56:V56/100+1)</f>
        <v>4.0079974234391695</v>
      </c>
      <c r="W62" s="7"/>
      <c r="X62" s="2" t="str">
        <f t="shared" si="7"/>
        <v>Unrealised</v>
      </c>
      <c r="Y62" s="4">
        <f t="shared" si="4"/>
        <v>4809596.9081270033</v>
      </c>
      <c r="Z62" s="5">
        <f t="shared" ca="1" si="5"/>
        <v>0</v>
      </c>
      <c r="AC62">
        <f t="shared" si="3"/>
        <v>0</v>
      </c>
      <c r="AD62">
        <f>IF(SUM($AC62:AC62)&gt;0,1,IF(OR(D62&lt;(1-$P$2),D62&gt;$P$3),1,0))</f>
        <v>0</v>
      </c>
      <c r="AE62">
        <f>IF(SUM($AC62:AD62)&gt;0,1,IF(OR(E62&lt;(1-$P$2),E62&gt;$P$3),1,0))</f>
        <v>0</v>
      </c>
      <c r="AF62">
        <f>IF(SUM($AC62:AE62)&gt;0,1,IF(OR(F62&lt;(1-$P$2),F62&gt;$P$3),1,0))</f>
        <v>0</v>
      </c>
      <c r="AG62">
        <f>IF(SUM($AC62:AF62)&gt;0,1,IF(OR(G62&lt;(1-$P$2),G62&gt;$P$3),1,0))</f>
        <v>0</v>
      </c>
      <c r="AH62">
        <f>IF(SUM($AC62:AG62)&gt;0,1,IF(OR(H62&lt;(1-$P$2),H62&gt;$P$3),1,0))</f>
        <v>0</v>
      </c>
      <c r="AI62">
        <f>IF(SUM($AC62:AH62)&gt;0,1,IF(OR(I62&lt;(1-$P$2),I62&gt;$P$3),1,0))</f>
        <v>0</v>
      </c>
      <c r="AJ62">
        <f>IF(SUM($AC62:AI62)&gt;0,1,IF(OR(J62&lt;(1-$P$2),J62&gt;$P$3),1,0))</f>
        <v>0</v>
      </c>
      <c r="AK62">
        <f>IF(SUM($AC62:AJ62)&gt;0,1,IF(OR(K62&lt;(1-$P$2),K62&gt;$P$3),1,0))</f>
        <v>0</v>
      </c>
      <c r="AL62">
        <f>IF(SUM($AC62:AK62)&gt;0,1,IF(OR(L62&lt;(1-$P$2),L62&gt;$P$3),1,0))</f>
        <v>0</v>
      </c>
      <c r="AM62">
        <f>IF(SUM($AC62:AL62)&gt;0,1,IF(OR(M62&lt;(1-$P$2),M62&gt;$P$3),1,0))</f>
        <v>0</v>
      </c>
      <c r="AN62">
        <f>IF(SUM($AC62:AM62)&gt;0,1,IF(OR(N62&lt;(1-$P$2),N62&gt;$P$3),1,0))</f>
        <v>0</v>
      </c>
      <c r="AO62">
        <f>IF(SUM($AC62:AN62)&gt;0,1,IF(OR(O62&lt;(1-$P$2),O62&gt;$P$3),1,0))</f>
        <v>0</v>
      </c>
      <c r="AP62">
        <f>IF(SUM($AC62:AO62)&gt;0,1,IF(OR(P62&lt;(1-$P$2),P62&gt;$P$3),1,0))</f>
        <v>0</v>
      </c>
      <c r="AQ62">
        <f>IF(SUM($AC62:AP62)&gt;0,1,IF(OR(Q62&lt;(1-$P$2),Q62&gt;$P$3),1,0))</f>
        <v>0</v>
      </c>
      <c r="AR62">
        <f>IF(SUM($AC62:AQ62)&gt;0,1,IF(OR(R62&lt;(1-$P$2),R62&gt;$P$3),1,0))</f>
        <v>0</v>
      </c>
      <c r="AS62">
        <f>IF(SUM($AC62:AR62)&gt;0,1,IF(OR(S62&lt;(1-$P$2),S62&gt;$P$3),1,0))</f>
        <v>0</v>
      </c>
      <c r="AT62">
        <f>IF(SUM($AC62:AS62)&gt;0,1,IF(OR(T62&lt;(1-$P$2),T62&gt;$P$3),1,0))</f>
        <v>0</v>
      </c>
      <c r="AU62">
        <f>IF(SUM($AC62:AT62)&gt;0,1,IF(OR(U62&lt;(1-$P$2),U62&gt;$P$3),1,0))</f>
        <v>0</v>
      </c>
      <c r="AV62">
        <f>IF(SUM($AC62:AU62)&gt;0,1,IF(OR(V62&lt;(1-$P$2),V62&gt;$P$3),1,0))</f>
        <v>0</v>
      </c>
    </row>
    <row r="63" spans="1:48" x14ac:dyDescent="0.35">
      <c r="A63" s="1">
        <f>Data!A57</f>
        <v>9100000</v>
      </c>
      <c r="B63">
        <f t="shared" si="6"/>
        <v>54</v>
      </c>
      <c r="C63" s="12" cm="1">
        <f t="array" ref="C63">PRODUCT(Data!$C57:C57/100+1)</f>
        <v>0.55299999999999994</v>
      </c>
      <c r="D63" s="12" cm="1">
        <f t="array" ref="D63">PRODUCT(Data!$C57:D57/100+1)</f>
        <v>0.513737</v>
      </c>
      <c r="E63" s="12" cm="1">
        <f t="array" ref="E63">PRODUCT(Data!$C57:E57/100+1)</f>
        <v>0.732075225</v>
      </c>
      <c r="F63" s="12" cm="1">
        <f t="array" ref="F63">PRODUCT(Data!$C57:F57/100+1)</f>
        <v>0.41728287825000004</v>
      </c>
      <c r="G63" s="12" cm="1">
        <f t="array" ref="G63">PRODUCT(Data!$C57:G57/100+1)</f>
        <v>0.245362332411</v>
      </c>
      <c r="H63" s="12" cm="1">
        <f t="array" ref="H63">PRODUCT(Data!$C57:H57/100+1)</f>
        <v>0.35528465733112796</v>
      </c>
      <c r="I63" s="12" cm="1">
        <f t="array" ref="I63">PRODUCT(Data!$C57:I57/100+1)</f>
        <v>0.38832613046292286</v>
      </c>
      <c r="J63" s="12" cm="1">
        <f t="array" ref="J63">PRODUCT(Data!$C57:J57/100+1)</f>
        <v>0.2019295878407199</v>
      </c>
      <c r="K63" s="12" cm="1">
        <f t="array" ref="K63">PRODUCT(Data!$C57:K57/100+1)</f>
        <v>0.27664353534178632</v>
      </c>
      <c r="L63" s="12" cm="1">
        <f t="array" ref="L63">PRODUCT(Data!$C57:L57/100+1)</f>
        <v>0.31067069018882604</v>
      </c>
      <c r="M63" s="12" cm="1">
        <f t="array" ref="M63">PRODUCT(Data!$C57:M57/100+1)</f>
        <v>0.50359718879608706</v>
      </c>
      <c r="N63" s="12" cm="1">
        <f t="array" ref="N63">PRODUCT(Data!$C57:N57/100+1)</f>
        <v>0.75589938038292659</v>
      </c>
      <c r="O63" s="12" cm="1">
        <f t="array" ref="O63">PRODUCT(Data!$C57:O57/100+1)</f>
        <v>0.89498486637338504</v>
      </c>
      <c r="P63" s="12" cm="1">
        <f t="array" ref="P63">PRODUCT(Data!$C57:P57/100+1)</f>
        <v>0.58979502694006081</v>
      </c>
      <c r="Q63" s="12" cm="1">
        <f t="array" ref="Q63">PRODUCT(Data!$C57:Q57/100+1)</f>
        <v>0.95251896850819817</v>
      </c>
      <c r="R63" s="12" cm="1">
        <f t="array" ref="R63">PRODUCT(Data!$C57:R57/100+1)</f>
        <v>0.63247259508944353</v>
      </c>
      <c r="S63" s="12" cm="1">
        <f t="array" ref="S63">PRODUCT(Data!$C57:S57/100+1)</f>
        <v>0.93858933111273424</v>
      </c>
      <c r="T63" s="12" cm="1">
        <f t="array" ref="T63">PRODUCT(Data!$C57:T57/100+1)</f>
        <v>0.94797522442386162</v>
      </c>
      <c r="U63" s="12" cm="1">
        <f t="array" ref="U63">PRODUCT(Data!$C57:U57/100+1)</f>
        <v>1.0854316319653217</v>
      </c>
      <c r="V63" s="12" cm="1">
        <f t="array" ref="V63">PRODUCT(Data!$C57:V57/100+1)</f>
        <v>1.6541978071151502</v>
      </c>
      <c r="W63" s="7"/>
      <c r="X63" s="2" t="str">
        <f t="shared" si="7"/>
        <v>Realised Loss</v>
      </c>
      <c r="Y63" s="4">
        <f t="shared" si="4"/>
        <v>15053200.044747867</v>
      </c>
      <c r="Z63" s="5">
        <f t="shared" ca="1" si="5"/>
        <v>5032299.9999999991</v>
      </c>
      <c r="AC63">
        <f t="shared" si="3"/>
        <v>1</v>
      </c>
      <c r="AD63">
        <f>IF(SUM($AC63:AC63)&gt;0,1,IF(OR(D63&lt;(1-$P$2),D63&gt;$P$3),1,0))</f>
        <v>1</v>
      </c>
      <c r="AE63">
        <f>IF(SUM($AC63:AD63)&gt;0,1,IF(OR(E63&lt;(1-$P$2),E63&gt;$P$3),1,0))</f>
        <v>1</v>
      </c>
      <c r="AF63">
        <f>IF(SUM($AC63:AE63)&gt;0,1,IF(OR(F63&lt;(1-$P$2),F63&gt;$P$3),1,0))</f>
        <v>1</v>
      </c>
      <c r="AG63">
        <f>IF(SUM($AC63:AF63)&gt;0,1,IF(OR(G63&lt;(1-$P$2),G63&gt;$P$3),1,0))</f>
        <v>1</v>
      </c>
      <c r="AH63">
        <f>IF(SUM($AC63:AG63)&gt;0,1,IF(OR(H63&lt;(1-$P$2),H63&gt;$P$3),1,0))</f>
        <v>1</v>
      </c>
      <c r="AI63">
        <f>IF(SUM($AC63:AH63)&gt;0,1,IF(OR(I63&lt;(1-$P$2),I63&gt;$P$3),1,0))</f>
        <v>1</v>
      </c>
      <c r="AJ63">
        <f>IF(SUM($AC63:AI63)&gt;0,1,IF(OR(J63&lt;(1-$P$2),J63&gt;$P$3),1,0))</f>
        <v>1</v>
      </c>
      <c r="AK63">
        <f>IF(SUM($AC63:AJ63)&gt;0,1,IF(OR(K63&lt;(1-$P$2),K63&gt;$P$3),1,0))</f>
        <v>1</v>
      </c>
      <c r="AL63">
        <f>IF(SUM($AC63:AK63)&gt;0,1,IF(OR(L63&lt;(1-$P$2),L63&gt;$P$3),1,0))</f>
        <v>1</v>
      </c>
      <c r="AM63">
        <f>IF(SUM($AC63:AL63)&gt;0,1,IF(OR(M63&lt;(1-$P$2),M63&gt;$P$3),1,0))</f>
        <v>1</v>
      </c>
      <c r="AN63">
        <f>IF(SUM($AC63:AM63)&gt;0,1,IF(OR(N63&lt;(1-$P$2),N63&gt;$P$3),1,0))</f>
        <v>1</v>
      </c>
      <c r="AO63">
        <f>IF(SUM($AC63:AN63)&gt;0,1,IF(OR(O63&lt;(1-$P$2),O63&gt;$P$3),1,0))</f>
        <v>1</v>
      </c>
      <c r="AP63">
        <f>IF(SUM($AC63:AO63)&gt;0,1,IF(OR(P63&lt;(1-$P$2),P63&gt;$P$3),1,0))</f>
        <v>1</v>
      </c>
      <c r="AQ63">
        <f>IF(SUM($AC63:AP63)&gt;0,1,IF(OR(Q63&lt;(1-$P$2),Q63&gt;$P$3),1,0))</f>
        <v>1</v>
      </c>
      <c r="AR63">
        <f>IF(SUM($AC63:AQ63)&gt;0,1,IF(OR(R63&lt;(1-$P$2),R63&gt;$P$3),1,0))</f>
        <v>1</v>
      </c>
      <c r="AS63">
        <f>IF(SUM($AC63:AR63)&gt;0,1,IF(OR(S63&lt;(1-$P$2),S63&gt;$P$3),1,0))</f>
        <v>1</v>
      </c>
      <c r="AT63">
        <f>IF(SUM($AC63:AS63)&gt;0,1,IF(OR(T63&lt;(1-$P$2),T63&gt;$P$3),1,0))</f>
        <v>1</v>
      </c>
      <c r="AU63">
        <f>IF(SUM($AC63:AT63)&gt;0,1,IF(OR(U63&lt;(1-$P$2),U63&gt;$P$3),1,0))</f>
        <v>1</v>
      </c>
      <c r="AV63">
        <f>IF(SUM($AC63:AU63)&gt;0,1,IF(OR(V63&lt;(1-$P$2),V63&gt;$P$3),1,0))</f>
        <v>1</v>
      </c>
    </row>
    <row r="64" spans="1:48" x14ac:dyDescent="0.35">
      <c r="A64" s="1">
        <f>Data!A58</f>
        <v>2100000</v>
      </c>
      <c r="B64">
        <f t="shared" si="6"/>
        <v>55</v>
      </c>
      <c r="C64" s="12" cm="1">
        <f t="array" ref="C64">PRODUCT(Data!$C58:C58/100+1)</f>
        <v>1.2810000000000001</v>
      </c>
      <c r="D64" s="12" cm="1">
        <f t="array" ref="D64">PRODUCT(Data!$C58:D58/100+1)</f>
        <v>1.1067840000000002</v>
      </c>
      <c r="E64" s="12" cm="1">
        <f t="array" ref="E64">PRODUCT(Data!$C58:E58/100+1)</f>
        <v>1.3558104000000004</v>
      </c>
      <c r="F64" s="12" cm="1">
        <f t="array" ref="F64">PRODUCT(Data!$C58:F58/100+1)</f>
        <v>1.1334574944000004</v>
      </c>
      <c r="G64" s="12" cm="1">
        <f t="array" ref="G64">PRODUCT(Data!$C58:G58/100+1)</f>
        <v>0.72654625391040029</v>
      </c>
      <c r="H64" s="12" cm="1">
        <f t="array" ref="H64">PRODUCT(Data!$C58:H58/100+1)</f>
        <v>0.49841073018253457</v>
      </c>
      <c r="I64" s="12" cm="1">
        <f t="array" ref="I64">PRODUCT(Data!$C58:I58/100+1)</f>
        <v>0.82437134772191212</v>
      </c>
      <c r="J64" s="12" cm="1">
        <f t="array" ref="J64">PRODUCT(Data!$C58:J58/100+1)</f>
        <v>1.4080262619090258</v>
      </c>
      <c r="K64" s="12" cm="1">
        <f t="array" ref="K64">PRODUCT(Data!$C58:K58/100+1)</f>
        <v>0.89268865005032239</v>
      </c>
      <c r="L64" s="12" cm="1">
        <f t="array" ref="L64">PRODUCT(Data!$C58:L58/100+1)</f>
        <v>1.138178028814161</v>
      </c>
      <c r="M64" s="12" cm="1">
        <f t="array" ref="M64">PRODUCT(Data!$C58:M58/100+1)</f>
        <v>1.6537726758669757</v>
      </c>
      <c r="N64" s="12" cm="1">
        <f t="array" ref="N64">PRODUCT(Data!$C58:N58/100+1)</f>
        <v>2.574924056324881</v>
      </c>
      <c r="O64" s="12" cm="1">
        <f t="array" ref="O64">PRODUCT(Data!$C58:O58/100+1)</f>
        <v>3.6872912486572296</v>
      </c>
      <c r="P64" s="12" cm="1">
        <f t="array" ref="P64">PRODUCT(Data!$C58:P58/100+1)</f>
        <v>3.4586791912404813</v>
      </c>
      <c r="Q64" s="12" cm="1">
        <f t="array" ref="Q64">PRODUCT(Data!$C58:Q58/100+1)</f>
        <v>5.1983948244344438</v>
      </c>
      <c r="R64" s="12" cm="1">
        <f t="array" ref="R64">PRODUCT(Data!$C58:R58/100+1)</f>
        <v>8.9256439135539409</v>
      </c>
      <c r="S64" s="12" cm="1">
        <f t="array" ref="S64">PRODUCT(Data!$C58:S58/100+1)</f>
        <v>13.459871021639342</v>
      </c>
      <c r="T64" s="12" cm="1">
        <f t="array" ref="T64">PRODUCT(Data!$C58:T58/100+1)</f>
        <v>9.0854129396065559</v>
      </c>
      <c r="U64" s="12" cm="1">
        <f t="array" ref="U64">PRODUCT(Data!$C58:U58/100+1)</f>
        <v>5.8055788684085892</v>
      </c>
      <c r="V64" s="12" cm="1">
        <f t="array" ref="V64">PRODUCT(Data!$C58:V58/100+1)</f>
        <v>5.10310382533115</v>
      </c>
      <c r="W64" s="7"/>
      <c r="X64" s="2" t="str">
        <f t="shared" si="7"/>
        <v>Realised Loss</v>
      </c>
      <c r="Y64" s="4">
        <f t="shared" si="4"/>
        <v>10716518.033195416</v>
      </c>
      <c r="Z64" s="5">
        <f t="shared" ca="1" si="5"/>
        <v>1525747.1332118406</v>
      </c>
      <c r="AC64">
        <f t="shared" si="3"/>
        <v>0</v>
      </c>
      <c r="AD64">
        <f>IF(SUM($AC64:AC64)&gt;0,1,IF(OR(D64&lt;(1-$P$2),D64&gt;$P$3),1,0))</f>
        <v>0</v>
      </c>
      <c r="AE64">
        <f>IF(SUM($AC64:AD64)&gt;0,1,IF(OR(E64&lt;(1-$P$2),E64&gt;$P$3),1,0))</f>
        <v>0</v>
      </c>
      <c r="AF64">
        <f>IF(SUM($AC64:AE64)&gt;0,1,IF(OR(F64&lt;(1-$P$2),F64&gt;$P$3),1,0))</f>
        <v>0</v>
      </c>
      <c r="AG64">
        <f>IF(SUM($AC64:AF64)&gt;0,1,IF(OR(G64&lt;(1-$P$2),G64&gt;$P$3),1,0))</f>
        <v>1</v>
      </c>
      <c r="AH64">
        <f>IF(SUM($AC64:AG64)&gt;0,1,IF(OR(H64&lt;(1-$P$2),H64&gt;$P$3),1,0))</f>
        <v>1</v>
      </c>
      <c r="AI64">
        <f>IF(SUM($AC64:AH64)&gt;0,1,IF(OR(I64&lt;(1-$P$2),I64&gt;$P$3),1,0))</f>
        <v>1</v>
      </c>
      <c r="AJ64">
        <f>IF(SUM($AC64:AI64)&gt;0,1,IF(OR(J64&lt;(1-$P$2),J64&gt;$P$3),1,0))</f>
        <v>1</v>
      </c>
      <c r="AK64">
        <f>IF(SUM($AC64:AJ64)&gt;0,1,IF(OR(K64&lt;(1-$P$2),K64&gt;$P$3),1,0))</f>
        <v>1</v>
      </c>
      <c r="AL64">
        <f>IF(SUM($AC64:AK64)&gt;0,1,IF(OR(L64&lt;(1-$P$2),L64&gt;$P$3),1,0))</f>
        <v>1</v>
      </c>
      <c r="AM64">
        <f>IF(SUM($AC64:AL64)&gt;0,1,IF(OR(M64&lt;(1-$P$2),M64&gt;$P$3),1,0))</f>
        <v>1</v>
      </c>
      <c r="AN64">
        <f>IF(SUM($AC64:AM64)&gt;0,1,IF(OR(N64&lt;(1-$P$2),N64&gt;$P$3),1,0))</f>
        <v>1</v>
      </c>
      <c r="AO64">
        <f>IF(SUM($AC64:AN64)&gt;0,1,IF(OR(O64&lt;(1-$P$2),O64&gt;$P$3),1,0))</f>
        <v>1</v>
      </c>
      <c r="AP64">
        <f>IF(SUM($AC64:AO64)&gt;0,1,IF(OR(P64&lt;(1-$P$2),P64&gt;$P$3),1,0))</f>
        <v>1</v>
      </c>
      <c r="AQ64">
        <f>IF(SUM($AC64:AP64)&gt;0,1,IF(OR(Q64&lt;(1-$P$2),Q64&gt;$P$3),1,0))</f>
        <v>1</v>
      </c>
      <c r="AR64">
        <f>IF(SUM($AC64:AQ64)&gt;0,1,IF(OR(R64&lt;(1-$P$2),R64&gt;$P$3),1,0))</f>
        <v>1</v>
      </c>
      <c r="AS64">
        <f>IF(SUM($AC64:AR64)&gt;0,1,IF(OR(S64&lt;(1-$P$2),S64&gt;$P$3),1,0))</f>
        <v>1</v>
      </c>
      <c r="AT64">
        <f>IF(SUM($AC64:AS64)&gt;0,1,IF(OR(T64&lt;(1-$P$2),T64&gt;$P$3),1,0))</f>
        <v>1</v>
      </c>
      <c r="AU64">
        <f>IF(SUM($AC64:AT64)&gt;0,1,IF(OR(U64&lt;(1-$P$2),U64&gt;$P$3),1,0))</f>
        <v>1</v>
      </c>
      <c r="AV64">
        <f>IF(SUM($AC64:AU64)&gt;0,1,IF(OR(V64&lt;(1-$P$2),V64&gt;$P$3),1,0))</f>
        <v>1</v>
      </c>
    </row>
    <row r="65" spans="1:48" x14ac:dyDescent="0.35">
      <c r="A65" s="1">
        <f>Data!A59</f>
        <v>6600000</v>
      </c>
      <c r="B65">
        <f t="shared" si="6"/>
        <v>56</v>
      </c>
      <c r="C65" s="12" cm="1">
        <f t="array" ref="C65">PRODUCT(Data!$C59:C59/100+1)</f>
        <v>0.95299999999999996</v>
      </c>
      <c r="D65" s="12" cm="1">
        <f t="array" ref="D65">PRODUCT(Data!$C59:D59/100+1)</f>
        <v>0.79098999999999997</v>
      </c>
      <c r="E65" s="12" cm="1">
        <f t="array" ref="E65">PRODUCT(Data!$C59:E59/100+1)</f>
        <v>0.84794128000000002</v>
      </c>
      <c r="F65" s="12" cm="1">
        <f t="array" ref="F65">PRODUCT(Data!$C59:F59/100+1)</f>
        <v>1.23969015136</v>
      </c>
      <c r="G65" s="12" cm="1">
        <f t="array" ref="G65">PRODUCT(Data!$C59:G59/100+1)</f>
        <v>0.77976510520544007</v>
      </c>
      <c r="H65" s="12" cm="1">
        <f t="array" ref="H65">PRODUCT(Data!$C59:H59/100+1)</f>
        <v>1.2569813495911695</v>
      </c>
      <c r="I65" s="12" cm="1">
        <f t="array" ref="I65">PRODUCT(Data!$C59:I59/100+1)</f>
        <v>0.67122804068168451</v>
      </c>
      <c r="J65" s="12" cm="1">
        <f t="array" ref="J65">PRODUCT(Data!$C59:J59/100+1)</f>
        <v>0.41012033285650923</v>
      </c>
      <c r="K65" s="12" cm="1">
        <f t="array" ref="K65">PRODUCT(Data!$C59:K59/100+1)</f>
        <v>0.43595791382646931</v>
      </c>
      <c r="L65" s="12" cm="1">
        <f t="array" ref="L65">PRODUCT(Data!$C59:L59/100+1)</f>
        <v>0.54451143436926019</v>
      </c>
      <c r="M65" s="12" cm="1">
        <f t="array" ref="M65">PRODUCT(Data!$C59:M59/100+1)</f>
        <v>0.5630248231378151</v>
      </c>
      <c r="N65" s="12" cm="1">
        <f t="array" ref="N65">PRODUCT(Data!$C59:N59/100+1)</f>
        <v>0.65761299342496804</v>
      </c>
      <c r="O65" s="12" cm="1">
        <f t="array" ref="O65">PRODUCT(Data!$C59:O59/100+1)</f>
        <v>0.66879241431319247</v>
      </c>
      <c r="P65" s="12" cm="1">
        <f t="array" ref="P65">PRODUCT(Data!$C59:P59/100+1)</f>
        <v>0.58586215493835658</v>
      </c>
      <c r="Q65" s="12" cm="1">
        <f t="array" ref="Q65">PRODUCT(Data!$C59:Q59/100+1)</f>
        <v>0.74990355832109645</v>
      </c>
      <c r="R65" s="12" cm="1">
        <f t="array" ref="R65">PRODUCT(Data!$C59:R59/100+1)</f>
        <v>0.98312356495895736</v>
      </c>
      <c r="S65" s="12" cm="1">
        <f t="array" ref="S65">PRODUCT(Data!$C59:S59/100+1)</f>
        <v>0.76093763927823299</v>
      </c>
      <c r="T65" s="12" cm="1">
        <f t="array" ref="T65">PRODUCT(Data!$C59:T59/100+1)</f>
        <v>1.3171830535906213</v>
      </c>
      <c r="U65" s="12" cm="1">
        <f t="array" ref="U65">PRODUCT(Data!$C59:U59/100+1)</f>
        <v>1.0735041886763563</v>
      </c>
      <c r="V65" s="12" cm="1">
        <f t="array" ref="V65">PRODUCT(Data!$C59:V59/100+1)</f>
        <v>1.0531076090915055</v>
      </c>
      <c r="W65" s="7"/>
      <c r="X65" s="2" t="str">
        <f t="shared" si="7"/>
        <v>Realised Loss</v>
      </c>
      <c r="Y65" s="4">
        <f t="shared" si="4"/>
        <v>6950510.2200039364</v>
      </c>
      <c r="Z65" s="5">
        <f t="shared" ca="1" si="5"/>
        <v>5220534</v>
      </c>
      <c r="AC65">
        <f t="shared" si="3"/>
        <v>0</v>
      </c>
      <c r="AD65">
        <f>IF(SUM($AC65:AC65)&gt;0,1,IF(OR(D65&lt;(1-$P$2),D65&gt;$P$3),1,0))</f>
        <v>1</v>
      </c>
      <c r="AE65">
        <f>IF(SUM($AC65:AD65)&gt;0,1,IF(OR(E65&lt;(1-$P$2),E65&gt;$P$3),1,0))</f>
        <v>1</v>
      </c>
      <c r="AF65">
        <f>IF(SUM($AC65:AE65)&gt;0,1,IF(OR(F65&lt;(1-$P$2),F65&gt;$P$3),1,0))</f>
        <v>1</v>
      </c>
      <c r="AG65">
        <f>IF(SUM($AC65:AF65)&gt;0,1,IF(OR(G65&lt;(1-$P$2),G65&gt;$P$3),1,0))</f>
        <v>1</v>
      </c>
      <c r="AH65">
        <f>IF(SUM($AC65:AG65)&gt;0,1,IF(OR(H65&lt;(1-$P$2),H65&gt;$P$3),1,0))</f>
        <v>1</v>
      </c>
      <c r="AI65">
        <f>IF(SUM($AC65:AH65)&gt;0,1,IF(OR(I65&lt;(1-$P$2),I65&gt;$P$3),1,0))</f>
        <v>1</v>
      </c>
      <c r="AJ65">
        <f>IF(SUM($AC65:AI65)&gt;0,1,IF(OR(J65&lt;(1-$P$2),J65&gt;$P$3),1,0))</f>
        <v>1</v>
      </c>
      <c r="AK65">
        <f>IF(SUM($AC65:AJ65)&gt;0,1,IF(OR(K65&lt;(1-$P$2),K65&gt;$P$3),1,0))</f>
        <v>1</v>
      </c>
      <c r="AL65">
        <f>IF(SUM($AC65:AK65)&gt;0,1,IF(OR(L65&lt;(1-$P$2),L65&gt;$P$3),1,0))</f>
        <v>1</v>
      </c>
      <c r="AM65">
        <f>IF(SUM($AC65:AL65)&gt;0,1,IF(OR(M65&lt;(1-$P$2),M65&gt;$P$3),1,0))</f>
        <v>1</v>
      </c>
      <c r="AN65">
        <f>IF(SUM($AC65:AM65)&gt;0,1,IF(OR(N65&lt;(1-$P$2),N65&gt;$P$3),1,0))</f>
        <v>1</v>
      </c>
      <c r="AO65">
        <f>IF(SUM($AC65:AN65)&gt;0,1,IF(OR(O65&lt;(1-$P$2),O65&gt;$P$3),1,0))</f>
        <v>1</v>
      </c>
      <c r="AP65">
        <f>IF(SUM($AC65:AO65)&gt;0,1,IF(OR(P65&lt;(1-$P$2),P65&gt;$P$3),1,0))</f>
        <v>1</v>
      </c>
      <c r="AQ65">
        <f>IF(SUM($AC65:AP65)&gt;0,1,IF(OR(Q65&lt;(1-$P$2),Q65&gt;$P$3),1,0))</f>
        <v>1</v>
      </c>
      <c r="AR65">
        <f>IF(SUM($AC65:AQ65)&gt;0,1,IF(OR(R65&lt;(1-$P$2),R65&gt;$P$3),1,0))</f>
        <v>1</v>
      </c>
      <c r="AS65">
        <f>IF(SUM($AC65:AR65)&gt;0,1,IF(OR(S65&lt;(1-$P$2),S65&gt;$P$3),1,0))</f>
        <v>1</v>
      </c>
      <c r="AT65">
        <f>IF(SUM($AC65:AS65)&gt;0,1,IF(OR(T65&lt;(1-$P$2),T65&gt;$P$3),1,0))</f>
        <v>1</v>
      </c>
      <c r="AU65">
        <f>IF(SUM($AC65:AT65)&gt;0,1,IF(OR(U65&lt;(1-$P$2),U65&gt;$P$3),1,0))</f>
        <v>1</v>
      </c>
      <c r="AV65">
        <f>IF(SUM($AC65:AU65)&gt;0,1,IF(OR(V65&lt;(1-$P$2),V65&gt;$P$3),1,0))</f>
        <v>1</v>
      </c>
    </row>
    <row r="66" spans="1:48" x14ac:dyDescent="0.35">
      <c r="A66" s="1">
        <f>Data!A60</f>
        <v>5000000</v>
      </c>
      <c r="B66">
        <f t="shared" si="6"/>
        <v>57</v>
      </c>
      <c r="C66" s="12" cm="1">
        <f t="array" ref="C66">PRODUCT(Data!$C60:C60/100+1)</f>
        <v>0.74299999999999999</v>
      </c>
      <c r="D66" s="12" cm="1">
        <f t="array" ref="D66">PRODUCT(Data!$C60:D60/100+1)</f>
        <v>0.50003900000000001</v>
      </c>
      <c r="E66" s="12" cm="1">
        <f t="array" ref="E66">PRODUCT(Data!$C60:E60/100+1)</f>
        <v>0.36752866499999998</v>
      </c>
      <c r="F66" s="12" cm="1">
        <f t="array" ref="F66">PRODUCT(Data!$C60:F60/100+1)</f>
        <v>0.38075969694</v>
      </c>
      <c r="G66" s="12" cm="1">
        <f t="array" ref="G66">PRODUCT(Data!$C60:G60/100+1)</f>
        <v>0.36857538663792</v>
      </c>
      <c r="H66" s="12" cm="1">
        <f t="array" ref="H66">PRODUCT(Data!$C60:H60/100+1)</f>
        <v>0.33466645106723136</v>
      </c>
      <c r="I66" s="12" cm="1">
        <f t="array" ref="I66">PRODUCT(Data!$C60:I60/100+1)</f>
        <v>0.23527051510026367</v>
      </c>
      <c r="J66" s="12" cm="1">
        <f t="array" ref="J66">PRODUCT(Data!$C60:J60/100+1)</f>
        <v>0.28844165151292328</v>
      </c>
      <c r="K66" s="12" cm="1">
        <f t="array" ref="K66">PRODUCT(Data!$C60:K60/100+1)</f>
        <v>0.35334102310333104</v>
      </c>
      <c r="L66" s="12" cm="1">
        <f t="array" ref="L66">PRODUCT(Data!$C60:L60/100+1)</f>
        <v>0.22507823171682187</v>
      </c>
      <c r="M66" s="12" cm="1">
        <f t="array" ref="M66">PRODUCT(Data!$C60:M60/100+1)</f>
        <v>0.19986946976453782</v>
      </c>
      <c r="N66" s="12" cm="1">
        <f t="array" ref="N66">PRODUCT(Data!$C60:N60/100+1)</f>
        <v>0.31139663389314987</v>
      </c>
      <c r="O66" s="12" cm="1">
        <f t="array" ref="O66">PRODUCT(Data!$C60:O60/100+1)</f>
        <v>0.39734210484765925</v>
      </c>
      <c r="P66" s="12" cm="1">
        <f t="array" ref="P66">PRODUCT(Data!$C60:P60/100+1)</f>
        <v>0.64647560458714159</v>
      </c>
      <c r="Q66" s="12" cm="1">
        <f t="array" ref="Q66">PRODUCT(Data!$C60:Q60/100+1)</f>
        <v>1.0789677840559393</v>
      </c>
      <c r="R66" s="12" cm="1">
        <f t="array" ref="R66">PRODUCT(Data!$C60:R60/100+1)</f>
        <v>1.2753399207541203</v>
      </c>
      <c r="S66" s="12" cm="1">
        <f t="array" ref="S66">PRODUCT(Data!$C60:S60/100+1)</f>
        <v>1.1924428259051025</v>
      </c>
      <c r="T66" s="12" cm="1">
        <f t="array" ref="T66">PRODUCT(Data!$C60:T60/100+1)</f>
        <v>1.2723364952407443</v>
      </c>
      <c r="U66" s="12" cm="1">
        <f t="array" ref="U66">PRODUCT(Data!$C60:U60/100+1)</f>
        <v>1.2405280828597256</v>
      </c>
      <c r="V66" s="12" cm="1">
        <f t="array" ref="V66">PRODUCT(Data!$C60:V60/100+1)</f>
        <v>1.0705757355079433</v>
      </c>
      <c r="W66" s="7"/>
      <c r="X66" s="2" t="str">
        <f t="shared" si="7"/>
        <v>Realised Loss</v>
      </c>
      <c r="Y66" s="4">
        <f t="shared" si="4"/>
        <v>5352878.6775397165</v>
      </c>
      <c r="Z66" s="5">
        <f t="shared" ca="1" si="5"/>
        <v>3715000</v>
      </c>
      <c r="AC66">
        <f t="shared" si="3"/>
        <v>1</v>
      </c>
      <c r="AD66">
        <f>IF(SUM($AC66:AC66)&gt;0,1,IF(OR(D66&lt;(1-$P$2),D66&gt;$P$3),1,0))</f>
        <v>1</v>
      </c>
      <c r="AE66">
        <f>IF(SUM($AC66:AD66)&gt;0,1,IF(OR(E66&lt;(1-$P$2),E66&gt;$P$3),1,0))</f>
        <v>1</v>
      </c>
      <c r="AF66">
        <f>IF(SUM($AC66:AE66)&gt;0,1,IF(OR(F66&lt;(1-$P$2),F66&gt;$P$3),1,0))</f>
        <v>1</v>
      </c>
      <c r="AG66">
        <f>IF(SUM($AC66:AF66)&gt;0,1,IF(OR(G66&lt;(1-$P$2),G66&gt;$P$3),1,0))</f>
        <v>1</v>
      </c>
      <c r="AH66">
        <f>IF(SUM($AC66:AG66)&gt;0,1,IF(OR(H66&lt;(1-$P$2),H66&gt;$P$3),1,0))</f>
        <v>1</v>
      </c>
      <c r="AI66">
        <f>IF(SUM($AC66:AH66)&gt;0,1,IF(OR(I66&lt;(1-$P$2),I66&gt;$P$3),1,0))</f>
        <v>1</v>
      </c>
      <c r="AJ66">
        <f>IF(SUM($AC66:AI66)&gt;0,1,IF(OR(J66&lt;(1-$P$2),J66&gt;$P$3),1,0))</f>
        <v>1</v>
      </c>
      <c r="AK66">
        <f>IF(SUM($AC66:AJ66)&gt;0,1,IF(OR(K66&lt;(1-$P$2),K66&gt;$P$3),1,0))</f>
        <v>1</v>
      </c>
      <c r="AL66">
        <f>IF(SUM($AC66:AK66)&gt;0,1,IF(OR(L66&lt;(1-$P$2),L66&gt;$P$3),1,0))</f>
        <v>1</v>
      </c>
      <c r="AM66">
        <f>IF(SUM($AC66:AL66)&gt;0,1,IF(OR(M66&lt;(1-$P$2),M66&gt;$P$3),1,0))</f>
        <v>1</v>
      </c>
      <c r="AN66">
        <f>IF(SUM($AC66:AM66)&gt;0,1,IF(OR(N66&lt;(1-$P$2),N66&gt;$P$3),1,0))</f>
        <v>1</v>
      </c>
      <c r="AO66">
        <f>IF(SUM($AC66:AN66)&gt;0,1,IF(OR(O66&lt;(1-$P$2),O66&gt;$P$3),1,0))</f>
        <v>1</v>
      </c>
      <c r="AP66">
        <f>IF(SUM($AC66:AO66)&gt;0,1,IF(OR(P66&lt;(1-$P$2),P66&gt;$P$3),1,0))</f>
        <v>1</v>
      </c>
      <c r="AQ66">
        <f>IF(SUM($AC66:AP66)&gt;0,1,IF(OR(Q66&lt;(1-$P$2),Q66&gt;$P$3),1,0))</f>
        <v>1</v>
      </c>
      <c r="AR66">
        <f>IF(SUM($AC66:AQ66)&gt;0,1,IF(OR(R66&lt;(1-$P$2),R66&gt;$P$3),1,0))</f>
        <v>1</v>
      </c>
      <c r="AS66">
        <f>IF(SUM($AC66:AR66)&gt;0,1,IF(OR(S66&lt;(1-$P$2),S66&gt;$P$3),1,0))</f>
        <v>1</v>
      </c>
      <c r="AT66">
        <f>IF(SUM($AC66:AS66)&gt;0,1,IF(OR(T66&lt;(1-$P$2),T66&gt;$P$3),1,0))</f>
        <v>1</v>
      </c>
      <c r="AU66">
        <f>IF(SUM($AC66:AT66)&gt;0,1,IF(OR(U66&lt;(1-$P$2),U66&gt;$P$3),1,0))</f>
        <v>1</v>
      </c>
      <c r="AV66">
        <f>IF(SUM($AC66:AU66)&gt;0,1,IF(OR(V66&lt;(1-$P$2),V66&gt;$P$3),1,0))</f>
        <v>1</v>
      </c>
    </row>
    <row r="67" spans="1:48" x14ac:dyDescent="0.35">
      <c r="A67" s="1">
        <f>Data!A61</f>
        <v>2700000</v>
      </c>
      <c r="B67">
        <f t="shared" si="6"/>
        <v>58</v>
      </c>
      <c r="C67" s="12" cm="1">
        <f t="array" ref="C67">PRODUCT(Data!$C61:C61/100+1)</f>
        <v>0.69700000000000006</v>
      </c>
      <c r="D67" s="12" cm="1">
        <f t="array" ref="D67">PRODUCT(Data!$C61:D61/100+1)</f>
        <v>0.96186000000000005</v>
      </c>
      <c r="E67" s="12" cm="1">
        <f t="array" ref="E67">PRODUCT(Data!$C61:E61/100+1)</f>
        <v>0.54441276000000005</v>
      </c>
      <c r="F67" s="12" cm="1">
        <f t="array" ref="F67">PRODUCT(Data!$C61:F61/100+1)</f>
        <v>0.88848162432000011</v>
      </c>
      <c r="G67" s="12" cm="1">
        <f t="array" ref="G67">PRODUCT(Data!$C61:G61/100+1)</f>
        <v>0.63437587976448007</v>
      </c>
      <c r="H67" s="12" cm="1">
        <f t="array" ref="H67">PRODUCT(Data!$C61:H61/100+1)</f>
        <v>0.75173541752090889</v>
      </c>
      <c r="I67" s="12" cm="1">
        <f t="array" ref="I67">PRODUCT(Data!$C61:I61/100+1)</f>
        <v>1.2824606222906705</v>
      </c>
      <c r="J67" s="12" cm="1">
        <f t="array" ref="J67">PRODUCT(Data!$C61:J61/100+1)</f>
        <v>1.2003831424640674</v>
      </c>
      <c r="K67" s="12" cm="1">
        <f t="array" ref="K67">PRODUCT(Data!$C61:K61/100+1)</f>
        <v>0.79225287402628441</v>
      </c>
      <c r="L67" s="12" cm="1">
        <f t="array" ref="L67">PRODUCT(Data!$C61:L61/100+1)</f>
        <v>0.77878457516783761</v>
      </c>
      <c r="M67" s="12" cm="1">
        <f t="array" ref="M67">PRODUCT(Data!$C61:M61/100+1)</f>
        <v>0.76554523738998437</v>
      </c>
      <c r="N67" s="12" cm="1">
        <f t="array" ref="N67">PRODUCT(Data!$C61:N61/100+1)</f>
        <v>1.032720525239089</v>
      </c>
      <c r="O67" s="12" cm="1">
        <f t="array" ref="O67">PRODUCT(Data!$C61:O61/100+1)</f>
        <v>0.75078782184881765</v>
      </c>
      <c r="P67" s="12" cm="1">
        <f t="array" ref="P67">PRODUCT(Data!$C61:P61/100+1)</f>
        <v>0.52329911182862598</v>
      </c>
      <c r="Q67" s="12" cm="1">
        <f t="array" ref="Q67">PRODUCT(Data!$C61:Q61/100+1)</f>
        <v>0.54475437541359961</v>
      </c>
      <c r="R67" s="12" cm="1">
        <f t="array" ref="R67">PRODUCT(Data!$C61:R61/100+1)</f>
        <v>0.45541465784576934</v>
      </c>
      <c r="S67" s="12" cm="1">
        <f t="array" ref="S67">PRODUCT(Data!$C61:S61/100+1)</f>
        <v>0.45313758455654052</v>
      </c>
      <c r="T67" s="12" cm="1">
        <f t="array" ref="T67">PRODUCT(Data!$C61:T61/100+1)</f>
        <v>0.33079043672627456</v>
      </c>
      <c r="U67" s="12" cm="1">
        <f t="array" ref="U67">PRODUCT(Data!$C61:U61/100+1)</f>
        <v>0.53654208837001727</v>
      </c>
      <c r="V67" s="12" cm="1">
        <f t="array" ref="V67">PRODUCT(Data!$C61:V61/100+1)</f>
        <v>0.76349939175053461</v>
      </c>
      <c r="W67" s="7"/>
      <c r="X67" s="2" t="str">
        <f t="shared" si="7"/>
        <v>Realised Loss</v>
      </c>
      <c r="Y67" s="4">
        <f t="shared" si="4"/>
        <v>2061448.3577264433</v>
      </c>
      <c r="Z67" s="5">
        <f t="shared" ca="1" si="5"/>
        <v>1881900.0000000002</v>
      </c>
      <c r="AC67">
        <f t="shared" si="3"/>
        <v>1</v>
      </c>
      <c r="AD67">
        <f>IF(SUM($AC67:AC67)&gt;0,1,IF(OR(D67&lt;(1-$P$2),D67&gt;$P$3),1,0))</f>
        <v>1</v>
      </c>
      <c r="AE67">
        <f>IF(SUM($AC67:AD67)&gt;0,1,IF(OR(E67&lt;(1-$P$2),E67&gt;$P$3),1,0))</f>
        <v>1</v>
      </c>
      <c r="AF67">
        <f>IF(SUM($AC67:AE67)&gt;0,1,IF(OR(F67&lt;(1-$P$2),F67&gt;$P$3),1,0))</f>
        <v>1</v>
      </c>
      <c r="AG67">
        <f>IF(SUM($AC67:AF67)&gt;0,1,IF(OR(G67&lt;(1-$P$2),G67&gt;$P$3),1,0))</f>
        <v>1</v>
      </c>
      <c r="AH67">
        <f>IF(SUM($AC67:AG67)&gt;0,1,IF(OR(H67&lt;(1-$P$2),H67&gt;$P$3),1,0))</f>
        <v>1</v>
      </c>
      <c r="AI67">
        <f>IF(SUM($AC67:AH67)&gt;0,1,IF(OR(I67&lt;(1-$P$2),I67&gt;$P$3),1,0))</f>
        <v>1</v>
      </c>
      <c r="AJ67">
        <f>IF(SUM($AC67:AI67)&gt;0,1,IF(OR(J67&lt;(1-$P$2),J67&gt;$P$3),1,0))</f>
        <v>1</v>
      </c>
      <c r="AK67">
        <f>IF(SUM($AC67:AJ67)&gt;0,1,IF(OR(K67&lt;(1-$P$2),K67&gt;$P$3),1,0))</f>
        <v>1</v>
      </c>
      <c r="AL67">
        <f>IF(SUM($AC67:AK67)&gt;0,1,IF(OR(L67&lt;(1-$P$2),L67&gt;$P$3),1,0))</f>
        <v>1</v>
      </c>
      <c r="AM67">
        <f>IF(SUM($AC67:AL67)&gt;0,1,IF(OR(M67&lt;(1-$P$2),M67&gt;$P$3),1,0))</f>
        <v>1</v>
      </c>
      <c r="AN67">
        <f>IF(SUM($AC67:AM67)&gt;0,1,IF(OR(N67&lt;(1-$P$2),N67&gt;$P$3),1,0))</f>
        <v>1</v>
      </c>
      <c r="AO67">
        <f>IF(SUM($AC67:AN67)&gt;0,1,IF(OR(O67&lt;(1-$P$2),O67&gt;$P$3),1,0))</f>
        <v>1</v>
      </c>
      <c r="AP67">
        <f>IF(SUM($AC67:AO67)&gt;0,1,IF(OR(P67&lt;(1-$P$2),P67&gt;$P$3),1,0))</f>
        <v>1</v>
      </c>
      <c r="AQ67">
        <f>IF(SUM($AC67:AP67)&gt;0,1,IF(OR(Q67&lt;(1-$P$2),Q67&gt;$P$3),1,0))</f>
        <v>1</v>
      </c>
      <c r="AR67">
        <f>IF(SUM($AC67:AQ67)&gt;0,1,IF(OR(R67&lt;(1-$P$2),R67&gt;$P$3),1,0))</f>
        <v>1</v>
      </c>
      <c r="AS67">
        <f>IF(SUM($AC67:AR67)&gt;0,1,IF(OR(S67&lt;(1-$P$2),S67&gt;$P$3),1,0))</f>
        <v>1</v>
      </c>
      <c r="AT67">
        <f>IF(SUM($AC67:AS67)&gt;0,1,IF(OR(T67&lt;(1-$P$2),T67&gt;$P$3),1,0))</f>
        <v>1</v>
      </c>
      <c r="AU67">
        <f>IF(SUM($AC67:AT67)&gt;0,1,IF(OR(U67&lt;(1-$P$2),U67&gt;$P$3),1,0))</f>
        <v>1</v>
      </c>
      <c r="AV67">
        <f>IF(SUM($AC67:AU67)&gt;0,1,IF(OR(V67&lt;(1-$P$2),V67&gt;$P$3),1,0))</f>
        <v>1</v>
      </c>
    </row>
    <row r="68" spans="1:48" x14ac:dyDescent="0.35">
      <c r="A68" s="1">
        <f>Data!A62</f>
        <v>6800000</v>
      </c>
      <c r="B68">
        <f t="shared" si="6"/>
        <v>59</v>
      </c>
      <c r="C68" s="12" cm="1">
        <f t="array" ref="C68">PRODUCT(Data!$C62:C62/100+1)</f>
        <v>1.44</v>
      </c>
      <c r="D68" s="12" cm="1">
        <f t="array" ref="D68">PRODUCT(Data!$C62:D62/100+1)</f>
        <v>1.51488</v>
      </c>
      <c r="E68" s="12" cm="1">
        <f t="array" ref="E68">PRODUCT(Data!$C62:E62/100+1)</f>
        <v>0.87863040000000014</v>
      </c>
      <c r="F68" s="12" cm="1">
        <f t="array" ref="F68">PRODUCT(Data!$C62:F62/100+1)</f>
        <v>0.49642617600000005</v>
      </c>
      <c r="G68" s="12" cm="1">
        <f t="array" ref="G68">PRODUCT(Data!$C62:G62/100+1)</f>
        <v>0.84789590860800013</v>
      </c>
      <c r="H68" s="12" cm="1">
        <f t="array" ref="H68">PRODUCT(Data!$C62:H62/100+1)</f>
        <v>0.55791550786406396</v>
      </c>
      <c r="I68" s="12" cm="1">
        <f t="array" ref="I68">PRODUCT(Data!$C62:I62/100+1)</f>
        <v>0.80228250030852399</v>
      </c>
      <c r="J68" s="12" cm="1">
        <f t="array" ref="J68">PRODUCT(Data!$C62:J62/100+1)</f>
        <v>1.1560890829445831</v>
      </c>
      <c r="K68" s="12" cm="1">
        <f t="array" ref="K68">PRODUCT(Data!$C62:K62/100+1)</f>
        <v>0.76070661657753558</v>
      </c>
      <c r="L68" s="12" cm="1">
        <f t="array" ref="L68">PRODUCT(Data!$C62:L62/100+1)</f>
        <v>0.60171893371283069</v>
      </c>
      <c r="M68" s="12" cm="1">
        <f t="array" ref="M68">PRODUCT(Data!$C62:M62/100+1)</f>
        <v>0.35320901408943162</v>
      </c>
      <c r="N68" s="12" cm="1">
        <f t="array" ref="N68">PRODUCT(Data!$C62:N62/100+1)</f>
        <v>0.36733737465300892</v>
      </c>
      <c r="O68" s="12" cm="1">
        <f t="array" ref="O68">PRODUCT(Data!$C62:O62/100+1)</f>
        <v>0.38460223126170029</v>
      </c>
      <c r="P68" s="12" cm="1">
        <f t="array" ref="P68">PRODUCT(Data!$C62:P62/100+1)</f>
        <v>0.55267340632306339</v>
      </c>
      <c r="Q68" s="12" cm="1">
        <f t="array" ref="Q68">PRODUCT(Data!$C62:Q62/100+1)</f>
        <v>0.63281105023990758</v>
      </c>
      <c r="R68" s="12" cm="1">
        <f t="array" ref="R68">PRODUCT(Data!$C62:R62/100+1)</f>
        <v>0.80873252220660186</v>
      </c>
      <c r="S68" s="12" cm="1">
        <f t="array" ref="S68">PRODUCT(Data!$C62:S62/100+1)</f>
        <v>0.54508571996724964</v>
      </c>
      <c r="T68" s="12" cm="1">
        <f t="array" ref="T68">PRODUCT(Data!$C62:T62/100+1)</f>
        <v>0.85142389458884393</v>
      </c>
      <c r="U68" s="12" cm="1">
        <f t="array" ref="U68">PRODUCT(Data!$C62:U62/100+1)</f>
        <v>1.2175361692620468</v>
      </c>
      <c r="V68" s="12" cm="1">
        <f t="array" ref="V68">PRODUCT(Data!$C62:V62/100+1)</f>
        <v>2.0052820707745909</v>
      </c>
      <c r="W68" s="7"/>
      <c r="X68" s="2" t="str">
        <f t="shared" si="7"/>
        <v>Realised Loss</v>
      </c>
      <c r="Y68" s="4">
        <f t="shared" si="4"/>
        <v>13635918.081267217</v>
      </c>
      <c r="Z68" s="5">
        <f t="shared" ca="1" si="5"/>
        <v>3375697.9968000003</v>
      </c>
      <c r="AC68">
        <f t="shared" si="3"/>
        <v>0</v>
      </c>
      <c r="AD68">
        <f>IF(SUM($AC68:AC68)&gt;0,1,IF(OR(D68&lt;(1-$P$2),D68&gt;$P$3),1,0))</f>
        <v>0</v>
      </c>
      <c r="AE68">
        <f>IF(SUM($AC68:AD68)&gt;0,1,IF(OR(E68&lt;(1-$P$2),E68&gt;$P$3),1,0))</f>
        <v>0</v>
      </c>
      <c r="AF68">
        <f>IF(SUM($AC68:AE68)&gt;0,1,IF(OR(F68&lt;(1-$P$2),F68&gt;$P$3),1,0))</f>
        <v>1</v>
      </c>
      <c r="AG68">
        <f>IF(SUM($AC68:AF68)&gt;0,1,IF(OR(G68&lt;(1-$P$2),G68&gt;$P$3),1,0))</f>
        <v>1</v>
      </c>
      <c r="AH68">
        <f>IF(SUM($AC68:AG68)&gt;0,1,IF(OR(H68&lt;(1-$P$2),H68&gt;$P$3),1,0))</f>
        <v>1</v>
      </c>
      <c r="AI68">
        <f>IF(SUM($AC68:AH68)&gt;0,1,IF(OR(I68&lt;(1-$P$2),I68&gt;$P$3),1,0))</f>
        <v>1</v>
      </c>
      <c r="AJ68">
        <f>IF(SUM($AC68:AI68)&gt;0,1,IF(OR(J68&lt;(1-$P$2),J68&gt;$P$3),1,0))</f>
        <v>1</v>
      </c>
      <c r="AK68">
        <f>IF(SUM($AC68:AJ68)&gt;0,1,IF(OR(K68&lt;(1-$P$2),K68&gt;$P$3),1,0))</f>
        <v>1</v>
      </c>
      <c r="AL68">
        <f>IF(SUM($AC68:AK68)&gt;0,1,IF(OR(L68&lt;(1-$P$2),L68&gt;$P$3),1,0))</f>
        <v>1</v>
      </c>
      <c r="AM68">
        <f>IF(SUM($AC68:AL68)&gt;0,1,IF(OR(M68&lt;(1-$P$2),M68&gt;$P$3),1,0))</f>
        <v>1</v>
      </c>
      <c r="AN68">
        <f>IF(SUM($AC68:AM68)&gt;0,1,IF(OR(N68&lt;(1-$P$2),N68&gt;$P$3),1,0))</f>
        <v>1</v>
      </c>
      <c r="AO68">
        <f>IF(SUM($AC68:AN68)&gt;0,1,IF(OR(O68&lt;(1-$P$2),O68&gt;$P$3),1,0))</f>
        <v>1</v>
      </c>
      <c r="AP68">
        <f>IF(SUM($AC68:AO68)&gt;0,1,IF(OR(P68&lt;(1-$P$2),P68&gt;$P$3),1,0))</f>
        <v>1</v>
      </c>
      <c r="AQ68">
        <f>IF(SUM($AC68:AP68)&gt;0,1,IF(OR(Q68&lt;(1-$P$2),Q68&gt;$P$3),1,0))</f>
        <v>1</v>
      </c>
      <c r="AR68">
        <f>IF(SUM($AC68:AQ68)&gt;0,1,IF(OR(R68&lt;(1-$P$2),R68&gt;$P$3),1,0))</f>
        <v>1</v>
      </c>
      <c r="AS68">
        <f>IF(SUM($AC68:AR68)&gt;0,1,IF(OR(S68&lt;(1-$P$2),S68&gt;$P$3),1,0))</f>
        <v>1</v>
      </c>
      <c r="AT68">
        <f>IF(SUM($AC68:AS68)&gt;0,1,IF(OR(T68&lt;(1-$P$2),T68&gt;$P$3),1,0))</f>
        <v>1</v>
      </c>
      <c r="AU68">
        <f>IF(SUM($AC68:AT68)&gt;0,1,IF(OR(U68&lt;(1-$P$2),U68&gt;$P$3),1,0))</f>
        <v>1</v>
      </c>
      <c r="AV68">
        <f>IF(SUM($AC68:AU68)&gt;0,1,IF(OR(V68&lt;(1-$P$2),V68&gt;$P$3),1,0))</f>
        <v>1</v>
      </c>
    </row>
    <row r="69" spans="1:48" x14ac:dyDescent="0.35">
      <c r="A69" s="1">
        <f>Data!A63</f>
        <v>3800000</v>
      </c>
      <c r="B69">
        <f t="shared" si="6"/>
        <v>60</v>
      </c>
      <c r="C69" s="12" cm="1">
        <f t="array" ref="C69">PRODUCT(Data!$C63:C63/100+1)</f>
        <v>0.57099999999999995</v>
      </c>
      <c r="D69" s="12" cm="1">
        <f t="array" ref="D69">PRODUCT(Data!$C63:D63/100+1)</f>
        <v>0.73887399999999992</v>
      </c>
      <c r="E69" s="12" cm="1">
        <f t="array" ref="E69">PRODUCT(Data!$C63:E63/100+1)</f>
        <v>1.1940203839999999</v>
      </c>
      <c r="F69" s="12" cm="1">
        <f t="array" ref="F69">PRODUCT(Data!$C63:F63/100+1)</f>
        <v>1.9940140412799998</v>
      </c>
      <c r="G69" s="12" cm="1">
        <f t="array" ref="G69">PRODUCT(Data!$C63:G63/100+1)</f>
        <v>1.8863372830508798</v>
      </c>
      <c r="H69" s="12" cm="1">
        <f t="array" ref="H69">PRODUCT(Data!$C63:H63/100+1)</f>
        <v>1.6958172174627411</v>
      </c>
      <c r="I69" s="12" cm="1">
        <f t="array" ref="I69">PRODUCT(Data!$C63:I63/100+1)</f>
        <v>2.4385851587114216</v>
      </c>
      <c r="J69" s="12" cm="1">
        <f t="array" ref="J69">PRODUCT(Data!$C63:J63/100+1)</f>
        <v>3.6456848122735757</v>
      </c>
      <c r="K69" s="12" cm="1">
        <f t="array" ref="K69">PRODUCT(Data!$C63:K63/100+1)</f>
        <v>3.9993162390641124</v>
      </c>
      <c r="L69" s="12" cm="1">
        <f t="array" ref="L69">PRODUCT(Data!$C63:L63/100+1)</f>
        <v>4.183284786061062</v>
      </c>
      <c r="M69" s="12" cm="1">
        <f t="array" ref="M69">PRODUCT(Data!$C63:M63/100+1)</f>
        <v>5.6892673090430437</v>
      </c>
      <c r="N69" s="12" cm="1">
        <f t="array" ref="N69">PRODUCT(Data!$C63:N63/100+1)</f>
        <v>3.2542609007726213</v>
      </c>
      <c r="O69" s="12" cm="1">
        <f t="array" ref="O69">PRODUCT(Data!$C63:O63/100+1)</f>
        <v>2.0892354982960231</v>
      </c>
      <c r="P69" s="12" cm="1">
        <f t="array" ref="P69">PRODUCT(Data!$C63:P63/100+1)</f>
        <v>2.9249296976144321</v>
      </c>
      <c r="Q69" s="12" cm="1">
        <f t="array" ref="Q69">PRODUCT(Data!$C63:Q63/100+1)</f>
        <v>3.3197952067923806</v>
      </c>
      <c r="R69" s="12" cm="1">
        <f t="array" ref="R69">PRODUCT(Data!$C63:R63/100+1)</f>
        <v>2.0881511850724075</v>
      </c>
      <c r="S69" s="12" cm="1">
        <f t="array" ref="S69">PRODUCT(Data!$C63:S63/100+1)</f>
        <v>2.1716772324753038</v>
      </c>
      <c r="T69" s="12" cm="1">
        <f t="array" ref="T69">PRODUCT(Data!$C63:T63/100+1)</f>
        <v>2.4561669499295684</v>
      </c>
      <c r="U69" s="12" cm="1">
        <f t="array" ref="U69">PRODUCT(Data!$C63:U63/100+1)</f>
        <v>1.5989646844041492</v>
      </c>
      <c r="V69" s="12" cm="1">
        <f t="array" ref="V69">PRODUCT(Data!$C63:V63/100+1)</f>
        <v>1.6613243070959109</v>
      </c>
      <c r="W69" s="7"/>
      <c r="X69" s="2" t="str">
        <f t="shared" si="7"/>
        <v>Realised Loss</v>
      </c>
      <c r="Y69" s="4">
        <f t="shared" si="4"/>
        <v>6313032.3669644613</v>
      </c>
      <c r="Z69" s="5">
        <f t="shared" ca="1" si="5"/>
        <v>2169800</v>
      </c>
      <c r="AC69">
        <f t="shared" si="3"/>
        <v>1</v>
      </c>
      <c r="AD69">
        <f>IF(SUM($AC69:AC69)&gt;0,1,IF(OR(D69&lt;(1-$P$2),D69&gt;$P$3),1,0))</f>
        <v>1</v>
      </c>
      <c r="AE69">
        <f>IF(SUM($AC69:AD69)&gt;0,1,IF(OR(E69&lt;(1-$P$2),E69&gt;$P$3),1,0))</f>
        <v>1</v>
      </c>
      <c r="AF69">
        <f>IF(SUM($AC69:AE69)&gt;0,1,IF(OR(F69&lt;(1-$P$2),F69&gt;$P$3),1,0))</f>
        <v>1</v>
      </c>
      <c r="AG69">
        <f>IF(SUM($AC69:AF69)&gt;0,1,IF(OR(G69&lt;(1-$P$2),G69&gt;$P$3),1,0))</f>
        <v>1</v>
      </c>
      <c r="AH69">
        <f>IF(SUM($AC69:AG69)&gt;0,1,IF(OR(H69&lt;(1-$P$2),H69&gt;$P$3),1,0))</f>
        <v>1</v>
      </c>
      <c r="AI69">
        <f>IF(SUM($AC69:AH69)&gt;0,1,IF(OR(I69&lt;(1-$P$2),I69&gt;$P$3),1,0))</f>
        <v>1</v>
      </c>
      <c r="AJ69">
        <f>IF(SUM($AC69:AI69)&gt;0,1,IF(OR(J69&lt;(1-$P$2),J69&gt;$P$3),1,0))</f>
        <v>1</v>
      </c>
      <c r="AK69">
        <f>IF(SUM($AC69:AJ69)&gt;0,1,IF(OR(K69&lt;(1-$P$2),K69&gt;$P$3),1,0))</f>
        <v>1</v>
      </c>
      <c r="AL69">
        <f>IF(SUM($AC69:AK69)&gt;0,1,IF(OR(L69&lt;(1-$P$2),L69&gt;$P$3),1,0))</f>
        <v>1</v>
      </c>
      <c r="AM69">
        <f>IF(SUM($AC69:AL69)&gt;0,1,IF(OR(M69&lt;(1-$P$2),M69&gt;$P$3),1,0))</f>
        <v>1</v>
      </c>
      <c r="AN69">
        <f>IF(SUM($AC69:AM69)&gt;0,1,IF(OR(N69&lt;(1-$P$2),N69&gt;$P$3),1,0))</f>
        <v>1</v>
      </c>
      <c r="AO69">
        <f>IF(SUM($AC69:AN69)&gt;0,1,IF(OR(O69&lt;(1-$P$2),O69&gt;$P$3),1,0))</f>
        <v>1</v>
      </c>
      <c r="AP69">
        <f>IF(SUM($AC69:AO69)&gt;0,1,IF(OR(P69&lt;(1-$P$2),P69&gt;$P$3),1,0))</f>
        <v>1</v>
      </c>
      <c r="AQ69">
        <f>IF(SUM($AC69:AP69)&gt;0,1,IF(OR(Q69&lt;(1-$P$2),Q69&gt;$P$3),1,0))</f>
        <v>1</v>
      </c>
      <c r="AR69">
        <f>IF(SUM($AC69:AQ69)&gt;0,1,IF(OR(R69&lt;(1-$P$2),R69&gt;$P$3),1,0))</f>
        <v>1</v>
      </c>
      <c r="AS69">
        <f>IF(SUM($AC69:AR69)&gt;0,1,IF(OR(S69&lt;(1-$P$2),S69&gt;$P$3),1,0))</f>
        <v>1</v>
      </c>
      <c r="AT69">
        <f>IF(SUM($AC69:AS69)&gt;0,1,IF(OR(T69&lt;(1-$P$2),T69&gt;$P$3),1,0))</f>
        <v>1</v>
      </c>
      <c r="AU69">
        <f>IF(SUM($AC69:AT69)&gt;0,1,IF(OR(U69&lt;(1-$P$2),U69&gt;$P$3),1,0))</f>
        <v>1</v>
      </c>
      <c r="AV69">
        <f>IF(SUM($AC69:AU69)&gt;0,1,IF(OR(V69&lt;(1-$P$2),V69&gt;$P$3),1,0))</f>
        <v>1</v>
      </c>
    </row>
    <row r="70" spans="1:48" x14ac:dyDescent="0.35">
      <c r="A70" s="1">
        <f>Data!A64</f>
        <v>9600000</v>
      </c>
      <c r="B70">
        <f t="shared" si="6"/>
        <v>61</v>
      </c>
      <c r="C70" s="12" cm="1">
        <f t="array" ref="C70">PRODUCT(Data!$C64:C64/100+1)</f>
        <v>1.425</v>
      </c>
      <c r="D70" s="12" cm="1">
        <f t="array" ref="D70">PRODUCT(Data!$C64:D64/100+1)</f>
        <v>1.41645</v>
      </c>
      <c r="E70" s="12" cm="1">
        <f t="array" ref="E70">PRODUCT(Data!$C64:E64/100+1)</f>
        <v>1.5708430499999999</v>
      </c>
      <c r="F70" s="12" cm="1">
        <f t="array" ref="F70">PRODUCT(Data!$C64:F64/100+1)</f>
        <v>1.09487760585</v>
      </c>
      <c r="G70" s="12" cm="1">
        <f t="array" ref="G70">PRODUCT(Data!$C64:G64/100+1)</f>
        <v>1.8328251121929</v>
      </c>
      <c r="H70" s="12" cm="1">
        <f t="array" ref="H70">PRODUCT(Data!$C64:H64/100+1)</f>
        <v>1.7558464574807982</v>
      </c>
      <c r="I70" s="12" cm="1">
        <f t="array" ref="I70">PRODUCT(Data!$C64:I64/100+1)</f>
        <v>1.7576023039382787</v>
      </c>
      <c r="J70" s="12" cm="1">
        <f t="array" ref="J70">PRODUCT(Data!$C64:J64/100+1)</f>
        <v>1.2953528980025113</v>
      </c>
      <c r="K70" s="12" cm="1">
        <f t="array" ref="K70">PRODUCT(Data!$C64:K64/100+1)</f>
        <v>1.4676348334368454</v>
      </c>
      <c r="L70" s="12" cm="1">
        <f t="array" ref="L70">PRODUCT(Data!$C64:L64/100+1)</f>
        <v>1.9226016318022676</v>
      </c>
      <c r="M70" s="12" cm="1">
        <f t="array" ref="M70">PRODUCT(Data!$C64:M64/100+1)</f>
        <v>1.4246478091654804</v>
      </c>
      <c r="N70" s="12" cm="1">
        <f t="array" ref="N70">PRODUCT(Data!$C64:N64/100+1)</f>
        <v>1.2779090848214358</v>
      </c>
      <c r="O70" s="12" cm="1">
        <f t="array" ref="O70">PRODUCT(Data!$C64:O64/100+1)</f>
        <v>1.7929064460044746</v>
      </c>
      <c r="P70" s="12" cm="1">
        <f t="array" ref="P70">PRODUCT(Data!$C64:P64/100+1)</f>
        <v>2.2787840928716872</v>
      </c>
      <c r="Q70" s="12" cm="1">
        <f t="array" ref="Q70">PRODUCT(Data!$C64:Q64/100+1)</f>
        <v>1.6749063082606901</v>
      </c>
      <c r="R70" s="12" cm="1">
        <f t="array" ref="R70">PRODUCT(Data!$C64:R64/100+1)</f>
        <v>2.6949242499914505</v>
      </c>
      <c r="S70" s="12" cm="1">
        <f t="array" ref="S70">PRODUCT(Data!$C64:S64/100+1)</f>
        <v>3.5034015249888859</v>
      </c>
      <c r="T70" s="12" cm="1">
        <f t="array" ref="T70">PRODUCT(Data!$C64:T64/100+1)</f>
        <v>4.8592179151595847</v>
      </c>
      <c r="U70" s="12" cm="1">
        <f t="array" ref="U70">PRODUCT(Data!$C64:U64/100+1)</f>
        <v>4.0623061770734132</v>
      </c>
      <c r="V70" s="12" cm="1">
        <f t="array" ref="V70">PRODUCT(Data!$C64:V64/100+1)</f>
        <v>4.8625804939568757</v>
      </c>
      <c r="W70" s="7"/>
      <c r="X70" s="2" t="str">
        <f t="shared" si="7"/>
        <v>Unrealised</v>
      </c>
      <c r="Y70" s="4">
        <f t="shared" si="4"/>
        <v>46680772.741986006</v>
      </c>
      <c r="Z70" s="5">
        <f t="shared" ca="1" si="5"/>
        <v>0</v>
      </c>
      <c r="AC70">
        <f t="shared" si="3"/>
        <v>0</v>
      </c>
      <c r="AD70">
        <f>IF(SUM($AC70:AC70)&gt;0,1,IF(OR(D70&lt;(1-$P$2),D70&gt;$P$3),1,0))</f>
        <v>0</v>
      </c>
      <c r="AE70">
        <f>IF(SUM($AC70:AD70)&gt;0,1,IF(OR(E70&lt;(1-$P$2),E70&gt;$P$3),1,0))</f>
        <v>0</v>
      </c>
      <c r="AF70">
        <f>IF(SUM($AC70:AE70)&gt;0,1,IF(OR(F70&lt;(1-$P$2),F70&gt;$P$3),1,0))</f>
        <v>0</v>
      </c>
      <c r="AG70">
        <f>IF(SUM($AC70:AF70)&gt;0,1,IF(OR(G70&lt;(1-$P$2),G70&gt;$P$3),1,0))</f>
        <v>0</v>
      </c>
      <c r="AH70">
        <f>IF(SUM($AC70:AG70)&gt;0,1,IF(OR(H70&lt;(1-$P$2),H70&gt;$P$3),1,0))</f>
        <v>0</v>
      </c>
      <c r="AI70">
        <f>IF(SUM($AC70:AH70)&gt;0,1,IF(OR(I70&lt;(1-$P$2),I70&gt;$P$3),1,0))</f>
        <v>0</v>
      </c>
      <c r="AJ70">
        <f>IF(SUM($AC70:AI70)&gt;0,1,IF(OR(J70&lt;(1-$P$2),J70&gt;$P$3),1,0))</f>
        <v>0</v>
      </c>
      <c r="AK70">
        <f>IF(SUM($AC70:AJ70)&gt;0,1,IF(OR(K70&lt;(1-$P$2),K70&gt;$P$3),1,0))</f>
        <v>0</v>
      </c>
      <c r="AL70">
        <f>IF(SUM($AC70:AK70)&gt;0,1,IF(OR(L70&lt;(1-$P$2),L70&gt;$P$3),1,0))</f>
        <v>0</v>
      </c>
      <c r="AM70">
        <f>IF(SUM($AC70:AL70)&gt;0,1,IF(OR(M70&lt;(1-$P$2),M70&gt;$P$3),1,0))</f>
        <v>0</v>
      </c>
      <c r="AN70">
        <f>IF(SUM($AC70:AM70)&gt;0,1,IF(OR(N70&lt;(1-$P$2),N70&gt;$P$3),1,0))</f>
        <v>0</v>
      </c>
      <c r="AO70">
        <f>IF(SUM($AC70:AN70)&gt;0,1,IF(OR(O70&lt;(1-$P$2),O70&gt;$P$3),1,0))</f>
        <v>0</v>
      </c>
      <c r="AP70">
        <f>IF(SUM($AC70:AO70)&gt;0,1,IF(OR(P70&lt;(1-$P$2),P70&gt;$P$3),1,0))</f>
        <v>0</v>
      </c>
      <c r="AQ70">
        <f>IF(SUM($AC70:AP70)&gt;0,1,IF(OR(Q70&lt;(1-$P$2),Q70&gt;$P$3),1,0))</f>
        <v>0</v>
      </c>
      <c r="AR70">
        <f>IF(SUM($AC70:AQ70)&gt;0,1,IF(OR(R70&lt;(1-$P$2),R70&gt;$P$3),1,0))</f>
        <v>0</v>
      </c>
      <c r="AS70">
        <f>IF(SUM($AC70:AR70)&gt;0,1,IF(OR(S70&lt;(1-$P$2),S70&gt;$P$3),1,0))</f>
        <v>0</v>
      </c>
      <c r="AT70">
        <f>IF(SUM($AC70:AS70)&gt;0,1,IF(OR(T70&lt;(1-$P$2),T70&gt;$P$3),1,0))</f>
        <v>0</v>
      </c>
      <c r="AU70">
        <f>IF(SUM($AC70:AT70)&gt;0,1,IF(OR(U70&lt;(1-$P$2),U70&gt;$P$3),1,0))</f>
        <v>0</v>
      </c>
      <c r="AV70">
        <f>IF(SUM($AC70:AU70)&gt;0,1,IF(OR(V70&lt;(1-$P$2),V70&gt;$P$3),1,0))</f>
        <v>0</v>
      </c>
    </row>
    <row r="71" spans="1:48" x14ac:dyDescent="0.35">
      <c r="A71" s="1">
        <f>Data!A65</f>
        <v>3800000</v>
      </c>
      <c r="B71">
        <f t="shared" si="6"/>
        <v>62</v>
      </c>
      <c r="C71" s="12" cm="1">
        <f t="array" ref="C71">PRODUCT(Data!$C65:C65/100+1)</f>
        <v>0.53800000000000003</v>
      </c>
      <c r="D71" s="12" cm="1">
        <f t="array" ref="D71">PRODUCT(Data!$C65:D65/100+1)</f>
        <v>0.66712000000000005</v>
      </c>
      <c r="E71" s="12" cm="1">
        <f t="array" ref="E71">PRODUCT(Data!$C65:E65/100+1)</f>
        <v>0.65044200000000008</v>
      </c>
      <c r="F71" s="12" cm="1">
        <f t="array" ref="F71">PRODUCT(Data!$C65:F65/100+1)</f>
        <v>1.0361541060000001</v>
      </c>
      <c r="G71" s="12" cm="1">
        <f t="array" ref="G71">PRODUCT(Data!$C65:G65/100+1)</f>
        <v>1.1718902938860001</v>
      </c>
      <c r="H71" s="12" cm="1">
        <f t="array" ref="H71">PRODUCT(Data!$C65:H65/100+1)</f>
        <v>1.07227961890569</v>
      </c>
      <c r="I71" s="12" cm="1">
        <f t="array" ref="I71">PRODUCT(Data!$C65:I65/100+1)</f>
        <v>0.88677524483500558</v>
      </c>
      <c r="J71" s="12" cm="1">
        <f t="array" ref="J71">PRODUCT(Data!$C65:J65/100+1)</f>
        <v>1.2042407824859376</v>
      </c>
      <c r="K71" s="12" cm="1">
        <f t="array" ref="K71">PRODUCT(Data!$C65:K65/100+1)</f>
        <v>1.289741878042439</v>
      </c>
      <c r="L71" s="12" cm="1">
        <f t="array" ref="L71">PRODUCT(Data!$C65:L65/100+1)</f>
        <v>1.7295438584549108</v>
      </c>
      <c r="M71" s="12" cm="1">
        <f t="array" ref="M71">PRODUCT(Data!$C65:M65/100+1)</f>
        <v>0.98756954317775392</v>
      </c>
      <c r="N71" s="12" cm="1">
        <f t="array" ref="N71">PRODUCT(Data!$C65:N65/100+1)</f>
        <v>1.3766719431897889</v>
      </c>
      <c r="O71" s="12" cm="1">
        <f t="array" ref="O71">PRODUCT(Data!$C65:O65/100+1)</f>
        <v>1.6286029087935203</v>
      </c>
      <c r="P71" s="12" cm="1">
        <f t="array" ref="P71">PRODUCT(Data!$C65:P65/100+1)</f>
        <v>1.3159111503051646</v>
      </c>
      <c r="Q71" s="12" cm="1">
        <f t="array" ref="Q71">PRODUCT(Data!$C65:Q65/100+1)</f>
        <v>1.4553977322375122</v>
      </c>
      <c r="R71" s="12" cm="1">
        <f t="array" ref="R71">PRODUCT(Data!$C65:R65/100+1)</f>
        <v>2.1743642119628435</v>
      </c>
      <c r="S71" s="12" cm="1">
        <f t="array" ref="S71">PRODUCT(Data!$C65:S65/100+1)</f>
        <v>2.6983859870458891</v>
      </c>
      <c r="T71" s="12" cm="1">
        <f t="array" ref="T71">PRODUCT(Data!$C65:T65/100+1)</f>
        <v>4.0907531563615676</v>
      </c>
      <c r="U71" s="12" cm="1">
        <f t="array" ref="U71">PRODUCT(Data!$C65:U65/100+1)</f>
        <v>6.0502239182587587</v>
      </c>
      <c r="V71" s="12" cm="1">
        <f t="array" ref="V71">PRODUCT(Data!$C65:V65/100+1)</f>
        <v>8.4279619181344518</v>
      </c>
      <c r="W71" s="7"/>
      <c r="X71" s="2" t="str">
        <f t="shared" si="7"/>
        <v>Realised Loss</v>
      </c>
      <c r="Y71" s="4">
        <f t="shared" si="4"/>
        <v>32026255.288910918</v>
      </c>
      <c r="Z71" s="5">
        <f t="shared" ca="1" si="5"/>
        <v>2044400.0000000002</v>
      </c>
      <c r="AC71">
        <f t="shared" si="3"/>
        <v>1</v>
      </c>
      <c r="AD71">
        <f>IF(SUM($AC71:AC71)&gt;0,1,IF(OR(D71&lt;(1-$P$2),D71&gt;$P$3),1,0))</f>
        <v>1</v>
      </c>
      <c r="AE71">
        <f>IF(SUM($AC71:AD71)&gt;0,1,IF(OR(E71&lt;(1-$P$2),E71&gt;$P$3),1,0))</f>
        <v>1</v>
      </c>
      <c r="AF71">
        <f>IF(SUM($AC71:AE71)&gt;0,1,IF(OR(F71&lt;(1-$P$2),F71&gt;$P$3),1,0))</f>
        <v>1</v>
      </c>
      <c r="AG71">
        <f>IF(SUM($AC71:AF71)&gt;0,1,IF(OR(G71&lt;(1-$P$2),G71&gt;$P$3),1,0))</f>
        <v>1</v>
      </c>
      <c r="AH71">
        <f>IF(SUM($AC71:AG71)&gt;0,1,IF(OR(H71&lt;(1-$P$2),H71&gt;$P$3),1,0))</f>
        <v>1</v>
      </c>
      <c r="AI71">
        <f>IF(SUM($AC71:AH71)&gt;0,1,IF(OR(I71&lt;(1-$P$2),I71&gt;$P$3),1,0))</f>
        <v>1</v>
      </c>
      <c r="AJ71">
        <f>IF(SUM($AC71:AI71)&gt;0,1,IF(OR(J71&lt;(1-$P$2),J71&gt;$P$3),1,0))</f>
        <v>1</v>
      </c>
      <c r="AK71">
        <f>IF(SUM($AC71:AJ71)&gt;0,1,IF(OR(K71&lt;(1-$P$2),K71&gt;$P$3),1,0))</f>
        <v>1</v>
      </c>
      <c r="AL71">
        <f>IF(SUM($AC71:AK71)&gt;0,1,IF(OR(L71&lt;(1-$P$2),L71&gt;$P$3),1,0))</f>
        <v>1</v>
      </c>
      <c r="AM71">
        <f>IF(SUM($AC71:AL71)&gt;0,1,IF(OR(M71&lt;(1-$P$2),M71&gt;$P$3),1,0))</f>
        <v>1</v>
      </c>
      <c r="AN71">
        <f>IF(SUM($AC71:AM71)&gt;0,1,IF(OR(N71&lt;(1-$P$2),N71&gt;$P$3),1,0))</f>
        <v>1</v>
      </c>
      <c r="AO71">
        <f>IF(SUM($AC71:AN71)&gt;0,1,IF(OR(O71&lt;(1-$P$2),O71&gt;$P$3),1,0))</f>
        <v>1</v>
      </c>
      <c r="AP71">
        <f>IF(SUM($AC71:AO71)&gt;0,1,IF(OR(P71&lt;(1-$P$2),P71&gt;$P$3),1,0))</f>
        <v>1</v>
      </c>
      <c r="AQ71">
        <f>IF(SUM($AC71:AP71)&gt;0,1,IF(OR(Q71&lt;(1-$P$2),Q71&gt;$P$3),1,0))</f>
        <v>1</v>
      </c>
      <c r="AR71">
        <f>IF(SUM($AC71:AQ71)&gt;0,1,IF(OR(R71&lt;(1-$P$2),R71&gt;$P$3),1,0))</f>
        <v>1</v>
      </c>
      <c r="AS71">
        <f>IF(SUM($AC71:AR71)&gt;0,1,IF(OR(S71&lt;(1-$P$2),S71&gt;$P$3),1,0))</f>
        <v>1</v>
      </c>
      <c r="AT71">
        <f>IF(SUM($AC71:AS71)&gt;0,1,IF(OR(T71&lt;(1-$P$2),T71&gt;$P$3),1,0))</f>
        <v>1</v>
      </c>
      <c r="AU71">
        <f>IF(SUM($AC71:AT71)&gt;0,1,IF(OR(U71&lt;(1-$P$2),U71&gt;$P$3),1,0))</f>
        <v>1</v>
      </c>
      <c r="AV71">
        <f>IF(SUM($AC71:AU71)&gt;0,1,IF(OR(V71&lt;(1-$P$2),V71&gt;$P$3),1,0))</f>
        <v>1</v>
      </c>
    </row>
    <row r="72" spans="1:48" x14ac:dyDescent="0.35">
      <c r="A72" s="1">
        <f>Data!A66</f>
        <v>3000000</v>
      </c>
      <c r="B72">
        <f t="shared" si="6"/>
        <v>63</v>
      </c>
      <c r="C72" s="12" cm="1">
        <f t="array" ref="C72">PRODUCT(Data!$C66:C66/100+1)</f>
        <v>1.147</v>
      </c>
      <c r="D72" s="12" cm="1">
        <f t="array" ref="D72">PRODUCT(Data!$C66:D66/100+1)</f>
        <v>0.64117299999999999</v>
      </c>
      <c r="E72" s="12" cm="1">
        <f t="array" ref="E72">PRODUCT(Data!$C66:E66/100+1)</f>
        <v>0.347515766</v>
      </c>
      <c r="F72" s="12" cm="1">
        <f t="array" ref="F72">PRODUCT(Data!$C66:F66/100+1)</f>
        <v>0.347168250234</v>
      </c>
      <c r="G72" s="12" cm="1">
        <f t="array" ref="G72">PRODUCT(Data!$C66:G66/100+1)</f>
        <v>0.30620239670638799</v>
      </c>
      <c r="H72" s="12" cm="1">
        <f t="array" ref="H72">PRODUCT(Data!$C66:H66/100+1)</f>
        <v>0.47706333406855245</v>
      </c>
      <c r="I72" s="12" cm="1">
        <f t="array" ref="I72">PRODUCT(Data!$C66:I66/100+1)</f>
        <v>0.68076937771582435</v>
      </c>
      <c r="J72" s="12" cm="1">
        <f t="array" ref="J72">PRODUCT(Data!$C66:J66/100+1)</f>
        <v>0.78356555375091386</v>
      </c>
      <c r="K72" s="12" cm="1">
        <f t="array" ref="K72">PRODUCT(Data!$C66:K66/100+1)</f>
        <v>1.1236330040788105</v>
      </c>
      <c r="L72" s="12" cm="1">
        <f t="array" ref="L72">PRODUCT(Data!$C66:L66/100+1)</f>
        <v>0.83036479001424091</v>
      </c>
      <c r="M72" s="12" cm="1">
        <f t="array" ref="M72">PRODUCT(Data!$C66:M66/100+1)</f>
        <v>1.2704581287217886</v>
      </c>
      <c r="N72" s="12" cm="1">
        <f t="array" ref="N72">PRODUCT(Data!$C66:N66/100+1)</f>
        <v>1.1650101040378802</v>
      </c>
      <c r="O72" s="12" cm="1">
        <f t="array" ref="O72">PRODUCT(Data!$C66:O66/100+1)</f>
        <v>1.5646085697228731</v>
      </c>
      <c r="P72" s="12" cm="1">
        <f t="array" ref="P72">PRODUCT(Data!$C66:P66/100+1)</f>
        <v>1.874401066528002</v>
      </c>
      <c r="Q72" s="12" cm="1">
        <f t="array" ref="Q72">PRODUCT(Data!$C66:Q66/100+1)</f>
        <v>2.4948278195487705</v>
      </c>
      <c r="R72" s="12" cm="1">
        <f t="array" ref="R72">PRODUCT(Data!$C66:R66/100+1)</f>
        <v>1.8736156924811267</v>
      </c>
      <c r="S72" s="12" cm="1">
        <f t="array" ref="S72">PRODUCT(Data!$C66:S66/100+1)</f>
        <v>1.3621186084337791</v>
      </c>
      <c r="T72" s="12" cm="1">
        <f t="array" ref="T72">PRODUCT(Data!$C66:T66/100+1)</f>
        <v>2.1807518921024802</v>
      </c>
      <c r="U72" s="12" cm="1">
        <f t="array" ref="U72">PRODUCT(Data!$C66:U66/100+1)</f>
        <v>3.7312664873873431</v>
      </c>
      <c r="V72" s="12" cm="1">
        <f t="array" ref="V72">PRODUCT(Data!$C66:V66/100+1)</f>
        <v>3.5633594954549124</v>
      </c>
      <c r="W72" s="7"/>
      <c r="X72" s="2" t="str">
        <f t="shared" si="7"/>
        <v>Realised Loss</v>
      </c>
      <c r="Y72" s="4">
        <f t="shared" si="4"/>
        <v>10690078.486364737</v>
      </c>
      <c r="Z72" s="5">
        <f t="shared" ca="1" si="5"/>
        <v>1923519</v>
      </c>
      <c r="AC72">
        <f t="shared" si="3"/>
        <v>0</v>
      </c>
      <c r="AD72">
        <f>IF(SUM($AC72:AC72)&gt;0,1,IF(OR(D72&lt;(1-$P$2),D72&gt;$P$3),1,0))</f>
        <v>1</v>
      </c>
      <c r="AE72">
        <f>IF(SUM($AC72:AD72)&gt;0,1,IF(OR(E72&lt;(1-$P$2),E72&gt;$P$3),1,0))</f>
        <v>1</v>
      </c>
      <c r="AF72">
        <f>IF(SUM($AC72:AE72)&gt;0,1,IF(OR(F72&lt;(1-$P$2),F72&gt;$P$3),1,0))</f>
        <v>1</v>
      </c>
      <c r="AG72">
        <f>IF(SUM($AC72:AF72)&gt;0,1,IF(OR(G72&lt;(1-$P$2),G72&gt;$P$3),1,0))</f>
        <v>1</v>
      </c>
      <c r="AH72">
        <f>IF(SUM($AC72:AG72)&gt;0,1,IF(OR(H72&lt;(1-$P$2),H72&gt;$P$3),1,0))</f>
        <v>1</v>
      </c>
      <c r="AI72">
        <f>IF(SUM($AC72:AH72)&gt;0,1,IF(OR(I72&lt;(1-$P$2),I72&gt;$P$3),1,0))</f>
        <v>1</v>
      </c>
      <c r="AJ72">
        <f>IF(SUM($AC72:AI72)&gt;0,1,IF(OR(J72&lt;(1-$P$2),J72&gt;$P$3),1,0))</f>
        <v>1</v>
      </c>
      <c r="AK72">
        <f>IF(SUM($AC72:AJ72)&gt;0,1,IF(OR(K72&lt;(1-$P$2),K72&gt;$P$3),1,0))</f>
        <v>1</v>
      </c>
      <c r="AL72">
        <f>IF(SUM($AC72:AK72)&gt;0,1,IF(OR(L72&lt;(1-$P$2),L72&gt;$P$3),1,0))</f>
        <v>1</v>
      </c>
      <c r="AM72">
        <f>IF(SUM($AC72:AL72)&gt;0,1,IF(OR(M72&lt;(1-$P$2),M72&gt;$P$3),1,0))</f>
        <v>1</v>
      </c>
      <c r="AN72">
        <f>IF(SUM($AC72:AM72)&gt;0,1,IF(OR(N72&lt;(1-$P$2),N72&gt;$P$3),1,0))</f>
        <v>1</v>
      </c>
      <c r="AO72">
        <f>IF(SUM($AC72:AN72)&gt;0,1,IF(OR(O72&lt;(1-$P$2),O72&gt;$P$3),1,0))</f>
        <v>1</v>
      </c>
      <c r="AP72">
        <f>IF(SUM($AC72:AO72)&gt;0,1,IF(OR(P72&lt;(1-$P$2),P72&gt;$P$3),1,0))</f>
        <v>1</v>
      </c>
      <c r="AQ72">
        <f>IF(SUM($AC72:AP72)&gt;0,1,IF(OR(Q72&lt;(1-$P$2),Q72&gt;$P$3),1,0))</f>
        <v>1</v>
      </c>
      <c r="AR72">
        <f>IF(SUM($AC72:AQ72)&gt;0,1,IF(OR(R72&lt;(1-$P$2),R72&gt;$P$3),1,0))</f>
        <v>1</v>
      </c>
      <c r="AS72">
        <f>IF(SUM($AC72:AR72)&gt;0,1,IF(OR(S72&lt;(1-$P$2),S72&gt;$P$3),1,0))</f>
        <v>1</v>
      </c>
      <c r="AT72">
        <f>IF(SUM($AC72:AS72)&gt;0,1,IF(OR(T72&lt;(1-$P$2),T72&gt;$P$3),1,0))</f>
        <v>1</v>
      </c>
      <c r="AU72">
        <f>IF(SUM($AC72:AT72)&gt;0,1,IF(OR(U72&lt;(1-$P$2),U72&gt;$P$3),1,0))</f>
        <v>1</v>
      </c>
      <c r="AV72">
        <f>IF(SUM($AC72:AU72)&gt;0,1,IF(OR(V72&lt;(1-$P$2),V72&gt;$P$3),1,0))</f>
        <v>1</v>
      </c>
    </row>
    <row r="73" spans="1:48" x14ac:dyDescent="0.35">
      <c r="A73" s="1">
        <f>Data!A67</f>
        <v>5800000</v>
      </c>
      <c r="B73">
        <f t="shared" si="6"/>
        <v>64</v>
      </c>
      <c r="C73" s="12" cm="1">
        <f t="array" ref="C73">PRODUCT(Data!$C67:C67/100+1)</f>
        <v>1.7330000000000001</v>
      </c>
      <c r="D73" s="12" cm="1">
        <f t="array" ref="D73">PRODUCT(Data!$C67:D67/100+1)</f>
        <v>1.6862090000000001</v>
      </c>
      <c r="E73" s="12" cm="1">
        <f t="array" ref="E73">PRODUCT(Data!$C67:E67/100+1)</f>
        <v>2.3606926000000001</v>
      </c>
      <c r="F73" s="12" cm="1">
        <f t="array" ref="F73">PRODUCT(Data!$C67:F67/100+1)</f>
        <v>2.8753235868</v>
      </c>
      <c r="G73" s="12" cm="1">
        <f t="array" ref="G73">PRODUCT(Data!$C67:G67/100+1)</f>
        <v>2.0271031286940002</v>
      </c>
      <c r="H73" s="12" cm="1">
        <f t="array" ref="H73">PRODUCT(Data!$C67:H67/100+1)</f>
        <v>1.1189609270390881</v>
      </c>
      <c r="I73" s="12" cm="1">
        <f t="array" ref="I73">PRODUCT(Data!$C67:I67/100+1)</f>
        <v>0.65571110324490567</v>
      </c>
      <c r="J73" s="12" cm="1">
        <f t="array" ref="J73">PRODUCT(Data!$C67:J67/100+1)</f>
        <v>0.51079894942778148</v>
      </c>
      <c r="K73" s="12" cm="1">
        <f t="array" ref="K73">PRODUCT(Data!$C67:K67/100+1)</f>
        <v>0.58128920444881527</v>
      </c>
      <c r="L73" s="12" cm="1">
        <f t="array" ref="L73">PRODUCT(Data!$C67:L67/100+1)</f>
        <v>0.57024470956428774</v>
      </c>
      <c r="M73" s="12" cm="1">
        <f t="array" ref="M73">PRODUCT(Data!$C67:M67/100+1)</f>
        <v>0.44079916049319445</v>
      </c>
      <c r="N73" s="12" cm="1">
        <f t="array" ref="N73">PRODUCT(Data!$C67:N67/100+1)</f>
        <v>0.36630410236984456</v>
      </c>
      <c r="O73" s="12" cm="1">
        <f t="array" ref="O73">PRODUCT(Data!$C67:O67/100+1)</f>
        <v>0.55751484380690342</v>
      </c>
      <c r="P73" s="12" cm="1">
        <f t="array" ref="P73">PRODUCT(Data!$C67:P67/100+1)</f>
        <v>0.59877094224861427</v>
      </c>
      <c r="Q73" s="12" cm="1">
        <f t="array" ref="Q73">PRODUCT(Data!$C67:Q67/100+1)</f>
        <v>0.90534166467990473</v>
      </c>
      <c r="R73" s="12" cm="1">
        <f t="array" ref="R73">PRODUCT(Data!$C67:R67/100+1)</f>
        <v>1.0402375727172106</v>
      </c>
      <c r="S73" s="12" cm="1">
        <f t="array" ref="S73">PRODUCT(Data!$C67:S67/100+1)</f>
        <v>0.98406474379048114</v>
      </c>
      <c r="T73" s="12" cm="1">
        <f t="array" ref="T73">PRODUCT(Data!$C67:T67/100+1)</f>
        <v>0.9506065425016047</v>
      </c>
      <c r="U73" s="12" cm="1">
        <f t="array" ref="U73">PRODUCT(Data!$C67:U67/100+1)</f>
        <v>1.2890224716321761</v>
      </c>
      <c r="V73" s="12" cm="1">
        <f t="array" ref="V73">PRODUCT(Data!$C67:V67/100+1)</f>
        <v>1.1614092469405908</v>
      </c>
      <c r="W73" s="7"/>
      <c r="X73" s="2" t="str">
        <f t="shared" si="7"/>
        <v>Realised Loss</v>
      </c>
      <c r="Y73" s="4">
        <f t="shared" si="4"/>
        <v>6736173.6322554266</v>
      </c>
      <c r="Z73" s="5">
        <f t="shared" ca="1" si="5"/>
        <v>3803124.3988204529</v>
      </c>
      <c r="AC73">
        <f t="shared" si="3"/>
        <v>0</v>
      </c>
      <c r="AD73">
        <f>IF(SUM($AC73:AC73)&gt;0,1,IF(OR(D73&lt;(1-$P$2),D73&gt;$P$3),1,0))</f>
        <v>0</v>
      </c>
      <c r="AE73">
        <f>IF(SUM($AC73:AD73)&gt;0,1,IF(OR(E73&lt;(1-$P$2),E73&gt;$P$3),1,0))</f>
        <v>0</v>
      </c>
      <c r="AF73">
        <f>IF(SUM($AC73:AE73)&gt;0,1,IF(OR(F73&lt;(1-$P$2),F73&gt;$P$3),1,0))</f>
        <v>0</v>
      </c>
      <c r="AG73">
        <f>IF(SUM($AC73:AF73)&gt;0,1,IF(OR(G73&lt;(1-$P$2),G73&gt;$P$3),1,0))</f>
        <v>0</v>
      </c>
      <c r="AH73">
        <f>IF(SUM($AC73:AG73)&gt;0,1,IF(OR(H73&lt;(1-$P$2),H73&gt;$P$3),1,0))</f>
        <v>0</v>
      </c>
      <c r="AI73">
        <f>IF(SUM($AC73:AH73)&gt;0,1,IF(OR(I73&lt;(1-$P$2),I73&gt;$P$3),1,0))</f>
        <v>1</v>
      </c>
      <c r="AJ73">
        <f>IF(SUM($AC73:AI73)&gt;0,1,IF(OR(J73&lt;(1-$P$2),J73&gt;$P$3),1,0))</f>
        <v>1</v>
      </c>
      <c r="AK73">
        <f>IF(SUM($AC73:AJ73)&gt;0,1,IF(OR(K73&lt;(1-$P$2),K73&gt;$P$3),1,0))</f>
        <v>1</v>
      </c>
      <c r="AL73">
        <f>IF(SUM($AC73:AK73)&gt;0,1,IF(OR(L73&lt;(1-$P$2),L73&gt;$P$3),1,0))</f>
        <v>1</v>
      </c>
      <c r="AM73">
        <f>IF(SUM($AC73:AL73)&gt;0,1,IF(OR(M73&lt;(1-$P$2),M73&gt;$P$3),1,0))</f>
        <v>1</v>
      </c>
      <c r="AN73">
        <f>IF(SUM($AC73:AM73)&gt;0,1,IF(OR(N73&lt;(1-$P$2),N73&gt;$P$3),1,0))</f>
        <v>1</v>
      </c>
      <c r="AO73">
        <f>IF(SUM($AC73:AN73)&gt;0,1,IF(OR(O73&lt;(1-$P$2),O73&gt;$P$3),1,0))</f>
        <v>1</v>
      </c>
      <c r="AP73">
        <f>IF(SUM($AC73:AO73)&gt;0,1,IF(OR(P73&lt;(1-$P$2),P73&gt;$P$3),1,0))</f>
        <v>1</v>
      </c>
      <c r="AQ73">
        <f>IF(SUM($AC73:AP73)&gt;0,1,IF(OR(Q73&lt;(1-$P$2),Q73&gt;$P$3),1,0))</f>
        <v>1</v>
      </c>
      <c r="AR73">
        <f>IF(SUM($AC73:AQ73)&gt;0,1,IF(OR(R73&lt;(1-$P$2),R73&gt;$P$3),1,0))</f>
        <v>1</v>
      </c>
      <c r="AS73">
        <f>IF(SUM($AC73:AR73)&gt;0,1,IF(OR(S73&lt;(1-$P$2),S73&gt;$P$3),1,0))</f>
        <v>1</v>
      </c>
      <c r="AT73">
        <f>IF(SUM($AC73:AS73)&gt;0,1,IF(OR(T73&lt;(1-$P$2),T73&gt;$P$3),1,0))</f>
        <v>1</v>
      </c>
      <c r="AU73">
        <f>IF(SUM($AC73:AT73)&gt;0,1,IF(OR(U73&lt;(1-$P$2),U73&gt;$P$3),1,0))</f>
        <v>1</v>
      </c>
      <c r="AV73">
        <f>IF(SUM($AC73:AU73)&gt;0,1,IF(OR(V73&lt;(1-$P$2),V73&gt;$P$3),1,0))</f>
        <v>1</v>
      </c>
    </row>
    <row r="74" spans="1:48" x14ac:dyDescent="0.35">
      <c r="A74" s="1">
        <f>Data!A68</f>
        <v>1800000</v>
      </c>
      <c r="B74">
        <f t="shared" si="6"/>
        <v>65</v>
      </c>
      <c r="C74" s="12" cm="1">
        <f t="array" ref="C74">PRODUCT(Data!$C68:C68/100+1)</f>
        <v>0.624</v>
      </c>
      <c r="D74" s="12" cm="1">
        <f t="array" ref="D74">PRODUCT(Data!$C68:D68/100+1)</f>
        <v>0.52665600000000001</v>
      </c>
      <c r="E74" s="12" cm="1">
        <f t="array" ref="E74">PRODUCT(Data!$C68:E68/100+1)</f>
        <v>0.87056236800000009</v>
      </c>
      <c r="F74" s="12" cm="1">
        <f t="array" ref="F74">PRODUCT(Data!$C68:F68/100+1)</f>
        <v>0.60591140812800004</v>
      </c>
      <c r="G74" s="12" cm="1">
        <f t="array" ref="G74">PRODUCT(Data!$C68:G68/100+1)</f>
        <v>0.48957641776742405</v>
      </c>
      <c r="H74" s="12" cm="1">
        <f t="array" ref="H74">PRODUCT(Data!$C68:H68/100+1)</f>
        <v>0.38823409928956731</v>
      </c>
      <c r="I74" s="12" cm="1">
        <f t="array" ref="I74">PRODUCT(Data!$C68:I68/100+1)</f>
        <v>0.49849258348780445</v>
      </c>
      <c r="J74" s="12" cm="1">
        <f t="array" ref="J74">PRODUCT(Data!$C68:J68/100+1)</f>
        <v>0.44016895121973132</v>
      </c>
      <c r="K74" s="12" cm="1">
        <f t="array" ref="K74">PRODUCT(Data!$C68:K68/100+1)</f>
        <v>0.45557486451242191</v>
      </c>
      <c r="L74" s="12" cm="1">
        <f t="array" ref="L74">PRODUCT(Data!$C68:L68/100+1)</f>
        <v>0.57766892820175098</v>
      </c>
      <c r="M74" s="12" cm="1">
        <f t="array" ref="M74">PRODUCT(Data!$C68:M68/100+1)</f>
        <v>0.83242092553872316</v>
      </c>
      <c r="N74" s="12" cm="1">
        <f t="array" ref="N74">PRODUCT(Data!$C68:N68/100+1)</f>
        <v>1.0696608893172592</v>
      </c>
      <c r="O74" s="12" cm="1">
        <f t="array" ref="O74">PRODUCT(Data!$C68:O68/100+1)</f>
        <v>1.6729496308921934</v>
      </c>
      <c r="P74" s="12" cm="1">
        <f t="array" ref="P74">PRODUCT(Data!$C68:P68/100+1)</f>
        <v>2.8239389769460224</v>
      </c>
      <c r="Q74" s="12" cm="1">
        <f t="array" ref="Q74">PRODUCT(Data!$C68:Q68/100+1)</f>
        <v>2.8747698785310507</v>
      </c>
      <c r="R74" s="12" cm="1">
        <f t="array" ref="R74">PRODUCT(Data!$C68:R68/100+1)</f>
        <v>3.7343260722118345</v>
      </c>
      <c r="S74" s="12" cm="1">
        <f t="array" ref="S74">PRODUCT(Data!$C68:S68/100+1)</f>
        <v>3.8986364193891556</v>
      </c>
      <c r="T74" s="12" cm="1">
        <f t="array" ref="T74">PRODUCT(Data!$C68:T68/100+1)</f>
        <v>6.2651087259583731</v>
      </c>
      <c r="U74" s="12" cm="1">
        <f t="array" ref="U74">PRODUCT(Data!$C68:U68/100+1)</f>
        <v>6.8477638374725016</v>
      </c>
      <c r="V74" s="12" cm="1">
        <f t="array" ref="V74">PRODUCT(Data!$C68:V68/100+1)</f>
        <v>5.7726649149893188</v>
      </c>
      <c r="W74" s="7"/>
      <c r="X74" s="2" t="str">
        <f t="shared" ref="X74:X105" si="8">IF(MIN(C74:V74)&lt;(1-$P$2),"Realised Loss",IF(MAX(C74:V74)&gt;$P$3,"Realised Profit","Unrealised"))</f>
        <v>Realised Loss</v>
      </c>
      <c r="Y74" s="4">
        <f t="shared" si="4"/>
        <v>10390796.846980773</v>
      </c>
      <c r="Z74" s="5">
        <f t="shared" ca="1" si="5"/>
        <v>1123200</v>
      </c>
      <c r="AC74">
        <f t="shared" ref="AC74:AC134" si="9">IF(OR(C74&lt;(1-$P$2),C74&gt;$P$3),1,0)</f>
        <v>1</v>
      </c>
      <c r="AD74">
        <f>IF(SUM($AC74:AC74)&gt;0,1,IF(OR(D74&lt;(1-$P$2),D74&gt;$P$3),1,0))</f>
        <v>1</v>
      </c>
      <c r="AE74">
        <f>IF(SUM($AC74:AD74)&gt;0,1,IF(OR(E74&lt;(1-$P$2),E74&gt;$P$3),1,0))</f>
        <v>1</v>
      </c>
      <c r="AF74">
        <f>IF(SUM($AC74:AE74)&gt;0,1,IF(OR(F74&lt;(1-$P$2),F74&gt;$P$3),1,0))</f>
        <v>1</v>
      </c>
      <c r="AG74">
        <f>IF(SUM($AC74:AF74)&gt;0,1,IF(OR(G74&lt;(1-$P$2),G74&gt;$P$3),1,0))</f>
        <v>1</v>
      </c>
      <c r="AH74">
        <f>IF(SUM($AC74:AG74)&gt;0,1,IF(OR(H74&lt;(1-$P$2),H74&gt;$P$3),1,0))</f>
        <v>1</v>
      </c>
      <c r="AI74">
        <f>IF(SUM($AC74:AH74)&gt;0,1,IF(OR(I74&lt;(1-$P$2),I74&gt;$P$3),1,0))</f>
        <v>1</v>
      </c>
      <c r="AJ74">
        <f>IF(SUM($AC74:AI74)&gt;0,1,IF(OR(J74&lt;(1-$P$2),J74&gt;$P$3),1,0))</f>
        <v>1</v>
      </c>
      <c r="AK74">
        <f>IF(SUM($AC74:AJ74)&gt;0,1,IF(OR(K74&lt;(1-$P$2),K74&gt;$P$3),1,0))</f>
        <v>1</v>
      </c>
      <c r="AL74">
        <f>IF(SUM($AC74:AK74)&gt;0,1,IF(OR(L74&lt;(1-$P$2),L74&gt;$P$3),1,0))</f>
        <v>1</v>
      </c>
      <c r="AM74">
        <f>IF(SUM($AC74:AL74)&gt;0,1,IF(OR(M74&lt;(1-$P$2),M74&gt;$P$3),1,0))</f>
        <v>1</v>
      </c>
      <c r="AN74">
        <f>IF(SUM($AC74:AM74)&gt;0,1,IF(OR(N74&lt;(1-$P$2),N74&gt;$P$3),1,0))</f>
        <v>1</v>
      </c>
      <c r="AO74">
        <f>IF(SUM($AC74:AN74)&gt;0,1,IF(OR(O74&lt;(1-$P$2),O74&gt;$P$3),1,0))</f>
        <v>1</v>
      </c>
      <c r="AP74">
        <f>IF(SUM($AC74:AO74)&gt;0,1,IF(OR(P74&lt;(1-$P$2),P74&gt;$P$3),1,0))</f>
        <v>1</v>
      </c>
      <c r="AQ74">
        <f>IF(SUM($AC74:AP74)&gt;0,1,IF(OR(Q74&lt;(1-$P$2),Q74&gt;$P$3),1,0))</f>
        <v>1</v>
      </c>
      <c r="AR74">
        <f>IF(SUM($AC74:AQ74)&gt;0,1,IF(OR(R74&lt;(1-$P$2),R74&gt;$P$3),1,0))</f>
        <v>1</v>
      </c>
      <c r="AS74">
        <f>IF(SUM($AC74:AR74)&gt;0,1,IF(OR(S74&lt;(1-$P$2),S74&gt;$P$3),1,0))</f>
        <v>1</v>
      </c>
      <c r="AT74">
        <f>IF(SUM($AC74:AS74)&gt;0,1,IF(OR(T74&lt;(1-$P$2),T74&gt;$P$3),1,0))</f>
        <v>1</v>
      </c>
      <c r="AU74">
        <f>IF(SUM($AC74:AT74)&gt;0,1,IF(OR(U74&lt;(1-$P$2),U74&gt;$P$3),1,0))</f>
        <v>1</v>
      </c>
      <c r="AV74">
        <f>IF(SUM($AC74:AU74)&gt;0,1,IF(OR(V74&lt;(1-$P$2),V74&gt;$P$3),1,0))</f>
        <v>1</v>
      </c>
    </row>
    <row r="75" spans="1:48" x14ac:dyDescent="0.35">
      <c r="A75" s="1">
        <f>Data!A69</f>
        <v>2500000</v>
      </c>
      <c r="B75">
        <f t="shared" si="6"/>
        <v>66</v>
      </c>
      <c r="C75" s="12" cm="1">
        <f t="array" ref="C75">PRODUCT(Data!$C69:C69/100+1)</f>
        <v>1.607</v>
      </c>
      <c r="D75" s="12" cm="1">
        <f t="array" ref="D75">PRODUCT(Data!$C69:D69/100+1)</f>
        <v>1.394876</v>
      </c>
      <c r="E75" s="12" cm="1">
        <f t="array" ref="E75">PRODUCT(Data!$C69:E69/100+1)</f>
        <v>1.8454209479999999</v>
      </c>
      <c r="F75" s="12" cm="1">
        <f t="array" ref="F75">PRODUCT(Data!$C69:F69/100+1)</f>
        <v>1.8934018926479999</v>
      </c>
      <c r="G75" s="12" cm="1">
        <f t="array" ref="G75">PRODUCT(Data!$C69:G69/100+1)</f>
        <v>2.491716890724768</v>
      </c>
      <c r="H75" s="12" cm="1">
        <f t="array" ref="H75">PRODUCT(Data!$C69:H69/100+1)</f>
        <v>4.2708027507022521</v>
      </c>
      <c r="I75" s="12" cm="1">
        <f t="array" ref="I75">PRODUCT(Data!$C69:I69/100+1)</f>
        <v>6.0346442867422825</v>
      </c>
      <c r="J75" s="12" cm="1">
        <f t="array" ref="J75">PRODUCT(Data!$C69:J69/100+1)</f>
        <v>7.8208989956179984</v>
      </c>
      <c r="K75" s="12" cm="1">
        <f t="array" ref="K75">PRODUCT(Data!$C69:K69/100+1)</f>
        <v>5.9908086306433868</v>
      </c>
      <c r="L75" s="12" cm="1">
        <f t="array" ref="L75">PRODUCT(Data!$C69:L69/100+1)</f>
        <v>10.04658607358896</v>
      </c>
      <c r="M75" s="12" cm="1">
        <f t="array" ref="M75">PRODUCT(Data!$C69:M69/100+1)</f>
        <v>15.06987911038344</v>
      </c>
      <c r="N75" s="12" cm="1">
        <f t="array" ref="N75">PRODUCT(Data!$C69:N69/100+1)</f>
        <v>9.2981154111065827</v>
      </c>
      <c r="O75" s="12" cm="1">
        <f t="array" ref="O75">PRODUCT(Data!$C69:O69/100+1)</f>
        <v>14.495761925915161</v>
      </c>
      <c r="P75" s="12" cm="1">
        <f t="array" ref="P75">PRODUCT(Data!$C69:P69/100+1)</f>
        <v>10.262999443547933</v>
      </c>
      <c r="Q75" s="12" cm="1">
        <f t="array" ref="Q75">PRODUCT(Data!$C69:Q69/100+1)</f>
        <v>14.758193199821928</v>
      </c>
      <c r="R75" s="12" cm="1">
        <f t="array" ref="R75">PRODUCT(Data!$C69:R69/100+1)</f>
        <v>12.17550938985309</v>
      </c>
      <c r="S75" s="12" cm="1">
        <f t="array" ref="S75">PRODUCT(Data!$C69:S69/100+1)</f>
        <v>10.71444826307072</v>
      </c>
      <c r="T75" s="12" cm="1">
        <f t="array" ref="T75">PRODUCT(Data!$C69:T69/100+1)</f>
        <v>8.2715540590905956</v>
      </c>
      <c r="U75" s="12" cm="1">
        <f t="array" ref="U75">PRODUCT(Data!$C69:U69/100+1)</f>
        <v>8.2550109509724141</v>
      </c>
      <c r="V75" s="12" cm="1">
        <f t="array" ref="V75">PRODUCT(Data!$C69:V69/100+1)</f>
        <v>4.1935455630939868</v>
      </c>
      <c r="W75" s="7"/>
      <c r="X75" s="2" t="str">
        <f t="shared" si="8"/>
        <v>Unrealised</v>
      </c>
      <c r="Y75" s="4">
        <f t="shared" ref="Y75:Y134" si="10">A75*V75</f>
        <v>10483863.907734968</v>
      </c>
      <c r="Z75" s="5">
        <f t="shared" ref="Z75:Z134" ca="1" si="11">IF(X75="Unrealised",0,OFFSET(B75,0,MATCH(1,AC75:AV75,0)))*A75</f>
        <v>0</v>
      </c>
      <c r="AC75">
        <f t="shared" si="9"/>
        <v>0</v>
      </c>
      <c r="AD75">
        <f>IF(SUM($AC75:AC75)&gt;0,1,IF(OR(D75&lt;(1-$P$2),D75&gt;$P$3),1,0))</f>
        <v>0</v>
      </c>
      <c r="AE75">
        <f>IF(SUM($AC75:AD75)&gt;0,1,IF(OR(E75&lt;(1-$P$2),E75&gt;$P$3),1,0))</f>
        <v>0</v>
      </c>
      <c r="AF75">
        <f>IF(SUM($AC75:AE75)&gt;0,1,IF(OR(F75&lt;(1-$P$2),F75&gt;$P$3),1,0))</f>
        <v>0</v>
      </c>
      <c r="AG75">
        <f>IF(SUM($AC75:AF75)&gt;0,1,IF(OR(G75&lt;(1-$P$2),G75&gt;$P$3),1,0))</f>
        <v>0</v>
      </c>
      <c r="AH75">
        <f>IF(SUM($AC75:AG75)&gt;0,1,IF(OR(H75&lt;(1-$P$2),H75&gt;$P$3),1,0))</f>
        <v>0</v>
      </c>
      <c r="AI75">
        <f>IF(SUM($AC75:AH75)&gt;0,1,IF(OR(I75&lt;(1-$P$2),I75&gt;$P$3),1,0))</f>
        <v>0</v>
      </c>
      <c r="AJ75">
        <f>IF(SUM($AC75:AI75)&gt;0,1,IF(OR(J75&lt;(1-$P$2),J75&gt;$P$3),1,0))</f>
        <v>0</v>
      </c>
      <c r="AK75">
        <f>IF(SUM($AC75:AJ75)&gt;0,1,IF(OR(K75&lt;(1-$P$2),K75&gt;$P$3),1,0))</f>
        <v>0</v>
      </c>
      <c r="AL75">
        <f>IF(SUM($AC75:AK75)&gt;0,1,IF(OR(L75&lt;(1-$P$2),L75&gt;$P$3),1,0))</f>
        <v>0</v>
      </c>
      <c r="AM75">
        <f>IF(SUM($AC75:AL75)&gt;0,1,IF(OR(M75&lt;(1-$P$2),M75&gt;$P$3),1,0))</f>
        <v>0</v>
      </c>
      <c r="AN75">
        <f>IF(SUM($AC75:AM75)&gt;0,1,IF(OR(N75&lt;(1-$P$2),N75&gt;$P$3),1,0))</f>
        <v>0</v>
      </c>
      <c r="AO75">
        <f>IF(SUM($AC75:AN75)&gt;0,1,IF(OR(O75&lt;(1-$P$2),O75&gt;$P$3),1,0))</f>
        <v>0</v>
      </c>
      <c r="AP75">
        <f>IF(SUM($AC75:AO75)&gt;0,1,IF(OR(P75&lt;(1-$P$2),P75&gt;$P$3),1,0))</f>
        <v>0</v>
      </c>
      <c r="AQ75">
        <f>IF(SUM($AC75:AP75)&gt;0,1,IF(OR(Q75&lt;(1-$P$2),Q75&gt;$P$3),1,0))</f>
        <v>0</v>
      </c>
      <c r="AR75">
        <f>IF(SUM($AC75:AQ75)&gt;0,1,IF(OR(R75&lt;(1-$P$2),R75&gt;$P$3),1,0))</f>
        <v>0</v>
      </c>
      <c r="AS75">
        <f>IF(SUM($AC75:AR75)&gt;0,1,IF(OR(S75&lt;(1-$P$2),S75&gt;$P$3),1,0))</f>
        <v>0</v>
      </c>
      <c r="AT75">
        <f>IF(SUM($AC75:AS75)&gt;0,1,IF(OR(T75&lt;(1-$P$2),T75&gt;$P$3),1,0))</f>
        <v>0</v>
      </c>
      <c r="AU75">
        <f>IF(SUM($AC75:AT75)&gt;0,1,IF(OR(U75&lt;(1-$P$2),U75&gt;$P$3),1,0))</f>
        <v>0</v>
      </c>
      <c r="AV75">
        <f>IF(SUM($AC75:AU75)&gt;0,1,IF(OR(V75&lt;(1-$P$2),V75&gt;$P$3),1,0))</f>
        <v>0</v>
      </c>
    </row>
    <row r="76" spans="1:48" x14ac:dyDescent="0.35">
      <c r="A76" s="1">
        <f>Data!A70</f>
        <v>6900000</v>
      </c>
      <c r="B76">
        <f t="shared" ref="B76:B134" si="12">+B75+1</f>
        <v>67</v>
      </c>
      <c r="C76" s="12" cm="1">
        <f t="array" ref="C76">PRODUCT(Data!$C70:C70/100+1)</f>
        <v>0.78500000000000003</v>
      </c>
      <c r="D76" s="12" cm="1">
        <f t="array" ref="D76">PRODUCT(Data!$C70:D70/100+1)</f>
        <v>1.2560000000000002</v>
      </c>
      <c r="E76" s="12" cm="1">
        <f t="array" ref="E76">PRODUCT(Data!$C70:E70/100+1)</f>
        <v>1.9468000000000003</v>
      </c>
      <c r="F76" s="12" cm="1">
        <f t="array" ref="F76">PRODUCT(Data!$C70:F70/100+1)</f>
        <v>1.4562064000000001</v>
      </c>
      <c r="G76" s="12" cm="1">
        <f t="array" ref="G76">PRODUCT(Data!$C70:G70/100+1)</f>
        <v>1.594546008</v>
      </c>
      <c r="H76" s="12" cm="1">
        <f t="array" ref="H76">PRODUCT(Data!$C70:H70/100+1)</f>
        <v>1.8401060932319999</v>
      </c>
      <c r="I76" s="12" cm="1">
        <f t="array" ref="I76">PRODUCT(Data!$C70:I70/100+1)</f>
        <v>2.1584444473611359</v>
      </c>
      <c r="J76" s="12" cm="1">
        <f t="array" ref="J76">PRODUCT(Data!$C70:J70/100+1)</f>
        <v>1.9879273360196064</v>
      </c>
      <c r="K76" s="12" cm="1">
        <f t="array" ref="K76">PRODUCT(Data!$C70:K70/100+1)</f>
        <v>2.5624383361292726</v>
      </c>
      <c r="L76" s="12" cm="1">
        <f t="array" ref="L76">PRODUCT(Data!$C70:L70/100+1)</f>
        <v>4.4330183215036412</v>
      </c>
      <c r="M76" s="12" cm="1">
        <f t="array" ref="M76">PRODUCT(Data!$C70:M70/100+1)</f>
        <v>4.326625881787554</v>
      </c>
      <c r="N76" s="12" cm="1">
        <f t="array" ref="N76">PRODUCT(Data!$C70:N70/100+1)</f>
        <v>7.1302794531858895</v>
      </c>
      <c r="O76" s="12" cm="1">
        <f t="array" ref="O76">PRODUCT(Data!$C70:O70/100+1)</f>
        <v>12.328253174558403</v>
      </c>
      <c r="P76" s="12" cm="1">
        <f t="array" ref="P76">PRODUCT(Data!$C70:P70/100+1)</f>
        <v>15.730851050736524</v>
      </c>
      <c r="Q76" s="12" cm="1">
        <f t="array" ref="Q76">PRODUCT(Data!$C70:Q70/100+1)</f>
        <v>8.1957733974337295</v>
      </c>
      <c r="R76" s="12" cm="1">
        <f t="array" ref="R76">PRODUCT(Data!$C70:R70/100+1)</f>
        <v>14.203275297752654</v>
      </c>
      <c r="S76" s="12" cm="1">
        <f t="array" ref="S76">PRODUCT(Data!$C70:S70/100+1)</f>
        <v>12.910777245657163</v>
      </c>
      <c r="T76" s="12" cm="1">
        <f t="array" ref="T76">PRODUCT(Data!$C70:T70/100+1)</f>
        <v>13.05279579535939</v>
      </c>
      <c r="U76" s="12" cm="1">
        <f t="array" ref="U76">PRODUCT(Data!$C70:U70/100+1)</f>
        <v>15.585038179659112</v>
      </c>
      <c r="V76" s="12" cm="1">
        <f t="array" ref="V76">PRODUCT(Data!$C70:V70/100+1)</f>
        <v>16.520140470438658</v>
      </c>
      <c r="W76" s="7"/>
      <c r="X76" s="2" t="str">
        <f t="shared" si="8"/>
        <v>Realised Loss</v>
      </c>
      <c r="Y76" s="4">
        <f t="shared" si="10"/>
        <v>113988969.24602674</v>
      </c>
      <c r="Z76" s="5">
        <f t="shared" ca="1" si="11"/>
        <v>5416500</v>
      </c>
      <c r="AC76">
        <f t="shared" si="9"/>
        <v>1</v>
      </c>
      <c r="AD76">
        <f>IF(SUM($AC76:AC76)&gt;0,1,IF(OR(D76&lt;(1-$P$2),D76&gt;$P$3),1,0))</f>
        <v>1</v>
      </c>
      <c r="AE76">
        <f>IF(SUM($AC76:AD76)&gt;0,1,IF(OR(E76&lt;(1-$P$2),E76&gt;$P$3),1,0))</f>
        <v>1</v>
      </c>
      <c r="AF76">
        <f>IF(SUM($AC76:AE76)&gt;0,1,IF(OR(F76&lt;(1-$P$2),F76&gt;$P$3),1,0))</f>
        <v>1</v>
      </c>
      <c r="AG76">
        <f>IF(SUM($AC76:AF76)&gt;0,1,IF(OR(G76&lt;(1-$P$2),G76&gt;$P$3),1,0))</f>
        <v>1</v>
      </c>
      <c r="AH76">
        <f>IF(SUM($AC76:AG76)&gt;0,1,IF(OR(H76&lt;(1-$P$2),H76&gt;$P$3),1,0))</f>
        <v>1</v>
      </c>
      <c r="AI76">
        <f>IF(SUM($AC76:AH76)&gt;0,1,IF(OR(I76&lt;(1-$P$2),I76&gt;$P$3),1,0))</f>
        <v>1</v>
      </c>
      <c r="AJ76">
        <f>IF(SUM($AC76:AI76)&gt;0,1,IF(OR(J76&lt;(1-$P$2),J76&gt;$P$3),1,0))</f>
        <v>1</v>
      </c>
      <c r="AK76">
        <f>IF(SUM($AC76:AJ76)&gt;0,1,IF(OR(K76&lt;(1-$P$2),K76&gt;$P$3),1,0))</f>
        <v>1</v>
      </c>
      <c r="AL76">
        <f>IF(SUM($AC76:AK76)&gt;0,1,IF(OR(L76&lt;(1-$P$2),L76&gt;$P$3),1,0))</f>
        <v>1</v>
      </c>
      <c r="AM76">
        <f>IF(SUM($AC76:AL76)&gt;0,1,IF(OR(M76&lt;(1-$P$2),M76&gt;$P$3),1,0))</f>
        <v>1</v>
      </c>
      <c r="AN76">
        <f>IF(SUM($AC76:AM76)&gt;0,1,IF(OR(N76&lt;(1-$P$2),N76&gt;$P$3),1,0))</f>
        <v>1</v>
      </c>
      <c r="AO76">
        <f>IF(SUM($AC76:AN76)&gt;0,1,IF(OR(O76&lt;(1-$P$2),O76&gt;$P$3),1,0))</f>
        <v>1</v>
      </c>
      <c r="AP76">
        <f>IF(SUM($AC76:AO76)&gt;0,1,IF(OR(P76&lt;(1-$P$2),P76&gt;$P$3),1,0))</f>
        <v>1</v>
      </c>
      <c r="AQ76">
        <f>IF(SUM($AC76:AP76)&gt;0,1,IF(OR(Q76&lt;(1-$P$2),Q76&gt;$P$3),1,0))</f>
        <v>1</v>
      </c>
      <c r="AR76">
        <f>IF(SUM($AC76:AQ76)&gt;0,1,IF(OR(R76&lt;(1-$P$2),R76&gt;$P$3),1,0))</f>
        <v>1</v>
      </c>
      <c r="AS76">
        <f>IF(SUM($AC76:AR76)&gt;0,1,IF(OR(S76&lt;(1-$P$2),S76&gt;$P$3),1,0))</f>
        <v>1</v>
      </c>
      <c r="AT76">
        <f>IF(SUM($AC76:AS76)&gt;0,1,IF(OR(T76&lt;(1-$P$2),T76&gt;$P$3),1,0))</f>
        <v>1</v>
      </c>
      <c r="AU76">
        <f>IF(SUM($AC76:AT76)&gt;0,1,IF(OR(U76&lt;(1-$P$2),U76&gt;$P$3),1,0))</f>
        <v>1</v>
      </c>
      <c r="AV76">
        <f>IF(SUM($AC76:AU76)&gt;0,1,IF(OR(V76&lt;(1-$P$2),V76&gt;$P$3),1,0))</f>
        <v>1</v>
      </c>
    </row>
    <row r="77" spans="1:48" x14ac:dyDescent="0.35">
      <c r="A77" s="1">
        <f>Data!A71</f>
        <v>4400000</v>
      </c>
      <c r="B77">
        <f t="shared" si="12"/>
        <v>68</v>
      </c>
      <c r="C77" s="12" cm="1">
        <f t="array" ref="C77">PRODUCT(Data!$C71:C71/100+1)</f>
        <v>0.83499999999999996</v>
      </c>
      <c r="D77" s="12" cm="1">
        <f t="array" ref="D77">PRODUCT(Data!$C71:D71/100+1)</f>
        <v>1.0404100000000001</v>
      </c>
      <c r="E77" s="12" cm="1">
        <f t="array" ref="E77">PRODUCT(Data!$C71:E71/100+1)</f>
        <v>1.7718182299999998</v>
      </c>
      <c r="F77" s="12" cm="1">
        <f t="array" ref="F77">PRODUCT(Data!$C71:F71/100+1)</f>
        <v>2.2767864255499997</v>
      </c>
      <c r="G77" s="12" cm="1">
        <f t="array" ref="G77">PRODUCT(Data!$C71:G71/100+1)</f>
        <v>1.1611610770304999</v>
      </c>
      <c r="H77" s="12" cm="1">
        <f t="array" ref="H77">PRODUCT(Data!$C71:H71/100+1)</f>
        <v>1.9217215824854774</v>
      </c>
      <c r="I77" s="12" cm="1">
        <f t="array" ref="I77">PRODUCT(Data!$C71:I71/100+1)</f>
        <v>1.4912559480087306</v>
      </c>
      <c r="J77" s="12" cm="1">
        <f t="array" ref="J77">PRODUCT(Data!$C71:J71/100+1)</f>
        <v>1.661259126081726</v>
      </c>
      <c r="K77" s="12" cm="1">
        <f t="array" ref="K77">PRODUCT(Data!$C71:K71/100+1)</f>
        <v>1.4569242535736737</v>
      </c>
      <c r="L77" s="12" cm="1">
        <f t="array" ref="L77">PRODUCT(Data!$C71:L71/100+1)</f>
        <v>2.0440647277638644</v>
      </c>
      <c r="M77" s="12" cm="1">
        <f t="array" ref="M77">PRODUCT(Data!$C71:M71/100+1)</f>
        <v>1.7599397306046871</v>
      </c>
      <c r="N77" s="12" cm="1">
        <f t="array" ref="N77">PRODUCT(Data!$C71:N71/100+1)</f>
        <v>1.5610665410463576</v>
      </c>
      <c r="O77" s="12" cm="1">
        <f t="array" ref="O77">PRODUCT(Data!$C71:O71/100+1)</f>
        <v>2.3291112792411655</v>
      </c>
      <c r="P77" s="12" cm="1">
        <f t="array" ref="P77">PRODUCT(Data!$C71:P71/100+1)</f>
        <v>3.9478436183137751</v>
      </c>
      <c r="Q77" s="12" cm="1">
        <f t="array" ref="Q77">PRODUCT(Data!$C71:Q71/100+1)</f>
        <v>5.3335367283419099</v>
      </c>
      <c r="R77" s="12" cm="1">
        <f t="array" ref="R77">PRODUCT(Data!$C71:R71/100+1)</f>
        <v>2.8267744660212126</v>
      </c>
      <c r="S77" s="12" cm="1">
        <f t="array" ref="S77">PRODUCT(Data!$C71:S71/100+1)</f>
        <v>4.4493430095173885</v>
      </c>
      <c r="T77" s="12" cm="1">
        <f t="array" ref="T77">PRODUCT(Data!$C71:T71/100+1)</f>
        <v>6.660666485247531</v>
      </c>
      <c r="U77" s="12" cm="1">
        <f t="array" ref="U77">PRODUCT(Data!$C71:U71/100+1)</f>
        <v>5.7814585091948567</v>
      </c>
      <c r="V77" s="12" cm="1">
        <f t="array" ref="V77">PRODUCT(Data!$C71:V71/100+1)</f>
        <v>4.2320276287306351</v>
      </c>
      <c r="W77" s="7"/>
      <c r="X77" s="2" t="str">
        <f t="shared" si="8"/>
        <v>Unrealised</v>
      </c>
      <c r="Y77" s="4">
        <f t="shared" si="10"/>
        <v>18620921.566414796</v>
      </c>
      <c r="Z77" s="5">
        <f t="shared" ca="1" si="11"/>
        <v>0</v>
      </c>
      <c r="AC77">
        <f t="shared" si="9"/>
        <v>0</v>
      </c>
      <c r="AD77">
        <f>IF(SUM($AC77:AC77)&gt;0,1,IF(OR(D77&lt;(1-$P$2),D77&gt;$P$3),1,0))</f>
        <v>0</v>
      </c>
      <c r="AE77">
        <f>IF(SUM($AC77:AD77)&gt;0,1,IF(OR(E77&lt;(1-$P$2),E77&gt;$P$3),1,0))</f>
        <v>0</v>
      </c>
      <c r="AF77">
        <f>IF(SUM($AC77:AE77)&gt;0,1,IF(OR(F77&lt;(1-$P$2),F77&gt;$P$3),1,0))</f>
        <v>0</v>
      </c>
      <c r="AG77">
        <f>IF(SUM($AC77:AF77)&gt;0,1,IF(OR(G77&lt;(1-$P$2),G77&gt;$P$3),1,0))</f>
        <v>0</v>
      </c>
      <c r="AH77">
        <f>IF(SUM($AC77:AG77)&gt;0,1,IF(OR(H77&lt;(1-$P$2),H77&gt;$P$3),1,0))</f>
        <v>0</v>
      </c>
      <c r="AI77">
        <f>IF(SUM($AC77:AH77)&gt;0,1,IF(OR(I77&lt;(1-$P$2),I77&gt;$P$3),1,0))</f>
        <v>0</v>
      </c>
      <c r="AJ77">
        <f>IF(SUM($AC77:AI77)&gt;0,1,IF(OR(J77&lt;(1-$P$2),J77&gt;$P$3),1,0))</f>
        <v>0</v>
      </c>
      <c r="AK77">
        <f>IF(SUM($AC77:AJ77)&gt;0,1,IF(OR(K77&lt;(1-$P$2),K77&gt;$P$3),1,0))</f>
        <v>0</v>
      </c>
      <c r="AL77">
        <f>IF(SUM($AC77:AK77)&gt;0,1,IF(OR(L77&lt;(1-$P$2),L77&gt;$P$3),1,0))</f>
        <v>0</v>
      </c>
      <c r="AM77">
        <f>IF(SUM($AC77:AL77)&gt;0,1,IF(OR(M77&lt;(1-$P$2),M77&gt;$P$3),1,0))</f>
        <v>0</v>
      </c>
      <c r="AN77">
        <f>IF(SUM($AC77:AM77)&gt;0,1,IF(OR(N77&lt;(1-$P$2),N77&gt;$P$3),1,0))</f>
        <v>0</v>
      </c>
      <c r="AO77">
        <f>IF(SUM($AC77:AN77)&gt;0,1,IF(OR(O77&lt;(1-$P$2),O77&gt;$P$3),1,0))</f>
        <v>0</v>
      </c>
      <c r="AP77">
        <f>IF(SUM($AC77:AO77)&gt;0,1,IF(OR(P77&lt;(1-$P$2),P77&gt;$P$3),1,0))</f>
        <v>0</v>
      </c>
      <c r="AQ77">
        <f>IF(SUM($AC77:AP77)&gt;0,1,IF(OR(Q77&lt;(1-$P$2),Q77&gt;$P$3),1,0))</f>
        <v>0</v>
      </c>
      <c r="AR77">
        <f>IF(SUM($AC77:AQ77)&gt;0,1,IF(OR(R77&lt;(1-$P$2),R77&gt;$P$3),1,0))</f>
        <v>0</v>
      </c>
      <c r="AS77">
        <f>IF(SUM($AC77:AR77)&gt;0,1,IF(OR(S77&lt;(1-$P$2),S77&gt;$P$3),1,0))</f>
        <v>0</v>
      </c>
      <c r="AT77">
        <f>IF(SUM($AC77:AS77)&gt;0,1,IF(OR(T77&lt;(1-$P$2),T77&gt;$P$3),1,0))</f>
        <v>0</v>
      </c>
      <c r="AU77">
        <f>IF(SUM($AC77:AT77)&gt;0,1,IF(OR(U77&lt;(1-$P$2),U77&gt;$P$3),1,0))</f>
        <v>0</v>
      </c>
      <c r="AV77">
        <f>IF(SUM($AC77:AU77)&gt;0,1,IF(OR(V77&lt;(1-$P$2),V77&gt;$P$3),1,0))</f>
        <v>0</v>
      </c>
    </row>
    <row r="78" spans="1:48" x14ac:dyDescent="0.35">
      <c r="A78" s="1">
        <f>Data!A72</f>
        <v>5500000</v>
      </c>
      <c r="B78">
        <f t="shared" si="12"/>
        <v>69</v>
      </c>
      <c r="C78" s="12" cm="1">
        <f t="array" ref="C78">PRODUCT(Data!$C72:C72/100+1)</f>
        <v>1.702</v>
      </c>
      <c r="D78" s="12" cm="1">
        <f t="array" ref="D78">PRODUCT(Data!$C72:D72/100+1)</f>
        <v>2.0832479999999998</v>
      </c>
      <c r="E78" s="12" cm="1">
        <f t="array" ref="E78">PRODUCT(Data!$C72:E72/100+1)</f>
        <v>3.2290343999999997</v>
      </c>
      <c r="F78" s="12" cm="1">
        <f t="array" ref="F78">PRODUCT(Data!$C72:F72/100+1)</f>
        <v>5.4280068263999999</v>
      </c>
      <c r="G78" s="12" cm="1">
        <f t="array" ref="G78">PRODUCT(Data!$C72:G72/100+1)</f>
        <v>5.7156911881991999</v>
      </c>
      <c r="H78" s="12" cm="1">
        <f t="array" ref="H78">PRODUCT(Data!$C72:H72/100+1)</f>
        <v>7.899085222091295</v>
      </c>
      <c r="I78" s="12" cm="1">
        <f t="array" ref="I78">PRODUCT(Data!$C72:I72/100+1)</f>
        <v>11.019223884817357</v>
      </c>
      <c r="J78" s="12" cm="1">
        <f t="array" ref="J78">PRODUCT(Data!$C72:J72/100+1)</f>
        <v>13.663837617173524</v>
      </c>
      <c r="K78" s="12" cm="1">
        <f t="array" ref="K78">PRODUCT(Data!$C72:K72/100+1)</f>
        <v>16.218975251584972</v>
      </c>
      <c r="L78" s="12" cm="1">
        <f t="array" ref="L78">PRODUCT(Data!$C72:L72/100+1)</f>
        <v>19.089733871115513</v>
      </c>
      <c r="M78" s="12" cm="1">
        <f t="array" ref="M78">PRODUCT(Data!$C72:M72/100+1)</f>
        <v>22.315898895334037</v>
      </c>
      <c r="N78" s="12" cm="1">
        <f t="array" ref="N78">PRODUCT(Data!$C72:N72/100+1)</f>
        <v>28.497402889341565</v>
      </c>
      <c r="O78" s="12" cm="1">
        <f t="array" ref="O78">PRODUCT(Data!$C72:O72/100+1)</f>
        <v>18.095850834731895</v>
      </c>
      <c r="P78" s="12" cm="1">
        <f t="array" ref="P78">PRODUCT(Data!$C72:P72/100+1)</f>
        <v>22.746484499257996</v>
      </c>
      <c r="Q78" s="12" cm="1">
        <f t="array" ref="Q78">PRODUCT(Data!$C72:Q72/100+1)</f>
        <v>18.174441114907136</v>
      </c>
      <c r="R78" s="12" cm="1">
        <f t="array" ref="R78">PRODUCT(Data!$C72:R72/100+1)</f>
        <v>23.790343419413439</v>
      </c>
      <c r="S78" s="12" cm="1">
        <f t="array" ref="S78">PRODUCT(Data!$C72:S72/100+1)</f>
        <v>12.727833729386187</v>
      </c>
      <c r="T78" s="12" cm="1">
        <f t="array" ref="T78">PRODUCT(Data!$C72:T72/100+1)</f>
        <v>15.718874655791939</v>
      </c>
      <c r="U78" s="12" cm="1">
        <f t="array" ref="U78">PRODUCT(Data!$C72:U72/100+1)</f>
        <v>22.745211626930939</v>
      </c>
      <c r="V78" s="12" cm="1">
        <f t="array" ref="V78">PRODUCT(Data!$C72:V72/100+1)</f>
        <v>28.317788475529021</v>
      </c>
      <c r="W78" s="7"/>
      <c r="X78" s="2" t="str">
        <f t="shared" si="8"/>
        <v>Realised Profit</v>
      </c>
      <c r="Y78" s="4">
        <f t="shared" si="10"/>
        <v>155747836.61540961</v>
      </c>
      <c r="Z78" s="5">
        <f t="shared" ca="1" si="11"/>
        <v>122737443.92433721</v>
      </c>
      <c r="AC78">
        <f t="shared" si="9"/>
        <v>0</v>
      </c>
      <c r="AD78">
        <f>IF(SUM($AC78:AC78)&gt;0,1,IF(OR(D78&lt;(1-$P$2),D78&gt;$P$3),1,0))</f>
        <v>0</v>
      </c>
      <c r="AE78">
        <f>IF(SUM($AC78:AD78)&gt;0,1,IF(OR(E78&lt;(1-$P$2),E78&gt;$P$3),1,0))</f>
        <v>0</v>
      </c>
      <c r="AF78">
        <f>IF(SUM($AC78:AE78)&gt;0,1,IF(OR(F78&lt;(1-$P$2),F78&gt;$P$3),1,0))</f>
        <v>0</v>
      </c>
      <c r="AG78">
        <f>IF(SUM($AC78:AF78)&gt;0,1,IF(OR(G78&lt;(1-$P$2),G78&gt;$P$3),1,0))</f>
        <v>0</v>
      </c>
      <c r="AH78">
        <f>IF(SUM($AC78:AG78)&gt;0,1,IF(OR(H78&lt;(1-$P$2),H78&gt;$P$3),1,0))</f>
        <v>0</v>
      </c>
      <c r="AI78">
        <f>IF(SUM($AC78:AH78)&gt;0,1,IF(OR(I78&lt;(1-$P$2),I78&gt;$P$3),1,0))</f>
        <v>0</v>
      </c>
      <c r="AJ78">
        <f>IF(SUM($AC78:AI78)&gt;0,1,IF(OR(J78&lt;(1-$P$2),J78&gt;$P$3),1,0))</f>
        <v>0</v>
      </c>
      <c r="AK78">
        <f>IF(SUM($AC78:AJ78)&gt;0,1,IF(OR(K78&lt;(1-$P$2),K78&gt;$P$3),1,0))</f>
        <v>0</v>
      </c>
      <c r="AL78">
        <f>IF(SUM($AC78:AK78)&gt;0,1,IF(OR(L78&lt;(1-$P$2),L78&gt;$P$3),1,0))</f>
        <v>0</v>
      </c>
      <c r="AM78">
        <f>IF(SUM($AC78:AL78)&gt;0,1,IF(OR(M78&lt;(1-$P$2),M78&gt;$P$3),1,0))</f>
        <v>1</v>
      </c>
      <c r="AN78">
        <f>IF(SUM($AC78:AM78)&gt;0,1,IF(OR(N78&lt;(1-$P$2),N78&gt;$P$3),1,0))</f>
        <v>1</v>
      </c>
      <c r="AO78">
        <f>IF(SUM($AC78:AN78)&gt;0,1,IF(OR(O78&lt;(1-$P$2),O78&gt;$P$3),1,0))</f>
        <v>1</v>
      </c>
      <c r="AP78">
        <f>IF(SUM($AC78:AO78)&gt;0,1,IF(OR(P78&lt;(1-$P$2),P78&gt;$P$3),1,0))</f>
        <v>1</v>
      </c>
      <c r="AQ78">
        <f>IF(SUM($AC78:AP78)&gt;0,1,IF(OR(Q78&lt;(1-$P$2),Q78&gt;$P$3),1,0))</f>
        <v>1</v>
      </c>
      <c r="AR78">
        <f>IF(SUM($AC78:AQ78)&gt;0,1,IF(OR(R78&lt;(1-$P$2),R78&gt;$P$3),1,0))</f>
        <v>1</v>
      </c>
      <c r="AS78">
        <f>IF(SUM($AC78:AR78)&gt;0,1,IF(OR(S78&lt;(1-$P$2),S78&gt;$P$3),1,0))</f>
        <v>1</v>
      </c>
      <c r="AT78">
        <f>IF(SUM($AC78:AS78)&gt;0,1,IF(OR(T78&lt;(1-$P$2),T78&gt;$P$3),1,0))</f>
        <v>1</v>
      </c>
      <c r="AU78">
        <f>IF(SUM($AC78:AT78)&gt;0,1,IF(OR(U78&lt;(1-$P$2),U78&gt;$P$3),1,0))</f>
        <v>1</v>
      </c>
      <c r="AV78">
        <f>IF(SUM($AC78:AU78)&gt;0,1,IF(OR(V78&lt;(1-$P$2),V78&gt;$P$3),1,0))</f>
        <v>1</v>
      </c>
    </row>
    <row r="79" spans="1:48" x14ac:dyDescent="0.35">
      <c r="A79" s="1">
        <f>Data!A73</f>
        <v>4900000</v>
      </c>
      <c r="B79">
        <f t="shared" si="12"/>
        <v>70</v>
      </c>
      <c r="C79" s="12" cm="1">
        <f t="array" ref="C79">PRODUCT(Data!$C73:C73/100+1)</f>
        <v>0.60099999999999998</v>
      </c>
      <c r="D79" s="12" cm="1">
        <f t="array" ref="D79">PRODUCT(Data!$C73:D73/100+1)</f>
        <v>0.72059899999999999</v>
      </c>
      <c r="E79" s="12" cm="1">
        <f t="array" ref="E79">PRODUCT(Data!$C73:E73/100+1)</f>
        <v>0.52387547299999992</v>
      </c>
      <c r="F79" s="12" cm="1">
        <f t="array" ref="F79">PRODUCT(Data!$C73:F73/100+1)</f>
        <v>0.28708375920399998</v>
      </c>
      <c r="G79" s="12" cm="1">
        <f t="array" ref="G79">PRODUCT(Data!$C73:G73/100+1)</f>
        <v>0.42804188497316398</v>
      </c>
      <c r="H79" s="12" cm="1">
        <f t="array" ref="H79">PRODUCT(Data!$C73:H73/100+1)</f>
        <v>0.30947428283559758</v>
      </c>
      <c r="I79" s="12" cm="1">
        <f t="array" ref="I79">PRODUCT(Data!$C73:I73/100+1)</f>
        <v>0.33825539113930814</v>
      </c>
      <c r="J79" s="12" cm="1">
        <f t="array" ref="J79">PRODUCT(Data!$C73:J73/100+1)</f>
        <v>0.4806609108089569</v>
      </c>
      <c r="K79" s="12" cm="1">
        <f t="array" ref="K79">PRODUCT(Data!$C73:K73/100+1)</f>
        <v>0.53785955919522277</v>
      </c>
      <c r="L79" s="12" cm="1">
        <f t="array" ref="L79">PRODUCT(Data!$C73:L73/100+1)</f>
        <v>0.939102790354859</v>
      </c>
      <c r="M79" s="12" cm="1">
        <f t="array" ref="M79">PRODUCT(Data!$C73:M73/100+1)</f>
        <v>1.5513978096662271</v>
      </c>
      <c r="N79" s="12" cm="1">
        <f t="array" ref="N79">PRODUCT(Data!$C73:N73/100+1)</f>
        <v>1.0968382514340227</v>
      </c>
      <c r="O79" s="12" cm="1">
        <f t="array" ref="O79">PRODUCT(Data!$C73:O73/100+1)</f>
        <v>1.5366703902590657</v>
      </c>
      <c r="P79" s="12" cm="1">
        <f t="array" ref="P79">PRODUCT(Data!$C73:P73/100+1)</f>
        <v>0.95273564196062077</v>
      </c>
      <c r="Q79" s="12" cm="1">
        <f t="array" ref="Q79">PRODUCT(Data!$C73:Q73/100+1)</f>
        <v>1.1690066326856816</v>
      </c>
      <c r="R79" s="12" cm="1">
        <f t="array" ref="R79">PRODUCT(Data!$C73:R73/100+1)</f>
        <v>0.66750278726352419</v>
      </c>
      <c r="S79" s="12" cm="1">
        <f t="array" ref="S79">PRODUCT(Data!$C73:S73/100+1)</f>
        <v>0.92182134921092695</v>
      </c>
      <c r="T79" s="12" cm="1">
        <f t="array" ref="T79">PRODUCT(Data!$C73:T73/100+1)</f>
        <v>0.87204299635353688</v>
      </c>
      <c r="U79" s="12" cm="1">
        <f t="array" ref="U79">PRODUCT(Data!$C73:U73/100+1)</f>
        <v>0.6775774081666982</v>
      </c>
      <c r="V79" s="12" cm="1">
        <f t="array" ref="V79">PRODUCT(Data!$C73:V73/100+1)</f>
        <v>0.79208799014687026</v>
      </c>
      <c r="W79" s="7"/>
      <c r="X79" s="2" t="str">
        <f t="shared" si="8"/>
        <v>Realised Loss</v>
      </c>
      <c r="Y79" s="4">
        <f t="shared" si="10"/>
        <v>3881231.1517196642</v>
      </c>
      <c r="Z79" s="5">
        <f t="shared" ca="1" si="11"/>
        <v>2944900</v>
      </c>
      <c r="AC79">
        <f t="shared" si="9"/>
        <v>1</v>
      </c>
      <c r="AD79">
        <f>IF(SUM($AC79:AC79)&gt;0,1,IF(OR(D79&lt;(1-$P$2),D79&gt;$P$3),1,0))</f>
        <v>1</v>
      </c>
      <c r="AE79">
        <f>IF(SUM($AC79:AD79)&gt;0,1,IF(OR(E79&lt;(1-$P$2),E79&gt;$P$3),1,0))</f>
        <v>1</v>
      </c>
      <c r="AF79">
        <f>IF(SUM($AC79:AE79)&gt;0,1,IF(OR(F79&lt;(1-$P$2),F79&gt;$P$3),1,0))</f>
        <v>1</v>
      </c>
      <c r="AG79">
        <f>IF(SUM($AC79:AF79)&gt;0,1,IF(OR(G79&lt;(1-$P$2),G79&gt;$P$3),1,0))</f>
        <v>1</v>
      </c>
      <c r="AH79">
        <f>IF(SUM($AC79:AG79)&gt;0,1,IF(OR(H79&lt;(1-$P$2),H79&gt;$P$3),1,0))</f>
        <v>1</v>
      </c>
      <c r="AI79">
        <f>IF(SUM($AC79:AH79)&gt;0,1,IF(OR(I79&lt;(1-$P$2),I79&gt;$P$3),1,0))</f>
        <v>1</v>
      </c>
      <c r="AJ79">
        <f>IF(SUM($AC79:AI79)&gt;0,1,IF(OR(J79&lt;(1-$P$2),J79&gt;$P$3),1,0))</f>
        <v>1</v>
      </c>
      <c r="AK79">
        <f>IF(SUM($AC79:AJ79)&gt;0,1,IF(OR(K79&lt;(1-$P$2),K79&gt;$P$3),1,0))</f>
        <v>1</v>
      </c>
      <c r="AL79">
        <f>IF(SUM($AC79:AK79)&gt;0,1,IF(OR(L79&lt;(1-$P$2),L79&gt;$P$3),1,0))</f>
        <v>1</v>
      </c>
      <c r="AM79">
        <f>IF(SUM($AC79:AL79)&gt;0,1,IF(OR(M79&lt;(1-$P$2),M79&gt;$P$3),1,0))</f>
        <v>1</v>
      </c>
      <c r="AN79">
        <f>IF(SUM($AC79:AM79)&gt;0,1,IF(OR(N79&lt;(1-$P$2),N79&gt;$P$3),1,0))</f>
        <v>1</v>
      </c>
      <c r="AO79">
        <f>IF(SUM($AC79:AN79)&gt;0,1,IF(OR(O79&lt;(1-$P$2),O79&gt;$P$3),1,0))</f>
        <v>1</v>
      </c>
      <c r="AP79">
        <f>IF(SUM($AC79:AO79)&gt;0,1,IF(OR(P79&lt;(1-$P$2),P79&gt;$P$3),1,0))</f>
        <v>1</v>
      </c>
      <c r="AQ79">
        <f>IF(SUM($AC79:AP79)&gt;0,1,IF(OR(Q79&lt;(1-$P$2),Q79&gt;$P$3),1,0))</f>
        <v>1</v>
      </c>
      <c r="AR79">
        <f>IF(SUM($AC79:AQ79)&gt;0,1,IF(OR(R79&lt;(1-$P$2),R79&gt;$P$3),1,0))</f>
        <v>1</v>
      </c>
      <c r="AS79">
        <f>IF(SUM($AC79:AR79)&gt;0,1,IF(OR(S79&lt;(1-$P$2),S79&gt;$P$3),1,0))</f>
        <v>1</v>
      </c>
      <c r="AT79">
        <f>IF(SUM($AC79:AS79)&gt;0,1,IF(OR(T79&lt;(1-$P$2),T79&gt;$P$3),1,0))</f>
        <v>1</v>
      </c>
      <c r="AU79">
        <f>IF(SUM($AC79:AT79)&gt;0,1,IF(OR(U79&lt;(1-$P$2),U79&gt;$P$3),1,0))</f>
        <v>1</v>
      </c>
      <c r="AV79">
        <f>IF(SUM($AC79:AU79)&gt;0,1,IF(OR(V79&lt;(1-$P$2),V79&gt;$P$3),1,0))</f>
        <v>1</v>
      </c>
    </row>
    <row r="80" spans="1:48" x14ac:dyDescent="0.35">
      <c r="A80" s="1">
        <f>Data!A74</f>
        <v>3300000</v>
      </c>
      <c r="B80">
        <f t="shared" si="12"/>
        <v>71</v>
      </c>
      <c r="C80" s="12" cm="1">
        <f t="array" ref="C80">PRODUCT(Data!$C74:C74/100+1)</f>
        <v>1.1259999999999999</v>
      </c>
      <c r="D80" s="12" cm="1">
        <f t="array" ref="D80">PRODUCT(Data!$C74:D74/100+1)</f>
        <v>1.1181179999999999</v>
      </c>
      <c r="E80" s="12" cm="1">
        <f t="array" ref="E80">PRODUCT(Data!$C74:E74/100+1)</f>
        <v>0.86542333199999999</v>
      </c>
      <c r="F80" s="12" cm="1">
        <f t="array" ref="F80">PRODUCT(Data!$C74:F74/100+1)</f>
        <v>1.4019857978400001</v>
      </c>
      <c r="G80" s="12" cm="1">
        <f t="array" ref="G80">PRODUCT(Data!$C74:G74/100+1)</f>
        <v>0.81174977694936001</v>
      </c>
      <c r="H80" s="12" cm="1">
        <f t="array" ref="H80">PRODUCT(Data!$C74:H74/100+1)</f>
        <v>0.94081799148430822</v>
      </c>
      <c r="I80" s="12" cm="1">
        <f t="array" ref="I80">PRODUCT(Data!$C74:I74/100+1)</f>
        <v>0.51180498736746372</v>
      </c>
      <c r="J80" s="12" cm="1">
        <f t="array" ref="J80">PRODUCT(Data!$C74:J74/100+1)</f>
        <v>0.59267017537152289</v>
      </c>
      <c r="K80" s="12" cm="1">
        <f t="array" ref="K80">PRODUCT(Data!$C74:K74/100+1)</f>
        <v>0.88367123147894067</v>
      </c>
      <c r="L80" s="12" cm="1">
        <f t="array" ref="L80">PRODUCT(Data!$C74:L74/100+1)</f>
        <v>1.4271290388384892</v>
      </c>
      <c r="M80" s="12" cm="1">
        <f t="array" ref="M80">PRODUCT(Data!$C74:M74/100+1)</f>
        <v>1.7253990079557335</v>
      </c>
      <c r="N80" s="12" cm="1">
        <f t="array" ref="N80">PRODUCT(Data!$C74:N74/100+1)</f>
        <v>1.9824834601411379</v>
      </c>
      <c r="O80" s="12" cm="1">
        <f t="array" ref="O80">PRODUCT(Data!$C74:O74/100+1)</f>
        <v>2.4225947882924705</v>
      </c>
      <c r="P80" s="12" cm="1">
        <f t="array" ref="P80">PRODUCT(Data!$C74:P74/100+1)</f>
        <v>3.1663313882982589</v>
      </c>
      <c r="Q80" s="12" cm="1">
        <f t="array" ref="Q80">PRODUCT(Data!$C74:Q74/100+1)</f>
        <v>2.8496982494684331</v>
      </c>
      <c r="R80" s="12" cm="1">
        <f t="array" ref="R80">PRODUCT(Data!$C74:R74/100+1)</f>
        <v>3.8100465595392947</v>
      </c>
      <c r="S80" s="12" cm="1">
        <f t="array" ref="S80">PRODUCT(Data!$C74:S74/100+1)</f>
        <v>4.6406367095188612</v>
      </c>
      <c r="T80" s="12" cm="1">
        <f t="array" ref="T80">PRODUCT(Data!$C74:T74/100+1)</f>
        <v>5.814717797027134</v>
      </c>
      <c r="U80" s="12" cm="1">
        <f t="array" ref="U80">PRODUCT(Data!$C74:U74/100+1)</f>
        <v>3.2562419663351951</v>
      </c>
      <c r="V80" s="12" cm="1">
        <f t="array" ref="V80">PRODUCT(Data!$C74:V74/100+1)</f>
        <v>3.6697846960597649</v>
      </c>
      <c r="W80" s="7"/>
      <c r="X80" s="2" t="str">
        <f t="shared" si="8"/>
        <v>Realised Loss</v>
      </c>
      <c r="Y80" s="4">
        <f t="shared" si="10"/>
        <v>12110289.496997224</v>
      </c>
      <c r="Z80" s="5">
        <f t="shared" ca="1" si="11"/>
        <v>1688956.4583126302</v>
      </c>
      <c r="AC80">
        <f t="shared" si="9"/>
        <v>0</v>
      </c>
      <c r="AD80">
        <f>IF(SUM($AC80:AC80)&gt;0,1,IF(OR(D80&lt;(1-$P$2),D80&gt;$P$3),1,0))</f>
        <v>0</v>
      </c>
      <c r="AE80">
        <f>IF(SUM($AC80:AD80)&gt;0,1,IF(OR(E80&lt;(1-$P$2),E80&gt;$P$3),1,0))</f>
        <v>0</v>
      </c>
      <c r="AF80">
        <f>IF(SUM($AC80:AE80)&gt;0,1,IF(OR(F80&lt;(1-$P$2),F80&gt;$P$3),1,0))</f>
        <v>0</v>
      </c>
      <c r="AG80">
        <f>IF(SUM($AC80:AF80)&gt;0,1,IF(OR(G80&lt;(1-$P$2),G80&gt;$P$3),1,0))</f>
        <v>0</v>
      </c>
      <c r="AH80">
        <f>IF(SUM($AC80:AG80)&gt;0,1,IF(OR(H80&lt;(1-$P$2),H80&gt;$P$3),1,0))</f>
        <v>0</v>
      </c>
      <c r="AI80">
        <f>IF(SUM($AC80:AH80)&gt;0,1,IF(OR(I80&lt;(1-$P$2),I80&gt;$P$3),1,0))</f>
        <v>1</v>
      </c>
      <c r="AJ80">
        <f>IF(SUM($AC80:AI80)&gt;0,1,IF(OR(J80&lt;(1-$P$2),J80&gt;$P$3),1,0))</f>
        <v>1</v>
      </c>
      <c r="AK80">
        <f>IF(SUM($AC80:AJ80)&gt;0,1,IF(OR(K80&lt;(1-$P$2),K80&gt;$P$3),1,0))</f>
        <v>1</v>
      </c>
      <c r="AL80">
        <f>IF(SUM($AC80:AK80)&gt;0,1,IF(OR(L80&lt;(1-$P$2),L80&gt;$P$3),1,0))</f>
        <v>1</v>
      </c>
      <c r="AM80">
        <f>IF(SUM($AC80:AL80)&gt;0,1,IF(OR(M80&lt;(1-$P$2),M80&gt;$P$3),1,0))</f>
        <v>1</v>
      </c>
      <c r="AN80">
        <f>IF(SUM($AC80:AM80)&gt;0,1,IF(OR(N80&lt;(1-$P$2),N80&gt;$P$3),1,0))</f>
        <v>1</v>
      </c>
      <c r="AO80">
        <f>IF(SUM($AC80:AN80)&gt;0,1,IF(OR(O80&lt;(1-$P$2),O80&gt;$P$3),1,0))</f>
        <v>1</v>
      </c>
      <c r="AP80">
        <f>IF(SUM($AC80:AO80)&gt;0,1,IF(OR(P80&lt;(1-$P$2),P80&gt;$P$3),1,0))</f>
        <v>1</v>
      </c>
      <c r="AQ80">
        <f>IF(SUM($AC80:AP80)&gt;0,1,IF(OR(Q80&lt;(1-$P$2),Q80&gt;$P$3),1,0))</f>
        <v>1</v>
      </c>
      <c r="AR80">
        <f>IF(SUM($AC80:AQ80)&gt;0,1,IF(OR(R80&lt;(1-$P$2),R80&gt;$P$3),1,0))</f>
        <v>1</v>
      </c>
      <c r="AS80">
        <f>IF(SUM($AC80:AR80)&gt;0,1,IF(OR(S80&lt;(1-$P$2),S80&gt;$P$3),1,0))</f>
        <v>1</v>
      </c>
      <c r="AT80">
        <f>IF(SUM($AC80:AS80)&gt;0,1,IF(OR(T80&lt;(1-$P$2),T80&gt;$P$3),1,0))</f>
        <v>1</v>
      </c>
      <c r="AU80">
        <f>IF(SUM($AC80:AT80)&gt;0,1,IF(OR(U80&lt;(1-$P$2),U80&gt;$P$3),1,0))</f>
        <v>1</v>
      </c>
      <c r="AV80">
        <f>IF(SUM($AC80:AU80)&gt;0,1,IF(OR(V80&lt;(1-$P$2),V80&gt;$P$3),1,0))</f>
        <v>1</v>
      </c>
    </row>
    <row r="81" spans="1:48" x14ac:dyDescent="0.35">
      <c r="A81" s="1">
        <f>Data!A75</f>
        <v>1000000</v>
      </c>
      <c r="B81">
        <f t="shared" si="12"/>
        <v>72</v>
      </c>
      <c r="C81" s="12" cm="1">
        <f t="array" ref="C81">PRODUCT(Data!$C75:C75/100+1)</f>
        <v>0.63900000000000001</v>
      </c>
      <c r="D81" s="12" cm="1">
        <f t="array" ref="D81">PRODUCT(Data!$C75:D75/100+1)</f>
        <v>0.47541600000000001</v>
      </c>
      <c r="E81" s="12" cm="1">
        <f t="array" ref="E81">PRODUCT(Data!$C75:E75/100+1)</f>
        <v>0.56384337600000001</v>
      </c>
      <c r="F81" s="12" cm="1">
        <f t="array" ref="F81">PRODUCT(Data!$C75:F75/100+1)</f>
        <v>0.61458927984</v>
      </c>
      <c r="G81" s="12" cm="1">
        <f t="array" ref="G81">PRODUCT(Data!$C75:G75/100+1)</f>
        <v>1.0165306688553599</v>
      </c>
      <c r="H81" s="12" cm="1">
        <f t="array" ref="H81">PRODUCT(Data!$C75:H75/100+1)</f>
        <v>0.80204269772687886</v>
      </c>
      <c r="I81" s="12" cm="1">
        <f t="array" ref="I81">PRODUCT(Data!$C75:I75/100+1)</f>
        <v>0.81166721009960141</v>
      </c>
      <c r="J81" s="12" cm="1">
        <f t="array" ref="J81">PRODUCT(Data!$C75:J75/100+1)</f>
        <v>0.74267549724113535</v>
      </c>
      <c r="K81" s="12" cm="1">
        <f t="array" ref="K81">PRODUCT(Data!$C75:K75/100+1)</f>
        <v>0.69588694091494385</v>
      </c>
      <c r="L81" s="12" cm="1">
        <f t="array" ref="L81">PRODUCT(Data!$C75:L75/100+1)</f>
        <v>0.89351883213478789</v>
      </c>
      <c r="M81" s="12" cm="1">
        <f t="array" ref="M81">PRODUCT(Data!$C75:M75/100+1)</f>
        <v>0.91675032177029236</v>
      </c>
      <c r="N81" s="12" cm="1">
        <f t="array" ref="N81">PRODUCT(Data!$C75:N75/100+1)</f>
        <v>0.46479241313753822</v>
      </c>
      <c r="O81" s="12" cm="1">
        <f t="array" ref="O81">PRODUCT(Data!$C75:O75/100+1)</f>
        <v>0.64094873771666516</v>
      </c>
      <c r="P81" s="12" cm="1">
        <f t="array" ref="P81">PRODUCT(Data!$C75:P75/100+1)</f>
        <v>0.35123990826873253</v>
      </c>
      <c r="Q81" s="12" cm="1">
        <f t="array" ref="Q81">PRODUCT(Data!$C75:Q75/100+1)</f>
        <v>0.2525414940452187</v>
      </c>
      <c r="R81" s="12" cm="1">
        <f t="array" ref="R81">PRODUCT(Data!$C75:R75/100+1)</f>
        <v>0.42553241746619352</v>
      </c>
      <c r="S81" s="12" cm="1">
        <f t="array" ref="S81">PRODUCT(Data!$C75:S75/100+1)</f>
        <v>0.23489389444133885</v>
      </c>
      <c r="T81" s="12" cm="1">
        <f t="array" ref="T81">PRODUCT(Data!$C75:T75/100+1)</f>
        <v>0.26707435797980228</v>
      </c>
      <c r="U81" s="12" cm="1">
        <f t="array" ref="U81">PRODUCT(Data!$C75:U75/100+1)</f>
        <v>0.40248105747556207</v>
      </c>
      <c r="V81" s="12" cm="1">
        <f t="array" ref="V81">PRODUCT(Data!$C75:V75/100+1)</f>
        <v>0.5047112460743548</v>
      </c>
      <c r="W81" s="7"/>
      <c r="X81" s="2" t="str">
        <f t="shared" si="8"/>
        <v>Realised Loss</v>
      </c>
      <c r="Y81" s="4">
        <f t="shared" si="10"/>
        <v>504711.2460743548</v>
      </c>
      <c r="Z81" s="5">
        <f t="shared" ca="1" si="11"/>
        <v>639000</v>
      </c>
      <c r="AC81">
        <f t="shared" si="9"/>
        <v>1</v>
      </c>
      <c r="AD81">
        <f>IF(SUM($AC81:AC81)&gt;0,1,IF(OR(D81&lt;(1-$P$2),D81&gt;$P$3),1,0))</f>
        <v>1</v>
      </c>
      <c r="AE81">
        <f>IF(SUM($AC81:AD81)&gt;0,1,IF(OR(E81&lt;(1-$P$2),E81&gt;$P$3),1,0))</f>
        <v>1</v>
      </c>
      <c r="AF81">
        <f>IF(SUM($AC81:AE81)&gt;0,1,IF(OR(F81&lt;(1-$P$2),F81&gt;$P$3),1,0))</f>
        <v>1</v>
      </c>
      <c r="AG81">
        <f>IF(SUM($AC81:AF81)&gt;0,1,IF(OR(G81&lt;(1-$P$2),G81&gt;$P$3),1,0))</f>
        <v>1</v>
      </c>
      <c r="AH81">
        <f>IF(SUM($AC81:AG81)&gt;0,1,IF(OR(H81&lt;(1-$P$2),H81&gt;$P$3),1,0))</f>
        <v>1</v>
      </c>
      <c r="AI81">
        <f>IF(SUM($AC81:AH81)&gt;0,1,IF(OR(I81&lt;(1-$P$2),I81&gt;$P$3),1,0))</f>
        <v>1</v>
      </c>
      <c r="AJ81">
        <f>IF(SUM($AC81:AI81)&gt;0,1,IF(OR(J81&lt;(1-$P$2),J81&gt;$P$3),1,0))</f>
        <v>1</v>
      </c>
      <c r="AK81">
        <f>IF(SUM($AC81:AJ81)&gt;0,1,IF(OR(K81&lt;(1-$P$2),K81&gt;$P$3),1,0))</f>
        <v>1</v>
      </c>
      <c r="AL81">
        <f>IF(SUM($AC81:AK81)&gt;0,1,IF(OR(L81&lt;(1-$P$2),L81&gt;$P$3),1,0))</f>
        <v>1</v>
      </c>
      <c r="AM81">
        <f>IF(SUM($AC81:AL81)&gt;0,1,IF(OR(M81&lt;(1-$P$2),M81&gt;$P$3),1,0))</f>
        <v>1</v>
      </c>
      <c r="AN81">
        <f>IF(SUM($AC81:AM81)&gt;0,1,IF(OR(N81&lt;(1-$P$2),N81&gt;$P$3),1,0))</f>
        <v>1</v>
      </c>
      <c r="AO81">
        <f>IF(SUM($AC81:AN81)&gt;0,1,IF(OR(O81&lt;(1-$P$2),O81&gt;$P$3),1,0))</f>
        <v>1</v>
      </c>
      <c r="AP81">
        <f>IF(SUM($AC81:AO81)&gt;0,1,IF(OR(P81&lt;(1-$P$2),P81&gt;$P$3),1,0))</f>
        <v>1</v>
      </c>
      <c r="AQ81">
        <f>IF(SUM($AC81:AP81)&gt;0,1,IF(OR(Q81&lt;(1-$P$2),Q81&gt;$P$3),1,0))</f>
        <v>1</v>
      </c>
      <c r="AR81">
        <f>IF(SUM($AC81:AQ81)&gt;0,1,IF(OR(R81&lt;(1-$P$2),R81&gt;$P$3),1,0))</f>
        <v>1</v>
      </c>
      <c r="AS81">
        <f>IF(SUM($AC81:AR81)&gt;0,1,IF(OR(S81&lt;(1-$P$2),S81&gt;$P$3),1,0))</f>
        <v>1</v>
      </c>
      <c r="AT81">
        <f>IF(SUM($AC81:AS81)&gt;0,1,IF(OR(T81&lt;(1-$P$2),T81&gt;$P$3),1,0))</f>
        <v>1</v>
      </c>
      <c r="AU81">
        <f>IF(SUM($AC81:AT81)&gt;0,1,IF(OR(U81&lt;(1-$P$2),U81&gt;$P$3),1,0))</f>
        <v>1</v>
      </c>
      <c r="AV81">
        <f>IF(SUM($AC81:AU81)&gt;0,1,IF(OR(V81&lt;(1-$P$2),V81&gt;$P$3),1,0))</f>
        <v>1</v>
      </c>
    </row>
    <row r="82" spans="1:48" x14ac:dyDescent="0.35">
      <c r="A82" s="1">
        <f>Data!A76</f>
        <v>8900000</v>
      </c>
      <c r="B82">
        <f t="shared" si="12"/>
        <v>73</v>
      </c>
      <c r="C82" s="12" cm="1">
        <f t="array" ref="C82">PRODUCT(Data!$C76:C76/100+1)</f>
        <v>1.2370000000000001</v>
      </c>
      <c r="D82" s="12" cm="1">
        <f t="array" ref="D82">PRODUCT(Data!$C76:D76/100+1)</f>
        <v>1.6835570000000002</v>
      </c>
      <c r="E82" s="12" cm="1">
        <f t="array" ref="E82">PRODUCT(Data!$C76:E76/100+1)</f>
        <v>2.2593334940000003</v>
      </c>
      <c r="F82" s="12" cm="1">
        <f t="array" ref="F82">PRODUCT(Data!$C76:F76/100+1)</f>
        <v>3.6827135952200001</v>
      </c>
      <c r="G82" s="12" cm="1">
        <f t="array" ref="G82">PRODUCT(Data!$C76:G76/100+1)</f>
        <v>6.4042389420875807</v>
      </c>
      <c r="H82" s="12" cm="1">
        <f t="array" ref="H82">PRODUCT(Data!$C76:H76/100+1)</f>
        <v>3.4390763119010312</v>
      </c>
      <c r="I82" s="12" cm="1">
        <f t="array" ref="I82">PRODUCT(Data!$C76:I76/100+1)</f>
        <v>3.2464880384345731</v>
      </c>
      <c r="J82" s="12" cm="1">
        <f t="array" ref="J82">PRODUCT(Data!$C76:J76/100+1)</f>
        <v>3.541918449932119</v>
      </c>
      <c r="K82" s="12" cm="1">
        <f t="array" ref="K82">PRODUCT(Data!$C76:K76/100+1)</f>
        <v>1.7780430618659238</v>
      </c>
      <c r="L82" s="12" cm="1">
        <f t="array" ref="L82">PRODUCT(Data!$C76:L76/100+1)</f>
        <v>3.0457877649763274</v>
      </c>
      <c r="M82" s="12" cm="1">
        <f t="array" ref="M82">PRODUCT(Data!$C76:M76/100+1)</f>
        <v>2.5432327837552333</v>
      </c>
      <c r="N82" s="12" cm="1">
        <f t="array" ref="N82">PRODUCT(Data!$C76:N76/100+1)</f>
        <v>4.4506573715716584</v>
      </c>
      <c r="O82" s="12" cm="1">
        <f t="array" ref="O82">PRODUCT(Data!$C76:O76/100+1)</f>
        <v>5.7012920929832953</v>
      </c>
      <c r="P82" s="12" cm="1">
        <f t="array" ref="P82">PRODUCT(Data!$C76:P76/100+1)</f>
        <v>4.6408517636884019</v>
      </c>
      <c r="Q82" s="12" cm="1">
        <f t="array" ref="Q82">PRODUCT(Data!$C76:Q76/100+1)</f>
        <v>7.7873492594691385</v>
      </c>
      <c r="R82" s="12" cm="1">
        <f t="array" ref="R82">PRODUCT(Data!$C76:R76/100+1)</f>
        <v>4.1195077582591733</v>
      </c>
      <c r="S82" s="12" cm="1">
        <f t="array" ref="S82">PRODUCT(Data!$C76:S76/100+1)</f>
        <v>5.6684426753646218</v>
      </c>
      <c r="T82" s="12" cm="1">
        <f t="array" ref="T82">PRODUCT(Data!$C76:T76/100+1)</f>
        <v>7.1592430989855167</v>
      </c>
      <c r="U82" s="12" cm="1">
        <f t="array" ref="U82">PRODUCT(Data!$C76:U76/100+1)</f>
        <v>5.0401071416858034</v>
      </c>
      <c r="V82" s="12" cm="1">
        <f t="array" ref="V82">PRODUCT(Data!$C76:V76/100+1)</f>
        <v>5.8414841772138466</v>
      </c>
      <c r="W82" s="7"/>
      <c r="X82" s="2" t="str">
        <f t="shared" si="8"/>
        <v>Unrealised</v>
      </c>
      <c r="Y82" s="4">
        <f t="shared" si="10"/>
        <v>51989209.177203238</v>
      </c>
      <c r="Z82" s="5">
        <f t="shared" ca="1" si="11"/>
        <v>0</v>
      </c>
      <c r="AC82">
        <f t="shared" si="9"/>
        <v>0</v>
      </c>
      <c r="AD82">
        <f>IF(SUM($AC82:AC82)&gt;0,1,IF(OR(D82&lt;(1-$P$2),D82&gt;$P$3),1,0))</f>
        <v>0</v>
      </c>
      <c r="AE82">
        <f>IF(SUM($AC82:AD82)&gt;0,1,IF(OR(E82&lt;(1-$P$2),E82&gt;$P$3),1,0))</f>
        <v>0</v>
      </c>
      <c r="AF82">
        <f>IF(SUM($AC82:AE82)&gt;0,1,IF(OR(F82&lt;(1-$P$2),F82&gt;$P$3),1,0))</f>
        <v>0</v>
      </c>
      <c r="AG82">
        <f>IF(SUM($AC82:AF82)&gt;0,1,IF(OR(G82&lt;(1-$P$2),G82&gt;$P$3),1,0))</f>
        <v>0</v>
      </c>
      <c r="AH82">
        <f>IF(SUM($AC82:AG82)&gt;0,1,IF(OR(H82&lt;(1-$P$2),H82&gt;$P$3),1,0))</f>
        <v>0</v>
      </c>
      <c r="AI82">
        <f>IF(SUM($AC82:AH82)&gt;0,1,IF(OR(I82&lt;(1-$P$2),I82&gt;$P$3),1,0))</f>
        <v>0</v>
      </c>
      <c r="AJ82">
        <f>IF(SUM($AC82:AI82)&gt;0,1,IF(OR(J82&lt;(1-$P$2),J82&gt;$P$3),1,0))</f>
        <v>0</v>
      </c>
      <c r="AK82">
        <f>IF(SUM($AC82:AJ82)&gt;0,1,IF(OR(K82&lt;(1-$P$2),K82&gt;$P$3),1,0))</f>
        <v>0</v>
      </c>
      <c r="AL82">
        <f>IF(SUM($AC82:AK82)&gt;0,1,IF(OR(L82&lt;(1-$P$2),L82&gt;$P$3),1,0))</f>
        <v>0</v>
      </c>
      <c r="AM82">
        <f>IF(SUM($AC82:AL82)&gt;0,1,IF(OR(M82&lt;(1-$P$2),M82&gt;$P$3),1,0))</f>
        <v>0</v>
      </c>
      <c r="AN82">
        <f>IF(SUM($AC82:AM82)&gt;0,1,IF(OR(N82&lt;(1-$P$2),N82&gt;$P$3),1,0))</f>
        <v>0</v>
      </c>
      <c r="AO82">
        <f>IF(SUM($AC82:AN82)&gt;0,1,IF(OR(O82&lt;(1-$P$2),O82&gt;$P$3),1,0))</f>
        <v>0</v>
      </c>
      <c r="AP82">
        <f>IF(SUM($AC82:AO82)&gt;0,1,IF(OR(P82&lt;(1-$P$2),P82&gt;$P$3),1,0))</f>
        <v>0</v>
      </c>
      <c r="AQ82">
        <f>IF(SUM($AC82:AP82)&gt;0,1,IF(OR(Q82&lt;(1-$P$2),Q82&gt;$P$3),1,0))</f>
        <v>0</v>
      </c>
      <c r="AR82">
        <f>IF(SUM($AC82:AQ82)&gt;0,1,IF(OR(R82&lt;(1-$P$2),R82&gt;$P$3),1,0))</f>
        <v>0</v>
      </c>
      <c r="AS82">
        <f>IF(SUM($AC82:AR82)&gt;0,1,IF(OR(S82&lt;(1-$P$2),S82&gt;$P$3),1,0))</f>
        <v>0</v>
      </c>
      <c r="AT82">
        <f>IF(SUM($AC82:AS82)&gt;0,1,IF(OR(T82&lt;(1-$P$2),T82&gt;$P$3),1,0))</f>
        <v>0</v>
      </c>
      <c r="AU82">
        <f>IF(SUM($AC82:AT82)&gt;0,1,IF(OR(U82&lt;(1-$P$2),U82&gt;$P$3),1,0))</f>
        <v>0</v>
      </c>
      <c r="AV82">
        <f>IF(SUM($AC82:AU82)&gt;0,1,IF(OR(V82&lt;(1-$P$2),V82&gt;$P$3),1,0))</f>
        <v>0</v>
      </c>
    </row>
    <row r="83" spans="1:48" x14ac:dyDescent="0.35">
      <c r="A83" s="1">
        <f>Data!A77</f>
        <v>6300000</v>
      </c>
      <c r="B83">
        <f t="shared" si="12"/>
        <v>74</v>
      </c>
      <c r="C83" s="12" cm="1">
        <f t="array" ref="C83">PRODUCT(Data!$C77:C77/100+1)</f>
        <v>0.85099999999999998</v>
      </c>
      <c r="D83" s="12" cm="1">
        <f t="array" ref="D83">PRODUCT(Data!$C77:D77/100+1)</f>
        <v>0.97184199999999987</v>
      </c>
      <c r="E83" s="12" cm="1">
        <f t="array" ref="E83">PRODUCT(Data!$C77:E77/100+1)</f>
        <v>1.5607782519999998</v>
      </c>
      <c r="F83" s="12" cm="1">
        <f t="array" ref="F83">PRODUCT(Data!$C77:F77/100+1)</f>
        <v>1.1565366847319998</v>
      </c>
      <c r="G83" s="12" cm="1">
        <f t="array" ref="G83">PRODUCT(Data!$C77:G77/100+1)</f>
        <v>1.8839982594284277</v>
      </c>
      <c r="H83" s="12" cm="1">
        <f t="array" ref="H83">PRODUCT(Data!$C77:H77/100+1)</f>
        <v>2.8599093578123531</v>
      </c>
      <c r="I83" s="12" cm="1">
        <f t="array" ref="I83">PRODUCT(Data!$C77:I77/100+1)</f>
        <v>4.8675657269966246</v>
      </c>
      <c r="J83" s="12" cm="1">
        <f t="array" ref="J83">PRODUCT(Data!$C77:J77/100+1)</f>
        <v>5.9773707127518545</v>
      </c>
      <c r="K83" s="12" cm="1">
        <f t="array" ref="K83">PRODUCT(Data!$C77:K77/100+1)</f>
        <v>3.5625129448001056</v>
      </c>
      <c r="L83" s="12" cm="1">
        <f t="array" ref="L83">PRODUCT(Data!$C77:L77/100+1)</f>
        <v>2.1268202280456632</v>
      </c>
      <c r="M83" s="12" cm="1">
        <f t="array" ref="M83">PRODUCT(Data!$C77:M77/100+1)</f>
        <v>2.7776272178276362</v>
      </c>
      <c r="N83" s="12" cm="1">
        <f t="array" ref="N83">PRODUCT(Data!$C77:N77/100+1)</f>
        <v>4.8108503412774661</v>
      </c>
      <c r="O83" s="12" cm="1">
        <f t="array" ref="O83">PRODUCT(Data!$C77:O77/100+1)</f>
        <v>7.5722784371707306</v>
      </c>
      <c r="P83" s="12" cm="1">
        <f t="array" ref="P83">PRODUCT(Data!$C77:P77/100+1)</f>
        <v>7.0573635034431206</v>
      </c>
      <c r="Q83" s="12" cm="1">
        <f t="array" ref="Q83">PRODUCT(Data!$C77:Q77/100+1)</f>
        <v>5.8293822538440176</v>
      </c>
      <c r="R83" s="12" cm="1">
        <f t="array" ref="R83">PRODUCT(Data!$C77:R77/100+1)</f>
        <v>3.9523211681062436</v>
      </c>
      <c r="S83" s="12" cm="1">
        <f t="array" ref="S83">PRODUCT(Data!$C77:S77/100+1)</f>
        <v>6.2762860149527153</v>
      </c>
      <c r="T83" s="12" cm="1">
        <f t="array" ref="T83">PRODUCT(Data!$C77:T77/100+1)</f>
        <v>8.5357489803356916</v>
      </c>
      <c r="U83" s="12" cm="1">
        <f t="array" ref="U83">PRODUCT(Data!$C77:U77/100+1)</f>
        <v>14.169343307357249</v>
      </c>
      <c r="V83" s="12" cm="1">
        <f t="array" ref="V83">PRODUCT(Data!$C77:V77/100+1)</f>
        <v>22.784304038230456</v>
      </c>
      <c r="W83" s="7"/>
      <c r="X83" s="2" t="str">
        <f t="shared" si="8"/>
        <v>Realised Profit</v>
      </c>
      <c r="Y83" s="4">
        <f t="shared" si="10"/>
        <v>143541115.44085187</v>
      </c>
      <c r="Z83" s="5">
        <f t="shared" ca="1" si="11"/>
        <v>143541115.44085187</v>
      </c>
      <c r="AC83">
        <f t="shared" si="9"/>
        <v>0</v>
      </c>
      <c r="AD83">
        <f>IF(SUM($AC83:AC83)&gt;0,1,IF(OR(D83&lt;(1-$P$2),D83&gt;$P$3),1,0))</f>
        <v>0</v>
      </c>
      <c r="AE83">
        <f>IF(SUM($AC83:AD83)&gt;0,1,IF(OR(E83&lt;(1-$P$2),E83&gt;$P$3),1,0))</f>
        <v>0</v>
      </c>
      <c r="AF83">
        <f>IF(SUM($AC83:AE83)&gt;0,1,IF(OR(F83&lt;(1-$P$2),F83&gt;$P$3),1,0))</f>
        <v>0</v>
      </c>
      <c r="AG83">
        <f>IF(SUM($AC83:AF83)&gt;0,1,IF(OR(G83&lt;(1-$P$2),G83&gt;$P$3),1,0))</f>
        <v>0</v>
      </c>
      <c r="AH83">
        <f>IF(SUM($AC83:AG83)&gt;0,1,IF(OR(H83&lt;(1-$P$2),H83&gt;$P$3),1,0))</f>
        <v>0</v>
      </c>
      <c r="AI83">
        <f>IF(SUM($AC83:AH83)&gt;0,1,IF(OR(I83&lt;(1-$P$2),I83&gt;$P$3),1,0))</f>
        <v>0</v>
      </c>
      <c r="AJ83">
        <f>IF(SUM($AC83:AI83)&gt;0,1,IF(OR(J83&lt;(1-$P$2),J83&gt;$P$3),1,0))</f>
        <v>0</v>
      </c>
      <c r="AK83">
        <f>IF(SUM($AC83:AJ83)&gt;0,1,IF(OR(K83&lt;(1-$P$2),K83&gt;$P$3),1,0))</f>
        <v>0</v>
      </c>
      <c r="AL83">
        <f>IF(SUM($AC83:AK83)&gt;0,1,IF(OR(L83&lt;(1-$P$2),L83&gt;$P$3),1,0))</f>
        <v>0</v>
      </c>
      <c r="AM83">
        <f>IF(SUM($AC83:AL83)&gt;0,1,IF(OR(M83&lt;(1-$P$2),M83&gt;$P$3),1,0))</f>
        <v>0</v>
      </c>
      <c r="AN83">
        <f>IF(SUM($AC83:AM83)&gt;0,1,IF(OR(N83&lt;(1-$P$2),N83&gt;$P$3),1,0))</f>
        <v>0</v>
      </c>
      <c r="AO83">
        <f>IF(SUM($AC83:AN83)&gt;0,1,IF(OR(O83&lt;(1-$P$2),O83&gt;$P$3),1,0))</f>
        <v>0</v>
      </c>
      <c r="AP83">
        <f>IF(SUM($AC83:AO83)&gt;0,1,IF(OR(P83&lt;(1-$P$2),P83&gt;$P$3),1,0))</f>
        <v>0</v>
      </c>
      <c r="AQ83">
        <f>IF(SUM($AC83:AP83)&gt;0,1,IF(OR(Q83&lt;(1-$P$2),Q83&gt;$P$3),1,0))</f>
        <v>0</v>
      </c>
      <c r="AR83">
        <f>IF(SUM($AC83:AQ83)&gt;0,1,IF(OR(R83&lt;(1-$P$2),R83&gt;$P$3),1,0))</f>
        <v>0</v>
      </c>
      <c r="AS83">
        <f>IF(SUM($AC83:AR83)&gt;0,1,IF(OR(S83&lt;(1-$P$2),S83&gt;$P$3),1,0))</f>
        <v>0</v>
      </c>
      <c r="AT83">
        <f>IF(SUM($AC83:AS83)&gt;0,1,IF(OR(T83&lt;(1-$P$2),T83&gt;$P$3),1,0))</f>
        <v>0</v>
      </c>
      <c r="AU83">
        <f>IF(SUM($AC83:AT83)&gt;0,1,IF(OR(U83&lt;(1-$P$2),U83&gt;$P$3),1,0))</f>
        <v>0</v>
      </c>
      <c r="AV83">
        <f>IF(SUM($AC83:AU83)&gt;0,1,IF(OR(V83&lt;(1-$P$2),V83&gt;$P$3),1,0))</f>
        <v>1</v>
      </c>
    </row>
    <row r="84" spans="1:48" x14ac:dyDescent="0.35">
      <c r="A84" s="1">
        <f>Data!A78</f>
        <v>9200000</v>
      </c>
      <c r="B84">
        <f t="shared" si="12"/>
        <v>75</v>
      </c>
      <c r="C84" s="12" cm="1">
        <f t="array" ref="C84">PRODUCT(Data!$C78:C78/100+1)</f>
        <v>1.7130000000000001</v>
      </c>
      <c r="D84" s="12" cm="1">
        <f t="array" ref="D84">PRODUCT(Data!$C78:D78/100+1)</f>
        <v>2.8435800000000002</v>
      </c>
      <c r="E84" s="12" cm="1">
        <f t="array" ref="E84">PRODUCT(Data!$C78:E78/100+1)</f>
        <v>2.3743893000000003</v>
      </c>
      <c r="F84" s="12" cm="1">
        <f t="array" ref="F84">PRODUCT(Data!$C78:F78/100+1)</f>
        <v>1.4744957553000002</v>
      </c>
      <c r="G84" s="12" cm="1">
        <f t="array" ref="G84">PRODUCT(Data!$C78:G78/100+1)</f>
        <v>1.1368362273363002</v>
      </c>
      <c r="H84" s="12" cm="1">
        <f t="array" ref="H84">PRODUCT(Data!$C78:H78/100+1)</f>
        <v>0.86740604145759703</v>
      </c>
      <c r="I84" s="12" cm="1">
        <f t="array" ref="I84">PRODUCT(Data!$C78:I78/100+1)</f>
        <v>1.3141201528082596</v>
      </c>
      <c r="J84" s="12" cm="1">
        <f t="array" ref="J84">PRODUCT(Data!$C78:J78/100+1)</f>
        <v>1.6925867568170383</v>
      </c>
      <c r="K84" s="12" cm="1">
        <f t="array" ref="K84">PRODUCT(Data!$C78:K78/100+1)</f>
        <v>1.4065395949149588</v>
      </c>
      <c r="L84" s="12" cm="1">
        <f t="array" ref="L84">PRODUCT(Data!$C78:L78/100+1)</f>
        <v>1.9649358140961974</v>
      </c>
      <c r="M84" s="12" cm="1">
        <f t="array" ref="M84">PRODUCT(Data!$C78:M78/100+1)</f>
        <v>1.809705884782598</v>
      </c>
      <c r="N84" s="12" cm="1">
        <f t="array" ref="N84">PRODUCT(Data!$C78:N78/100+1)</f>
        <v>2.3109944148673773</v>
      </c>
      <c r="O84" s="12" cm="1">
        <f t="array" ref="O84">PRODUCT(Data!$C78:O78/100+1)</f>
        <v>2.8286571637976698</v>
      </c>
      <c r="P84" s="12" cm="1">
        <f t="array" ref="P84">PRODUCT(Data!$C78:P78/100+1)</f>
        <v>4.9303494364993385</v>
      </c>
      <c r="Q84" s="12" cm="1">
        <f t="array" ref="Q84">PRODUCT(Data!$C78:Q78/100+1)</f>
        <v>3.5005480999145302</v>
      </c>
      <c r="R84" s="12" cm="1">
        <f t="array" ref="R84">PRODUCT(Data!$C78:R78/100+1)</f>
        <v>5.8599175192569231</v>
      </c>
      <c r="S84" s="12" cm="1">
        <f t="array" ref="S84">PRODUCT(Data!$C78:S78/100+1)</f>
        <v>9.9501399476982559</v>
      </c>
      <c r="T84" s="12" cm="1">
        <f t="array" ref="T84">PRODUCT(Data!$C78:T78/100+1)</f>
        <v>8.8058738537129564</v>
      </c>
      <c r="U84" s="12" cm="1">
        <f t="array" ref="U84">PRODUCT(Data!$C78:U78/100+1)</f>
        <v>14.617750597163509</v>
      </c>
      <c r="V84" s="12" cm="1">
        <f t="array" ref="V84">PRODUCT(Data!$C78:V78/100+1)</f>
        <v>25.08406002473258</v>
      </c>
      <c r="W84" s="7"/>
      <c r="X84" s="2" t="str">
        <f t="shared" si="8"/>
        <v>Realised Profit</v>
      </c>
      <c r="Y84" s="4">
        <f t="shared" si="10"/>
        <v>230773352.22753972</v>
      </c>
      <c r="Z84" s="5">
        <f t="shared" ca="1" si="11"/>
        <v>230773352.22753972</v>
      </c>
      <c r="AC84">
        <f t="shared" si="9"/>
        <v>0</v>
      </c>
      <c r="AD84">
        <f>IF(SUM($AC84:AC84)&gt;0,1,IF(OR(D84&lt;(1-$P$2),D84&gt;$P$3),1,0))</f>
        <v>0</v>
      </c>
      <c r="AE84">
        <f>IF(SUM($AC84:AD84)&gt;0,1,IF(OR(E84&lt;(1-$P$2),E84&gt;$P$3),1,0))</f>
        <v>0</v>
      </c>
      <c r="AF84">
        <f>IF(SUM($AC84:AE84)&gt;0,1,IF(OR(F84&lt;(1-$P$2),F84&gt;$P$3),1,0))</f>
        <v>0</v>
      </c>
      <c r="AG84">
        <f>IF(SUM($AC84:AF84)&gt;0,1,IF(OR(G84&lt;(1-$P$2),G84&gt;$P$3),1,0))</f>
        <v>0</v>
      </c>
      <c r="AH84">
        <f>IF(SUM($AC84:AG84)&gt;0,1,IF(OR(H84&lt;(1-$P$2),H84&gt;$P$3),1,0))</f>
        <v>0</v>
      </c>
      <c r="AI84">
        <f>IF(SUM($AC84:AH84)&gt;0,1,IF(OR(I84&lt;(1-$P$2),I84&gt;$P$3),1,0))</f>
        <v>0</v>
      </c>
      <c r="AJ84">
        <f>IF(SUM($AC84:AI84)&gt;0,1,IF(OR(J84&lt;(1-$P$2),J84&gt;$P$3),1,0))</f>
        <v>0</v>
      </c>
      <c r="AK84">
        <f>IF(SUM($AC84:AJ84)&gt;0,1,IF(OR(K84&lt;(1-$P$2),K84&gt;$P$3),1,0))</f>
        <v>0</v>
      </c>
      <c r="AL84">
        <f>IF(SUM($AC84:AK84)&gt;0,1,IF(OR(L84&lt;(1-$P$2),L84&gt;$P$3),1,0))</f>
        <v>0</v>
      </c>
      <c r="AM84">
        <f>IF(SUM($AC84:AL84)&gt;0,1,IF(OR(M84&lt;(1-$P$2),M84&gt;$P$3),1,0))</f>
        <v>0</v>
      </c>
      <c r="AN84">
        <f>IF(SUM($AC84:AM84)&gt;0,1,IF(OR(N84&lt;(1-$P$2),N84&gt;$P$3),1,0))</f>
        <v>0</v>
      </c>
      <c r="AO84">
        <f>IF(SUM($AC84:AN84)&gt;0,1,IF(OR(O84&lt;(1-$P$2),O84&gt;$P$3),1,0))</f>
        <v>0</v>
      </c>
      <c r="AP84">
        <f>IF(SUM($AC84:AO84)&gt;0,1,IF(OR(P84&lt;(1-$P$2),P84&gt;$P$3),1,0))</f>
        <v>0</v>
      </c>
      <c r="AQ84">
        <f>IF(SUM($AC84:AP84)&gt;0,1,IF(OR(Q84&lt;(1-$P$2),Q84&gt;$P$3),1,0))</f>
        <v>0</v>
      </c>
      <c r="AR84">
        <f>IF(SUM($AC84:AQ84)&gt;0,1,IF(OR(R84&lt;(1-$P$2),R84&gt;$P$3),1,0))</f>
        <v>0</v>
      </c>
      <c r="AS84">
        <f>IF(SUM($AC84:AR84)&gt;0,1,IF(OR(S84&lt;(1-$P$2),S84&gt;$P$3),1,0))</f>
        <v>0</v>
      </c>
      <c r="AT84">
        <f>IF(SUM($AC84:AS84)&gt;0,1,IF(OR(T84&lt;(1-$P$2),T84&gt;$P$3),1,0))</f>
        <v>0</v>
      </c>
      <c r="AU84">
        <f>IF(SUM($AC84:AT84)&gt;0,1,IF(OR(U84&lt;(1-$P$2),U84&gt;$P$3),1,0))</f>
        <v>0</v>
      </c>
      <c r="AV84">
        <f>IF(SUM($AC84:AU84)&gt;0,1,IF(OR(V84&lt;(1-$P$2),V84&gt;$P$3),1,0))</f>
        <v>1</v>
      </c>
    </row>
    <row r="85" spans="1:48" x14ac:dyDescent="0.35">
      <c r="A85" s="1">
        <f>Data!A79</f>
        <v>900000</v>
      </c>
      <c r="B85">
        <f t="shared" si="12"/>
        <v>76</v>
      </c>
      <c r="C85" s="12" cm="1">
        <f t="array" ref="C85">PRODUCT(Data!$C79:C79/100+1)</f>
        <v>1.248</v>
      </c>
      <c r="D85" s="12" cm="1">
        <f t="array" ref="D85">PRODUCT(Data!$C79:D79/100+1)</f>
        <v>1.9019520000000001</v>
      </c>
      <c r="E85" s="12" cm="1">
        <f t="array" ref="E85">PRODUCT(Data!$C79:E79/100+1)</f>
        <v>1.8848344320000001</v>
      </c>
      <c r="F85" s="12" cm="1">
        <f t="array" ref="F85">PRODUCT(Data!$C79:F79/100+1)</f>
        <v>3.1382493292800002</v>
      </c>
      <c r="G85" s="12" cm="1">
        <f t="array" ref="G85">PRODUCT(Data!$C79:G79/100+1)</f>
        <v>2.8495303909862404</v>
      </c>
      <c r="H85" s="12" cm="1">
        <f t="array" ref="H85">PRODUCT(Data!$C79:H79/100+1)</f>
        <v>2.9948564409265384</v>
      </c>
      <c r="I85" s="12" cm="1">
        <f t="array" ref="I85">PRODUCT(Data!$C79:I79/100+1)</f>
        <v>4.3095984184932892</v>
      </c>
      <c r="J85" s="12" cm="1">
        <f t="array" ref="J85">PRODUCT(Data!$C79:J79/100+1)</f>
        <v>4.4259575757926077</v>
      </c>
      <c r="K85" s="12" cm="1">
        <f t="array" ref="K85">PRODUCT(Data!$C79:K79/100+1)</f>
        <v>7.218736806117743</v>
      </c>
      <c r="L85" s="12" cm="1">
        <f t="array" ref="L85">PRODUCT(Data!$C79:L79/100+1)</f>
        <v>4.8943035545478297</v>
      </c>
      <c r="M85" s="12" cm="1">
        <f t="array" ref="M85">PRODUCT(Data!$C79:M79/100+1)</f>
        <v>4.7034257159204644</v>
      </c>
      <c r="N85" s="12" cm="1">
        <f t="array" ref="N85">PRODUCT(Data!$C79:N79/100+1)</f>
        <v>5.0514792188985789</v>
      </c>
      <c r="O85" s="12" cm="1">
        <f t="array" ref="O85">PRODUCT(Data!$C79:O79/100+1)</f>
        <v>7.3347478258407364</v>
      </c>
      <c r="P85" s="12" cm="1">
        <f t="array" ref="P85">PRODUCT(Data!$C79:P79/100+1)</f>
        <v>9.3444687301210987</v>
      </c>
      <c r="Q85" s="12" cm="1">
        <f t="array" ref="Q85">PRODUCT(Data!$C79:Q79/100+1)</f>
        <v>13.745713502008137</v>
      </c>
      <c r="R85" s="12" cm="1">
        <f t="array" ref="R85">PRODUCT(Data!$C79:R79/100+1)</f>
        <v>12.261176443791259</v>
      </c>
      <c r="S85" s="12" cm="1">
        <f t="array" ref="S85">PRODUCT(Data!$C79:S79/100+1)</f>
        <v>9.8947693901395457</v>
      </c>
      <c r="T85" s="12" cm="1">
        <f t="array" ref="T85">PRODUCT(Data!$C79:T79/100+1)</f>
        <v>5.1650696216528429</v>
      </c>
      <c r="U85" s="12" cm="1">
        <f t="array" ref="U85">PRODUCT(Data!$C79:U79/100+1)</f>
        <v>3.693024779481783</v>
      </c>
      <c r="V85" s="12" cm="1">
        <f t="array" ref="V85">PRODUCT(Data!$C79:V79/100+1)</f>
        <v>6.1710444065140591</v>
      </c>
      <c r="W85" s="7"/>
      <c r="X85" s="2" t="str">
        <f t="shared" si="8"/>
        <v>Unrealised</v>
      </c>
      <c r="Y85" s="4">
        <f t="shared" si="10"/>
        <v>5553939.9658626532</v>
      </c>
      <c r="Z85" s="5">
        <f t="shared" ca="1" si="11"/>
        <v>0</v>
      </c>
      <c r="AC85">
        <f t="shared" si="9"/>
        <v>0</v>
      </c>
      <c r="AD85">
        <f>IF(SUM($AC85:AC85)&gt;0,1,IF(OR(D85&lt;(1-$P$2),D85&gt;$P$3),1,0))</f>
        <v>0</v>
      </c>
      <c r="AE85">
        <f>IF(SUM($AC85:AD85)&gt;0,1,IF(OR(E85&lt;(1-$P$2),E85&gt;$P$3),1,0))</f>
        <v>0</v>
      </c>
      <c r="AF85">
        <f>IF(SUM($AC85:AE85)&gt;0,1,IF(OR(F85&lt;(1-$P$2),F85&gt;$P$3),1,0))</f>
        <v>0</v>
      </c>
      <c r="AG85">
        <f>IF(SUM($AC85:AF85)&gt;0,1,IF(OR(G85&lt;(1-$P$2),G85&gt;$P$3),1,0))</f>
        <v>0</v>
      </c>
      <c r="AH85">
        <f>IF(SUM($AC85:AG85)&gt;0,1,IF(OR(H85&lt;(1-$P$2),H85&gt;$P$3),1,0))</f>
        <v>0</v>
      </c>
      <c r="AI85">
        <f>IF(SUM($AC85:AH85)&gt;0,1,IF(OR(I85&lt;(1-$P$2),I85&gt;$P$3),1,0))</f>
        <v>0</v>
      </c>
      <c r="AJ85">
        <f>IF(SUM($AC85:AI85)&gt;0,1,IF(OR(J85&lt;(1-$P$2),J85&gt;$P$3),1,0))</f>
        <v>0</v>
      </c>
      <c r="AK85">
        <f>IF(SUM($AC85:AJ85)&gt;0,1,IF(OR(K85&lt;(1-$P$2),K85&gt;$P$3),1,0))</f>
        <v>0</v>
      </c>
      <c r="AL85">
        <f>IF(SUM($AC85:AK85)&gt;0,1,IF(OR(L85&lt;(1-$P$2),L85&gt;$P$3),1,0))</f>
        <v>0</v>
      </c>
      <c r="AM85">
        <f>IF(SUM($AC85:AL85)&gt;0,1,IF(OR(M85&lt;(1-$P$2),M85&gt;$P$3),1,0))</f>
        <v>0</v>
      </c>
      <c r="AN85">
        <f>IF(SUM($AC85:AM85)&gt;0,1,IF(OR(N85&lt;(1-$P$2),N85&gt;$P$3),1,0))</f>
        <v>0</v>
      </c>
      <c r="AO85">
        <f>IF(SUM($AC85:AN85)&gt;0,1,IF(OR(O85&lt;(1-$P$2),O85&gt;$P$3),1,0))</f>
        <v>0</v>
      </c>
      <c r="AP85">
        <f>IF(SUM($AC85:AO85)&gt;0,1,IF(OR(P85&lt;(1-$P$2),P85&gt;$P$3),1,0))</f>
        <v>0</v>
      </c>
      <c r="AQ85">
        <f>IF(SUM($AC85:AP85)&gt;0,1,IF(OR(Q85&lt;(1-$P$2),Q85&gt;$P$3),1,0))</f>
        <v>0</v>
      </c>
      <c r="AR85">
        <f>IF(SUM($AC85:AQ85)&gt;0,1,IF(OR(R85&lt;(1-$P$2),R85&gt;$P$3),1,0))</f>
        <v>0</v>
      </c>
      <c r="AS85">
        <f>IF(SUM($AC85:AR85)&gt;0,1,IF(OR(S85&lt;(1-$P$2),S85&gt;$P$3),1,0))</f>
        <v>0</v>
      </c>
      <c r="AT85">
        <f>IF(SUM($AC85:AS85)&gt;0,1,IF(OR(T85&lt;(1-$P$2),T85&gt;$P$3),1,0))</f>
        <v>0</v>
      </c>
      <c r="AU85">
        <f>IF(SUM($AC85:AT85)&gt;0,1,IF(OR(U85&lt;(1-$P$2),U85&gt;$P$3),1,0))</f>
        <v>0</v>
      </c>
      <c r="AV85">
        <f>IF(SUM($AC85:AU85)&gt;0,1,IF(OR(V85&lt;(1-$P$2),V85&gt;$P$3),1,0))</f>
        <v>0</v>
      </c>
    </row>
    <row r="86" spans="1:48" x14ac:dyDescent="0.35">
      <c r="A86" s="1">
        <f>Data!A80</f>
        <v>8100000</v>
      </c>
      <c r="B86">
        <f t="shared" si="12"/>
        <v>77</v>
      </c>
      <c r="C86" s="12" cm="1">
        <f t="array" ref="C86">PRODUCT(Data!$C80:C80/100+1)</f>
        <v>1.38</v>
      </c>
      <c r="D86" s="12" cm="1">
        <f t="array" ref="D86">PRODUCT(Data!$C80:D80/100+1)</f>
        <v>0.75900000000000001</v>
      </c>
      <c r="E86" s="12" cm="1">
        <f t="array" ref="E86">PRODUCT(Data!$C80:E80/100+1)</f>
        <v>0.492591</v>
      </c>
      <c r="F86" s="12" cm="1">
        <f t="array" ref="F86">PRODUCT(Data!$C80:F80/100+1)</f>
        <v>0.77632341599999999</v>
      </c>
      <c r="G86" s="12" cm="1">
        <f t="array" ref="G86">PRODUCT(Data!$C80:G80/100+1)</f>
        <v>1.184669532816</v>
      </c>
      <c r="H86" s="12" cm="1">
        <f t="array" ref="H86">PRODUCT(Data!$C80:H80/100+1)</f>
        <v>1.568502461448384</v>
      </c>
      <c r="I86" s="12" cm="1">
        <f t="array" ref="I86">PRODUCT(Data!$C80:I80/100+1)</f>
        <v>2.5488164998536238</v>
      </c>
      <c r="J86" s="12" cm="1">
        <f t="array" ref="J86">PRODUCT(Data!$C80:J80/100+1)</f>
        <v>1.6771212569036842</v>
      </c>
      <c r="K86" s="12" cm="1">
        <f t="array" ref="K86">PRODUCT(Data!$C80:K80/100+1)</f>
        <v>1.4725124635614346</v>
      </c>
      <c r="L86" s="12" cm="1">
        <f t="array" ref="L86">PRODUCT(Data!$C80:L80/100+1)</f>
        <v>2.3133170802550143</v>
      </c>
      <c r="M86" s="12" cm="1">
        <f t="array" ref="M86">PRODUCT(Data!$C80:M80/100+1)</f>
        <v>2.8823930819977477</v>
      </c>
      <c r="N86" s="12" cm="1">
        <f t="array" ref="N86">PRODUCT(Data!$C80:N80/100+1)</f>
        <v>4.2400002236186873</v>
      </c>
      <c r="O86" s="12" cm="1">
        <f t="array" ref="O86">PRODUCT(Data!$C80:O80/100+1)</f>
        <v>3.4640801826964673</v>
      </c>
      <c r="P86" s="12" cm="1">
        <f t="array" ref="P86">PRODUCT(Data!$C80:P80/100+1)</f>
        <v>2.5357066937338142</v>
      </c>
      <c r="Q86" s="12" cm="1">
        <f t="array" ref="Q86">PRODUCT(Data!$C80:Q80/100+1)</f>
        <v>3.5449179578398722</v>
      </c>
      <c r="R86" s="12" cm="1">
        <f t="array" ref="R86">PRODUCT(Data!$C80:R80/100+1)</f>
        <v>3.2365100955078034</v>
      </c>
      <c r="S86" s="12" cm="1">
        <f t="array" ref="S86">PRODUCT(Data!$C80:S80/100+1)</f>
        <v>2.6280461975523366</v>
      </c>
      <c r="T86" s="12" cm="1">
        <f t="array" ref="T86">PRODUCT(Data!$C80:T80/100+1)</f>
        <v>2.8882227711100179</v>
      </c>
      <c r="U86" s="12" cm="1">
        <f t="array" ref="U86">PRODUCT(Data!$C80:U80/100+1)</f>
        <v>4.4247572853405472</v>
      </c>
      <c r="V86" s="12" cm="1">
        <f t="array" ref="V86">PRODUCT(Data!$C80:V80/100+1)</f>
        <v>6.1946601994767656</v>
      </c>
      <c r="W86" s="7"/>
      <c r="X86" s="2" t="str">
        <f t="shared" si="8"/>
        <v>Realised Loss</v>
      </c>
      <c r="Y86" s="4">
        <f t="shared" si="10"/>
        <v>50176747.615761802</v>
      </c>
      <c r="Z86" s="5">
        <f t="shared" ca="1" si="11"/>
        <v>6147900</v>
      </c>
      <c r="AC86">
        <f t="shared" si="9"/>
        <v>0</v>
      </c>
      <c r="AD86">
        <f>IF(SUM($AC86:AC86)&gt;0,1,IF(OR(D86&lt;(1-$P$2),D86&gt;$P$3),1,0))</f>
        <v>1</v>
      </c>
      <c r="AE86">
        <f>IF(SUM($AC86:AD86)&gt;0,1,IF(OR(E86&lt;(1-$P$2),E86&gt;$P$3),1,0))</f>
        <v>1</v>
      </c>
      <c r="AF86">
        <f>IF(SUM($AC86:AE86)&gt;0,1,IF(OR(F86&lt;(1-$P$2),F86&gt;$P$3),1,0))</f>
        <v>1</v>
      </c>
      <c r="AG86">
        <f>IF(SUM($AC86:AF86)&gt;0,1,IF(OR(G86&lt;(1-$P$2),G86&gt;$P$3),1,0))</f>
        <v>1</v>
      </c>
      <c r="AH86">
        <f>IF(SUM($AC86:AG86)&gt;0,1,IF(OR(H86&lt;(1-$P$2),H86&gt;$P$3),1,0))</f>
        <v>1</v>
      </c>
      <c r="AI86">
        <f>IF(SUM($AC86:AH86)&gt;0,1,IF(OR(I86&lt;(1-$P$2),I86&gt;$P$3),1,0))</f>
        <v>1</v>
      </c>
      <c r="AJ86">
        <f>IF(SUM($AC86:AI86)&gt;0,1,IF(OR(J86&lt;(1-$P$2),J86&gt;$P$3),1,0))</f>
        <v>1</v>
      </c>
      <c r="AK86">
        <f>IF(SUM($AC86:AJ86)&gt;0,1,IF(OR(K86&lt;(1-$P$2),K86&gt;$P$3),1,0))</f>
        <v>1</v>
      </c>
      <c r="AL86">
        <f>IF(SUM($AC86:AK86)&gt;0,1,IF(OR(L86&lt;(1-$P$2),L86&gt;$P$3),1,0))</f>
        <v>1</v>
      </c>
      <c r="AM86">
        <f>IF(SUM($AC86:AL86)&gt;0,1,IF(OR(M86&lt;(1-$P$2),M86&gt;$P$3),1,0))</f>
        <v>1</v>
      </c>
      <c r="AN86">
        <f>IF(SUM($AC86:AM86)&gt;0,1,IF(OR(N86&lt;(1-$P$2),N86&gt;$P$3),1,0))</f>
        <v>1</v>
      </c>
      <c r="AO86">
        <f>IF(SUM($AC86:AN86)&gt;0,1,IF(OR(O86&lt;(1-$P$2),O86&gt;$P$3),1,0))</f>
        <v>1</v>
      </c>
      <c r="AP86">
        <f>IF(SUM($AC86:AO86)&gt;0,1,IF(OR(P86&lt;(1-$P$2),P86&gt;$P$3),1,0))</f>
        <v>1</v>
      </c>
      <c r="AQ86">
        <f>IF(SUM($AC86:AP86)&gt;0,1,IF(OR(Q86&lt;(1-$P$2),Q86&gt;$P$3),1,0))</f>
        <v>1</v>
      </c>
      <c r="AR86">
        <f>IF(SUM($AC86:AQ86)&gt;0,1,IF(OR(R86&lt;(1-$P$2),R86&gt;$P$3),1,0))</f>
        <v>1</v>
      </c>
      <c r="AS86">
        <f>IF(SUM($AC86:AR86)&gt;0,1,IF(OR(S86&lt;(1-$P$2),S86&gt;$P$3),1,0))</f>
        <v>1</v>
      </c>
      <c r="AT86">
        <f>IF(SUM($AC86:AS86)&gt;0,1,IF(OR(T86&lt;(1-$P$2),T86&gt;$P$3),1,0))</f>
        <v>1</v>
      </c>
      <c r="AU86">
        <f>IF(SUM($AC86:AT86)&gt;0,1,IF(OR(U86&lt;(1-$P$2),U86&gt;$P$3),1,0))</f>
        <v>1</v>
      </c>
      <c r="AV86">
        <f>IF(SUM($AC86:AU86)&gt;0,1,IF(OR(V86&lt;(1-$P$2),V86&gt;$P$3),1,0))</f>
        <v>1</v>
      </c>
    </row>
    <row r="87" spans="1:48" x14ac:dyDescent="0.35">
      <c r="A87" s="1">
        <f>Data!A81</f>
        <v>7200000</v>
      </c>
      <c r="B87">
        <f t="shared" si="12"/>
        <v>78</v>
      </c>
      <c r="C87" s="12" cm="1">
        <f t="array" ref="C87">PRODUCT(Data!$C81:C81/100+1)</f>
        <v>0.80200000000000005</v>
      </c>
      <c r="D87" s="12" cm="1">
        <f t="array" ref="D87">PRODUCT(Data!$C81:D81/100+1)</f>
        <v>1.215832</v>
      </c>
      <c r="E87" s="12" cm="1">
        <f t="array" ref="E87">PRODUCT(Data!$C81:E81/100+1)</f>
        <v>1.9720795039999999</v>
      </c>
      <c r="F87" s="12" cm="1">
        <f t="array" ref="F87">PRODUCT(Data!$C81:F81/100+1)</f>
        <v>1.0866158067039997</v>
      </c>
      <c r="G87" s="12" cm="1">
        <f t="array" ref="G87">PRODUCT(Data!$C81:G81/100+1)</f>
        <v>0.56178037206596787</v>
      </c>
      <c r="H87" s="12" cm="1">
        <f t="array" ref="H87">PRODUCT(Data!$C81:H81/100+1)</f>
        <v>0.68705739503667873</v>
      </c>
      <c r="I87" s="12" cm="1">
        <f t="array" ref="I87">PRODUCT(Data!$C81:I81/100+1)</f>
        <v>0.52147656283283916</v>
      </c>
      <c r="J87" s="12" cm="1">
        <f t="array" ref="J87">PRODUCT(Data!$C81:J81/100+1)</f>
        <v>0.33948124240417832</v>
      </c>
      <c r="K87" s="12" cm="1">
        <f t="array" ref="K87">PRODUCT(Data!$C81:K81/100+1)</f>
        <v>0.52517748199926395</v>
      </c>
      <c r="L87" s="12" cm="1">
        <f t="array" ref="L87">PRODUCT(Data!$C81:L81/100+1)</f>
        <v>0.56614132559520658</v>
      </c>
      <c r="M87" s="12" cm="1">
        <f t="array" ref="M87">PRODUCT(Data!$C81:M81/100+1)</f>
        <v>0.5293421394315182</v>
      </c>
      <c r="N87" s="12" cm="1">
        <f t="array" ref="N87">PRODUCT(Data!$C81:N81/100+1)</f>
        <v>0.91999663833197864</v>
      </c>
      <c r="O87" s="12" cm="1">
        <f t="array" ref="O87">PRODUCT(Data!$C81:O81/100+1)</f>
        <v>0.95403651395026179</v>
      </c>
      <c r="P87" s="12" cm="1">
        <f t="array" ref="P87">PRODUCT(Data!$C81:P81/100+1)</f>
        <v>0.86912726420868847</v>
      </c>
      <c r="Q87" s="12" cm="1">
        <f t="array" ref="Q87">PRODUCT(Data!$C81:Q81/100+1)</f>
        <v>1.1681070430964773</v>
      </c>
      <c r="R87" s="12" cm="1">
        <f t="array" ref="R87">PRODUCT(Data!$C81:R81/100+1)</f>
        <v>1.3690214545090713</v>
      </c>
      <c r="S87" s="12" cm="1">
        <f t="array" ref="S87">PRODUCT(Data!$C81:S81/100+1)</f>
        <v>2.1260903188525875</v>
      </c>
      <c r="T87" s="12" cm="1">
        <f t="array" ref="T87">PRODUCT(Data!$C81:T81/100+1)</f>
        <v>2.5385518407099892</v>
      </c>
      <c r="U87" s="12" cm="1">
        <f t="array" ref="U87">PRODUCT(Data!$C81:U81/100+1)</f>
        <v>1.5916720041251633</v>
      </c>
      <c r="V87" s="12" cm="1">
        <f t="array" ref="V87">PRODUCT(Data!$C81:V81/100+1)</f>
        <v>2.3079244059814865</v>
      </c>
      <c r="W87" s="7"/>
      <c r="X87" s="2" t="str">
        <f t="shared" si="8"/>
        <v>Realised Loss</v>
      </c>
      <c r="Y87" s="4">
        <f t="shared" si="10"/>
        <v>16617055.723066702</v>
      </c>
      <c r="Z87" s="5">
        <f t="shared" ca="1" si="11"/>
        <v>4044818.6788749686</v>
      </c>
      <c r="AC87">
        <f t="shared" si="9"/>
        <v>0</v>
      </c>
      <c r="AD87">
        <f>IF(SUM($AC87:AC87)&gt;0,1,IF(OR(D87&lt;(1-$P$2),D87&gt;$P$3),1,0))</f>
        <v>0</v>
      </c>
      <c r="AE87">
        <f>IF(SUM($AC87:AD87)&gt;0,1,IF(OR(E87&lt;(1-$P$2),E87&gt;$P$3),1,0))</f>
        <v>0</v>
      </c>
      <c r="AF87">
        <f>IF(SUM($AC87:AE87)&gt;0,1,IF(OR(F87&lt;(1-$P$2),F87&gt;$P$3),1,0))</f>
        <v>0</v>
      </c>
      <c r="AG87">
        <f>IF(SUM($AC87:AF87)&gt;0,1,IF(OR(G87&lt;(1-$P$2),G87&gt;$P$3),1,0))</f>
        <v>1</v>
      </c>
      <c r="AH87">
        <f>IF(SUM($AC87:AG87)&gt;0,1,IF(OR(H87&lt;(1-$P$2),H87&gt;$P$3),1,0))</f>
        <v>1</v>
      </c>
      <c r="AI87">
        <f>IF(SUM($AC87:AH87)&gt;0,1,IF(OR(I87&lt;(1-$P$2),I87&gt;$P$3),1,0))</f>
        <v>1</v>
      </c>
      <c r="AJ87">
        <f>IF(SUM($AC87:AI87)&gt;0,1,IF(OR(J87&lt;(1-$P$2),J87&gt;$P$3),1,0))</f>
        <v>1</v>
      </c>
      <c r="AK87">
        <f>IF(SUM($AC87:AJ87)&gt;0,1,IF(OR(K87&lt;(1-$P$2),K87&gt;$P$3),1,0))</f>
        <v>1</v>
      </c>
      <c r="AL87">
        <f>IF(SUM($AC87:AK87)&gt;0,1,IF(OR(L87&lt;(1-$P$2),L87&gt;$P$3),1,0))</f>
        <v>1</v>
      </c>
      <c r="AM87">
        <f>IF(SUM($AC87:AL87)&gt;0,1,IF(OR(M87&lt;(1-$P$2),M87&gt;$P$3),1,0))</f>
        <v>1</v>
      </c>
      <c r="AN87">
        <f>IF(SUM($AC87:AM87)&gt;0,1,IF(OR(N87&lt;(1-$P$2),N87&gt;$P$3),1,0))</f>
        <v>1</v>
      </c>
      <c r="AO87">
        <f>IF(SUM($AC87:AN87)&gt;0,1,IF(OR(O87&lt;(1-$P$2),O87&gt;$P$3),1,0))</f>
        <v>1</v>
      </c>
      <c r="AP87">
        <f>IF(SUM($AC87:AO87)&gt;0,1,IF(OR(P87&lt;(1-$P$2),P87&gt;$P$3),1,0))</f>
        <v>1</v>
      </c>
      <c r="AQ87">
        <f>IF(SUM($AC87:AP87)&gt;0,1,IF(OR(Q87&lt;(1-$P$2),Q87&gt;$P$3),1,0))</f>
        <v>1</v>
      </c>
      <c r="AR87">
        <f>IF(SUM($AC87:AQ87)&gt;0,1,IF(OR(R87&lt;(1-$P$2),R87&gt;$P$3),1,0))</f>
        <v>1</v>
      </c>
      <c r="AS87">
        <f>IF(SUM($AC87:AR87)&gt;0,1,IF(OR(S87&lt;(1-$P$2),S87&gt;$P$3),1,0))</f>
        <v>1</v>
      </c>
      <c r="AT87">
        <f>IF(SUM($AC87:AS87)&gt;0,1,IF(OR(T87&lt;(1-$P$2),T87&gt;$P$3),1,0))</f>
        <v>1</v>
      </c>
      <c r="AU87">
        <f>IF(SUM($AC87:AT87)&gt;0,1,IF(OR(U87&lt;(1-$P$2),U87&gt;$P$3),1,0))</f>
        <v>1</v>
      </c>
      <c r="AV87">
        <f>IF(SUM($AC87:AU87)&gt;0,1,IF(OR(V87&lt;(1-$P$2),V87&gt;$P$3),1,0))</f>
        <v>1</v>
      </c>
    </row>
    <row r="88" spans="1:48" x14ac:dyDescent="0.35">
      <c r="A88" s="1">
        <f>Data!A82</f>
        <v>3700000</v>
      </c>
      <c r="B88">
        <f t="shared" si="12"/>
        <v>79</v>
      </c>
      <c r="C88" s="12" cm="1">
        <f t="array" ref="C88">PRODUCT(Data!$C82:C82/100+1)</f>
        <v>0.81200000000000006</v>
      </c>
      <c r="D88" s="12" cm="1">
        <f t="array" ref="D88">PRODUCT(Data!$C82:D82/100+1)</f>
        <v>1.1156880000000002</v>
      </c>
      <c r="E88" s="12" cm="1">
        <f t="array" ref="E88">PRODUCT(Data!$C82:E82/100+1)</f>
        <v>1.2707686320000002</v>
      </c>
      <c r="F88" s="12" cm="1">
        <f t="array" ref="F88">PRODUCT(Data!$C82:F82/100+1)</f>
        <v>1.6621653706560005</v>
      </c>
      <c r="G88" s="12" cm="1">
        <f t="array" ref="G88">PRODUCT(Data!$C82:G82/100+1)</f>
        <v>2.4201127796751365</v>
      </c>
      <c r="H88" s="12" cm="1">
        <f t="array" ref="H88">PRODUCT(Data!$C82:H82/100+1)</f>
        <v>3.1509868391370279</v>
      </c>
      <c r="I88" s="12" cm="1">
        <f t="array" ref="I88">PRODUCT(Data!$C82:I82/100+1)</f>
        <v>2.8327371683841882</v>
      </c>
      <c r="J88" s="12" cm="1">
        <f t="array" ref="J88">PRODUCT(Data!$C82:J82/100+1)</f>
        <v>2.4106593302949442</v>
      </c>
      <c r="K88" s="12" cm="1">
        <f t="array" ref="K88">PRODUCT(Data!$C82:K82/100+1)</f>
        <v>3.155553063356082</v>
      </c>
      <c r="L88" s="12" cm="1">
        <f t="array" ref="L88">PRODUCT(Data!$C82:L82/100+1)</f>
        <v>4.2947077192276275</v>
      </c>
      <c r="M88" s="12" cm="1">
        <f t="array" ref="M88">PRODUCT(Data!$C82:M82/100+1)</f>
        <v>2.8645700487248278</v>
      </c>
      <c r="N88" s="12" cm="1">
        <f t="array" ref="N88">PRODUCT(Data!$C82:N82/100+1)</f>
        <v>3.5893062710522097</v>
      </c>
      <c r="O88" s="12" cm="1">
        <f t="array" ref="O88">PRODUCT(Data!$C82:O82/100+1)</f>
        <v>5.7464793399545879</v>
      </c>
      <c r="P88" s="12" cm="1">
        <f t="array" ref="P88">PRODUCT(Data!$C82:P82/100+1)</f>
        <v>5.6085638357956773</v>
      </c>
      <c r="Q88" s="12" cm="1">
        <f t="array" ref="Q88">PRODUCT(Data!$C82:Q82/100+1)</f>
        <v>8.7325338923338691</v>
      </c>
      <c r="R88" s="12" cm="1">
        <f t="array" ref="R88">PRODUCT(Data!$C82:R82/100+1)</f>
        <v>7.8767455708851504</v>
      </c>
      <c r="S88" s="12" cm="1">
        <f t="array" ref="S88">PRODUCT(Data!$C82:S82/100+1)</f>
        <v>8.892845749529334</v>
      </c>
      <c r="T88" s="12" cm="1">
        <f t="array" ref="T88">PRODUCT(Data!$C82:T82/100+1)</f>
        <v>12.796805033572712</v>
      </c>
      <c r="U88" s="12" cm="1">
        <f t="array" ref="U88">PRODUCT(Data!$C82:U82/100+1)</f>
        <v>21.856942997342191</v>
      </c>
      <c r="V88" s="12" cm="1">
        <f t="array" ref="V88">PRODUCT(Data!$C82:V82/100+1)</f>
        <v>15.256146212144849</v>
      </c>
      <c r="W88" s="7"/>
      <c r="X88" s="2" t="str">
        <f t="shared" si="8"/>
        <v>Realised Profit</v>
      </c>
      <c r="Y88" s="4">
        <f t="shared" si="10"/>
        <v>56447740.984935939</v>
      </c>
      <c r="Z88" s="5">
        <f t="shared" ca="1" si="11"/>
        <v>80870689.090166107</v>
      </c>
      <c r="AC88">
        <f t="shared" si="9"/>
        <v>0</v>
      </c>
      <c r="AD88">
        <f>IF(SUM($AC88:AC88)&gt;0,1,IF(OR(D88&lt;(1-$P$2),D88&gt;$P$3),1,0))</f>
        <v>0</v>
      </c>
      <c r="AE88">
        <f>IF(SUM($AC88:AD88)&gt;0,1,IF(OR(E88&lt;(1-$P$2),E88&gt;$P$3),1,0))</f>
        <v>0</v>
      </c>
      <c r="AF88">
        <f>IF(SUM($AC88:AE88)&gt;0,1,IF(OR(F88&lt;(1-$P$2),F88&gt;$P$3),1,0))</f>
        <v>0</v>
      </c>
      <c r="AG88">
        <f>IF(SUM($AC88:AF88)&gt;0,1,IF(OR(G88&lt;(1-$P$2),G88&gt;$P$3),1,0))</f>
        <v>0</v>
      </c>
      <c r="AH88">
        <f>IF(SUM($AC88:AG88)&gt;0,1,IF(OR(H88&lt;(1-$P$2),H88&gt;$P$3),1,0))</f>
        <v>0</v>
      </c>
      <c r="AI88">
        <f>IF(SUM($AC88:AH88)&gt;0,1,IF(OR(I88&lt;(1-$P$2),I88&gt;$P$3),1,0))</f>
        <v>0</v>
      </c>
      <c r="AJ88">
        <f>IF(SUM($AC88:AI88)&gt;0,1,IF(OR(J88&lt;(1-$P$2),J88&gt;$P$3),1,0))</f>
        <v>0</v>
      </c>
      <c r="AK88">
        <f>IF(SUM($AC88:AJ88)&gt;0,1,IF(OR(K88&lt;(1-$P$2),K88&gt;$P$3),1,0))</f>
        <v>0</v>
      </c>
      <c r="AL88">
        <f>IF(SUM($AC88:AK88)&gt;0,1,IF(OR(L88&lt;(1-$P$2),L88&gt;$P$3),1,0))</f>
        <v>0</v>
      </c>
      <c r="AM88">
        <f>IF(SUM($AC88:AL88)&gt;0,1,IF(OR(M88&lt;(1-$P$2),M88&gt;$P$3),1,0))</f>
        <v>0</v>
      </c>
      <c r="AN88">
        <f>IF(SUM($AC88:AM88)&gt;0,1,IF(OR(N88&lt;(1-$P$2),N88&gt;$P$3),1,0))</f>
        <v>0</v>
      </c>
      <c r="AO88">
        <f>IF(SUM($AC88:AN88)&gt;0,1,IF(OR(O88&lt;(1-$P$2),O88&gt;$P$3),1,0))</f>
        <v>0</v>
      </c>
      <c r="AP88">
        <f>IF(SUM($AC88:AO88)&gt;0,1,IF(OR(P88&lt;(1-$P$2),P88&gt;$P$3),1,0))</f>
        <v>0</v>
      </c>
      <c r="AQ88">
        <f>IF(SUM($AC88:AP88)&gt;0,1,IF(OR(Q88&lt;(1-$P$2),Q88&gt;$P$3),1,0))</f>
        <v>0</v>
      </c>
      <c r="AR88">
        <f>IF(SUM($AC88:AQ88)&gt;0,1,IF(OR(R88&lt;(1-$P$2),R88&gt;$P$3),1,0))</f>
        <v>0</v>
      </c>
      <c r="AS88">
        <f>IF(SUM($AC88:AR88)&gt;0,1,IF(OR(S88&lt;(1-$P$2),S88&gt;$P$3),1,0))</f>
        <v>0</v>
      </c>
      <c r="AT88">
        <f>IF(SUM($AC88:AS88)&gt;0,1,IF(OR(T88&lt;(1-$P$2),T88&gt;$P$3),1,0))</f>
        <v>0</v>
      </c>
      <c r="AU88">
        <f>IF(SUM($AC88:AT88)&gt;0,1,IF(OR(U88&lt;(1-$P$2),U88&gt;$P$3),1,0))</f>
        <v>1</v>
      </c>
      <c r="AV88">
        <f>IF(SUM($AC88:AU88)&gt;0,1,IF(OR(V88&lt;(1-$P$2),V88&gt;$P$3),1,0))</f>
        <v>1</v>
      </c>
    </row>
    <row r="89" spans="1:48" x14ac:dyDescent="0.35">
      <c r="A89" s="1">
        <f>Data!A83</f>
        <v>7300000</v>
      </c>
      <c r="B89">
        <f t="shared" si="12"/>
        <v>80</v>
      </c>
      <c r="C89" s="12" cm="1">
        <f t="array" ref="C89">PRODUCT(Data!$C83:C83/100+1)</f>
        <v>1.536</v>
      </c>
      <c r="D89" s="12" cm="1">
        <f t="array" ref="D89">PRODUCT(Data!$C83:D83/100+1)</f>
        <v>2.0858880000000002</v>
      </c>
      <c r="E89" s="12" cm="1">
        <f t="array" ref="E89">PRODUCT(Data!$C83:E83/100+1)</f>
        <v>2.5260103680000006</v>
      </c>
      <c r="F89" s="12" cm="1">
        <f t="array" ref="F89">PRODUCT(Data!$C83:F83/100+1)</f>
        <v>3.0842586593280008</v>
      </c>
      <c r="G89" s="12" cm="1">
        <f t="array" ref="G89">PRODUCT(Data!$C83:G83/100+1)</f>
        <v>3.731952977786881</v>
      </c>
      <c r="H89" s="12" cm="1">
        <f t="array" ref="H89">PRODUCT(Data!$C83:H83/100+1)</f>
        <v>2.9407789464960623</v>
      </c>
      <c r="I89" s="12" cm="1">
        <f t="array" ref="I89">PRODUCT(Data!$C83:I83/100+1)</f>
        <v>3.3554287779520071</v>
      </c>
      <c r="J89" s="12" cm="1">
        <f t="array" ref="J89">PRODUCT(Data!$C83:J83/100+1)</f>
        <v>5.4995477670633397</v>
      </c>
      <c r="K89" s="12" cm="1">
        <f t="array" ref="K89">PRODUCT(Data!$C83:K83/100+1)</f>
        <v>7.9578456189406532</v>
      </c>
      <c r="L89" s="12" cm="1">
        <f t="array" ref="L89">PRODUCT(Data!$C83:L83/100+1)</f>
        <v>9.9791384061515789</v>
      </c>
      <c r="M89" s="12" cm="1">
        <f t="array" ref="M89">PRODUCT(Data!$C83:M83/100+1)</f>
        <v>13.791169277301483</v>
      </c>
      <c r="N89" s="12" cm="1">
        <f t="array" ref="N89">PRODUCT(Data!$C83:N83/100+1)</f>
        <v>13.832542785133386</v>
      </c>
      <c r="O89" s="12" cm="1">
        <f t="array" ref="O89">PRODUCT(Data!$C83:O83/100+1)</f>
        <v>22.215063712924216</v>
      </c>
      <c r="P89" s="12" cm="1">
        <f t="array" ref="P89">PRODUCT(Data!$C83:P83/100+1)</f>
        <v>29.968120948734768</v>
      </c>
      <c r="Q89" s="12" cm="1">
        <f t="array" ref="Q89">PRODUCT(Data!$C83:Q83/100+1)</f>
        <v>20.767907817473198</v>
      </c>
      <c r="R89" s="12" cm="1">
        <f t="array" ref="R89">PRODUCT(Data!$C83:R83/100+1)</f>
        <v>22.657787428863259</v>
      </c>
      <c r="S89" s="12" cm="1">
        <f t="array" ref="S89">PRODUCT(Data!$C83:S83/100+1)</f>
        <v>32.423293810703321</v>
      </c>
      <c r="T89" s="12" cm="1">
        <f t="array" ref="T89">PRODUCT(Data!$C83:T83/100+1)</f>
        <v>22.858422136545844</v>
      </c>
      <c r="U89" s="12" cm="1">
        <f t="array" ref="U89">PRODUCT(Data!$C83:U83/100+1)</f>
        <v>33.236145786537655</v>
      </c>
      <c r="V89" s="12" cm="1">
        <f t="array" ref="V89">PRODUCT(Data!$C83:V83/100+1)</f>
        <v>46.297951080646953</v>
      </c>
      <c r="W89" s="7"/>
      <c r="X89" s="2" t="str">
        <f t="shared" si="8"/>
        <v>Realised Profit</v>
      </c>
      <c r="Y89" s="4">
        <f t="shared" si="10"/>
        <v>337975042.88872278</v>
      </c>
      <c r="Z89" s="5">
        <f t="shared" ca="1" si="11"/>
        <v>162169965.10434678</v>
      </c>
      <c r="AC89">
        <f t="shared" si="9"/>
        <v>0</v>
      </c>
      <c r="AD89">
        <f>IF(SUM($AC89:AC89)&gt;0,1,IF(OR(D89&lt;(1-$P$2),D89&gt;$P$3),1,0))</f>
        <v>0</v>
      </c>
      <c r="AE89">
        <f>IF(SUM($AC89:AD89)&gt;0,1,IF(OR(E89&lt;(1-$P$2),E89&gt;$P$3),1,0))</f>
        <v>0</v>
      </c>
      <c r="AF89">
        <f>IF(SUM($AC89:AE89)&gt;0,1,IF(OR(F89&lt;(1-$P$2),F89&gt;$P$3),1,0))</f>
        <v>0</v>
      </c>
      <c r="AG89">
        <f>IF(SUM($AC89:AF89)&gt;0,1,IF(OR(G89&lt;(1-$P$2),G89&gt;$P$3),1,0))</f>
        <v>0</v>
      </c>
      <c r="AH89">
        <f>IF(SUM($AC89:AG89)&gt;0,1,IF(OR(H89&lt;(1-$P$2),H89&gt;$P$3),1,0))</f>
        <v>0</v>
      </c>
      <c r="AI89">
        <f>IF(SUM($AC89:AH89)&gt;0,1,IF(OR(I89&lt;(1-$P$2),I89&gt;$P$3),1,0))</f>
        <v>0</v>
      </c>
      <c r="AJ89">
        <f>IF(SUM($AC89:AI89)&gt;0,1,IF(OR(J89&lt;(1-$P$2),J89&gt;$P$3),1,0))</f>
        <v>0</v>
      </c>
      <c r="AK89">
        <f>IF(SUM($AC89:AJ89)&gt;0,1,IF(OR(K89&lt;(1-$P$2),K89&gt;$P$3),1,0))</f>
        <v>0</v>
      </c>
      <c r="AL89">
        <f>IF(SUM($AC89:AK89)&gt;0,1,IF(OR(L89&lt;(1-$P$2),L89&gt;$P$3),1,0))</f>
        <v>0</v>
      </c>
      <c r="AM89">
        <f>IF(SUM($AC89:AL89)&gt;0,1,IF(OR(M89&lt;(1-$P$2),M89&gt;$P$3),1,0))</f>
        <v>0</v>
      </c>
      <c r="AN89">
        <f>IF(SUM($AC89:AM89)&gt;0,1,IF(OR(N89&lt;(1-$P$2),N89&gt;$P$3),1,0))</f>
        <v>0</v>
      </c>
      <c r="AO89">
        <f>IF(SUM($AC89:AN89)&gt;0,1,IF(OR(O89&lt;(1-$P$2),O89&gt;$P$3),1,0))</f>
        <v>1</v>
      </c>
      <c r="AP89">
        <f>IF(SUM($AC89:AO89)&gt;0,1,IF(OR(P89&lt;(1-$P$2),P89&gt;$P$3),1,0))</f>
        <v>1</v>
      </c>
      <c r="AQ89">
        <f>IF(SUM($AC89:AP89)&gt;0,1,IF(OR(Q89&lt;(1-$P$2),Q89&gt;$P$3),1,0))</f>
        <v>1</v>
      </c>
      <c r="AR89">
        <f>IF(SUM($AC89:AQ89)&gt;0,1,IF(OR(R89&lt;(1-$P$2),R89&gt;$P$3),1,0))</f>
        <v>1</v>
      </c>
      <c r="AS89">
        <f>IF(SUM($AC89:AR89)&gt;0,1,IF(OR(S89&lt;(1-$P$2),S89&gt;$P$3),1,0))</f>
        <v>1</v>
      </c>
      <c r="AT89">
        <f>IF(SUM($AC89:AS89)&gt;0,1,IF(OR(T89&lt;(1-$P$2),T89&gt;$P$3),1,0))</f>
        <v>1</v>
      </c>
      <c r="AU89">
        <f>IF(SUM($AC89:AT89)&gt;0,1,IF(OR(U89&lt;(1-$P$2),U89&gt;$P$3),1,0))</f>
        <v>1</v>
      </c>
      <c r="AV89">
        <f>IF(SUM($AC89:AU89)&gt;0,1,IF(OR(V89&lt;(1-$P$2),V89&gt;$P$3),1,0))</f>
        <v>1</v>
      </c>
    </row>
    <row r="90" spans="1:48" x14ac:dyDescent="0.35">
      <c r="A90" s="1">
        <f>Data!A84</f>
        <v>8500000</v>
      </c>
      <c r="B90">
        <f t="shared" si="12"/>
        <v>81</v>
      </c>
      <c r="C90" s="12" cm="1">
        <f t="array" ref="C90">PRODUCT(Data!$C84:C84/100+1)</f>
        <v>1.413</v>
      </c>
      <c r="D90" s="12" cm="1">
        <f t="array" ref="D90">PRODUCT(Data!$C84:D84/100+1)</f>
        <v>1.0724670000000001</v>
      </c>
      <c r="E90" s="12" cm="1">
        <f t="array" ref="E90">PRODUCT(Data!$C84:E84/100+1)</f>
        <v>1.3148445420000001</v>
      </c>
      <c r="F90" s="12" cm="1">
        <f t="array" ref="F90">PRODUCT(Data!$C84:F84/100+1)</f>
        <v>0.69686760726000008</v>
      </c>
      <c r="G90" s="12" cm="1">
        <f t="array" ref="G90">PRODUCT(Data!$C84:G84/100+1)</f>
        <v>1.0000050164181002</v>
      </c>
      <c r="H90" s="12" cm="1">
        <f t="array" ref="H90">PRODUCT(Data!$C84:H84/100+1)</f>
        <v>0.70900355664043302</v>
      </c>
      <c r="I90" s="12" cm="1">
        <f t="array" ref="I90">PRODUCT(Data!$C84:I84/100+1)</f>
        <v>1.095410495009469</v>
      </c>
      <c r="J90" s="12" cm="1">
        <f t="array" ref="J90">PRODUCT(Data!$C84:J84/100+1)</f>
        <v>1.1600397142150276</v>
      </c>
      <c r="K90" s="12" cm="1">
        <f t="array" ref="K90">PRODUCT(Data!$C84:K84/100+1)</f>
        <v>1.7307792536088211</v>
      </c>
      <c r="L90" s="12" cm="1">
        <f t="array" ref="L90">PRODUCT(Data!$C84:L84/100+1)</f>
        <v>2.7536697924916345</v>
      </c>
      <c r="M90" s="12" cm="1">
        <f t="array" ref="M90">PRODUCT(Data!$C84:M84/100+1)</f>
        <v>2.2442408808806817</v>
      </c>
      <c r="N90" s="12" cm="1">
        <f t="array" ref="N90">PRODUCT(Data!$C84:N84/100+1)</f>
        <v>2.971374926286023</v>
      </c>
      <c r="O90" s="12" cm="1">
        <f t="array" ref="O90">PRODUCT(Data!$C84:O84/100+1)</f>
        <v>3.1823425460523302</v>
      </c>
      <c r="P90" s="12" cm="1">
        <f t="array" ref="P90">PRODUCT(Data!$C84:P84/100+1)</f>
        <v>5.5181819748547403</v>
      </c>
      <c r="Q90" s="12" cm="1">
        <f t="array" ref="Q90">PRODUCT(Data!$C84:Q84/100+1)</f>
        <v>8.321418418080949</v>
      </c>
      <c r="R90" s="12" cm="1">
        <f t="array" ref="R90">PRODUCT(Data!$C84:R84/100+1)</f>
        <v>7.8387761498322535</v>
      </c>
      <c r="S90" s="12" cm="1">
        <f t="array" ref="S90">PRODUCT(Data!$C84:S84/100+1)</f>
        <v>7.0235434302496991</v>
      </c>
      <c r="T90" s="12" cm="1">
        <f t="array" ref="T90">PRODUCT(Data!$C84:T84/100+1)</f>
        <v>9.580113238860589</v>
      </c>
      <c r="U90" s="12" cm="1">
        <f t="array" ref="U90">PRODUCT(Data!$C84:U84/100+1)</f>
        <v>16.171231147196675</v>
      </c>
      <c r="V90" s="12" cm="1">
        <f t="array" ref="V90">PRODUCT(Data!$C84:V84/100+1)</f>
        <v>23.270401620816017</v>
      </c>
      <c r="W90" s="7"/>
      <c r="X90" s="2" t="str">
        <f t="shared" si="8"/>
        <v>Realised Loss</v>
      </c>
      <c r="Y90" s="4">
        <f t="shared" si="10"/>
        <v>197798413.77693614</v>
      </c>
      <c r="Z90" s="5">
        <f t="shared" ca="1" si="11"/>
        <v>5923374.6617100006</v>
      </c>
      <c r="AC90">
        <f t="shared" si="9"/>
        <v>0</v>
      </c>
      <c r="AD90">
        <f>IF(SUM($AC90:AC90)&gt;0,1,IF(OR(D90&lt;(1-$P$2),D90&gt;$P$3),1,0))</f>
        <v>0</v>
      </c>
      <c r="AE90">
        <f>IF(SUM($AC90:AD90)&gt;0,1,IF(OR(E90&lt;(1-$P$2),E90&gt;$P$3),1,0))</f>
        <v>0</v>
      </c>
      <c r="AF90">
        <f>IF(SUM($AC90:AE90)&gt;0,1,IF(OR(F90&lt;(1-$P$2),F90&gt;$P$3),1,0))</f>
        <v>1</v>
      </c>
      <c r="AG90">
        <f>IF(SUM($AC90:AF90)&gt;0,1,IF(OR(G90&lt;(1-$P$2),G90&gt;$P$3),1,0))</f>
        <v>1</v>
      </c>
      <c r="AH90">
        <f>IF(SUM($AC90:AG90)&gt;0,1,IF(OR(H90&lt;(1-$P$2),H90&gt;$P$3),1,0))</f>
        <v>1</v>
      </c>
      <c r="AI90">
        <f>IF(SUM($AC90:AH90)&gt;0,1,IF(OR(I90&lt;(1-$P$2),I90&gt;$P$3),1,0))</f>
        <v>1</v>
      </c>
      <c r="AJ90">
        <f>IF(SUM($AC90:AI90)&gt;0,1,IF(OR(J90&lt;(1-$P$2),J90&gt;$P$3),1,0))</f>
        <v>1</v>
      </c>
      <c r="AK90">
        <f>IF(SUM($AC90:AJ90)&gt;0,1,IF(OR(K90&lt;(1-$P$2),K90&gt;$P$3),1,0))</f>
        <v>1</v>
      </c>
      <c r="AL90">
        <f>IF(SUM($AC90:AK90)&gt;0,1,IF(OR(L90&lt;(1-$P$2),L90&gt;$P$3),1,0))</f>
        <v>1</v>
      </c>
      <c r="AM90">
        <f>IF(SUM($AC90:AL90)&gt;0,1,IF(OR(M90&lt;(1-$P$2),M90&gt;$P$3),1,0))</f>
        <v>1</v>
      </c>
      <c r="AN90">
        <f>IF(SUM($AC90:AM90)&gt;0,1,IF(OR(N90&lt;(1-$P$2),N90&gt;$P$3),1,0))</f>
        <v>1</v>
      </c>
      <c r="AO90">
        <f>IF(SUM($AC90:AN90)&gt;0,1,IF(OR(O90&lt;(1-$P$2),O90&gt;$P$3),1,0))</f>
        <v>1</v>
      </c>
      <c r="AP90">
        <f>IF(SUM($AC90:AO90)&gt;0,1,IF(OR(P90&lt;(1-$P$2),P90&gt;$P$3),1,0))</f>
        <v>1</v>
      </c>
      <c r="AQ90">
        <f>IF(SUM($AC90:AP90)&gt;0,1,IF(OR(Q90&lt;(1-$P$2),Q90&gt;$P$3),1,0))</f>
        <v>1</v>
      </c>
      <c r="AR90">
        <f>IF(SUM($AC90:AQ90)&gt;0,1,IF(OR(R90&lt;(1-$P$2),R90&gt;$P$3),1,0))</f>
        <v>1</v>
      </c>
      <c r="AS90">
        <f>IF(SUM($AC90:AR90)&gt;0,1,IF(OR(S90&lt;(1-$P$2),S90&gt;$P$3),1,0))</f>
        <v>1</v>
      </c>
      <c r="AT90">
        <f>IF(SUM($AC90:AS90)&gt;0,1,IF(OR(T90&lt;(1-$P$2),T90&gt;$P$3),1,0))</f>
        <v>1</v>
      </c>
      <c r="AU90">
        <f>IF(SUM($AC90:AT90)&gt;0,1,IF(OR(U90&lt;(1-$P$2),U90&gt;$P$3),1,0))</f>
        <v>1</v>
      </c>
      <c r="AV90">
        <f>IF(SUM($AC90:AU90)&gt;0,1,IF(OR(V90&lt;(1-$P$2),V90&gt;$P$3),1,0))</f>
        <v>1</v>
      </c>
    </row>
    <row r="91" spans="1:48" x14ac:dyDescent="0.35">
      <c r="A91" s="1">
        <f>Data!A85</f>
        <v>600000</v>
      </c>
      <c r="B91">
        <f t="shared" si="12"/>
        <v>82</v>
      </c>
      <c r="C91" s="12" cm="1">
        <f t="array" ref="C91">PRODUCT(Data!$C85:C85/100+1)</f>
        <v>1.6930000000000001</v>
      </c>
      <c r="D91" s="12" cm="1">
        <f t="array" ref="D91">PRODUCT(Data!$C85:D85/100+1)</f>
        <v>2.7037210000000003</v>
      </c>
      <c r="E91" s="12" cm="1">
        <f t="array" ref="E91">PRODUCT(Data!$C85:E85/100+1)</f>
        <v>2.3468298280000002</v>
      </c>
      <c r="F91" s="12" cm="1">
        <f t="array" ref="F91">PRODUCT(Data!$C85:F85/100+1)</f>
        <v>3.459227166472</v>
      </c>
      <c r="G91" s="12" cm="1">
        <f t="array" ref="G91">PRODUCT(Data!$C85:G85/100+1)</f>
        <v>5.1853815225415287</v>
      </c>
      <c r="H91" s="12" cm="1">
        <f t="array" ref="H91">PRODUCT(Data!$C85:H85/100+1)</f>
        <v>6.8187767021421104</v>
      </c>
      <c r="I91" s="12" cm="1">
        <f t="array" ref="I91">PRODUCT(Data!$C85:I85/100+1)</f>
        <v>3.9821655940509921</v>
      </c>
      <c r="J91" s="12" cm="1">
        <f t="array" ref="J91">PRODUCT(Data!$C85:J85/100+1)</f>
        <v>2.8751235589048161</v>
      </c>
      <c r="K91" s="12" cm="1">
        <f t="array" ref="K91">PRODUCT(Data!$C85:K85/100+1)</f>
        <v>2.7974952228143861</v>
      </c>
      <c r="L91" s="12" cm="1">
        <f t="array" ref="L91">PRODUCT(Data!$C85:L85/100+1)</f>
        <v>4.6913994886597257</v>
      </c>
      <c r="M91" s="12" cm="1">
        <f t="array" ref="M91">PRODUCT(Data!$C85:M85/100+1)</f>
        <v>6.0002999459957884</v>
      </c>
      <c r="N91" s="12" cm="1">
        <f t="array" ref="N91">PRODUCT(Data!$C85:N85/100+1)</f>
        <v>9.4564727148893635</v>
      </c>
      <c r="O91" s="12" cm="1">
        <f t="array" ref="O91">PRODUCT(Data!$C85:O85/100+1)</f>
        <v>9.7307104236211543</v>
      </c>
      <c r="P91" s="12" cm="1">
        <f t="array" ref="P91">PRODUCT(Data!$C85:P85/100+1)</f>
        <v>10.703781465983271</v>
      </c>
      <c r="Q91" s="12" cm="1">
        <f t="array" ref="Q91">PRODUCT(Data!$C85:Q85/100+1)</f>
        <v>6.7754936679674103</v>
      </c>
      <c r="R91" s="12" cm="1">
        <f t="array" ref="R91">PRODUCT(Data!$C85:R85/100+1)</f>
        <v>8.5235710343030018</v>
      </c>
      <c r="S91" s="12" cm="1">
        <f t="array" ref="S91">PRODUCT(Data!$C85:S85/100+1)</f>
        <v>13.23710581627256</v>
      </c>
      <c r="T91" s="12" cm="1">
        <f t="array" ref="T91">PRODUCT(Data!$C85:T85/100+1)</f>
        <v>14.150466117595366</v>
      </c>
      <c r="U91" s="12" cm="1">
        <f t="array" ref="U91">PRODUCT(Data!$C85:U85/100+1)</f>
        <v>7.6129507712663074</v>
      </c>
      <c r="V91" s="12" cm="1">
        <f t="array" ref="V91">PRODUCT(Data!$C85:V85/100+1)</f>
        <v>12.424335658706614</v>
      </c>
      <c r="W91" s="7"/>
      <c r="X91" s="2" t="str">
        <f t="shared" si="8"/>
        <v>Unrealised</v>
      </c>
      <c r="Y91" s="4">
        <f t="shared" si="10"/>
        <v>7454601.3952239687</v>
      </c>
      <c r="Z91" s="5">
        <f t="shared" ca="1" si="11"/>
        <v>0</v>
      </c>
      <c r="AC91">
        <f t="shared" si="9"/>
        <v>0</v>
      </c>
      <c r="AD91">
        <f>IF(SUM($AC91:AC91)&gt;0,1,IF(OR(D91&lt;(1-$P$2),D91&gt;$P$3),1,0))</f>
        <v>0</v>
      </c>
      <c r="AE91">
        <f>IF(SUM($AC91:AD91)&gt;0,1,IF(OR(E91&lt;(1-$P$2),E91&gt;$P$3),1,0))</f>
        <v>0</v>
      </c>
      <c r="AF91">
        <f>IF(SUM($AC91:AE91)&gt;0,1,IF(OR(F91&lt;(1-$P$2),F91&gt;$P$3),1,0))</f>
        <v>0</v>
      </c>
      <c r="AG91">
        <f>IF(SUM($AC91:AF91)&gt;0,1,IF(OR(G91&lt;(1-$P$2),G91&gt;$P$3),1,0))</f>
        <v>0</v>
      </c>
      <c r="AH91">
        <f>IF(SUM($AC91:AG91)&gt;0,1,IF(OR(H91&lt;(1-$P$2),H91&gt;$P$3),1,0))</f>
        <v>0</v>
      </c>
      <c r="AI91">
        <f>IF(SUM($AC91:AH91)&gt;0,1,IF(OR(I91&lt;(1-$P$2),I91&gt;$P$3),1,0))</f>
        <v>0</v>
      </c>
      <c r="AJ91">
        <f>IF(SUM($AC91:AI91)&gt;0,1,IF(OR(J91&lt;(1-$P$2),J91&gt;$P$3),1,0))</f>
        <v>0</v>
      </c>
      <c r="AK91">
        <f>IF(SUM($AC91:AJ91)&gt;0,1,IF(OR(K91&lt;(1-$P$2),K91&gt;$P$3),1,0))</f>
        <v>0</v>
      </c>
      <c r="AL91">
        <f>IF(SUM($AC91:AK91)&gt;0,1,IF(OR(L91&lt;(1-$P$2),L91&gt;$P$3),1,0))</f>
        <v>0</v>
      </c>
      <c r="AM91">
        <f>IF(SUM($AC91:AL91)&gt;0,1,IF(OR(M91&lt;(1-$P$2),M91&gt;$P$3),1,0))</f>
        <v>0</v>
      </c>
      <c r="AN91">
        <f>IF(SUM($AC91:AM91)&gt;0,1,IF(OR(N91&lt;(1-$P$2),N91&gt;$P$3),1,0))</f>
        <v>0</v>
      </c>
      <c r="AO91">
        <f>IF(SUM($AC91:AN91)&gt;0,1,IF(OR(O91&lt;(1-$P$2),O91&gt;$P$3),1,0))</f>
        <v>0</v>
      </c>
      <c r="AP91">
        <f>IF(SUM($AC91:AO91)&gt;0,1,IF(OR(P91&lt;(1-$P$2),P91&gt;$P$3),1,0))</f>
        <v>0</v>
      </c>
      <c r="AQ91">
        <f>IF(SUM($AC91:AP91)&gt;0,1,IF(OR(Q91&lt;(1-$P$2),Q91&gt;$P$3),1,0))</f>
        <v>0</v>
      </c>
      <c r="AR91">
        <f>IF(SUM($AC91:AQ91)&gt;0,1,IF(OR(R91&lt;(1-$P$2),R91&gt;$P$3),1,0))</f>
        <v>0</v>
      </c>
      <c r="AS91">
        <f>IF(SUM($AC91:AR91)&gt;0,1,IF(OR(S91&lt;(1-$P$2),S91&gt;$P$3),1,0))</f>
        <v>0</v>
      </c>
      <c r="AT91">
        <f>IF(SUM($AC91:AS91)&gt;0,1,IF(OR(T91&lt;(1-$P$2),T91&gt;$P$3),1,0))</f>
        <v>0</v>
      </c>
      <c r="AU91">
        <f>IF(SUM($AC91:AT91)&gt;0,1,IF(OR(U91&lt;(1-$P$2),U91&gt;$P$3),1,0))</f>
        <v>0</v>
      </c>
      <c r="AV91">
        <f>IF(SUM($AC91:AU91)&gt;0,1,IF(OR(V91&lt;(1-$P$2),V91&gt;$P$3),1,0))</f>
        <v>0</v>
      </c>
    </row>
    <row r="92" spans="1:48" x14ac:dyDescent="0.35">
      <c r="A92" s="1">
        <f>Data!A86</f>
        <v>6700000</v>
      </c>
      <c r="B92">
        <f t="shared" si="12"/>
        <v>83</v>
      </c>
      <c r="C92" s="12" cm="1">
        <f t="array" ref="C92">PRODUCT(Data!$C86:C86/100+1)</f>
        <v>0.84</v>
      </c>
      <c r="D92" s="12" cm="1">
        <f t="array" ref="D92">PRODUCT(Data!$C86:D86/100+1)</f>
        <v>0.78036000000000005</v>
      </c>
      <c r="E92" s="12" cm="1">
        <f t="array" ref="E92">PRODUCT(Data!$C86:E86/100+1)</f>
        <v>1.1510310000000001</v>
      </c>
      <c r="F92" s="12" cm="1">
        <f t="array" ref="F92">PRODUCT(Data!$C86:F86/100+1)</f>
        <v>1.9728671340000001</v>
      </c>
      <c r="G92" s="12" cm="1">
        <f t="array" ref="G92">PRODUCT(Data!$C86:G86/100+1)</f>
        <v>1.3099837769759999</v>
      </c>
      <c r="H92" s="12" cm="1">
        <f t="array" ref="H92">PRODUCT(Data!$C86:H86/100+1)</f>
        <v>2.1143138160392638</v>
      </c>
      <c r="I92" s="12" cm="1">
        <f t="array" ref="I92">PRODUCT(Data!$C86:I86/100+1)</f>
        <v>1.6724222284870578</v>
      </c>
      <c r="J92" s="12" cm="1">
        <f t="array" ref="J92">PRODUCT(Data!$C86:J86/100+1)</f>
        <v>1.4349382720418955</v>
      </c>
      <c r="K92" s="12" cm="1">
        <f t="array" ref="K92">PRODUCT(Data!$C86:K86/100+1)</f>
        <v>1.3861503707924709</v>
      </c>
      <c r="L92" s="12" cm="1">
        <f t="array" ref="L92">PRODUCT(Data!$C86:L86/100+1)</f>
        <v>1.7368464146029663</v>
      </c>
      <c r="M92" s="12" cm="1">
        <f t="array" ref="M92">PRODUCT(Data!$C86:M86/100+1)</f>
        <v>0.89447590352052764</v>
      </c>
      <c r="N92" s="12" cm="1">
        <f t="array" ref="N92">PRODUCT(Data!$C86:N86/100+1)</f>
        <v>0.77372165654525638</v>
      </c>
      <c r="O92" s="12" cm="1">
        <f t="array" ref="O92">PRODUCT(Data!$C86:O86/100+1)</f>
        <v>1.1629036497875205</v>
      </c>
      <c r="P92" s="12" cm="1">
        <f t="array" ref="P92">PRODUCT(Data!$C86:P86/100+1)</f>
        <v>1.8664603579089702</v>
      </c>
      <c r="Q92" s="12" cm="1">
        <f t="array" ref="Q92">PRODUCT(Data!$C86:Q86/100+1)</f>
        <v>1.5864913042226247</v>
      </c>
      <c r="R92" s="12" cm="1">
        <f t="array" ref="R92">PRODUCT(Data!$C86:R86/100+1)</f>
        <v>0.92016495644912244</v>
      </c>
      <c r="S92" s="12" cm="1">
        <f t="array" ref="S92">PRODUCT(Data!$C86:S86/100+1)</f>
        <v>0.83366945054290498</v>
      </c>
      <c r="T92" s="12" cm="1">
        <f t="array" ref="T92">PRODUCT(Data!$C86:T86/100+1)</f>
        <v>1.0237460852666873</v>
      </c>
      <c r="U92" s="12" cm="1">
        <f t="array" ref="U92">PRODUCT(Data!$C86:U86/100+1)</f>
        <v>1.7700569814261025</v>
      </c>
      <c r="V92" s="12" cm="1">
        <f t="array" ref="V92">PRODUCT(Data!$C86:V86/100+1)</f>
        <v>3.0285674952200612</v>
      </c>
      <c r="W92" s="7"/>
      <c r="X92" s="2" t="str">
        <f t="shared" si="8"/>
        <v>Realised Loss</v>
      </c>
      <c r="Y92" s="4">
        <f t="shared" si="10"/>
        <v>20291402.217974409</v>
      </c>
      <c r="Z92" s="5">
        <f t="shared" ca="1" si="11"/>
        <v>5228412</v>
      </c>
      <c r="AC92">
        <f t="shared" si="9"/>
        <v>0</v>
      </c>
      <c r="AD92">
        <f>IF(SUM($AC92:AC92)&gt;0,1,IF(OR(D92&lt;(1-$P$2),D92&gt;$P$3),1,0))</f>
        <v>1</v>
      </c>
      <c r="AE92">
        <f>IF(SUM($AC92:AD92)&gt;0,1,IF(OR(E92&lt;(1-$P$2),E92&gt;$P$3),1,0))</f>
        <v>1</v>
      </c>
      <c r="AF92">
        <f>IF(SUM($AC92:AE92)&gt;0,1,IF(OR(F92&lt;(1-$P$2),F92&gt;$P$3),1,0))</f>
        <v>1</v>
      </c>
      <c r="AG92">
        <f>IF(SUM($AC92:AF92)&gt;0,1,IF(OR(G92&lt;(1-$P$2),G92&gt;$P$3),1,0))</f>
        <v>1</v>
      </c>
      <c r="AH92">
        <f>IF(SUM($AC92:AG92)&gt;0,1,IF(OR(H92&lt;(1-$P$2),H92&gt;$P$3),1,0))</f>
        <v>1</v>
      </c>
      <c r="AI92">
        <f>IF(SUM($AC92:AH92)&gt;0,1,IF(OR(I92&lt;(1-$P$2),I92&gt;$P$3),1,0))</f>
        <v>1</v>
      </c>
      <c r="AJ92">
        <f>IF(SUM($AC92:AI92)&gt;0,1,IF(OR(J92&lt;(1-$P$2),J92&gt;$P$3),1,0))</f>
        <v>1</v>
      </c>
      <c r="AK92">
        <f>IF(SUM($AC92:AJ92)&gt;0,1,IF(OR(K92&lt;(1-$P$2),K92&gt;$P$3),1,0))</f>
        <v>1</v>
      </c>
      <c r="AL92">
        <f>IF(SUM($AC92:AK92)&gt;0,1,IF(OR(L92&lt;(1-$P$2),L92&gt;$P$3),1,0))</f>
        <v>1</v>
      </c>
      <c r="AM92">
        <f>IF(SUM($AC92:AL92)&gt;0,1,IF(OR(M92&lt;(1-$P$2),M92&gt;$P$3),1,0))</f>
        <v>1</v>
      </c>
      <c r="AN92">
        <f>IF(SUM($AC92:AM92)&gt;0,1,IF(OR(N92&lt;(1-$P$2),N92&gt;$P$3),1,0))</f>
        <v>1</v>
      </c>
      <c r="AO92">
        <f>IF(SUM($AC92:AN92)&gt;0,1,IF(OR(O92&lt;(1-$P$2),O92&gt;$P$3),1,0))</f>
        <v>1</v>
      </c>
      <c r="AP92">
        <f>IF(SUM($AC92:AO92)&gt;0,1,IF(OR(P92&lt;(1-$P$2),P92&gt;$P$3),1,0))</f>
        <v>1</v>
      </c>
      <c r="AQ92">
        <f>IF(SUM($AC92:AP92)&gt;0,1,IF(OR(Q92&lt;(1-$P$2),Q92&gt;$P$3),1,0))</f>
        <v>1</v>
      </c>
      <c r="AR92">
        <f>IF(SUM($AC92:AQ92)&gt;0,1,IF(OR(R92&lt;(1-$P$2),R92&gt;$P$3),1,0))</f>
        <v>1</v>
      </c>
      <c r="AS92">
        <f>IF(SUM($AC92:AR92)&gt;0,1,IF(OR(S92&lt;(1-$P$2),S92&gt;$P$3),1,0))</f>
        <v>1</v>
      </c>
      <c r="AT92">
        <f>IF(SUM($AC92:AS92)&gt;0,1,IF(OR(T92&lt;(1-$P$2),T92&gt;$P$3),1,0))</f>
        <v>1</v>
      </c>
      <c r="AU92">
        <f>IF(SUM($AC92:AT92)&gt;0,1,IF(OR(U92&lt;(1-$P$2),U92&gt;$P$3),1,0))</f>
        <v>1</v>
      </c>
      <c r="AV92">
        <f>IF(SUM($AC92:AU92)&gt;0,1,IF(OR(V92&lt;(1-$P$2),V92&gt;$P$3),1,0))</f>
        <v>1</v>
      </c>
    </row>
    <row r="93" spans="1:48" x14ac:dyDescent="0.35">
      <c r="A93" s="1">
        <f>Data!A87</f>
        <v>2000000</v>
      </c>
      <c r="B93">
        <f t="shared" si="12"/>
        <v>84</v>
      </c>
      <c r="C93" s="12" cm="1">
        <f t="array" ref="C93">PRODUCT(Data!$C87:C87/100+1)</f>
        <v>1.2949999999999999</v>
      </c>
      <c r="D93" s="12" cm="1">
        <f t="array" ref="D93">PRODUCT(Data!$C87:D87/100+1)</f>
        <v>1.4257949999999999</v>
      </c>
      <c r="E93" s="12" cm="1">
        <f t="array" ref="E93">PRODUCT(Data!$C87:E87/100+1)</f>
        <v>1.1178232800000001</v>
      </c>
      <c r="F93" s="12" cm="1">
        <f t="array" ref="F93">PRODUCT(Data!$C87:F87/100+1)</f>
        <v>1.4419920312000001</v>
      </c>
      <c r="G93" s="12" cm="1">
        <f t="array" ref="G93">PRODUCT(Data!$C87:G87/100+1)</f>
        <v>1.9856230269624</v>
      </c>
      <c r="H93" s="12" cm="1">
        <f t="array" ref="H93">PRODUCT(Data!$C87:H87/100+1)</f>
        <v>2.8235559443405331</v>
      </c>
      <c r="I93" s="12" cm="1">
        <f t="array" ref="I93">PRODUCT(Data!$C87:I87/100+1)</f>
        <v>4.5882784095533662</v>
      </c>
      <c r="J93" s="12" cm="1">
        <f t="array" ref="J93">PRODUCT(Data!$C87:J87/100+1)</f>
        <v>6.0060564381053565</v>
      </c>
      <c r="K93" s="12" cm="1">
        <f t="array" ref="K93">PRODUCT(Data!$C87:K87/100+1)</f>
        <v>4.8949359970558648</v>
      </c>
      <c r="L93" s="12" cm="1">
        <f t="array" ref="L93">PRODUCT(Data!$C87:L87/100+1)</f>
        <v>2.5551565904631617</v>
      </c>
      <c r="M93" s="12" cm="1">
        <f t="array" ref="M93">PRODUCT(Data!$C87:M87/100+1)</f>
        <v>2.5755978431868671</v>
      </c>
      <c r="N93" s="12" cm="1">
        <f t="array" ref="N93">PRODUCT(Data!$C87:N87/100+1)</f>
        <v>3.2555556737882001</v>
      </c>
      <c r="O93" s="12" cm="1">
        <f t="array" ref="O93">PRODUCT(Data!$C87:O87/100+1)</f>
        <v>4.7726446177735014</v>
      </c>
      <c r="P93" s="12" cm="1">
        <f t="array" ref="P93">PRODUCT(Data!$C87:P87/100+1)</f>
        <v>2.3863223088867507</v>
      </c>
      <c r="Q93" s="12" cm="1">
        <f t="array" ref="Q93">PRODUCT(Data!$C87:Q87/100+1)</f>
        <v>2.6679083413353877</v>
      </c>
      <c r="R93" s="12" cm="1">
        <f t="array" ref="R93">PRODUCT(Data!$C87:R87/100+1)</f>
        <v>2.8013037584021574</v>
      </c>
      <c r="S93" s="12" cm="1">
        <f t="array" ref="S93">PRODUCT(Data!$C87:S87/100+1)</f>
        <v>1.6863848625580991</v>
      </c>
      <c r="T93" s="12" cm="1">
        <f t="array" ref="T93">PRODUCT(Data!$C87:T87/100+1)</f>
        <v>2.8584223420359778</v>
      </c>
      <c r="U93" s="12" cm="1">
        <f t="array" ref="U93">PRODUCT(Data!$C87:U87/100+1)</f>
        <v>2.0466303968977599</v>
      </c>
      <c r="V93" s="12" cm="1">
        <f t="array" ref="V93">PRODUCT(Data!$C87:V87/100+1)</f>
        <v>2.1039360480108971</v>
      </c>
      <c r="W93" s="7"/>
      <c r="X93" s="2" t="str">
        <f t="shared" si="8"/>
        <v>Unrealised</v>
      </c>
      <c r="Y93" s="4">
        <f t="shared" si="10"/>
        <v>4207872.0960217938</v>
      </c>
      <c r="Z93" s="5">
        <f t="shared" ca="1" si="11"/>
        <v>0</v>
      </c>
      <c r="AC93">
        <f t="shared" si="9"/>
        <v>0</v>
      </c>
      <c r="AD93">
        <f>IF(SUM($AC93:AC93)&gt;0,1,IF(OR(D93&lt;(1-$P$2),D93&gt;$P$3),1,0))</f>
        <v>0</v>
      </c>
      <c r="AE93">
        <f>IF(SUM($AC93:AD93)&gt;0,1,IF(OR(E93&lt;(1-$P$2),E93&gt;$P$3),1,0))</f>
        <v>0</v>
      </c>
      <c r="AF93">
        <f>IF(SUM($AC93:AE93)&gt;0,1,IF(OR(F93&lt;(1-$P$2),F93&gt;$P$3),1,0))</f>
        <v>0</v>
      </c>
      <c r="AG93">
        <f>IF(SUM($AC93:AF93)&gt;0,1,IF(OR(G93&lt;(1-$P$2),G93&gt;$P$3),1,0))</f>
        <v>0</v>
      </c>
      <c r="AH93">
        <f>IF(SUM($AC93:AG93)&gt;0,1,IF(OR(H93&lt;(1-$P$2),H93&gt;$P$3),1,0))</f>
        <v>0</v>
      </c>
      <c r="AI93">
        <f>IF(SUM($AC93:AH93)&gt;0,1,IF(OR(I93&lt;(1-$P$2),I93&gt;$P$3),1,0))</f>
        <v>0</v>
      </c>
      <c r="AJ93">
        <f>IF(SUM($AC93:AI93)&gt;0,1,IF(OR(J93&lt;(1-$P$2),J93&gt;$P$3),1,0))</f>
        <v>0</v>
      </c>
      <c r="AK93">
        <f>IF(SUM($AC93:AJ93)&gt;0,1,IF(OR(K93&lt;(1-$P$2),K93&gt;$P$3),1,0))</f>
        <v>0</v>
      </c>
      <c r="AL93">
        <f>IF(SUM($AC93:AK93)&gt;0,1,IF(OR(L93&lt;(1-$P$2),L93&gt;$P$3),1,0))</f>
        <v>0</v>
      </c>
      <c r="AM93">
        <f>IF(SUM($AC93:AL93)&gt;0,1,IF(OR(M93&lt;(1-$P$2),M93&gt;$P$3),1,0))</f>
        <v>0</v>
      </c>
      <c r="AN93">
        <f>IF(SUM($AC93:AM93)&gt;0,1,IF(OR(N93&lt;(1-$P$2),N93&gt;$P$3),1,0))</f>
        <v>0</v>
      </c>
      <c r="AO93">
        <f>IF(SUM($AC93:AN93)&gt;0,1,IF(OR(O93&lt;(1-$P$2),O93&gt;$P$3),1,0))</f>
        <v>0</v>
      </c>
      <c r="AP93">
        <f>IF(SUM($AC93:AO93)&gt;0,1,IF(OR(P93&lt;(1-$P$2),P93&gt;$P$3),1,0))</f>
        <v>0</v>
      </c>
      <c r="AQ93">
        <f>IF(SUM($AC93:AP93)&gt;0,1,IF(OR(Q93&lt;(1-$P$2),Q93&gt;$P$3),1,0))</f>
        <v>0</v>
      </c>
      <c r="AR93">
        <f>IF(SUM($AC93:AQ93)&gt;0,1,IF(OR(R93&lt;(1-$P$2),R93&gt;$P$3),1,0))</f>
        <v>0</v>
      </c>
      <c r="AS93">
        <f>IF(SUM($AC93:AR93)&gt;0,1,IF(OR(S93&lt;(1-$P$2),S93&gt;$P$3),1,0))</f>
        <v>0</v>
      </c>
      <c r="AT93">
        <f>IF(SUM($AC93:AS93)&gt;0,1,IF(OR(T93&lt;(1-$P$2),T93&gt;$P$3),1,0))</f>
        <v>0</v>
      </c>
      <c r="AU93">
        <f>IF(SUM($AC93:AT93)&gt;0,1,IF(OR(U93&lt;(1-$P$2),U93&gt;$P$3),1,0))</f>
        <v>0</v>
      </c>
      <c r="AV93">
        <f>IF(SUM($AC93:AU93)&gt;0,1,IF(OR(V93&lt;(1-$P$2),V93&gt;$P$3),1,0))</f>
        <v>0</v>
      </c>
    </row>
    <row r="94" spans="1:48" x14ac:dyDescent="0.35">
      <c r="A94" s="1">
        <f>Data!A88</f>
        <v>9300000</v>
      </c>
      <c r="B94">
        <f t="shared" si="12"/>
        <v>85</v>
      </c>
      <c r="C94" s="12" cm="1">
        <f t="array" ref="C94">PRODUCT(Data!$C88:C88/100+1)</f>
        <v>0.60499999999999998</v>
      </c>
      <c r="D94" s="12" cm="1">
        <f t="array" ref="D94">PRODUCT(Data!$C88:D88/100+1)</f>
        <v>0.91596999999999995</v>
      </c>
      <c r="E94" s="12" cm="1">
        <f t="array" ref="E94">PRODUCT(Data!$C88:E88/100+1)</f>
        <v>1.27961009</v>
      </c>
      <c r="F94" s="12" cm="1">
        <f t="array" ref="F94">PRODUCT(Data!$C88:F88/100+1)</f>
        <v>1.5752000207900001</v>
      </c>
      <c r="G94" s="12" cm="1">
        <f t="array" ref="G94">PRODUCT(Data!$C88:G88/100+1)</f>
        <v>1.7799760234927</v>
      </c>
      <c r="H94" s="12" cm="1">
        <f t="array" ref="H94">PRODUCT(Data!$C88:H88/100+1)</f>
        <v>2.9885797434442436</v>
      </c>
      <c r="I94" s="12" cm="1">
        <f t="array" ref="I94">PRODUCT(Data!$C88:I88/100+1)</f>
        <v>3.9299823626291803</v>
      </c>
      <c r="J94" s="12" cm="1">
        <f t="array" ref="J94">PRODUCT(Data!$C88:J88/100+1)</f>
        <v>2.393359258841171</v>
      </c>
      <c r="K94" s="12" cm="1">
        <f t="array" ref="K94">PRODUCT(Data!$C88:K88/100+1)</f>
        <v>1.9888815440970129</v>
      </c>
      <c r="L94" s="12" cm="1">
        <f t="array" ref="L94">PRODUCT(Data!$C88:L88/100+1)</f>
        <v>1.9133040454213264</v>
      </c>
      <c r="M94" s="12" cm="1">
        <f t="array" ref="M94">PRODUCT(Data!$C88:M88/100+1)</f>
        <v>2.7398513930433395</v>
      </c>
      <c r="N94" s="12" cm="1">
        <f t="array" ref="N94">PRODUCT(Data!$C88:N88/100+1)</f>
        <v>2.2137999255790186</v>
      </c>
      <c r="O94" s="12" cm="1">
        <f t="array" ref="O94">PRODUCT(Data!$C88:O88/100+1)</f>
        <v>2.4683869170206059</v>
      </c>
      <c r="P94" s="12" cm="1">
        <f t="array" ref="P94">PRODUCT(Data!$C88:P88/100+1)</f>
        <v>2.6732630311333159</v>
      </c>
      <c r="Q94" s="12" cm="1">
        <f t="array" ref="Q94">PRODUCT(Data!$C88:Q88/100+1)</f>
        <v>1.3874235131581907</v>
      </c>
      <c r="R94" s="12" cm="1">
        <f t="array" ref="R94">PRODUCT(Data!$C88:R88/100+1)</f>
        <v>1.2819793261581682</v>
      </c>
      <c r="S94" s="12" cm="1">
        <f t="array" ref="S94">PRODUCT(Data!$C88:S88/100+1)</f>
        <v>0.76021374041179368</v>
      </c>
      <c r="T94" s="12" cm="1">
        <f t="array" ref="T94">PRODUCT(Data!$C88:T88/100+1)</f>
        <v>0.78378036636455917</v>
      </c>
      <c r="U94" s="12" cm="1">
        <f t="array" ref="U94">PRODUCT(Data!$C88:U88/100+1)</f>
        <v>0.63015941455710556</v>
      </c>
      <c r="V94" s="12" cm="1">
        <f t="array" ref="V94">PRODUCT(Data!$C88:V88/100+1)</f>
        <v>0.53752598061721102</v>
      </c>
      <c r="W94" s="7"/>
      <c r="X94" s="2" t="str">
        <f t="shared" si="8"/>
        <v>Realised Loss</v>
      </c>
      <c r="Y94" s="4">
        <f t="shared" si="10"/>
        <v>4998991.6197400624</v>
      </c>
      <c r="Z94" s="5">
        <f t="shared" ca="1" si="11"/>
        <v>5626500</v>
      </c>
      <c r="AC94">
        <f t="shared" si="9"/>
        <v>1</v>
      </c>
      <c r="AD94">
        <f>IF(SUM($AC94:AC94)&gt;0,1,IF(OR(D94&lt;(1-$P$2),D94&gt;$P$3),1,0))</f>
        <v>1</v>
      </c>
      <c r="AE94">
        <f>IF(SUM($AC94:AD94)&gt;0,1,IF(OR(E94&lt;(1-$P$2),E94&gt;$P$3),1,0))</f>
        <v>1</v>
      </c>
      <c r="AF94">
        <f>IF(SUM($AC94:AE94)&gt;0,1,IF(OR(F94&lt;(1-$P$2),F94&gt;$P$3),1,0))</f>
        <v>1</v>
      </c>
      <c r="AG94">
        <f>IF(SUM($AC94:AF94)&gt;0,1,IF(OR(G94&lt;(1-$P$2),G94&gt;$P$3),1,0))</f>
        <v>1</v>
      </c>
      <c r="AH94">
        <f>IF(SUM($AC94:AG94)&gt;0,1,IF(OR(H94&lt;(1-$P$2),H94&gt;$P$3),1,0))</f>
        <v>1</v>
      </c>
      <c r="AI94">
        <f>IF(SUM($AC94:AH94)&gt;0,1,IF(OR(I94&lt;(1-$P$2),I94&gt;$P$3),1,0))</f>
        <v>1</v>
      </c>
      <c r="AJ94">
        <f>IF(SUM($AC94:AI94)&gt;0,1,IF(OR(J94&lt;(1-$P$2),J94&gt;$P$3),1,0))</f>
        <v>1</v>
      </c>
      <c r="AK94">
        <f>IF(SUM($AC94:AJ94)&gt;0,1,IF(OR(K94&lt;(1-$P$2),K94&gt;$P$3),1,0))</f>
        <v>1</v>
      </c>
      <c r="AL94">
        <f>IF(SUM($AC94:AK94)&gt;0,1,IF(OR(L94&lt;(1-$P$2),L94&gt;$P$3),1,0))</f>
        <v>1</v>
      </c>
      <c r="AM94">
        <f>IF(SUM($AC94:AL94)&gt;0,1,IF(OR(M94&lt;(1-$P$2),M94&gt;$P$3),1,0))</f>
        <v>1</v>
      </c>
      <c r="AN94">
        <f>IF(SUM($AC94:AM94)&gt;0,1,IF(OR(N94&lt;(1-$P$2),N94&gt;$P$3),1,0))</f>
        <v>1</v>
      </c>
      <c r="AO94">
        <f>IF(SUM($AC94:AN94)&gt;0,1,IF(OR(O94&lt;(1-$P$2),O94&gt;$P$3),1,0))</f>
        <v>1</v>
      </c>
      <c r="AP94">
        <f>IF(SUM($AC94:AO94)&gt;0,1,IF(OR(P94&lt;(1-$P$2),P94&gt;$P$3),1,0))</f>
        <v>1</v>
      </c>
      <c r="AQ94">
        <f>IF(SUM($AC94:AP94)&gt;0,1,IF(OR(Q94&lt;(1-$P$2),Q94&gt;$P$3),1,0))</f>
        <v>1</v>
      </c>
      <c r="AR94">
        <f>IF(SUM($AC94:AQ94)&gt;0,1,IF(OR(R94&lt;(1-$P$2),R94&gt;$P$3),1,0))</f>
        <v>1</v>
      </c>
      <c r="AS94">
        <f>IF(SUM($AC94:AR94)&gt;0,1,IF(OR(S94&lt;(1-$P$2),S94&gt;$P$3),1,0))</f>
        <v>1</v>
      </c>
      <c r="AT94">
        <f>IF(SUM($AC94:AS94)&gt;0,1,IF(OR(T94&lt;(1-$P$2),T94&gt;$P$3),1,0))</f>
        <v>1</v>
      </c>
      <c r="AU94">
        <f>IF(SUM($AC94:AT94)&gt;0,1,IF(OR(U94&lt;(1-$P$2),U94&gt;$P$3),1,0))</f>
        <v>1</v>
      </c>
      <c r="AV94">
        <f>IF(SUM($AC94:AU94)&gt;0,1,IF(OR(V94&lt;(1-$P$2),V94&gt;$P$3),1,0))</f>
        <v>1</v>
      </c>
    </row>
    <row r="95" spans="1:48" x14ac:dyDescent="0.35">
      <c r="A95" s="1">
        <f>Data!A89</f>
        <v>9800000</v>
      </c>
      <c r="B95">
        <f t="shared" si="12"/>
        <v>86</v>
      </c>
      <c r="C95" s="12" cm="1">
        <f t="array" ref="C95">PRODUCT(Data!$C89:C89/100+1)</f>
        <v>0.74299999999999999</v>
      </c>
      <c r="D95" s="12" cm="1">
        <f t="array" ref="D95">PRODUCT(Data!$C89:D89/100+1)</f>
        <v>0.63600800000000002</v>
      </c>
      <c r="E95" s="12" cm="1">
        <f t="array" ref="E95">PRODUCT(Data!$C89:E89/100+1)</f>
        <v>0.462377816</v>
      </c>
      <c r="F95" s="12" cm="1">
        <f t="array" ref="F95">PRODUCT(Data!$C89:F89/100+1)</f>
        <v>0.65703887653600002</v>
      </c>
      <c r="G95" s="12" cm="1">
        <f t="array" ref="G95">PRODUCT(Data!$C89:G89/100+1)</f>
        <v>0.76347917453483194</v>
      </c>
      <c r="H95" s="12" cm="1">
        <f t="array" ref="H95">PRODUCT(Data!$C89:H89/100+1)</f>
        <v>1.0329873231456277</v>
      </c>
      <c r="I95" s="12" cm="1">
        <f t="array" ref="I95">PRODUCT(Data!$C89:I89/100+1)</f>
        <v>0.74684983463428889</v>
      </c>
      <c r="J95" s="12" cm="1">
        <f t="array" ref="J95">PRODUCT(Data!$C89:J89/100+1)</f>
        <v>0.97837328337091845</v>
      </c>
      <c r="K95" s="12" cm="1">
        <f t="array" ref="K95">PRODUCT(Data!$C89:K89/100+1)</f>
        <v>1.2024207652628589</v>
      </c>
      <c r="L95" s="12" cm="1">
        <f t="array" ref="L95">PRODUCT(Data!$C89:L89/100+1)</f>
        <v>0.81764612037874396</v>
      </c>
      <c r="M95" s="12" cm="1">
        <f t="array" ref="M95">PRODUCT(Data!$C89:M89/100+1)</f>
        <v>0.93293422335214682</v>
      </c>
      <c r="N95" s="12" cm="1">
        <f t="array" ref="N95">PRODUCT(Data!$C89:N89/100+1)</f>
        <v>0.5942791002753175</v>
      </c>
      <c r="O95" s="12" cm="1">
        <f t="array" ref="O95">PRODUCT(Data!$C89:O89/100+1)</f>
        <v>0.84625343879205206</v>
      </c>
      <c r="P95" s="12" cm="1">
        <f t="array" ref="P95">PRODUCT(Data!$C89:P89/100+1)</f>
        <v>1.2533013428510291</v>
      </c>
      <c r="Q95" s="12" cm="1">
        <f t="array" ref="Q95">PRODUCT(Data!$C89:Q89/100+1)</f>
        <v>2.188264144617897</v>
      </c>
      <c r="R95" s="12" cm="1">
        <f t="array" ref="R95">PRODUCT(Data!$C89:R89/100+1)</f>
        <v>2.7878485202432008</v>
      </c>
      <c r="S95" s="12" cm="1">
        <f t="array" ref="S95">PRODUCT(Data!$C89:S89/100+1)</f>
        <v>2.5676084871439881</v>
      </c>
      <c r="T95" s="12" cm="1">
        <f t="array" ref="T95">PRODUCT(Data!$C89:T89/100+1)</f>
        <v>1.8101639834365117</v>
      </c>
      <c r="U95" s="12" cm="1">
        <f t="array" ref="U95">PRODUCT(Data!$C89:U89/100+1)</f>
        <v>2.5070771170595689</v>
      </c>
      <c r="V95" s="12" cm="1">
        <f t="array" ref="V95">PRODUCT(Data!$C89:V89/100+1)</f>
        <v>2.5196125026448666</v>
      </c>
      <c r="W95" s="7"/>
      <c r="X95" s="2" t="str">
        <f t="shared" si="8"/>
        <v>Realised Loss</v>
      </c>
      <c r="Y95" s="4">
        <f t="shared" si="10"/>
        <v>24692202.525919691</v>
      </c>
      <c r="Z95" s="5">
        <f t="shared" ca="1" si="11"/>
        <v>7281400</v>
      </c>
      <c r="AC95">
        <f t="shared" si="9"/>
        <v>1</v>
      </c>
      <c r="AD95">
        <f>IF(SUM($AC95:AC95)&gt;0,1,IF(OR(D95&lt;(1-$P$2),D95&gt;$P$3),1,0))</f>
        <v>1</v>
      </c>
      <c r="AE95">
        <f>IF(SUM($AC95:AD95)&gt;0,1,IF(OR(E95&lt;(1-$P$2),E95&gt;$P$3),1,0))</f>
        <v>1</v>
      </c>
      <c r="AF95">
        <f>IF(SUM($AC95:AE95)&gt;0,1,IF(OR(F95&lt;(1-$P$2),F95&gt;$P$3),1,0))</f>
        <v>1</v>
      </c>
      <c r="AG95">
        <f>IF(SUM($AC95:AF95)&gt;0,1,IF(OR(G95&lt;(1-$P$2),G95&gt;$P$3),1,0))</f>
        <v>1</v>
      </c>
      <c r="AH95">
        <f>IF(SUM($AC95:AG95)&gt;0,1,IF(OR(H95&lt;(1-$P$2),H95&gt;$P$3),1,0))</f>
        <v>1</v>
      </c>
      <c r="AI95">
        <f>IF(SUM($AC95:AH95)&gt;0,1,IF(OR(I95&lt;(1-$P$2),I95&gt;$P$3),1,0))</f>
        <v>1</v>
      </c>
      <c r="AJ95">
        <f>IF(SUM($AC95:AI95)&gt;0,1,IF(OR(J95&lt;(1-$P$2),J95&gt;$P$3),1,0))</f>
        <v>1</v>
      </c>
      <c r="AK95">
        <f>IF(SUM($AC95:AJ95)&gt;0,1,IF(OR(K95&lt;(1-$P$2),K95&gt;$P$3),1,0))</f>
        <v>1</v>
      </c>
      <c r="AL95">
        <f>IF(SUM($AC95:AK95)&gt;0,1,IF(OR(L95&lt;(1-$P$2),L95&gt;$P$3),1,0))</f>
        <v>1</v>
      </c>
      <c r="AM95">
        <f>IF(SUM($AC95:AL95)&gt;0,1,IF(OR(M95&lt;(1-$P$2),M95&gt;$P$3),1,0))</f>
        <v>1</v>
      </c>
      <c r="AN95">
        <f>IF(SUM($AC95:AM95)&gt;0,1,IF(OR(N95&lt;(1-$P$2),N95&gt;$P$3),1,0))</f>
        <v>1</v>
      </c>
      <c r="AO95">
        <f>IF(SUM($AC95:AN95)&gt;0,1,IF(OR(O95&lt;(1-$P$2),O95&gt;$P$3),1,0))</f>
        <v>1</v>
      </c>
      <c r="AP95">
        <f>IF(SUM($AC95:AO95)&gt;0,1,IF(OR(P95&lt;(1-$P$2),P95&gt;$P$3),1,0))</f>
        <v>1</v>
      </c>
      <c r="AQ95">
        <f>IF(SUM($AC95:AP95)&gt;0,1,IF(OR(Q95&lt;(1-$P$2),Q95&gt;$P$3),1,0))</f>
        <v>1</v>
      </c>
      <c r="AR95">
        <f>IF(SUM($AC95:AQ95)&gt;0,1,IF(OR(R95&lt;(1-$P$2),R95&gt;$P$3),1,0))</f>
        <v>1</v>
      </c>
      <c r="AS95">
        <f>IF(SUM($AC95:AR95)&gt;0,1,IF(OR(S95&lt;(1-$P$2),S95&gt;$P$3),1,0))</f>
        <v>1</v>
      </c>
      <c r="AT95">
        <f>IF(SUM($AC95:AS95)&gt;0,1,IF(OR(T95&lt;(1-$P$2),T95&gt;$P$3),1,0))</f>
        <v>1</v>
      </c>
      <c r="AU95">
        <f>IF(SUM($AC95:AT95)&gt;0,1,IF(OR(U95&lt;(1-$P$2),U95&gt;$P$3),1,0))</f>
        <v>1</v>
      </c>
      <c r="AV95">
        <f>IF(SUM($AC95:AU95)&gt;0,1,IF(OR(V95&lt;(1-$P$2),V95&gt;$P$3),1,0))</f>
        <v>1</v>
      </c>
    </row>
    <row r="96" spans="1:48" x14ac:dyDescent="0.35">
      <c r="A96" s="1">
        <f>Data!A90</f>
        <v>8200000</v>
      </c>
      <c r="B96">
        <f t="shared" si="12"/>
        <v>87</v>
      </c>
      <c r="C96" s="12" cm="1">
        <f t="array" ref="C96">PRODUCT(Data!$C90:C90/100+1)</f>
        <v>0.90100000000000002</v>
      </c>
      <c r="D96" s="12" cm="1">
        <f t="array" ref="D96">PRODUCT(Data!$C90:D90/100+1)</f>
        <v>0.99650600000000011</v>
      </c>
      <c r="E96" s="12" cm="1">
        <f t="array" ref="E96">PRODUCT(Data!$C90:E90/100+1)</f>
        <v>1.2974508120000001</v>
      </c>
      <c r="F96" s="12" cm="1">
        <f t="array" ref="F96">PRODUCT(Data!$C90:F90/100+1)</f>
        <v>1.4297907948240003</v>
      </c>
      <c r="G96" s="12" cm="1">
        <f t="array" ref="G96">PRODUCT(Data!$C90:G90/100+1)</f>
        <v>2.256209874232272</v>
      </c>
      <c r="H96" s="12" cm="1">
        <f t="array" ref="H96">PRODUCT(Data!$C90:H90/100+1)</f>
        <v>1.6425207884410939</v>
      </c>
      <c r="I96" s="12" cm="1">
        <f t="array" ref="I96">PRODUCT(Data!$C90:I90/100+1)</f>
        <v>1.9135367185338745</v>
      </c>
      <c r="J96" s="12" cm="1">
        <f t="array" ref="J96">PRODUCT(Data!$C90:J90/100+1)</f>
        <v>2.6866055528215598</v>
      </c>
      <c r="K96" s="12" cm="1">
        <f t="array" ref="K96">PRODUCT(Data!$C90:K90/100+1)</f>
        <v>3.1970606078576558</v>
      </c>
      <c r="L96" s="12" cm="1">
        <f t="array" ref="L96">PRODUCT(Data!$C90:L90/100+1)</f>
        <v>4.8307585784729179</v>
      </c>
      <c r="M96" s="12" cm="1">
        <f t="array" ref="M96">PRODUCT(Data!$C90:M90/100+1)</f>
        <v>7.1881687647677017</v>
      </c>
      <c r="N96" s="12" cm="1">
        <f t="array" ref="N96">PRODUCT(Data!$C90:N90/100+1)</f>
        <v>8.7767540617813644</v>
      </c>
      <c r="O96" s="12" cm="1">
        <f t="array" ref="O96">PRODUCT(Data!$C90:O90/100+1)</f>
        <v>11.813510967157717</v>
      </c>
      <c r="P96" s="12" cm="1">
        <f t="array" ref="P96">PRODUCT(Data!$C90:P90/100+1)</f>
        <v>10.029670811116901</v>
      </c>
      <c r="Q96" s="12" cm="1">
        <f t="array" ref="Q96">PRODUCT(Data!$C90:Q90/100+1)</f>
        <v>11.724685178195658</v>
      </c>
      <c r="R96" s="12" cm="1">
        <f t="array" ref="R96">PRODUCT(Data!$C90:R90/100+1)</f>
        <v>8.4065992727662859</v>
      </c>
      <c r="S96" s="12" cm="1">
        <f t="array" ref="S96">PRODUCT(Data!$C90:S90/100+1)</f>
        <v>6.9858839956687833</v>
      </c>
      <c r="T96" s="12" cm="1">
        <f t="array" ref="T96">PRODUCT(Data!$C90:T90/100+1)</f>
        <v>8.1455407389498014</v>
      </c>
      <c r="U96" s="12" cm="1">
        <f t="array" ref="U96">PRODUCT(Data!$C90:U90/100+1)</f>
        <v>12.666315849066942</v>
      </c>
      <c r="V96" s="12" cm="1">
        <f t="array" ref="V96">PRODUCT(Data!$C90:V90/100+1)</f>
        <v>7.4984589826476311</v>
      </c>
      <c r="W96" s="7"/>
      <c r="X96" s="2" t="str">
        <f t="shared" si="8"/>
        <v>Unrealised</v>
      </c>
      <c r="Y96" s="4">
        <f t="shared" si="10"/>
        <v>61487363.657710575</v>
      </c>
      <c r="Z96" s="5">
        <f t="shared" ca="1" si="11"/>
        <v>0</v>
      </c>
      <c r="AC96">
        <f t="shared" si="9"/>
        <v>0</v>
      </c>
      <c r="AD96">
        <f>IF(SUM($AC96:AC96)&gt;0,1,IF(OR(D96&lt;(1-$P$2),D96&gt;$P$3),1,0))</f>
        <v>0</v>
      </c>
      <c r="AE96">
        <f>IF(SUM($AC96:AD96)&gt;0,1,IF(OR(E96&lt;(1-$P$2),E96&gt;$P$3),1,0))</f>
        <v>0</v>
      </c>
      <c r="AF96">
        <f>IF(SUM($AC96:AE96)&gt;0,1,IF(OR(F96&lt;(1-$P$2),F96&gt;$P$3),1,0))</f>
        <v>0</v>
      </c>
      <c r="AG96">
        <f>IF(SUM($AC96:AF96)&gt;0,1,IF(OR(G96&lt;(1-$P$2),G96&gt;$P$3),1,0))</f>
        <v>0</v>
      </c>
      <c r="AH96">
        <f>IF(SUM($AC96:AG96)&gt;0,1,IF(OR(H96&lt;(1-$P$2),H96&gt;$P$3),1,0))</f>
        <v>0</v>
      </c>
      <c r="AI96">
        <f>IF(SUM($AC96:AH96)&gt;0,1,IF(OR(I96&lt;(1-$P$2),I96&gt;$P$3),1,0))</f>
        <v>0</v>
      </c>
      <c r="AJ96">
        <f>IF(SUM($AC96:AI96)&gt;0,1,IF(OR(J96&lt;(1-$P$2),J96&gt;$P$3),1,0))</f>
        <v>0</v>
      </c>
      <c r="AK96">
        <f>IF(SUM($AC96:AJ96)&gt;0,1,IF(OR(K96&lt;(1-$P$2),K96&gt;$P$3),1,0))</f>
        <v>0</v>
      </c>
      <c r="AL96">
        <f>IF(SUM($AC96:AK96)&gt;0,1,IF(OR(L96&lt;(1-$P$2),L96&gt;$P$3),1,0))</f>
        <v>0</v>
      </c>
      <c r="AM96">
        <f>IF(SUM($AC96:AL96)&gt;0,1,IF(OR(M96&lt;(1-$P$2),M96&gt;$P$3),1,0))</f>
        <v>0</v>
      </c>
      <c r="AN96">
        <f>IF(SUM($AC96:AM96)&gt;0,1,IF(OR(N96&lt;(1-$P$2),N96&gt;$P$3),1,0))</f>
        <v>0</v>
      </c>
      <c r="AO96">
        <f>IF(SUM($AC96:AN96)&gt;0,1,IF(OR(O96&lt;(1-$P$2),O96&gt;$P$3),1,0))</f>
        <v>0</v>
      </c>
      <c r="AP96">
        <f>IF(SUM($AC96:AO96)&gt;0,1,IF(OR(P96&lt;(1-$P$2),P96&gt;$P$3),1,0))</f>
        <v>0</v>
      </c>
      <c r="AQ96">
        <f>IF(SUM($AC96:AP96)&gt;0,1,IF(OR(Q96&lt;(1-$P$2),Q96&gt;$P$3),1,0))</f>
        <v>0</v>
      </c>
      <c r="AR96">
        <f>IF(SUM($AC96:AQ96)&gt;0,1,IF(OR(R96&lt;(1-$P$2),R96&gt;$P$3),1,0))</f>
        <v>0</v>
      </c>
      <c r="AS96">
        <f>IF(SUM($AC96:AR96)&gt;0,1,IF(OR(S96&lt;(1-$P$2),S96&gt;$P$3),1,0))</f>
        <v>0</v>
      </c>
      <c r="AT96">
        <f>IF(SUM($AC96:AS96)&gt;0,1,IF(OR(T96&lt;(1-$P$2),T96&gt;$P$3),1,0))</f>
        <v>0</v>
      </c>
      <c r="AU96">
        <f>IF(SUM($AC96:AT96)&gt;0,1,IF(OR(U96&lt;(1-$P$2),U96&gt;$P$3),1,0))</f>
        <v>0</v>
      </c>
      <c r="AV96">
        <f>IF(SUM($AC96:AU96)&gt;0,1,IF(OR(V96&lt;(1-$P$2),V96&gt;$P$3),1,0))</f>
        <v>0</v>
      </c>
    </row>
    <row r="97" spans="1:48" x14ac:dyDescent="0.35">
      <c r="A97" s="1">
        <f>Data!A91</f>
        <v>6700000</v>
      </c>
      <c r="B97">
        <f t="shared" si="12"/>
        <v>88</v>
      </c>
      <c r="C97" s="12" cm="1">
        <f t="array" ref="C97">PRODUCT(Data!$C91:C91/100+1)</f>
        <v>1.5589999999999999</v>
      </c>
      <c r="D97" s="12" cm="1">
        <f t="array" ref="D97">PRODUCT(Data!$C91:D91/100+1)</f>
        <v>2.0687929999999999</v>
      </c>
      <c r="E97" s="12" cm="1">
        <f t="array" ref="E97">PRODUCT(Data!$C91:E91/100+1)</f>
        <v>3.3845453480000001</v>
      </c>
      <c r="F97" s="12" cm="1">
        <f t="array" ref="F97">PRODUCT(Data!$C91:F91/100+1)</f>
        <v>4.5555980384080001</v>
      </c>
      <c r="G97" s="12" cm="1">
        <f t="array" ref="G97">PRODUCT(Data!$C91:G91/100+1)</f>
        <v>7.4347359986818571</v>
      </c>
      <c r="H97" s="12" cm="1">
        <f t="array" ref="H97">PRODUCT(Data!$C91:H91/100+1)</f>
        <v>8.8993789904221838</v>
      </c>
      <c r="I97" s="12" cm="1">
        <f t="array" ref="I97">PRODUCT(Data!$C91:I91/100+1)</f>
        <v>11.720482130386015</v>
      </c>
      <c r="J97" s="12" cm="1">
        <f t="array" ref="J97">PRODUCT(Data!$C91:J91/100+1)</f>
        <v>11.099296577475556</v>
      </c>
      <c r="K97" s="12" cm="1">
        <f t="array" ref="K97">PRODUCT(Data!$C91:K91/100+1)</f>
        <v>18.080754124707681</v>
      </c>
      <c r="L97" s="12" cm="1">
        <f t="array" ref="L97">PRODUCT(Data!$C91:L91/100+1)</f>
        <v>16.381163236985159</v>
      </c>
      <c r="M97" s="12" cm="1">
        <f t="array" ref="M97">PRODUCT(Data!$C91:M91/100+1)</f>
        <v>11.647007061496449</v>
      </c>
      <c r="N97" s="12" cm="1">
        <f t="array" ref="N97">PRODUCT(Data!$C91:N91/100+1)</f>
        <v>6.4757359261920264</v>
      </c>
      <c r="O97" s="12" cm="1">
        <f t="array" ref="O97">PRODUCT(Data!$C91:O91/100+1)</f>
        <v>11.15121726490267</v>
      </c>
      <c r="P97" s="12" cm="1">
        <f t="array" ref="P97">PRODUCT(Data!$C91:P91/100+1)</f>
        <v>7.7723984336371617</v>
      </c>
      <c r="Q97" s="12" cm="1">
        <f t="array" ref="Q97">PRODUCT(Data!$C91:Q91/100+1)</f>
        <v>6.6376282623261362</v>
      </c>
      <c r="R97" s="12" cm="1">
        <f t="array" ref="R97">PRODUCT(Data!$C91:R91/100+1)</f>
        <v>10.155571241358988</v>
      </c>
      <c r="S97" s="12" cm="1">
        <f t="array" ref="S97">PRODUCT(Data!$C91:S91/100+1)</f>
        <v>11.871862781148657</v>
      </c>
      <c r="T97" s="12" cm="1">
        <f t="array" ref="T97">PRODUCT(Data!$C91:T91/100+1)</f>
        <v>15.552140243304741</v>
      </c>
      <c r="U97" s="12" cm="1">
        <f t="array" ref="U97">PRODUCT(Data!$C91:U91/100+1)</f>
        <v>20.357751578485907</v>
      </c>
      <c r="V97" s="12" cm="1">
        <f t="array" ref="V97">PRODUCT(Data!$C91:V91/100+1)</f>
        <v>22.149233717392669</v>
      </c>
      <c r="W97" s="7"/>
      <c r="X97" s="2" t="str">
        <f t="shared" si="8"/>
        <v>Realised Profit</v>
      </c>
      <c r="Y97" s="4">
        <f t="shared" si="10"/>
        <v>148399865.90653089</v>
      </c>
      <c r="Z97" s="5">
        <f t="shared" ca="1" si="11"/>
        <v>136396935.57585558</v>
      </c>
      <c r="AC97">
        <f t="shared" si="9"/>
        <v>0</v>
      </c>
      <c r="AD97">
        <f>IF(SUM($AC97:AC97)&gt;0,1,IF(OR(D97&lt;(1-$P$2),D97&gt;$P$3),1,0))</f>
        <v>0</v>
      </c>
      <c r="AE97">
        <f>IF(SUM($AC97:AD97)&gt;0,1,IF(OR(E97&lt;(1-$P$2),E97&gt;$P$3),1,0))</f>
        <v>0</v>
      </c>
      <c r="AF97">
        <f>IF(SUM($AC97:AE97)&gt;0,1,IF(OR(F97&lt;(1-$P$2),F97&gt;$P$3),1,0))</f>
        <v>0</v>
      </c>
      <c r="AG97">
        <f>IF(SUM($AC97:AF97)&gt;0,1,IF(OR(G97&lt;(1-$P$2),G97&gt;$P$3),1,0))</f>
        <v>0</v>
      </c>
      <c r="AH97">
        <f>IF(SUM($AC97:AG97)&gt;0,1,IF(OR(H97&lt;(1-$P$2),H97&gt;$P$3),1,0))</f>
        <v>0</v>
      </c>
      <c r="AI97">
        <f>IF(SUM($AC97:AH97)&gt;0,1,IF(OR(I97&lt;(1-$P$2),I97&gt;$P$3),1,0))</f>
        <v>0</v>
      </c>
      <c r="AJ97">
        <f>IF(SUM($AC97:AI97)&gt;0,1,IF(OR(J97&lt;(1-$P$2),J97&gt;$P$3),1,0))</f>
        <v>0</v>
      </c>
      <c r="AK97">
        <f>IF(SUM($AC97:AJ97)&gt;0,1,IF(OR(K97&lt;(1-$P$2),K97&gt;$P$3),1,0))</f>
        <v>0</v>
      </c>
      <c r="AL97">
        <f>IF(SUM($AC97:AK97)&gt;0,1,IF(OR(L97&lt;(1-$P$2),L97&gt;$P$3),1,0))</f>
        <v>0</v>
      </c>
      <c r="AM97">
        <f>IF(SUM($AC97:AL97)&gt;0,1,IF(OR(M97&lt;(1-$P$2),M97&gt;$P$3),1,0))</f>
        <v>0</v>
      </c>
      <c r="AN97">
        <f>IF(SUM($AC97:AM97)&gt;0,1,IF(OR(N97&lt;(1-$P$2),N97&gt;$P$3),1,0))</f>
        <v>0</v>
      </c>
      <c r="AO97">
        <f>IF(SUM($AC97:AN97)&gt;0,1,IF(OR(O97&lt;(1-$P$2),O97&gt;$P$3),1,0))</f>
        <v>0</v>
      </c>
      <c r="AP97">
        <f>IF(SUM($AC97:AO97)&gt;0,1,IF(OR(P97&lt;(1-$P$2),P97&gt;$P$3),1,0))</f>
        <v>0</v>
      </c>
      <c r="AQ97">
        <f>IF(SUM($AC97:AP97)&gt;0,1,IF(OR(Q97&lt;(1-$P$2),Q97&gt;$P$3),1,0))</f>
        <v>0</v>
      </c>
      <c r="AR97">
        <f>IF(SUM($AC97:AQ97)&gt;0,1,IF(OR(R97&lt;(1-$P$2),R97&gt;$P$3),1,0))</f>
        <v>0</v>
      </c>
      <c r="AS97">
        <f>IF(SUM($AC97:AR97)&gt;0,1,IF(OR(S97&lt;(1-$P$2),S97&gt;$P$3),1,0))</f>
        <v>0</v>
      </c>
      <c r="AT97">
        <f>IF(SUM($AC97:AS97)&gt;0,1,IF(OR(T97&lt;(1-$P$2),T97&gt;$P$3),1,0))</f>
        <v>0</v>
      </c>
      <c r="AU97">
        <f>IF(SUM($AC97:AT97)&gt;0,1,IF(OR(U97&lt;(1-$P$2),U97&gt;$P$3),1,0))</f>
        <v>1</v>
      </c>
      <c r="AV97">
        <f>IF(SUM($AC97:AU97)&gt;0,1,IF(OR(V97&lt;(1-$P$2),V97&gt;$P$3),1,0))</f>
        <v>1</v>
      </c>
    </row>
    <row r="98" spans="1:48" x14ac:dyDescent="0.35">
      <c r="A98" s="1">
        <f>Data!A92</f>
        <v>6200000</v>
      </c>
      <c r="B98">
        <f t="shared" si="12"/>
        <v>89</v>
      </c>
      <c r="C98" s="12" cm="1">
        <f t="array" ref="C98">PRODUCT(Data!$C92:C92/100+1)</f>
        <v>0.68500000000000005</v>
      </c>
      <c r="D98" s="12" cm="1">
        <f t="array" ref="D98">PRODUCT(Data!$C92:D92/100+1)</f>
        <v>1.1268250000000002</v>
      </c>
      <c r="E98" s="12" cm="1">
        <f t="array" ref="E98">PRODUCT(Data!$C92:E92/100+1)</f>
        <v>0.85187970000000013</v>
      </c>
      <c r="F98" s="12" cm="1">
        <f t="array" ref="F98">PRODUCT(Data!$C92:F92/100+1)</f>
        <v>0.89447368500000013</v>
      </c>
      <c r="G98" s="12" cm="1">
        <f t="array" ref="G98">PRODUCT(Data!$C92:G92/100+1)</f>
        <v>0.66996079006500009</v>
      </c>
      <c r="H98" s="12" cm="1">
        <f t="array" ref="H98">PRODUCT(Data!$C92:H92/100+1)</f>
        <v>0.34101004214308506</v>
      </c>
      <c r="I98" s="12" cm="1">
        <f t="array" ref="I98">PRODUCT(Data!$C92:I92/100+1)</f>
        <v>0.44911022550244301</v>
      </c>
      <c r="J98" s="12" cm="1">
        <f t="array" ref="J98">PRODUCT(Data!$C92:J92/100+1)</f>
        <v>0.38174369167707656</v>
      </c>
      <c r="K98" s="12" cm="1">
        <f t="array" ref="K98">PRODUCT(Data!$C92:K92/100+1)</f>
        <v>0.66003484290966541</v>
      </c>
      <c r="L98" s="12" cm="1">
        <f t="array" ref="L98">PRODUCT(Data!$C92:L92/100+1)</f>
        <v>0.82504355363708171</v>
      </c>
      <c r="M98" s="12" cm="1">
        <f t="array" ref="M98">PRODUCT(Data!$C92:M92/100+1)</f>
        <v>1.4347507397748851</v>
      </c>
      <c r="N98" s="12" cm="1">
        <f t="array" ref="N98">PRODUCT(Data!$C92:N92/100+1)</f>
        <v>0.72885337580564169</v>
      </c>
      <c r="O98" s="12" cm="1">
        <f t="array" ref="O98">PRODUCT(Data!$C92:O92/100+1)</f>
        <v>0.76383833784431254</v>
      </c>
      <c r="P98" s="12" cm="1">
        <f t="array" ref="P98">PRODUCT(Data!$C92:P92/100+1)</f>
        <v>0.7462700560738933</v>
      </c>
      <c r="Q98" s="12" cm="1">
        <f t="array" ref="Q98">PRODUCT(Data!$C92:Q92/100+1)</f>
        <v>0.75074767641033668</v>
      </c>
      <c r="R98" s="12" cm="1">
        <f t="array" ref="R98">PRODUCT(Data!$C92:R92/100+1)</f>
        <v>1.2454903951647487</v>
      </c>
      <c r="S98" s="12" cm="1">
        <f t="array" ref="S98">PRODUCT(Data!$C92:S92/100+1)</f>
        <v>1.0835766437933314</v>
      </c>
      <c r="T98" s="12" cm="1">
        <f t="array" ref="T98">PRODUCT(Data!$C92:T92/100+1)</f>
        <v>1.6318664255527571</v>
      </c>
      <c r="U98" s="12" cm="1">
        <f t="array" ref="U98">PRODUCT(Data!$C92:U92/100+1)</f>
        <v>0.82898814418080058</v>
      </c>
      <c r="V98" s="12" cm="1">
        <f t="array" ref="V98">PRODUCT(Data!$C92:V92/100+1)</f>
        <v>0.66899343235390607</v>
      </c>
      <c r="W98" s="7"/>
      <c r="X98" s="2" t="str">
        <f t="shared" si="8"/>
        <v>Realised Loss</v>
      </c>
      <c r="Y98" s="4">
        <f t="shared" si="10"/>
        <v>4147759.2805942176</v>
      </c>
      <c r="Z98" s="5">
        <f t="shared" ca="1" si="11"/>
        <v>4247000</v>
      </c>
      <c r="AC98">
        <f t="shared" si="9"/>
        <v>1</v>
      </c>
      <c r="AD98">
        <f>IF(SUM($AC98:AC98)&gt;0,1,IF(OR(D98&lt;(1-$P$2),D98&gt;$P$3),1,0))</f>
        <v>1</v>
      </c>
      <c r="AE98">
        <f>IF(SUM($AC98:AD98)&gt;0,1,IF(OR(E98&lt;(1-$P$2),E98&gt;$P$3),1,0))</f>
        <v>1</v>
      </c>
      <c r="AF98">
        <f>IF(SUM($AC98:AE98)&gt;0,1,IF(OR(F98&lt;(1-$P$2),F98&gt;$P$3),1,0))</f>
        <v>1</v>
      </c>
      <c r="AG98">
        <f>IF(SUM($AC98:AF98)&gt;0,1,IF(OR(G98&lt;(1-$P$2),G98&gt;$P$3),1,0))</f>
        <v>1</v>
      </c>
      <c r="AH98">
        <f>IF(SUM($AC98:AG98)&gt;0,1,IF(OR(H98&lt;(1-$P$2),H98&gt;$P$3),1,0))</f>
        <v>1</v>
      </c>
      <c r="AI98">
        <f>IF(SUM($AC98:AH98)&gt;0,1,IF(OR(I98&lt;(1-$P$2),I98&gt;$P$3),1,0))</f>
        <v>1</v>
      </c>
      <c r="AJ98">
        <f>IF(SUM($AC98:AI98)&gt;0,1,IF(OR(J98&lt;(1-$P$2),J98&gt;$P$3),1,0))</f>
        <v>1</v>
      </c>
      <c r="AK98">
        <f>IF(SUM($AC98:AJ98)&gt;0,1,IF(OR(K98&lt;(1-$P$2),K98&gt;$P$3),1,0))</f>
        <v>1</v>
      </c>
      <c r="AL98">
        <f>IF(SUM($AC98:AK98)&gt;0,1,IF(OR(L98&lt;(1-$P$2),L98&gt;$P$3),1,0))</f>
        <v>1</v>
      </c>
      <c r="AM98">
        <f>IF(SUM($AC98:AL98)&gt;0,1,IF(OR(M98&lt;(1-$P$2),M98&gt;$P$3),1,0))</f>
        <v>1</v>
      </c>
      <c r="AN98">
        <f>IF(SUM($AC98:AM98)&gt;0,1,IF(OR(N98&lt;(1-$P$2),N98&gt;$P$3),1,0))</f>
        <v>1</v>
      </c>
      <c r="AO98">
        <f>IF(SUM($AC98:AN98)&gt;0,1,IF(OR(O98&lt;(1-$P$2),O98&gt;$P$3),1,0))</f>
        <v>1</v>
      </c>
      <c r="AP98">
        <f>IF(SUM($AC98:AO98)&gt;0,1,IF(OR(P98&lt;(1-$P$2),P98&gt;$P$3),1,0))</f>
        <v>1</v>
      </c>
      <c r="AQ98">
        <f>IF(SUM($AC98:AP98)&gt;0,1,IF(OR(Q98&lt;(1-$P$2),Q98&gt;$P$3),1,0))</f>
        <v>1</v>
      </c>
      <c r="AR98">
        <f>IF(SUM($AC98:AQ98)&gt;0,1,IF(OR(R98&lt;(1-$P$2),R98&gt;$P$3),1,0))</f>
        <v>1</v>
      </c>
      <c r="AS98">
        <f>IF(SUM($AC98:AR98)&gt;0,1,IF(OR(S98&lt;(1-$P$2),S98&gt;$P$3),1,0))</f>
        <v>1</v>
      </c>
      <c r="AT98">
        <f>IF(SUM($AC98:AS98)&gt;0,1,IF(OR(T98&lt;(1-$P$2),T98&gt;$P$3),1,0))</f>
        <v>1</v>
      </c>
      <c r="AU98">
        <f>IF(SUM($AC98:AT98)&gt;0,1,IF(OR(U98&lt;(1-$P$2),U98&gt;$P$3),1,0))</f>
        <v>1</v>
      </c>
      <c r="AV98">
        <f>IF(SUM($AC98:AU98)&gt;0,1,IF(OR(V98&lt;(1-$P$2),V98&gt;$P$3),1,0))</f>
        <v>1</v>
      </c>
    </row>
    <row r="99" spans="1:48" x14ac:dyDescent="0.35">
      <c r="A99" s="1">
        <f>Data!A93</f>
        <v>900000</v>
      </c>
      <c r="B99">
        <f t="shared" si="12"/>
        <v>90</v>
      </c>
      <c r="C99" s="12" cm="1">
        <f t="array" ref="C99">PRODUCT(Data!$C93:C93/100+1)</f>
        <v>1.036</v>
      </c>
      <c r="D99" s="12" cm="1">
        <f t="array" ref="D99">PRODUCT(Data!$C93:D93/100+1)</f>
        <v>1.2556320000000001</v>
      </c>
      <c r="E99" s="12" cm="1">
        <f t="array" ref="E99">PRODUCT(Data!$C93:E93/100+1)</f>
        <v>2.1647095680000006</v>
      </c>
      <c r="F99" s="12" cm="1">
        <f t="array" ref="F99">PRODUCT(Data!$C93:F93/100+1)</f>
        <v>2.1300742149120007</v>
      </c>
      <c r="G99" s="12" cm="1">
        <f t="array" ref="G99">PRODUCT(Data!$C93:G93/100+1)</f>
        <v>2.8777302643461127</v>
      </c>
      <c r="H99" s="12" cm="1">
        <f t="array" ref="H99">PRODUCT(Data!$C93:H93/100+1)</f>
        <v>4.8777527980666608</v>
      </c>
      <c r="I99" s="12" cm="1">
        <f t="array" ref="I99">PRODUCT(Data!$C93:I93/100+1)</f>
        <v>4.7606867309130605</v>
      </c>
      <c r="J99" s="12" cm="1">
        <f t="array" ref="J99">PRODUCT(Data!$C93:J93/100+1)</f>
        <v>8.1788598037086384</v>
      </c>
      <c r="K99" s="12" cm="1">
        <f t="array" ref="K99">PRODUCT(Data!$C93:K93/100+1)</f>
        <v>4.9236736018326015</v>
      </c>
      <c r="L99" s="12" cm="1">
        <f t="array" ref="L99">PRODUCT(Data!$C93:L93/100+1)</f>
        <v>4.8399711506014471</v>
      </c>
      <c r="M99" s="12" cm="1">
        <f t="array" ref="M99">PRODUCT(Data!$C93:M93/100+1)</f>
        <v>8.1892311868176488</v>
      </c>
      <c r="N99" s="12" cm="1">
        <f t="array" ref="N99">PRODUCT(Data!$C93:N93/100+1)</f>
        <v>11.898952914446042</v>
      </c>
      <c r="O99" s="12" cm="1">
        <f t="array" ref="O99">PRODUCT(Data!$C93:O93/100+1)</f>
        <v>17.37247125509122</v>
      </c>
      <c r="P99" s="12" cm="1">
        <f t="array" ref="P99">PRODUCT(Data!$C93:P93/100+1)</f>
        <v>15.409382003265913</v>
      </c>
      <c r="Q99" s="12" cm="1">
        <f t="array" ref="Q99">PRODUCT(Data!$C93:Q93/100+1)</f>
        <v>19.462049470124846</v>
      </c>
      <c r="R99" s="12" cm="1">
        <f t="array" ref="R99">PRODUCT(Data!$C93:R93/100+1)</f>
        <v>33.027097950801867</v>
      </c>
      <c r="S99" s="12" cm="1">
        <f t="array" ref="S99">PRODUCT(Data!$C93:S93/100+1)</f>
        <v>24.307944091790173</v>
      </c>
      <c r="T99" s="12" cm="1">
        <f t="array" ref="T99">PRODUCT(Data!$C93:T93/100+1)</f>
        <v>28.245831034660178</v>
      </c>
      <c r="U99" s="12" cm="1">
        <f t="array" ref="U99">PRODUCT(Data!$C93:U93/100+1)</f>
        <v>24.432643844981055</v>
      </c>
      <c r="V99" s="12" cm="1">
        <f t="array" ref="V99">PRODUCT(Data!$C93:V93/100+1)</f>
        <v>17.884695294526132</v>
      </c>
      <c r="W99" s="7"/>
      <c r="X99" s="2" t="str">
        <f t="shared" si="8"/>
        <v>Realised Profit</v>
      </c>
      <c r="Y99" s="4">
        <f t="shared" si="10"/>
        <v>16096225.765073519</v>
      </c>
      <c r="Z99" s="5">
        <f t="shared" ca="1" si="11"/>
        <v>29724388.155721679</v>
      </c>
      <c r="AC99">
        <f t="shared" si="9"/>
        <v>0</v>
      </c>
      <c r="AD99">
        <f>IF(SUM($AC99:AC99)&gt;0,1,IF(OR(D99&lt;(1-$P$2),D99&gt;$P$3),1,0))</f>
        <v>0</v>
      </c>
      <c r="AE99">
        <f>IF(SUM($AC99:AD99)&gt;0,1,IF(OR(E99&lt;(1-$P$2),E99&gt;$P$3),1,0))</f>
        <v>0</v>
      </c>
      <c r="AF99">
        <f>IF(SUM($AC99:AE99)&gt;0,1,IF(OR(F99&lt;(1-$P$2),F99&gt;$P$3),1,0))</f>
        <v>0</v>
      </c>
      <c r="AG99">
        <f>IF(SUM($AC99:AF99)&gt;0,1,IF(OR(G99&lt;(1-$P$2),G99&gt;$P$3),1,0))</f>
        <v>0</v>
      </c>
      <c r="AH99">
        <f>IF(SUM($AC99:AG99)&gt;0,1,IF(OR(H99&lt;(1-$P$2),H99&gt;$P$3),1,0))</f>
        <v>0</v>
      </c>
      <c r="AI99">
        <f>IF(SUM($AC99:AH99)&gt;0,1,IF(OR(I99&lt;(1-$P$2),I99&gt;$P$3),1,0))</f>
        <v>0</v>
      </c>
      <c r="AJ99">
        <f>IF(SUM($AC99:AI99)&gt;0,1,IF(OR(J99&lt;(1-$P$2),J99&gt;$P$3),1,0))</f>
        <v>0</v>
      </c>
      <c r="AK99">
        <f>IF(SUM($AC99:AJ99)&gt;0,1,IF(OR(K99&lt;(1-$P$2),K99&gt;$P$3),1,0))</f>
        <v>0</v>
      </c>
      <c r="AL99">
        <f>IF(SUM($AC99:AK99)&gt;0,1,IF(OR(L99&lt;(1-$P$2),L99&gt;$P$3),1,0))</f>
        <v>0</v>
      </c>
      <c r="AM99">
        <f>IF(SUM($AC99:AL99)&gt;0,1,IF(OR(M99&lt;(1-$P$2),M99&gt;$P$3),1,0))</f>
        <v>0</v>
      </c>
      <c r="AN99">
        <f>IF(SUM($AC99:AM99)&gt;0,1,IF(OR(N99&lt;(1-$P$2),N99&gt;$P$3),1,0))</f>
        <v>0</v>
      </c>
      <c r="AO99">
        <f>IF(SUM($AC99:AN99)&gt;0,1,IF(OR(O99&lt;(1-$P$2),O99&gt;$P$3),1,0))</f>
        <v>0</v>
      </c>
      <c r="AP99">
        <f>IF(SUM($AC99:AO99)&gt;0,1,IF(OR(P99&lt;(1-$P$2),P99&gt;$P$3),1,0))</f>
        <v>0</v>
      </c>
      <c r="AQ99">
        <f>IF(SUM($AC99:AP99)&gt;0,1,IF(OR(Q99&lt;(1-$P$2),Q99&gt;$P$3),1,0))</f>
        <v>0</v>
      </c>
      <c r="AR99">
        <f>IF(SUM($AC99:AQ99)&gt;0,1,IF(OR(R99&lt;(1-$P$2),R99&gt;$P$3),1,0))</f>
        <v>1</v>
      </c>
      <c r="AS99">
        <f>IF(SUM($AC99:AR99)&gt;0,1,IF(OR(S99&lt;(1-$P$2),S99&gt;$P$3),1,0))</f>
        <v>1</v>
      </c>
      <c r="AT99">
        <f>IF(SUM($AC99:AS99)&gt;0,1,IF(OR(T99&lt;(1-$P$2),T99&gt;$P$3),1,0))</f>
        <v>1</v>
      </c>
      <c r="AU99">
        <f>IF(SUM($AC99:AT99)&gt;0,1,IF(OR(U99&lt;(1-$P$2),U99&gt;$P$3),1,0))</f>
        <v>1</v>
      </c>
      <c r="AV99">
        <f>IF(SUM($AC99:AU99)&gt;0,1,IF(OR(V99&lt;(1-$P$2),V99&gt;$P$3),1,0))</f>
        <v>1</v>
      </c>
    </row>
    <row r="100" spans="1:48" x14ac:dyDescent="0.35">
      <c r="A100" s="1">
        <f>Data!A94</f>
        <v>4200000</v>
      </c>
      <c r="B100">
        <f t="shared" si="12"/>
        <v>91</v>
      </c>
      <c r="C100" s="12" cm="1">
        <f t="array" ref="C100">PRODUCT(Data!$C94:C94/100+1)</f>
        <v>1.31</v>
      </c>
      <c r="D100" s="12" cm="1">
        <f t="array" ref="D100">PRODUCT(Data!$C94:D94/100+1)</f>
        <v>1.7632600000000003</v>
      </c>
      <c r="E100" s="12" cm="1">
        <f t="array" ref="E100">PRODUCT(Data!$C94:E94/100+1)</f>
        <v>2.7348162600000006</v>
      </c>
      <c r="F100" s="12" cm="1">
        <f t="array" ref="F100">PRODUCT(Data!$C94:F94/100+1)</f>
        <v>4.3921149135600004</v>
      </c>
      <c r="G100" s="12" cm="1">
        <f t="array" ref="G100">PRODUCT(Data!$C94:G94/100+1)</f>
        <v>3.5356525054158001</v>
      </c>
      <c r="H100" s="12" cm="1">
        <f t="array" ref="H100">PRODUCT(Data!$C94:H94/100+1)</f>
        <v>5.2115517929828892</v>
      </c>
      <c r="I100" s="12" cm="1">
        <f t="array" ref="I100">PRODUCT(Data!$C94:I94/100+1)</f>
        <v>9.0941578787551425</v>
      </c>
      <c r="J100" s="12" cm="1">
        <f t="array" ref="J100">PRODUCT(Data!$C94:J94/100+1)</f>
        <v>8.6576383005748951</v>
      </c>
      <c r="K100" s="12" cm="1">
        <f t="array" ref="K100">PRODUCT(Data!$C94:K94/100+1)</f>
        <v>14.241815004445703</v>
      </c>
      <c r="L100" s="12" cm="1">
        <f t="array" ref="L100">PRODUCT(Data!$C94:L94/100+1)</f>
        <v>17.759543310543791</v>
      </c>
      <c r="M100" s="12" cm="1">
        <f t="array" ref="M100">PRODUCT(Data!$C94:M94/100+1)</f>
        <v>25.076475154487831</v>
      </c>
      <c r="N100" s="12" cm="1">
        <f t="array" ref="N100">PRODUCT(Data!$C94:N94/100+1)</f>
        <v>26.179840061285297</v>
      </c>
      <c r="O100" s="12" cm="1">
        <f t="array" ref="O100">PRODUCT(Data!$C94:O94/100+1)</f>
        <v>13.63969667192964</v>
      </c>
      <c r="P100" s="12" cm="1">
        <f t="array" ref="P100">PRODUCT(Data!$C94:P94/100+1)</f>
        <v>22.423661328652329</v>
      </c>
      <c r="Q100" s="12" cm="1">
        <f t="array" ref="Q100">PRODUCT(Data!$C94:Q94/100+1)</f>
        <v>23.387878765784379</v>
      </c>
      <c r="R100" s="12" cm="1">
        <f t="array" ref="R100">PRODUCT(Data!$C94:R94/100+1)</f>
        <v>12.910109078712978</v>
      </c>
      <c r="S100" s="12" cm="1">
        <f t="array" ref="S100">PRODUCT(Data!$C94:S94/100+1)</f>
        <v>8.2753799194550197</v>
      </c>
      <c r="T100" s="12" cm="1">
        <f t="array" ref="T100">PRODUCT(Data!$C94:T94/100+1)</f>
        <v>4.8328218729617314</v>
      </c>
      <c r="U100" s="12" cm="1">
        <f t="array" ref="U100">PRODUCT(Data!$C94:U94/100+1)</f>
        <v>2.5275658395589851</v>
      </c>
      <c r="V100" s="12" cm="1">
        <f t="array" ref="V100">PRODUCT(Data!$C94:V94/100+1)</f>
        <v>1.3320271974475852</v>
      </c>
      <c r="W100" s="7"/>
      <c r="X100" s="2" t="str">
        <f t="shared" si="8"/>
        <v>Realised Profit</v>
      </c>
      <c r="Y100" s="4">
        <f t="shared" si="10"/>
        <v>5594514.2292798581</v>
      </c>
      <c r="Z100" s="5">
        <f t="shared" ca="1" si="11"/>
        <v>105321195.64884889</v>
      </c>
      <c r="AC100">
        <f t="shared" si="9"/>
        <v>0</v>
      </c>
      <c r="AD100">
        <f>IF(SUM($AC100:AC100)&gt;0,1,IF(OR(D100&lt;(1-$P$2),D100&gt;$P$3),1,0))</f>
        <v>0</v>
      </c>
      <c r="AE100">
        <f>IF(SUM($AC100:AD100)&gt;0,1,IF(OR(E100&lt;(1-$P$2),E100&gt;$P$3),1,0))</f>
        <v>0</v>
      </c>
      <c r="AF100">
        <f>IF(SUM($AC100:AE100)&gt;0,1,IF(OR(F100&lt;(1-$P$2),F100&gt;$P$3),1,0))</f>
        <v>0</v>
      </c>
      <c r="AG100">
        <f>IF(SUM($AC100:AF100)&gt;0,1,IF(OR(G100&lt;(1-$P$2),G100&gt;$P$3),1,0))</f>
        <v>0</v>
      </c>
      <c r="AH100">
        <f>IF(SUM($AC100:AG100)&gt;0,1,IF(OR(H100&lt;(1-$P$2),H100&gt;$P$3),1,0))</f>
        <v>0</v>
      </c>
      <c r="AI100">
        <f>IF(SUM($AC100:AH100)&gt;0,1,IF(OR(I100&lt;(1-$P$2),I100&gt;$P$3),1,0))</f>
        <v>0</v>
      </c>
      <c r="AJ100">
        <f>IF(SUM($AC100:AI100)&gt;0,1,IF(OR(J100&lt;(1-$P$2),J100&gt;$P$3),1,0))</f>
        <v>0</v>
      </c>
      <c r="AK100">
        <f>IF(SUM($AC100:AJ100)&gt;0,1,IF(OR(K100&lt;(1-$P$2),K100&gt;$P$3),1,0))</f>
        <v>0</v>
      </c>
      <c r="AL100">
        <f>IF(SUM($AC100:AK100)&gt;0,1,IF(OR(L100&lt;(1-$P$2),L100&gt;$P$3),1,0))</f>
        <v>0</v>
      </c>
      <c r="AM100">
        <f>IF(SUM($AC100:AL100)&gt;0,1,IF(OR(M100&lt;(1-$P$2),M100&gt;$P$3),1,0))</f>
        <v>1</v>
      </c>
      <c r="AN100">
        <f>IF(SUM($AC100:AM100)&gt;0,1,IF(OR(N100&lt;(1-$P$2),N100&gt;$P$3),1,0))</f>
        <v>1</v>
      </c>
      <c r="AO100">
        <f>IF(SUM($AC100:AN100)&gt;0,1,IF(OR(O100&lt;(1-$P$2),O100&gt;$P$3),1,0))</f>
        <v>1</v>
      </c>
      <c r="AP100">
        <f>IF(SUM($AC100:AO100)&gt;0,1,IF(OR(P100&lt;(1-$P$2),P100&gt;$P$3),1,0))</f>
        <v>1</v>
      </c>
      <c r="AQ100">
        <f>IF(SUM($AC100:AP100)&gt;0,1,IF(OR(Q100&lt;(1-$P$2),Q100&gt;$P$3),1,0))</f>
        <v>1</v>
      </c>
      <c r="AR100">
        <f>IF(SUM($AC100:AQ100)&gt;0,1,IF(OR(R100&lt;(1-$P$2),R100&gt;$P$3),1,0))</f>
        <v>1</v>
      </c>
      <c r="AS100">
        <f>IF(SUM($AC100:AR100)&gt;0,1,IF(OR(S100&lt;(1-$P$2),S100&gt;$P$3),1,0))</f>
        <v>1</v>
      </c>
      <c r="AT100">
        <f>IF(SUM($AC100:AS100)&gt;0,1,IF(OR(T100&lt;(1-$P$2),T100&gt;$P$3),1,0))</f>
        <v>1</v>
      </c>
      <c r="AU100">
        <f>IF(SUM($AC100:AT100)&gt;0,1,IF(OR(U100&lt;(1-$P$2),U100&gt;$P$3),1,0))</f>
        <v>1</v>
      </c>
      <c r="AV100">
        <f>IF(SUM($AC100:AU100)&gt;0,1,IF(OR(V100&lt;(1-$P$2),V100&gt;$P$3),1,0))</f>
        <v>1</v>
      </c>
    </row>
    <row r="101" spans="1:48" x14ac:dyDescent="0.35">
      <c r="A101" s="1">
        <f>Data!A95</f>
        <v>2200000</v>
      </c>
      <c r="B101">
        <f t="shared" si="12"/>
        <v>92</v>
      </c>
      <c r="C101" s="12" cm="1">
        <f t="array" ref="C101">PRODUCT(Data!$C95:C95/100+1)</f>
        <v>0.90200000000000002</v>
      </c>
      <c r="D101" s="12" cm="1">
        <f t="array" ref="D101">PRODUCT(Data!$C95:D95/100+1)</f>
        <v>1.4477100000000001</v>
      </c>
      <c r="E101" s="12" cm="1">
        <f t="array" ref="E101">PRODUCT(Data!$C95:E95/100+1)</f>
        <v>1.64894169</v>
      </c>
      <c r="F101" s="12" cm="1">
        <f t="array" ref="F101">PRODUCT(Data!$C95:F95/100+1)</f>
        <v>1.69511205732</v>
      </c>
      <c r="G101" s="12" cm="1">
        <f t="array" ref="G101">PRODUCT(Data!$C95:G95/100+1)</f>
        <v>2.0476953652425598</v>
      </c>
      <c r="H101" s="12" cm="1">
        <f t="array" ref="H101">PRODUCT(Data!$C95:H95/100+1)</f>
        <v>2.3098003719936075</v>
      </c>
      <c r="I101" s="12" cm="1">
        <f t="array" ref="I101">PRODUCT(Data!$C95:I95/100+1)</f>
        <v>3.4531515561304436</v>
      </c>
      <c r="J101" s="12" cm="1">
        <f t="array" ref="J101">PRODUCT(Data!$C95:J95/100+1)</f>
        <v>4.4960033260818379</v>
      </c>
      <c r="K101" s="12" cm="1">
        <f t="array" ref="K101">PRODUCT(Data!$C95:K95/100+1)</f>
        <v>4.4825153161035924</v>
      </c>
      <c r="L101" s="12" cm="1">
        <f t="array" ref="L101">PRODUCT(Data!$C95:L95/100+1)</f>
        <v>6.127598437113611</v>
      </c>
      <c r="M101" s="12" cm="1">
        <f t="array" ref="M101">PRODUCT(Data!$C95:M95/100+1)</f>
        <v>10.539469311835411</v>
      </c>
      <c r="N101" s="12" cm="1">
        <f t="array" ref="N101">PRODUCT(Data!$C95:N95/100+1)</f>
        <v>13.06894194667591</v>
      </c>
      <c r="O101" s="12" cm="1">
        <f t="array" ref="O101">PRODUCT(Data!$C95:O95/100+1)</f>
        <v>7.5669173871253514</v>
      </c>
      <c r="P101" s="12" cm="1">
        <f t="array" ref="P101">PRODUCT(Data!$C95:P95/100+1)</f>
        <v>9.8823941075857089</v>
      </c>
      <c r="Q101" s="12" cm="1">
        <f t="array" ref="Q101">PRODUCT(Data!$C95:Q95/100+1)</f>
        <v>8.9830962437954103</v>
      </c>
      <c r="R101" s="12" cm="1">
        <f t="array" ref="R101">PRODUCT(Data!$C95:R95/100+1)</f>
        <v>7.9859725607341199</v>
      </c>
      <c r="S101" s="12" cm="1">
        <f t="array" ref="S101">PRODUCT(Data!$C95:S95/100+1)</f>
        <v>11.324109091120981</v>
      </c>
      <c r="T101" s="12" cm="1">
        <f t="array" ref="T101">PRODUCT(Data!$C95:T95/100+1)</f>
        <v>11.131599236571924</v>
      </c>
      <c r="U101" s="12" cm="1">
        <f t="array" ref="U101">PRODUCT(Data!$C95:U95/100+1)</f>
        <v>11.331968022830219</v>
      </c>
      <c r="V101" s="12" cm="1">
        <f t="array" ref="V101">PRODUCT(Data!$C95:V95/100+1)</f>
        <v>6.141926668373979</v>
      </c>
      <c r="W101" s="7"/>
      <c r="X101" s="2" t="str">
        <f t="shared" si="8"/>
        <v>Unrealised</v>
      </c>
      <c r="Y101" s="4">
        <f t="shared" si="10"/>
        <v>13512238.670422753</v>
      </c>
      <c r="Z101" s="5">
        <f t="shared" ca="1" si="11"/>
        <v>0</v>
      </c>
      <c r="AC101">
        <f t="shared" si="9"/>
        <v>0</v>
      </c>
      <c r="AD101">
        <f>IF(SUM($AC101:AC101)&gt;0,1,IF(OR(D101&lt;(1-$P$2),D101&gt;$P$3),1,0))</f>
        <v>0</v>
      </c>
      <c r="AE101">
        <f>IF(SUM($AC101:AD101)&gt;0,1,IF(OR(E101&lt;(1-$P$2),E101&gt;$P$3),1,0))</f>
        <v>0</v>
      </c>
      <c r="AF101">
        <f>IF(SUM($AC101:AE101)&gt;0,1,IF(OR(F101&lt;(1-$P$2),F101&gt;$P$3),1,0))</f>
        <v>0</v>
      </c>
      <c r="AG101">
        <f>IF(SUM($AC101:AF101)&gt;0,1,IF(OR(G101&lt;(1-$P$2),G101&gt;$P$3),1,0))</f>
        <v>0</v>
      </c>
      <c r="AH101">
        <f>IF(SUM($AC101:AG101)&gt;0,1,IF(OR(H101&lt;(1-$P$2),H101&gt;$P$3),1,0))</f>
        <v>0</v>
      </c>
      <c r="AI101">
        <f>IF(SUM($AC101:AH101)&gt;0,1,IF(OR(I101&lt;(1-$P$2),I101&gt;$P$3),1,0))</f>
        <v>0</v>
      </c>
      <c r="AJ101">
        <f>IF(SUM($AC101:AI101)&gt;0,1,IF(OR(J101&lt;(1-$P$2),J101&gt;$P$3),1,0))</f>
        <v>0</v>
      </c>
      <c r="AK101">
        <f>IF(SUM($AC101:AJ101)&gt;0,1,IF(OR(K101&lt;(1-$P$2),K101&gt;$P$3),1,0))</f>
        <v>0</v>
      </c>
      <c r="AL101">
        <f>IF(SUM($AC101:AK101)&gt;0,1,IF(OR(L101&lt;(1-$P$2),L101&gt;$P$3),1,0))</f>
        <v>0</v>
      </c>
      <c r="AM101">
        <f>IF(SUM($AC101:AL101)&gt;0,1,IF(OR(M101&lt;(1-$P$2),M101&gt;$P$3),1,0))</f>
        <v>0</v>
      </c>
      <c r="AN101">
        <f>IF(SUM($AC101:AM101)&gt;0,1,IF(OR(N101&lt;(1-$P$2),N101&gt;$P$3),1,0))</f>
        <v>0</v>
      </c>
      <c r="AO101">
        <f>IF(SUM($AC101:AN101)&gt;0,1,IF(OR(O101&lt;(1-$P$2),O101&gt;$P$3),1,0))</f>
        <v>0</v>
      </c>
      <c r="AP101">
        <f>IF(SUM($AC101:AO101)&gt;0,1,IF(OR(P101&lt;(1-$P$2),P101&gt;$P$3),1,0))</f>
        <v>0</v>
      </c>
      <c r="AQ101">
        <f>IF(SUM($AC101:AP101)&gt;0,1,IF(OR(Q101&lt;(1-$P$2),Q101&gt;$P$3),1,0))</f>
        <v>0</v>
      </c>
      <c r="AR101">
        <f>IF(SUM($AC101:AQ101)&gt;0,1,IF(OR(R101&lt;(1-$P$2),R101&gt;$P$3),1,0))</f>
        <v>0</v>
      </c>
      <c r="AS101">
        <f>IF(SUM($AC101:AR101)&gt;0,1,IF(OR(S101&lt;(1-$P$2),S101&gt;$P$3),1,0))</f>
        <v>0</v>
      </c>
      <c r="AT101">
        <f>IF(SUM($AC101:AS101)&gt;0,1,IF(OR(T101&lt;(1-$P$2),T101&gt;$P$3),1,0))</f>
        <v>0</v>
      </c>
      <c r="AU101">
        <f>IF(SUM($AC101:AT101)&gt;0,1,IF(OR(U101&lt;(1-$P$2),U101&gt;$P$3),1,0))</f>
        <v>0</v>
      </c>
      <c r="AV101">
        <f>IF(SUM($AC101:AU101)&gt;0,1,IF(OR(V101&lt;(1-$P$2),V101&gt;$P$3),1,0))</f>
        <v>0</v>
      </c>
    </row>
    <row r="102" spans="1:48" x14ac:dyDescent="0.35">
      <c r="A102" s="1">
        <f>Data!A96</f>
        <v>9600000</v>
      </c>
      <c r="B102">
        <f t="shared" si="12"/>
        <v>93</v>
      </c>
      <c r="C102" s="12" cm="1">
        <f t="array" ref="C102">PRODUCT(Data!$C96:C96/100+1)</f>
        <v>1.26</v>
      </c>
      <c r="D102" s="12" cm="1">
        <f t="array" ref="D102">PRODUCT(Data!$C96:D96/100+1)</f>
        <v>0.80513999999999997</v>
      </c>
      <c r="E102" s="12" cm="1">
        <f t="array" ref="E102">PRODUCT(Data!$C96:E96/100+1)</f>
        <v>1.3526352000000001</v>
      </c>
      <c r="F102" s="12" cm="1">
        <f t="array" ref="F102">PRODUCT(Data!$C96:F96/100+1)</f>
        <v>0.8034653088</v>
      </c>
      <c r="G102" s="12" cm="1">
        <f t="array" ref="G102">PRODUCT(Data!$C96:G96/100+1)</f>
        <v>1.0324529218079999</v>
      </c>
      <c r="H102" s="12" cm="1">
        <f t="array" ref="H102">PRODUCT(Data!$C96:H96/100+1)</f>
        <v>1.3494159688030558</v>
      </c>
      <c r="I102" s="12" cm="1">
        <f t="array" ref="I102">PRODUCT(Data!$C96:I96/100+1)</f>
        <v>0.78131184593696923</v>
      </c>
      <c r="J102" s="12" cm="1">
        <f t="array" ref="J102">PRODUCT(Data!$C96:J96/100+1)</f>
        <v>0.50316482878340807</v>
      </c>
      <c r="K102" s="12" cm="1">
        <f t="array" ref="K102">PRODUCT(Data!$C96:K96/100+1)</f>
        <v>0.65612693673356415</v>
      </c>
      <c r="L102" s="12" cm="1">
        <f t="array" ref="L102">PRODUCT(Data!$C96:L96/100+1)</f>
        <v>0.86543142955157104</v>
      </c>
      <c r="M102" s="12" cm="1">
        <f t="array" ref="M102">PRODUCT(Data!$C96:M96/100+1)</f>
        <v>1.3448804415231412</v>
      </c>
      <c r="N102" s="12" cm="1">
        <f t="array" ref="N102">PRODUCT(Data!$C96:N96/100+1)</f>
        <v>1.1175956469057302</v>
      </c>
      <c r="O102" s="12" cm="1">
        <f t="array" ref="O102">PRODUCT(Data!$C96:O96/100+1)</f>
        <v>1.7501547830543736</v>
      </c>
      <c r="P102" s="12" cm="1">
        <f t="array" ref="P102">PRODUCT(Data!$C96:P96/100+1)</f>
        <v>1.8306619030748748</v>
      </c>
      <c r="Q102" s="12" cm="1">
        <f t="array" ref="Q102">PRODUCT(Data!$C96:Q96/100+1)</f>
        <v>1.9203643363255436</v>
      </c>
      <c r="R102" s="12" cm="1">
        <f t="array" ref="R102">PRODUCT(Data!$C96:R96/100+1)</f>
        <v>2.216100444119677</v>
      </c>
      <c r="S102" s="12" cm="1">
        <f t="array" ref="S102">PRODUCT(Data!$C96:S96/100+1)</f>
        <v>2.4487909907522432</v>
      </c>
      <c r="T102" s="12" cm="1">
        <f t="array" ref="T102">PRODUCT(Data!$C96:T96/100+1)</f>
        <v>1.7729246773046239</v>
      </c>
      <c r="U102" s="12" cm="1">
        <f t="array" ref="U102">PRODUCT(Data!$C96:U96/100+1)</f>
        <v>2.8047668394959153</v>
      </c>
      <c r="V102" s="12" cm="1">
        <f t="array" ref="V102">PRODUCT(Data!$C96:V96/100+1)</f>
        <v>1.8819985493017592</v>
      </c>
      <c r="W102" s="7"/>
      <c r="X102" s="2" t="str">
        <f t="shared" si="8"/>
        <v>Realised Loss</v>
      </c>
      <c r="Y102" s="4">
        <f t="shared" si="10"/>
        <v>18067186.07329689</v>
      </c>
      <c r="Z102" s="5">
        <f t="shared" ca="1" si="11"/>
        <v>7500593.7209949046</v>
      </c>
      <c r="AC102">
        <f t="shared" si="9"/>
        <v>0</v>
      </c>
      <c r="AD102">
        <f>IF(SUM($AC102:AC102)&gt;0,1,IF(OR(D102&lt;(1-$P$2),D102&gt;$P$3),1,0))</f>
        <v>0</v>
      </c>
      <c r="AE102">
        <f>IF(SUM($AC102:AD102)&gt;0,1,IF(OR(E102&lt;(1-$P$2),E102&gt;$P$3),1,0))</f>
        <v>0</v>
      </c>
      <c r="AF102">
        <f>IF(SUM($AC102:AE102)&gt;0,1,IF(OR(F102&lt;(1-$P$2),F102&gt;$P$3),1,0))</f>
        <v>0</v>
      </c>
      <c r="AG102">
        <f>IF(SUM($AC102:AF102)&gt;0,1,IF(OR(G102&lt;(1-$P$2),G102&gt;$P$3),1,0))</f>
        <v>0</v>
      </c>
      <c r="AH102">
        <f>IF(SUM($AC102:AG102)&gt;0,1,IF(OR(H102&lt;(1-$P$2),H102&gt;$P$3),1,0))</f>
        <v>0</v>
      </c>
      <c r="AI102">
        <f>IF(SUM($AC102:AH102)&gt;0,1,IF(OR(I102&lt;(1-$P$2),I102&gt;$P$3),1,0))</f>
        <v>1</v>
      </c>
      <c r="AJ102">
        <f>IF(SUM($AC102:AI102)&gt;0,1,IF(OR(J102&lt;(1-$P$2),J102&gt;$P$3),1,0))</f>
        <v>1</v>
      </c>
      <c r="AK102">
        <f>IF(SUM($AC102:AJ102)&gt;0,1,IF(OR(K102&lt;(1-$P$2),K102&gt;$P$3),1,0))</f>
        <v>1</v>
      </c>
      <c r="AL102">
        <f>IF(SUM($AC102:AK102)&gt;0,1,IF(OR(L102&lt;(1-$P$2),L102&gt;$P$3),1,0))</f>
        <v>1</v>
      </c>
      <c r="AM102">
        <f>IF(SUM($AC102:AL102)&gt;0,1,IF(OR(M102&lt;(1-$P$2),M102&gt;$P$3),1,0))</f>
        <v>1</v>
      </c>
      <c r="AN102">
        <f>IF(SUM($AC102:AM102)&gt;0,1,IF(OR(N102&lt;(1-$P$2),N102&gt;$P$3),1,0))</f>
        <v>1</v>
      </c>
      <c r="AO102">
        <f>IF(SUM($AC102:AN102)&gt;0,1,IF(OR(O102&lt;(1-$P$2),O102&gt;$P$3),1,0))</f>
        <v>1</v>
      </c>
      <c r="AP102">
        <f>IF(SUM($AC102:AO102)&gt;0,1,IF(OR(P102&lt;(1-$P$2),P102&gt;$P$3),1,0))</f>
        <v>1</v>
      </c>
      <c r="AQ102">
        <f>IF(SUM($AC102:AP102)&gt;0,1,IF(OR(Q102&lt;(1-$P$2),Q102&gt;$P$3),1,0))</f>
        <v>1</v>
      </c>
      <c r="AR102">
        <f>IF(SUM($AC102:AQ102)&gt;0,1,IF(OR(R102&lt;(1-$P$2),R102&gt;$P$3),1,0))</f>
        <v>1</v>
      </c>
      <c r="AS102">
        <f>IF(SUM($AC102:AR102)&gt;0,1,IF(OR(S102&lt;(1-$P$2),S102&gt;$P$3),1,0))</f>
        <v>1</v>
      </c>
      <c r="AT102">
        <f>IF(SUM($AC102:AS102)&gt;0,1,IF(OR(T102&lt;(1-$P$2),T102&gt;$P$3),1,0))</f>
        <v>1</v>
      </c>
      <c r="AU102">
        <f>IF(SUM($AC102:AT102)&gt;0,1,IF(OR(U102&lt;(1-$P$2),U102&gt;$P$3),1,0))</f>
        <v>1</v>
      </c>
      <c r="AV102">
        <f>IF(SUM($AC102:AU102)&gt;0,1,IF(OR(V102&lt;(1-$P$2),V102&gt;$P$3),1,0))</f>
        <v>1</v>
      </c>
    </row>
    <row r="103" spans="1:48" x14ac:dyDescent="0.35">
      <c r="A103" s="1">
        <f>Data!A97</f>
        <v>9200000</v>
      </c>
      <c r="B103">
        <f t="shared" si="12"/>
        <v>94</v>
      </c>
      <c r="C103" s="12" cm="1">
        <f t="array" ref="C103">PRODUCT(Data!$C97:C97/100+1)</f>
        <v>1.5779999999999998</v>
      </c>
      <c r="D103" s="12" cm="1">
        <f t="array" ref="D103">PRODUCT(Data!$C97:D97/100+1)</f>
        <v>1.9141139999999999</v>
      </c>
      <c r="E103" s="12" cm="1">
        <f t="array" ref="E103">PRODUCT(Data!$C97:E97/100+1)</f>
        <v>2.7371830199999998</v>
      </c>
      <c r="F103" s="12" cm="1">
        <f t="array" ref="F103">PRODUCT(Data!$C97:F97/100+1)</f>
        <v>1.4972391119399999</v>
      </c>
      <c r="G103" s="12" cm="1">
        <f t="array" ref="G103">PRODUCT(Data!$C97:G97/100+1)</f>
        <v>0.97919437920875985</v>
      </c>
      <c r="H103" s="12" cm="1">
        <f t="array" ref="H103">PRODUCT(Data!$C97:H97/100+1)</f>
        <v>0.98506954548401238</v>
      </c>
      <c r="I103" s="12" cm="1">
        <f t="array" ref="I103">PRODUCT(Data!$C97:I97/100+1)</f>
        <v>0.98112926730207628</v>
      </c>
      <c r="J103" s="12" cm="1">
        <f t="array" ref="J103">PRODUCT(Data!$C97:J97/100+1)</f>
        <v>0.94188409660999317</v>
      </c>
      <c r="K103" s="12" cm="1">
        <f t="array" ref="K103">PRODUCT(Data!$C97:K97/100+1)</f>
        <v>1.35254556273195</v>
      </c>
      <c r="L103" s="12" cm="1">
        <f t="array" ref="L103">PRODUCT(Data!$C97:L97/100+1)</f>
        <v>1.0117040809234987</v>
      </c>
      <c r="M103" s="12" cm="1">
        <f t="array" ref="M103">PRODUCT(Data!$C97:M97/100+1)</f>
        <v>0.5584606526697713</v>
      </c>
      <c r="N103" s="12" cm="1">
        <f t="array" ref="N103">PRODUCT(Data!$C97:N97/100+1)</f>
        <v>0.84997711336339188</v>
      </c>
      <c r="O103" s="12" cm="1">
        <f t="array" ref="O103">PRODUCT(Data!$C97:O97/100+1)</f>
        <v>0.63068301811563676</v>
      </c>
      <c r="P103" s="12" cm="1">
        <f t="array" ref="P103">PRODUCT(Data!$C97:P97/100+1)</f>
        <v>0.84385387823872204</v>
      </c>
      <c r="Q103" s="12" cm="1">
        <f t="array" ref="Q103">PRODUCT(Data!$C97:Q97/100+1)</f>
        <v>1.1704253291171074</v>
      </c>
      <c r="R103" s="12" cm="1">
        <f t="array" ref="R103">PRODUCT(Data!$C97:R97/100+1)</f>
        <v>1.3928061416493578</v>
      </c>
      <c r="S103" s="12" cm="1">
        <f t="array" ref="S103">PRODUCT(Data!$C97:S97/100+1)</f>
        <v>1.852432168393646</v>
      </c>
      <c r="T103" s="12" cm="1">
        <f t="array" ref="T103">PRODUCT(Data!$C97:T97/100+1)</f>
        <v>1.3819143976216599</v>
      </c>
      <c r="U103" s="12" cm="1">
        <f t="array" ref="U103">PRODUCT(Data!$C97:U97/100+1)</f>
        <v>1.0626921717710565</v>
      </c>
      <c r="V103" s="12" cm="1">
        <f t="array" ref="V103">PRODUCT(Data!$C97:V97/100+1)</f>
        <v>1.8002005389801696</v>
      </c>
      <c r="W103" s="7"/>
      <c r="X103" s="2" t="str">
        <f t="shared" si="8"/>
        <v>Realised Loss</v>
      </c>
      <c r="Y103" s="4">
        <f t="shared" si="10"/>
        <v>16561844.958617561</v>
      </c>
      <c r="Z103" s="5">
        <f t="shared" ca="1" si="11"/>
        <v>5137838.0045618955</v>
      </c>
      <c r="AC103">
        <f t="shared" si="9"/>
        <v>0</v>
      </c>
      <c r="AD103">
        <f>IF(SUM($AC103:AC103)&gt;0,1,IF(OR(D103&lt;(1-$P$2),D103&gt;$P$3),1,0))</f>
        <v>0</v>
      </c>
      <c r="AE103">
        <f>IF(SUM($AC103:AD103)&gt;0,1,IF(OR(E103&lt;(1-$P$2),E103&gt;$P$3),1,0))</f>
        <v>0</v>
      </c>
      <c r="AF103">
        <f>IF(SUM($AC103:AE103)&gt;0,1,IF(OR(F103&lt;(1-$P$2),F103&gt;$P$3),1,0))</f>
        <v>0</v>
      </c>
      <c r="AG103">
        <f>IF(SUM($AC103:AF103)&gt;0,1,IF(OR(G103&lt;(1-$P$2),G103&gt;$P$3),1,0))</f>
        <v>0</v>
      </c>
      <c r="AH103">
        <f>IF(SUM($AC103:AG103)&gt;0,1,IF(OR(H103&lt;(1-$P$2),H103&gt;$P$3),1,0))</f>
        <v>0</v>
      </c>
      <c r="AI103">
        <f>IF(SUM($AC103:AH103)&gt;0,1,IF(OR(I103&lt;(1-$P$2),I103&gt;$P$3),1,0))</f>
        <v>0</v>
      </c>
      <c r="AJ103">
        <f>IF(SUM($AC103:AI103)&gt;0,1,IF(OR(J103&lt;(1-$P$2),J103&gt;$P$3),1,0))</f>
        <v>0</v>
      </c>
      <c r="AK103">
        <f>IF(SUM($AC103:AJ103)&gt;0,1,IF(OR(K103&lt;(1-$P$2),K103&gt;$P$3),1,0))</f>
        <v>0</v>
      </c>
      <c r="AL103">
        <f>IF(SUM($AC103:AK103)&gt;0,1,IF(OR(L103&lt;(1-$P$2),L103&gt;$P$3),1,0))</f>
        <v>0</v>
      </c>
      <c r="AM103">
        <f>IF(SUM($AC103:AL103)&gt;0,1,IF(OR(M103&lt;(1-$P$2),M103&gt;$P$3),1,0))</f>
        <v>1</v>
      </c>
      <c r="AN103">
        <f>IF(SUM($AC103:AM103)&gt;0,1,IF(OR(N103&lt;(1-$P$2),N103&gt;$P$3),1,0))</f>
        <v>1</v>
      </c>
      <c r="AO103">
        <f>IF(SUM($AC103:AN103)&gt;0,1,IF(OR(O103&lt;(1-$P$2),O103&gt;$P$3),1,0))</f>
        <v>1</v>
      </c>
      <c r="AP103">
        <f>IF(SUM($AC103:AO103)&gt;0,1,IF(OR(P103&lt;(1-$P$2),P103&gt;$P$3),1,0))</f>
        <v>1</v>
      </c>
      <c r="AQ103">
        <f>IF(SUM($AC103:AP103)&gt;0,1,IF(OR(Q103&lt;(1-$P$2),Q103&gt;$P$3),1,0))</f>
        <v>1</v>
      </c>
      <c r="AR103">
        <f>IF(SUM($AC103:AQ103)&gt;0,1,IF(OR(R103&lt;(1-$P$2),R103&gt;$P$3),1,0))</f>
        <v>1</v>
      </c>
      <c r="AS103">
        <f>IF(SUM($AC103:AR103)&gt;0,1,IF(OR(S103&lt;(1-$P$2),S103&gt;$P$3),1,0))</f>
        <v>1</v>
      </c>
      <c r="AT103">
        <f>IF(SUM($AC103:AS103)&gt;0,1,IF(OR(T103&lt;(1-$P$2),T103&gt;$P$3),1,0))</f>
        <v>1</v>
      </c>
      <c r="AU103">
        <f>IF(SUM($AC103:AT103)&gt;0,1,IF(OR(U103&lt;(1-$P$2),U103&gt;$P$3),1,0))</f>
        <v>1</v>
      </c>
      <c r="AV103">
        <f>IF(SUM($AC103:AU103)&gt;0,1,IF(OR(V103&lt;(1-$P$2),V103&gt;$P$3),1,0))</f>
        <v>1</v>
      </c>
    </row>
    <row r="104" spans="1:48" x14ac:dyDescent="0.35">
      <c r="A104" s="1">
        <f>Data!A98</f>
        <v>9800000</v>
      </c>
      <c r="B104">
        <f t="shared" si="12"/>
        <v>95</v>
      </c>
      <c r="C104" s="12" cm="1">
        <f t="array" ref="C104">PRODUCT(Data!$C98:C98/100+1)</f>
        <v>0.73899999999999999</v>
      </c>
      <c r="D104" s="12" cm="1">
        <f t="array" ref="D104">PRODUCT(Data!$C98:D98/100+1)</f>
        <v>0.39167000000000002</v>
      </c>
      <c r="E104" s="12" cm="1">
        <f t="array" ref="E104">PRODUCT(Data!$C98:E98/100+1)</f>
        <v>0.67876411000000003</v>
      </c>
      <c r="F104" s="12" cm="1">
        <f t="array" ref="F104">PRODUCT(Data!$C98:F98/100+1)</f>
        <v>0.7249200694800001</v>
      </c>
      <c r="G104" s="12" cm="1">
        <f t="array" ref="G104">PRODUCT(Data!$C98:G98/100+1)</f>
        <v>0.82640887920720019</v>
      </c>
      <c r="H104" s="12" cm="1">
        <f t="array" ref="H104">PRODUCT(Data!$C98:H98/100+1)</f>
        <v>0.70410036508453455</v>
      </c>
      <c r="I104" s="12" cm="1">
        <f t="array" ref="I104">PRODUCT(Data!$C98:I98/100+1)</f>
        <v>0.71466187056080255</v>
      </c>
      <c r="J104" s="12" cm="1">
        <f t="array" ref="J104">PRODUCT(Data!$C98:J98/100+1)</f>
        <v>1.0534115972066229</v>
      </c>
      <c r="K104" s="12" cm="1">
        <f t="array" ref="K104">PRODUCT(Data!$C98:K98/100+1)</f>
        <v>1.6528027960171914</v>
      </c>
      <c r="L104" s="12" cm="1">
        <f t="array" ref="L104">PRODUCT(Data!$C98:L98/100+1)</f>
        <v>2.8907520902340678</v>
      </c>
      <c r="M104" s="12" cm="1">
        <f t="array" ref="M104">PRODUCT(Data!$C98:M98/100+1)</f>
        <v>3.6683644025070317</v>
      </c>
      <c r="N104" s="12" cm="1">
        <f t="array" ref="N104">PRODUCT(Data!$C98:N98/100+1)</f>
        <v>5.3558120276602663</v>
      </c>
      <c r="O104" s="12" cm="1">
        <f t="array" ref="O104">PRODUCT(Data!$C98:O98/100+1)</f>
        <v>5.570044508766677</v>
      </c>
      <c r="P104" s="12" cm="1">
        <f t="array" ref="P104">PRODUCT(Data!$C98:P98/100+1)</f>
        <v>6.1270489596433455</v>
      </c>
      <c r="Q104" s="12" cm="1">
        <f t="array" ref="Q104">PRODUCT(Data!$C98:Q98/100+1)</f>
        <v>10.642684042900491</v>
      </c>
      <c r="R104" s="12" cm="1">
        <f t="array" ref="R104">PRODUCT(Data!$C98:R98/100+1)</f>
        <v>8.0565118204756718</v>
      </c>
      <c r="S104" s="12" cm="1">
        <f t="array" ref="S104">PRODUCT(Data!$C98:S98/100+1)</f>
        <v>8.5076764824223101</v>
      </c>
      <c r="T104" s="12" cm="1">
        <f t="array" ref="T104">PRODUCT(Data!$C98:T98/100+1)</f>
        <v>4.5345915651310902</v>
      </c>
      <c r="U104" s="12" cm="1">
        <f t="array" ref="U104">PRODUCT(Data!$C98:U98/100+1)</f>
        <v>6.19425207796907</v>
      </c>
      <c r="V104" s="12" cm="1">
        <f t="array" ref="V104">PRODUCT(Data!$C98:V98/100+1)</f>
        <v>5.4137763161449675</v>
      </c>
      <c r="W104" s="7"/>
      <c r="X104" s="2" t="str">
        <f t="shared" si="8"/>
        <v>Realised Loss</v>
      </c>
      <c r="Y104" s="4">
        <f t="shared" si="10"/>
        <v>53055007.898220681</v>
      </c>
      <c r="Z104" s="5">
        <f t="shared" ca="1" si="11"/>
        <v>7242200</v>
      </c>
      <c r="AC104">
        <f t="shared" si="9"/>
        <v>1</v>
      </c>
      <c r="AD104">
        <f>IF(SUM($AC104:AC104)&gt;0,1,IF(OR(D104&lt;(1-$P$2),D104&gt;$P$3),1,0))</f>
        <v>1</v>
      </c>
      <c r="AE104">
        <f>IF(SUM($AC104:AD104)&gt;0,1,IF(OR(E104&lt;(1-$P$2),E104&gt;$P$3),1,0))</f>
        <v>1</v>
      </c>
      <c r="AF104">
        <f>IF(SUM($AC104:AE104)&gt;0,1,IF(OR(F104&lt;(1-$P$2),F104&gt;$P$3),1,0))</f>
        <v>1</v>
      </c>
      <c r="AG104">
        <f>IF(SUM($AC104:AF104)&gt;0,1,IF(OR(G104&lt;(1-$P$2),G104&gt;$P$3),1,0))</f>
        <v>1</v>
      </c>
      <c r="AH104">
        <f>IF(SUM($AC104:AG104)&gt;0,1,IF(OR(H104&lt;(1-$P$2),H104&gt;$P$3),1,0))</f>
        <v>1</v>
      </c>
      <c r="AI104">
        <f>IF(SUM($AC104:AH104)&gt;0,1,IF(OR(I104&lt;(1-$P$2),I104&gt;$P$3),1,0))</f>
        <v>1</v>
      </c>
      <c r="AJ104">
        <f>IF(SUM($AC104:AI104)&gt;0,1,IF(OR(J104&lt;(1-$P$2),J104&gt;$P$3),1,0))</f>
        <v>1</v>
      </c>
      <c r="AK104">
        <f>IF(SUM($AC104:AJ104)&gt;0,1,IF(OR(K104&lt;(1-$P$2),K104&gt;$P$3),1,0))</f>
        <v>1</v>
      </c>
      <c r="AL104">
        <f>IF(SUM($AC104:AK104)&gt;0,1,IF(OR(L104&lt;(1-$P$2),L104&gt;$P$3),1,0))</f>
        <v>1</v>
      </c>
      <c r="AM104">
        <f>IF(SUM($AC104:AL104)&gt;0,1,IF(OR(M104&lt;(1-$P$2),M104&gt;$P$3),1,0))</f>
        <v>1</v>
      </c>
      <c r="AN104">
        <f>IF(SUM($AC104:AM104)&gt;0,1,IF(OR(N104&lt;(1-$P$2),N104&gt;$P$3),1,0))</f>
        <v>1</v>
      </c>
      <c r="AO104">
        <f>IF(SUM($AC104:AN104)&gt;0,1,IF(OR(O104&lt;(1-$P$2),O104&gt;$P$3),1,0))</f>
        <v>1</v>
      </c>
      <c r="AP104">
        <f>IF(SUM($AC104:AO104)&gt;0,1,IF(OR(P104&lt;(1-$P$2),P104&gt;$P$3),1,0))</f>
        <v>1</v>
      </c>
      <c r="AQ104">
        <f>IF(SUM($AC104:AP104)&gt;0,1,IF(OR(Q104&lt;(1-$P$2),Q104&gt;$P$3),1,0))</f>
        <v>1</v>
      </c>
      <c r="AR104">
        <f>IF(SUM($AC104:AQ104)&gt;0,1,IF(OR(R104&lt;(1-$P$2),R104&gt;$P$3),1,0))</f>
        <v>1</v>
      </c>
      <c r="AS104">
        <f>IF(SUM($AC104:AR104)&gt;0,1,IF(OR(S104&lt;(1-$P$2),S104&gt;$P$3),1,0))</f>
        <v>1</v>
      </c>
      <c r="AT104">
        <f>IF(SUM($AC104:AS104)&gt;0,1,IF(OR(T104&lt;(1-$P$2),T104&gt;$P$3),1,0))</f>
        <v>1</v>
      </c>
      <c r="AU104">
        <f>IF(SUM($AC104:AT104)&gt;0,1,IF(OR(U104&lt;(1-$P$2),U104&gt;$P$3),1,0))</f>
        <v>1</v>
      </c>
      <c r="AV104">
        <f>IF(SUM($AC104:AU104)&gt;0,1,IF(OR(V104&lt;(1-$P$2),V104&gt;$P$3),1,0))</f>
        <v>1</v>
      </c>
    </row>
    <row r="105" spans="1:48" x14ac:dyDescent="0.35">
      <c r="A105" s="1">
        <f>Data!A99</f>
        <v>3700000</v>
      </c>
      <c r="B105">
        <f t="shared" si="12"/>
        <v>96</v>
      </c>
      <c r="C105" s="12" cm="1">
        <f t="array" ref="C105">PRODUCT(Data!$C99:C99/100+1)</f>
        <v>0.53</v>
      </c>
      <c r="D105" s="12" cm="1">
        <f t="array" ref="D105">PRODUCT(Data!$C99:D99/100+1)</f>
        <v>0.57505000000000006</v>
      </c>
      <c r="E105" s="12" cm="1">
        <f t="array" ref="E105">PRODUCT(Data!$C99:E99/100+1)</f>
        <v>0.37493260000000006</v>
      </c>
      <c r="F105" s="12" cm="1">
        <f t="array" ref="F105">PRODUCT(Data!$C99:F99/100+1)</f>
        <v>0.54965119160000009</v>
      </c>
      <c r="G105" s="12" cm="1">
        <f t="array" ref="G105">PRODUCT(Data!$C99:G99/100+1)</f>
        <v>0.28581861963200006</v>
      </c>
      <c r="H105" s="12" cm="1">
        <f t="array" ref="H105">PRODUCT(Data!$C99:H99/100+1)</f>
        <v>0.43930321837438407</v>
      </c>
      <c r="I105" s="12" cm="1">
        <f t="array" ref="I105">PRODUCT(Data!$C99:I99/100+1)</f>
        <v>0.32156995585004916</v>
      </c>
      <c r="J105" s="12" cm="1">
        <f t="array" ref="J105">PRODUCT(Data!$C99:J99/100+1)</f>
        <v>0.19358511342172963</v>
      </c>
      <c r="K105" s="12" cm="1">
        <f t="array" ref="K105">PRODUCT(Data!$C99:K99/100+1)</f>
        <v>0.11111785510407282</v>
      </c>
      <c r="L105" s="12" cm="1">
        <f t="array" ref="L105">PRODUCT(Data!$C99:L99/100+1)</f>
        <v>8.1782741356597591E-2</v>
      </c>
      <c r="M105" s="12" cm="1">
        <f t="array" ref="M105">PRODUCT(Data!$C99:M99/100+1)</f>
        <v>0.13821283289264993</v>
      </c>
      <c r="N105" s="12" cm="1">
        <f t="array" ref="N105">PRODUCT(Data!$C99:N99/100+1)</f>
        <v>0.22086410696245456</v>
      </c>
      <c r="O105" s="12" cm="1">
        <f t="array" ref="O105">PRODUCT(Data!$C99:O99/100+1)</f>
        <v>0.13914438738634638</v>
      </c>
      <c r="P105" s="12" cm="1">
        <f t="array" ref="P105">PRODUCT(Data!$C99:P99/100+1)</f>
        <v>0.10964577726044095</v>
      </c>
      <c r="Q105" s="12" cm="1">
        <f t="array" ref="Q105">PRODUCT(Data!$C99:Q99/100+1)</f>
        <v>8.2563270277112036E-2</v>
      </c>
      <c r="R105" s="12" cm="1">
        <f t="array" ref="R105">PRODUCT(Data!$C99:R99/100+1)</f>
        <v>0.11823060303682444</v>
      </c>
      <c r="S105" s="12" cm="1">
        <f t="array" ref="S105">PRODUCT(Data!$C99:S99/100+1)</f>
        <v>0.132654736607317</v>
      </c>
      <c r="T105" s="12" cm="1">
        <f t="array" ref="T105">PRODUCT(Data!$C99:T99/100+1)</f>
        <v>9.484813667423167E-2</v>
      </c>
      <c r="U105" s="12" cm="1">
        <f t="array" ref="U105">PRODUCT(Data!$C99:U99/100+1)</f>
        <v>8.3656056546672339E-2</v>
      </c>
      <c r="V105" s="12" cm="1">
        <f t="array" ref="V105">PRODUCT(Data!$C99:V99/100+1)</f>
        <v>7.5123138778911761E-2</v>
      </c>
      <c r="W105" s="7"/>
      <c r="X105" s="2" t="str">
        <f t="shared" si="8"/>
        <v>Realised Loss</v>
      </c>
      <c r="Y105" s="4">
        <f t="shared" si="10"/>
        <v>277955.61348197353</v>
      </c>
      <c r="Z105" s="5">
        <f t="shared" ca="1" si="11"/>
        <v>1961000</v>
      </c>
      <c r="AC105">
        <f t="shared" si="9"/>
        <v>1</v>
      </c>
      <c r="AD105">
        <f>IF(SUM($AC105:AC105)&gt;0,1,IF(OR(D105&lt;(1-$P$2),D105&gt;$P$3),1,0))</f>
        <v>1</v>
      </c>
      <c r="AE105">
        <f>IF(SUM($AC105:AD105)&gt;0,1,IF(OR(E105&lt;(1-$P$2),E105&gt;$P$3),1,0))</f>
        <v>1</v>
      </c>
      <c r="AF105">
        <f>IF(SUM($AC105:AE105)&gt;0,1,IF(OR(F105&lt;(1-$P$2),F105&gt;$P$3),1,0))</f>
        <v>1</v>
      </c>
      <c r="AG105">
        <f>IF(SUM($AC105:AF105)&gt;0,1,IF(OR(G105&lt;(1-$P$2),G105&gt;$P$3),1,0))</f>
        <v>1</v>
      </c>
      <c r="AH105">
        <f>IF(SUM($AC105:AG105)&gt;0,1,IF(OR(H105&lt;(1-$P$2),H105&gt;$P$3),1,0))</f>
        <v>1</v>
      </c>
      <c r="AI105">
        <f>IF(SUM($AC105:AH105)&gt;0,1,IF(OR(I105&lt;(1-$P$2),I105&gt;$P$3),1,0))</f>
        <v>1</v>
      </c>
      <c r="AJ105">
        <f>IF(SUM($AC105:AI105)&gt;0,1,IF(OR(J105&lt;(1-$P$2),J105&gt;$P$3),1,0))</f>
        <v>1</v>
      </c>
      <c r="AK105">
        <f>IF(SUM($AC105:AJ105)&gt;0,1,IF(OR(K105&lt;(1-$P$2),K105&gt;$P$3),1,0))</f>
        <v>1</v>
      </c>
      <c r="AL105">
        <f>IF(SUM($AC105:AK105)&gt;0,1,IF(OR(L105&lt;(1-$P$2),L105&gt;$P$3),1,0))</f>
        <v>1</v>
      </c>
      <c r="AM105">
        <f>IF(SUM($AC105:AL105)&gt;0,1,IF(OR(M105&lt;(1-$P$2),M105&gt;$P$3),1,0))</f>
        <v>1</v>
      </c>
      <c r="AN105">
        <f>IF(SUM($AC105:AM105)&gt;0,1,IF(OR(N105&lt;(1-$P$2),N105&gt;$P$3),1,0))</f>
        <v>1</v>
      </c>
      <c r="AO105">
        <f>IF(SUM($AC105:AN105)&gt;0,1,IF(OR(O105&lt;(1-$P$2),O105&gt;$P$3),1,0))</f>
        <v>1</v>
      </c>
      <c r="AP105">
        <f>IF(SUM($AC105:AO105)&gt;0,1,IF(OR(P105&lt;(1-$P$2),P105&gt;$P$3),1,0))</f>
        <v>1</v>
      </c>
      <c r="AQ105">
        <f>IF(SUM($AC105:AP105)&gt;0,1,IF(OR(Q105&lt;(1-$P$2),Q105&gt;$P$3),1,0))</f>
        <v>1</v>
      </c>
      <c r="AR105">
        <f>IF(SUM($AC105:AQ105)&gt;0,1,IF(OR(R105&lt;(1-$P$2),R105&gt;$P$3),1,0))</f>
        <v>1</v>
      </c>
      <c r="AS105">
        <f>IF(SUM($AC105:AR105)&gt;0,1,IF(OR(S105&lt;(1-$P$2),S105&gt;$P$3),1,0))</f>
        <v>1</v>
      </c>
      <c r="AT105">
        <f>IF(SUM($AC105:AS105)&gt;0,1,IF(OR(T105&lt;(1-$P$2),T105&gt;$P$3),1,0))</f>
        <v>1</v>
      </c>
      <c r="AU105">
        <f>IF(SUM($AC105:AT105)&gt;0,1,IF(OR(U105&lt;(1-$P$2),U105&gt;$P$3),1,0))</f>
        <v>1</v>
      </c>
      <c r="AV105">
        <f>IF(SUM($AC105:AU105)&gt;0,1,IF(OR(V105&lt;(1-$P$2),V105&gt;$P$3),1,0))</f>
        <v>1</v>
      </c>
    </row>
    <row r="106" spans="1:48" x14ac:dyDescent="0.35">
      <c r="A106" s="1">
        <f>Data!A100</f>
        <v>8000000</v>
      </c>
      <c r="B106">
        <f t="shared" si="12"/>
        <v>97</v>
      </c>
      <c r="C106" s="12" cm="1">
        <f t="array" ref="C106">PRODUCT(Data!$C100:C100/100+1)</f>
        <v>1.2210000000000001</v>
      </c>
      <c r="D106" s="12" cm="1">
        <f t="array" ref="D106">PRODUCT(Data!$C100:D100/100+1)</f>
        <v>0.91941300000000004</v>
      </c>
      <c r="E106" s="12" cm="1">
        <f t="array" ref="E106">PRODUCT(Data!$C100:E100/100+1)</f>
        <v>1.2880976130000001</v>
      </c>
      <c r="F106" s="12" cm="1">
        <f t="array" ref="F106">PRODUCT(Data!$C100:F100/100+1)</f>
        <v>1.1219330209230001</v>
      </c>
      <c r="G106" s="12" cm="1">
        <f t="array" ref="G106">PRODUCT(Data!$C100:G100/100+1)</f>
        <v>0.78086538256240801</v>
      </c>
      <c r="H106" s="12" cm="1">
        <f t="array" ref="H106">PRODUCT(Data!$C100:H100/100+1)</f>
        <v>1.1603659584877384</v>
      </c>
      <c r="I106" s="12" cm="1">
        <f t="array" ref="I106">PRODUCT(Data!$C100:I100/100+1)</f>
        <v>1.4910702566567438</v>
      </c>
      <c r="J106" s="12" cm="1">
        <f t="array" ref="J106">PRODUCT(Data!$C100:J100/100+1)</f>
        <v>0.86183860834759785</v>
      </c>
      <c r="K106" s="12" cm="1">
        <f t="array" ref="K106">PRODUCT(Data!$C100:K100/100+1)</f>
        <v>1.4073824474316272</v>
      </c>
      <c r="L106" s="12" cm="1">
        <f t="array" ref="L106">PRODUCT(Data!$C100:L100/100+1)</f>
        <v>1.5565649868593798</v>
      </c>
      <c r="M106" s="12" cm="1">
        <f t="array" ref="M106">PRODUCT(Data!$C100:M100/100+1)</f>
        <v>2.420458554566336</v>
      </c>
      <c r="N106" s="12" cm="1">
        <f t="array" ref="N106">PRODUCT(Data!$C100:N100/100+1)</f>
        <v>1.9049008824437066</v>
      </c>
      <c r="O106" s="12" cm="1">
        <f t="array" ref="O106">PRODUCT(Data!$C100:O100/100+1)</f>
        <v>1.6058314439000445</v>
      </c>
      <c r="P106" s="12" cm="1">
        <f t="array" ref="P106">PRODUCT(Data!$C100:P100/100+1)</f>
        <v>1.8547353177045514</v>
      </c>
      <c r="Q106" s="12" cm="1">
        <f t="array" ref="Q106">PRODUCT(Data!$C100:Q100/100+1)</f>
        <v>3.2086920996288737</v>
      </c>
      <c r="R106" s="12" cm="1">
        <f t="array" ref="R106">PRODUCT(Data!$C100:R100/100+1)</f>
        <v>5.2237507381958066</v>
      </c>
      <c r="S106" s="12" cm="1">
        <f t="array" ref="S106">PRODUCT(Data!$C100:S100/100+1)</f>
        <v>6.7647572059635692</v>
      </c>
      <c r="T106" s="12" cm="1">
        <f t="array" ref="T106">PRODUCT(Data!$C100:T100/100+1)</f>
        <v>7.5156452558255253</v>
      </c>
      <c r="U106" s="12" cm="1">
        <f t="array" ref="U106">PRODUCT(Data!$C100:U100/100+1)</f>
        <v>4.817528608984162</v>
      </c>
      <c r="V106" s="12" cm="1">
        <f t="array" ref="V106">PRODUCT(Data!$C100:V100/100+1)</f>
        <v>5.2125659549208638</v>
      </c>
      <c r="W106" s="7"/>
      <c r="X106" s="2" t="str">
        <f t="shared" ref="X106:X134" si="13">IF(MIN(C106:V106)&lt;(1-$P$2),"Realised Loss",IF(MAX(C106:V106)&gt;$P$3,"Realised Profit","Unrealised"))</f>
        <v>Realised Loss</v>
      </c>
      <c r="Y106" s="4">
        <f t="shared" si="10"/>
        <v>41700527.63936691</v>
      </c>
      <c r="Z106" s="5">
        <f t="shared" ca="1" si="11"/>
        <v>6246923.0604992639</v>
      </c>
      <c r="AC106">
        <f t="shared" si="9"/>
        <v>0</v>
      </c>
      <c r="AD106">
        <f>IF(SUM($AC106:AC106)&gt;0,1,IF(OR(D106&lt;(1-$P$2),D106&gt;$P$3),1,0))</f>
        <v>0</v>
      </c>
      <c r="AE106">
        <f>IF(SUM($AC106:AD106)&gt;0,1,IF(OR(E106&lt;(1-$P$2),E106&gt;$P$3),1,0))</f>
        <v>0</v>
      </c>
      <c r="AF106">
        <f>IF(SUM($AC106:AE106)&gt;0,1,IF(OR(F106&lt;(1-$P$2),F106&gt;$P$3),1,0))</f>
        <v>0</v>
      </c>
      <c r="AG106">
        <f>IF(SUM($AC106:AF106)&gt;0,1,IF(OR(G106&lt;(1-$P$2),G106&gt;$P$3),1,0))</f>
        <v>1</v>
      </c>
      <c r="AH106">
        <f>IF(SUM($AC106:AG106)&gt;0,1,IF(OR(H106&lt;(1-$P$2),H106&gt;$P$3),1,0))</f>
        <v>1</v>
      </c>
      <c r="AI106">
        <f>IF(SUM($AC106:AH106)&gt;0,1,IF(OR(I106&lt;(1-$P$2),I106&gt;$P$3),1,0))</f>
        <v>1</v>
      </c>
      <c r="AJ106">
        <f>IF(SUM($AC106:AI106)&gt;0,1,IF(OR(J106&lt;(1-$P$2),J106&gt;$P$3),1,0))</f>
        <v>1</v>
      </c>
      <c r="AK106">
        <f>IF(SUM($AC106:AJ106)&gt;0,1,IF(OR(K106&lt;(1-$P$2),K106&gt;$P$3),1,0))</f>
        <v>1</v>
      </c>
      <c r="AL106">
        <f>IF(SUM($AC106:AK106)&gt;0,1,IF(OR(L106&lt;(1-$P$2),L106&gt;$P$3),1,0))</f>
        <v>1</v>
      </c>
      <c r="AM106">
        <f>IF(SUM($AC106:AL106)&gt;0,1,IF(OR(M106&lt;(1-$P$2),M106&gt;$P$3),1,0))</f>
        <v>1</v>
      </c>
      <c r="AN106">
        <f>IF(SUM($AC106:AM106)&gt;0,1,IF(OR(N106&lt;(1-$P$2),N106&gt;$P$3),1,0))</f>
        <v>1</v>
      </c>
      <c r="AO106">
        <f>IF(SUM($AC106:AN106)&gt;0,1,IF(OR(O106&lt;(1-$P$2),O106&gt;$P$3),1,0))</f>
        <v>1</v>
      </c>
      <c r="AP106">
        <f>IF(SUM($AC106:AO106)&gt;0,1,IF(OR(P106&lt;(1-$P$2),P106&gt;$P$3),1,0))</f>
        <v>1</v>
      </c>
      <c r="AQ106">
        <f>IF(SUM($AC106:AP106)&gt;0,1,IF(OR(Q106&lt;(1-$P$2),Q106&gt;$P$3),1,0))</f>
        <v>1</v>
      </c>
      <c r="AR106">
        <f>IF(SUM($AC106:AQ106)&gt;0,1,IF(OR(R106&lt;(1-$P$2),R106&gt;$P$3),1,0))</f>
        <v>1</v>
      </c>
      <c r="AS106">
        <f>IF(SUM($AC106:AR106)&gt;0,1,IF(OR(S106&lt;(1-$P$2),S106&gt;$P$3),1,0))</f>
        <v>1</v>
      </c>
      <c r="AT106">
        <f>IF(SUM($AC106:AS106)&gt;0,1,IF(OR(T106&lt;(1-$P$2),T106&gt;$P$3),1,0))</f>
        <v>1</v>
      </c>
      <c r="AU106">
        <f>IF(SUM($AC106:AT106)&gt;0,1,IF(OR(U106&lt;(1-$P$2),U106&gt;$P$3),1,0))</f>
        <v>1</v>
      </c>
      <c r="AV106">
        <f>IF(SUM($AC106:AU106)&gt;0,1,IF(OR(V106&lt;(1-$P$2),V106&gt;$P$3),1,0))</f>
        <v>1</v>
      </c>
    </row>
    <row r="107" spans="1:48" x14ac:dyDescent="0.35">
      <c r="A107" s="1">
        <f>Data!A101</f>
        <v>2800000</v>
      </c>
      <c r="B107">
        <f t="shared" si="12"/>
        <v>98</v>
      </c>
      <c r="C107" s="12" cm="1">
        <f t="array" ref="C107">PRODUCT(Data!$C101:C101/100+1)</f>
        <v>1.49</v>
      </c>
      <c r="D107" s="12" cm="1">
        <f t="array" ref="D107">PRODUCT(Data!$C101:D101/100+1)</f>
        <v>2.28715</v>
      </c>
      <c r="E107" s="12" cm="1">
        <f t="array" ref="E107">PRODUCT(Data!$C101:E101/100+1)</f>
        <v>3.7280544999999998</v>
      </c>
      <c r="F107" s="12" cm="1">
        <f t="array" ref="F107">PRODUCT(Data!$C101:F101/100+1)</f>
        <v>4.0635794050000005</v>
      </c>
      <c r="G107" s="12" cm="1">
        <f t="array" ref="G107">PRODUCT(Data!$C101:G101/100+1)</f>
        <v>5.5792945230650011</v>
      </c>
      <c r="H107" s="12" cm="1">
        <f t="array" ref="H107">PRODUCT(Data!$C101:H101/100+1)</f>
        <v>4.3630083170368312</v>
      </c>
      <c r="I107" s="12" cm="1">
        <f t="array" ref="I107">PRODUCT(Data!$C101:I101/100+1)</f>
        <v>2.2469492832739681</v>
      </c>
      <c r="J107" s="12" cm="1">
        <f t="array" ref="J107">PRODUCT(Data!$C101:J101/100+1)</f>
        <v>3.3861525698938704</v>
      </c>
      <c r="K107" s="12" cm="1">
        <f t="array" ref="K107">PRODUCT(Data!$C101:K101/100+1)</f>
        <v>3.1999141785497072</v>
      </c>
      <c r="L107" s="12" cm="1">
        <f t="array" ref="L107">PRODUCT(Data!$C101:L101/100+1)</f>
        <v>5.2222599393931226</v>
      </c>
      <c r="M107" s="12" cm="1">
        <f t="array" ref="M107">PRODUCT(Data!$C101:M101/100+1)</f>
        <v>8.0683916063623737</v>
      </c>
      <c r="N107" s="12" cm="1">
        <f t="array" ref="N107">PRODUCT(Data!$C101:N101/100+1)</f>
        <v>8.0522548231496494</v>
      </c>
      <c r="O107" s="12" cm="1">
        <f t="array" ref="O107">PRODUCT(Data!$C101:O101/100+1)</f>
        <v>6.514274151928066</v>
      </c>
      <c r="P107" s="12" cm="1">
        <f t="array" ref="P107">PRODUCT(Data!$C101:P101/100+1)</f>
        <v>3.6414792509277887</v>
      </c>
      <c r="Q107" s="12" cm="1">
        <f t="array" ref="Q107">PRODUCT(Data!$C101:Q101/100+1)</f>
        <v>4.3770580596152016</v>
      </c>
      <c r="R107" s="12" cm="1">
        <f t="array" ref="R107">PRODUCT(Data!$C101:R101/100+1)</f>
        <v>5.9571760191362895</v>
      </c>
      <c r="S107" s="12" cm="1">
        <f t="array" ref="S107">PRODUCT(Data!$C101:S101/100+1)</f>
        <v>5.1529572565528907</v>
      </c>
      <c r="T107" s="12" cm="1">
        <f t="array" ref="T107">PRODUCT(Data!$C101:T101/100+1)</f>
        <v>4.8643916501859286</v>
      </c>
      <c r="U107" s="12" cm="1">
        <f t="array" ref="U107">PRODUCT(Data!$C101:U101/100+1)</f>
        <v>5.7740328887706971</v>
      </c>
      <c r="V107" s="12" cm="1">
        <f t="array" ref="V107">PRODUCT(Data!$C101:V101/100+1)</f>
        <v>7.4485024265141995</v>
      </c>
      <c r="W107" s="7"/>
      <c r="X107" s="2" t="str">
        <f t="shared" si="13"/>
        <v>Unrealised</v>
      </c>
      <c r="Y107" s="4">
        <f t="shared" si="10"/>
        <v>20855806.794239759</v>
      </c>
      <c r="Z107" s="5">
        <f t="shared" ca="1" si="11"/>
        <v>0</v>
      </c>
      <c r="AC107">
        <f t="shared" si="9"/>
        <v>0</v>
      </c>
      <c r="AD107">
        <f>IF(SUM($AC107:AC107)&gt;0,1,IF(OR(D107&lt;(1-$P$2),D107&gt;$P$3),1,0))</f>
        <v>0</v>
      </c>
      <c r="AE107">
        <f>IF(SUM($AC107:AD107)&gt;0,1,IF(OR(E107&lt;(1-$P$2),E107&gt;$P$3),1,0))</f>
        <v>0</v>
      </c>
      <c r="AF107">
        <f>IF(SUM($AC107:AE107)&gt;0,1,IF(OR(F107&lt;(1-$P$2),F107&gt;$P$3),1,0))</f>
        <v>0</v>
      </c>
      <c r="AG107">
        <f>IF(SUM($AC107:AF107)&gt;0,1,IF(OR(G107&lt;(1-$P$2),G107&gt;$P$3),1,0))</f>
        <v>0</v>
      </c>
      <c r="AH107">
        <f>IF(SUM($AC107:AG107)&gt;0,1,IF(OR(H107&lt;(1-$P$2),H107&gt;$P$3),1,0))</f>
        <v>0</v>
      </c>
      <c r="AI107">
        <f>IF(SUM($AC107:AH107)&gt;0,1,IF(OR(I107&lt;(1-$P$2),I107&gt;$P$3),1,0))</f>
        <v>0</v>
      </c>
      <c r="AJ107">
        <f>IF(SUM($AC107:AI107)&gt;0,1,IF(OR(J107&lt;(1-$P$2),J107&gt;$P$3),1,0))</f>
        <v>0</v>
      </c>
      <c r="AK107">
        <f>IF(SUM($AC107:AJ107)&gt;0,1,IF(OR(K107&lt;(1-$P$2),K107&gt;$P$3),1,0))</f>
        <v>0</v>
      </c>
      <c r="AL107">
        <f>IF(SUM($AC107:AK107)&gt;0,1,IF(OR(L107&lt;(1-$P$2),L107&gt;$P$3),1,0))</f>
        <v>0</v>
      </c>
      <c r="AM107">
        <f>IF(SUM($AC107:AL107)&gt;0,1,IF(OR(M107&lt;(1-$P$2),M107&gt;$P$3),1,0))</f>
        <v>0</v>
      </c>
      <c r="AN107">
        <f>IF(SUM($AC107:AM107)&gt;0,1,IF(OR(N107&lt;(1-$P$2),N107&gt;$P$3),1,0))</f>
        <v>0</v>
      </c>
      <c r="AO107">
        <f>IF(SUM($AC107:AN107)&gt;0,1,IF(OR(O107&lt;(1-$P$2),O107&gt;$P$3),1,0))</f>
        <v>0</v>
      </c>
      <c r="AP107">
        <f>IF(SUM($AC107:AO107)&gt;0,1,IF(OR(P107&lt;(1-$P$2),P107&gt;$P$3),1,0))</f>
        <v>0</v>
      </c>
      <c r="AQ107">
        <f>IF(SUM($AC107:AP107)&gt;0,1,IF(OR(Q107&lt;(1-$P$2),Q107&gt;$P$3),1,0))</f>
        <v>0</v>
      </c>
      <c r="AR107">
        <f>IF(SUM($AC107:AQ107)&gt;0,1,IF(OR(R107&lt;(1-$P$2),R107&gt;$P$3),1,0))</f>
        <v>0</v>
      </c>
      <c r="AS107">
        <f>IF(SUM($AC107:AR107)&gt;0,1,IF(OR(S107&lt;(1-$P$2),S107&gt;$P$3),1,0))</f>
        <v>0</v>
      </c>
      <c r="AT107">
        <f>IF(SUM($AC107:AS107)&gt;0,1,IF(OR(T107&lt;(1-$P$2),T107&gt;$P$3),1,0))</f>
        <v>0</v>
      </c>
      <c r="AU107">
        <f>IF(SUM($AC107:AT107)&gt;0,1,IF(OR(U107&lt;(1-$P$2),U107&gt;$P$3),1,0))</f>
        <v>0</v>
      </c>
      <c r="AV107">
        <f>IF(SUM($AC107:AU107)&gt;0,1,IF(OR(V107&lt;(1-$P$2),V107&gt;$P$3),1,0))</f>
        <v>0</v>
      </c>
    </row>
    <row r="108" spans="1:48" x14ac:dyDescent="0.35">
      <c r="A108" s="1">
        <f>Data!A102</f>
        <v>8900000</v>
      </c>
      <c r="B108">
        <f t="shared" si="12"/>
        <v>99</v>
      </c>
      <c r="C108" s="12" cm="1">
        <f t="array" ref="C108">PRODUCT(Data!$C102:C102/100+1)</f>
        <v>1.546</v>
      </c>
      <c r="D108" s="12" cm="1">
        <f t="array" ref="D108">PRODUCT(Data!$C102:D102/100+1)</f>
        <v>1.1146660000000002</v>
      </c>
      <c r="E108" s="12" cm="1">
        <f t="array" ref="E108">PRODUCT(Data!$C102:E102/100+1)</f>
        <v>1.3565485220000002</v>
      </c>
      <c r="F108" s="12" cm="1">
        <f t="array" ref="F108">PRODUCT(Data!$C102:F102/100+1)</f>
        <v>0.83970353511800011</v>
      </c>
      <c r="G108" s="12" cm="1">
        <f t="array" ref="G108">PRODUCT(Data!$C102:G102/100+1)</f>
        <v>1.0235986093088421</v>
      </c>
      <c r="H108" s="12" cm="1">
        <f t="array" ref="H108">PRODUCT(Data!$C102:H102/100+1)</f>
        <v>1.1679260132213889</v>
      </c>
      <c r="I108" s="12" cm="1">
        <f t="array" ref="I108">PRODUCT(Data!$C102:I102/100+1)</f>
        <v>1.7472173157791977</v>
      </c>
      <c r="J108" s="12" cm="1">
        <f t="array" ref="J108">PRODUCT(Data!$C102:J102/100+1)</f>
        <v>2.1525717330399714</v>
      </c>
      <c r="K108" s="12" cm="1">
        <f t="array" ref="K108">PRODUCT(Data!$C102:K102/100+1)</f>
        <v>2.3204723282170892</v>
      </c>
      <c r="L108" s="12" cm="1">
        <f t="array" ref="L108">PRODUCT(Data!$C102:L102/100+1)</f>
        <v>3.3159549570222207</v>
      </c>
      <c r="M108" s="12" cm="1">
        <f t="array" ref="M108">PRODUCT(Data!$C102:M102/100+1)</f>
        <v>5.0601472644159085</v>
      </c>
      <c r="N108" s="12" cm="1">
        <f t="array" ref="N108">PRODUCT(Data!$C102:N102/100+1)</f>
        <v>5.8950715630445334</v>
      </c>
      <c r="O108" s="12" cm="1">
        <f t="array" ref="O108">PRODUCT(Data!$C102:O102/100+1)</f>
        <v>5.3350397645553027</v>
      </c>
      <c r="P108" s="12" cm="1">
        <f t="array" ref="P108">PRODUCT(Data!$C102:P102/100+1)</f>
        <v>8.7281250548124767</v>
      </c>
      <c r="Q108" s="12" cm="1">
        <f t="array" ref="Q108">PRODUCT(Data!$C102:Q102/100+1)</f>
        <v>8.963784431292412</v>
      </c>
      <c r="R108" s="12" cm="1">
        <f t="array" ref="R108">PRODUCT(Data!$C102:R102/100+1)</f>
        <v>14.888845940376697</v>
      </c>
      <c r="S108" s="12" cm="1">
        <f t="array" ref="S108">PRODUCT(Data!$C102:S102/100+1)</f>
        <v>10.035082163813893</v>
      </c>
      <c r="T108" s="12" cm="1">
        <f t="array" ref="T108">PRODUCT(Data!$C102:T102/100+1)</f>
        <v>9.8343805205376142</v>
      </c>
      <c r="U108" s="12" cm="1">
        <f t="array" ref="U108">PRODUCT(Data!$C102:U102/100+1)</f>
        <v>13.817304631355348</v>
      </c>
      <c r="V108" s="12" cm="1">
        <f t="array" ref="V108">PRODUCT(Data!$C102:V102/100+1)</f>
        <v>18.902072735694116</v>
      </c>
      <c r="W108" s="7"/>
      <c r="X108" s="2" t="str">
        <f t="shared" si="13"/>
        <v>Unrealised</v>
      </c>
      <c r="Y108" s="4">
        <f t="shared" si="10"/>
        <v>168228447.34767762</v>
      </c>
      <c r="Z108" s="5">
        <f t="shared" ca="1" si="11"/>
        <v>0</v>
      </c>
      <c r="AC108">
        <f t="shared" si="9"/>
        <v>0</v>
      </c>
      <c r="AD108">
        <f>IF(SUM($AC108:AC108)&gt;0,1,IF(OR(D108&lt;(1-$P$2),D108&gt;$P$3),1,0))</f>
        <v>0</v>
      </c>
      <c r="AE108">
        <f>IF(SUM($AC108:AD108)&gt;0,1,IF(OR(E108&lt;(1-$P$2),E108&gt;$P$3),1,0))</f>
        <v>0</v>
      </c>
      <c r="AF108">
        <f>IF(SUM($AC108:AE108)&gt;0,1,IF(OR(F108&lt;(1-$P$2),F108&gt;$P$3),1,0))</f>
        <v>0</v>
      </c>
      <c r="AG108">
        <f>IF(SUM($AC108:AF108)&gt;0,1,IF(OR(G108&lt;(1-$P$2),G108&gt;$P$3),1,0))</f>
        <v>0</v>
      </c>
      <c r="AH108">
        <f>IF(SUM($AC108:AG108)&gt;0,1,IF(OR(H108&lt;(1-$P$2),H108&gt;$P$3),1,0))</f>
        <v>0</v>
      </c>
      <c r="AI108">
        <f>IF(SUM($AC108:AH108)&gt;0,1,IF(OR(I108&lt;(1-$P$2),I108&gt;$P$3),1,0))</f>
        <v>0</v>
      </c>
      <c r="AJ108">
        <f>IF(SUM($AC108:AI108)&gt;0,1,IF(OR(J108&lt;(1-$P$2),J108&gt;$P$3),1,0))</f>
        <v>0</v>
      </c>
      <c r="AK108">
        <f>IF(SUM($AC108:AJ108)&gt;0,1,IF(OR(K108&lt;(1-$P$2),K108&gt;$P$3),1,0))</f>
        <v>0</v>
      </c>
      <c r="AL108">
        <f>IF(SUM($AC108:AK108)&gt;0,1,IF(OR(L108&lt;(1-$P$2),L108&gt;$P$3),1,0))</f>
        <v>0</v>
      </c>
      <c r="AM108">
        <f>IF(SUM($AC108:AL108)&gt;0,1,IF(OR(M108&lt;(1-$P$2),M108&gt;$P$3),1,0))</f>
        <v>0</v>
      </c>
      <c r="AN108">
        <f>IF(SUM($AC108:AM108)&gt;0,1,IF(OR(N108&lt;(1-$P$2),N108&gt;$P$3),1,0))</f>
        <v>0</v>
      </c>
      <c r="AO108">
        <f>IF(SUM($AC108:AN108)&gt;0,1,IF(OR(O108&lt;(1-$P$2),O108&gt;$P$3),1,0))</f>
        <v>0</v>
      </c>
      <c r="AP108">
        <f>IF(SUM($AC108:AO108)&gt;0,1,IF(OR(P108&lt;(1-$P$2),P108&gt;$P$3),1,0))</f>
        <v>0</v>
      </c>
      <c r="AQ108">
        <f>IF(SUM($AC108:AP108)&gt;0,1,IF(OR(Q108&lt;(1-$P$2),Q108&gt;$P$3),1,0))</f>
        <v>0</v>
      </c>
      <c r="AR108">
        <f>IF(SUM($AC108:AQ108)&gt;0,1,IF(OR(R108&lt;(1-$P$2),R108&gt;$P$3),1,0))</f>
        <v>0</v>
      </c>
      <c r="AS108">
        <f>IF(SUM($AC108:AR108)&gt;0,1,IF(OR(S108&lt;(1-$P$2),S108&gt;$P$3),1,0))</f>
        <v>0</v>
      </c>
      <c r="AT108">
        <f>IF(SUM($AC108:AS108)&gt;0,1,IF(OR(T108&lt;(1-$P$2),T108&gt;$P$3),1,0))</f>
        <v>0</v>
      </c>
      <c r="AU108">
        <f>IF(SUM($AC108:AT108)&gt;0,1,IF(OR(U108&lt;(1-$P$2),U108&gt;$P$3),1,0))</f>
        <v>0</v>
      </c>
      <c r="AV108">
        <f>IF(SUM($AC108:AU108)&gt;0,1,IF(OR(V108&lt;(1-$P$2),V108&gt;$P$3),1,0))</f>
        <v>0</v>
      </c>
    </row>
    <row r="109" spans="1:48" x14ac:dyDescent="0.35">
      <c r="A109" s="1">
        <f>Data!A103</f>
        <v>9300000</v>
      </c>
      <c r="B109">
        <f t="shared" si="12"/>
        <v>100</v>
      </c>
      <c r="C109" s="12" cm="1">
        <f t="array" ref="C109">PRODUCT(Data!$C103:C103/100+1)</f>
        <v>0.74399999999999999</v>
      </c>
      <c r="D109" s="12" cm="1">
        <f t="array" ref="D109">PRODUCT(Data!$C103:D103/100+1)</f>
        <v>0.69415199999999999</v>
      </c>
      <c r="E109" s="12" cm="1">
        <f t="array" ref="E109">PRODUCT(Data!$C103:E103/100+1)</f>
        <v>0.44078652000000001</v>
      </c>
      <c r="F109" s="12" cm="1">
        <f t="array" ref="F109">PRODUCT(Data!$C103:F103/100+1)</f>
        <v>0.36320809247999997</v>
      </c>
      <c r="G109" s="12" cm="1">
        <f t="array" ref="G109">PRODUCT(Data!$C103:G103/100+1)</f>
        <v>0.44347708091807997</v>
      </c>
      <c r="H109" s="12" cm="1">
        <f t="array" ref="H109">PRODUCT(Data!$C103:H103/100+1)</f>
        <v>0.33571215025498652</v>
      </c>
      <c r="I109" s="12" cm="1">
        <f t="array" ref="I109">PRODUCT(Data!$C103:I103/100+1)</f>
        <v>0.41191880836286843</v>
      </c>
      <c r="J109" s="12" cm="1">
        <f t="array" ref="J109">PRODUCT(Data!$C103:J103/100+1)</f>
        <v>0.20843091703161143</v>
      </c>
      <c r="K109" s="12" cm="1">
        <f t="array" ref="K109">PRODUCT(Data!$C103:K103/100+1)</f>
        <v>0.15423887860339244</v>
      </c>
      <c r="L109" s="12" cm="1">
        <f t="array" ref="L109">PRODUCT(Data!$C103:L103/100+1)</f>
        <v>0.21531747453033584</v>
      </c>
      <c r="M109" s="12" cm="1">
        <f t="array" ref="M109">PRODUCT(Data!$C103:M103/100+1)</f>
        <v>0.31091843322180496</v>
      </c>
      <c r="N109" s="12" cm="1">
        <f t="array" ref="N109">PRODUCT(Data!$C103:N103/100+1)</f>
        <v>0.42440366134776375</v>
      </c>
      <c r="O109" s="12" cm="1">
        <f t="array" ref="O109">PRODUCT(Data!$C103:O103/100+1)</f>
        <v>0.59968237348439024</v>
      </c>
      <c r="P109" s="12" cm="1">
        <f t="array" ref="P109">PRODUCT(Data!$C103:P103/100+1)</f>
        <v>0.40058782548757266</v>
      </c>
      <c r="Q109" s="12" cm="1">
        <f t="array" ref="Q109">PRODUCT(Data!$C103:Q103/100+1)</f>
        <v>0.4530648306264447</v>
      </c>
      <c r="R109" s="12" cm="1">
        <f t="array" ref="R109">PRODUCT(Data!$C103:R103/100+1)</f>
        <v>0.65785013406959769</v>
      </c>
      <c r="S109" s="12" cm="1">
        <f t="array" ref="S109">PRODUCT(Data!$C103:S103/100+1)</f>
        <v>0.9413835418535943</v>
      </c>
      <c r="T109" s="12" cm="1">
        <f t="array" ref="T109">PRODUCT(Data!$C103:T103/100+1)</f>
        <v>1.2162675360748438</v>
      </c>
      <c r="U109" s="12" cm="1">
        <f t="array" ref="U109">PRODUCT(Data!$C103:U103/100+1)</f>
        <v>2.0773849516158331</v>
      </c>
      <c r="V109" s="12" cm="1">
        <f t="array" ref="V109">PRODUCT(Data!$C103:V103/100+1)</f>
        <v>3.0786844982946646</v>
      </c>
      <c r="W109" s="7"/>
      <c r="X109" s="2" t="str">
        <f t="shared" si="13"/>
        <v>Realised Loss</v>
      </c>
      <c r="Y109" s="4">
        <f t="shared" si="10"/>
        <v>28631765.834140383</v>
      </c>
      <c r="Z109" s="5">
        <f t="shared" ca="1" si="11"/>
        <v>6919200</v>
      </c>
      <c r="AC109">
        <f t="shared" si="9"/>
        <v>1</v>
      </c>
      <c r="AD109">
        <f>IF(SUM($AC109:AC109)&gt;0,1,IF(OR(D109&lt;(1-$P$2),D109&gt;$P$3),1,0))</f>
        <v>1</v>
      </c>
      <c r="AE109">
        <f>IF(SUM($AC109:AD109)&gt;0,1,IF(OR(E109&lt;(1-$P$2),E109&gt;$P$3),1,0))</f>
        <v>1</v>
      </c>
      <c r="AF109">
        <f>IF(SUM($AC109:AE109)&gt;0,1,IF(OR(F109&lt;(1-$P$2),F109&gt;$P$3),1,0))</f>
        <v>1</v>
      </c>
      <c r="AG109">
        <f>IF(SUM($AC109:AF109)&gt;0,1,IF(OR(G109&lt;(1-$P$2),G109&gt;$P$3),1,0))</f>
        <v>1</v>
      </c>
      <c r="AH109">
        <f>IF(SUM($AC109:AG109)&gt;0,1,IF(OR(H109&lt;(1-$P$2),H109&gt;$P$3),1,0))</f>
        <v>1</v>
      </c>
      <c r="AI109">
        <f>IF(SUM($AC109:AH109)&gt;0,1,IF(OR(I109&lt;(1-$P$2),I109&gt;$P$3),1,0))</f>
        <v>1</v>
      </c>
      <c r="AJ109">
        <f>IF(SUM($AC109:AI109)&gt;0,1,IF(OR(J109&lt;(1-$P$2),J109&gt;$P$3),1,0))</f>
        <v>1</v>
      </c>
      <c r="AK109">
        <f>IF(SUM($AC109:AJ109)&gt;0,1,IF(OR(K109&lt;(1-$P$2),K109&gt;$P$3),1,0))</f>
        <v>1</v>
      </c>
      <c r="AL109">
        <f>IF(SUM($AC109:AK109)&gt;0,1,IF(OR(L109&lt;(1-$P$2),L109&gt;$P$3),1,0))</f>
        <v>1</v>
      </c>
      <c r="AM109">
        <f>IF(SUM($AC109:AL109)&gt;0,1,IF(OR(M109&lt;(1-$P$2),M109&gt;$P$3),1,0))</f>
        <v>1</v>
      </c>
      <c r="AN109">
        <f>IF(SUM($AC109:AM109)&gt;0,1,IF(OR(N109&lt;(1-$P$2),N109&gt;$P$3),1,0))</f>
        <v>1</v>
      </c>
      <c r="AO109">
        <f>IF(SUM($AC109:AN109)&gt;0,1,IF(OR(O109&lt;(1-$P$2),O109&gt;$P$3),1,0))</f>
        <v>1</v>
      </c>
      <c r="AP109">
        <f>IF(SUM($AC109:AO109)&gt;0,1,IF(OR(P109&lt;(1-$P$2),P109&gt;$P$3),1,0))</f>
        <v>1</v>
      </c>
      <c r="AQ109">
        <f>IF(SUM($AC109:AP109)&gt;0,1,IF(OR(Q109&lt;(1-$P$2),Q109&gt;$P$3),1,0))</f>
        <v>1</v>
      </c>
      <c r="AR109">
        <f>IF(SUM($AC109:AQ109)&gt;0,1,IF(OR(R109&lt;(1-$P$2),R109&gt;$P$3),1,0))</f>
        <v>1</v>
      </c>
      <c r="AS109">
        <f>IF(SUM($AC109:AR109)&gt;0,1,IF(OR(S109&lt;(1-$P$2),S109&gt;$P$3),1,0))</f>
        <v>1</v>
      </c>
      <c r="AT109">
        <f>IF(SUM($AC109:AS109)&gt;0,1,IF(OR(T109&lt;(1-$P$2),T109&gt;$P$3),1,0))</f>
        <v>1</v>
      </c>
      <c r="AU109">
        <f>IF(SUM($AC109:AT109)&gt;0,1,IF(OR(U109&lt;(1-$P$2),U109&gt;$P$3),1,0))</f>
        <v>1</v>
      </c>
      <c r="AV109">
        <f>IF(SUM($AC109:AU109)&gt;0,1,IF(OR(V109&lt;(1-$P$2),V109&gt;$P$3),1,0))</f>
        <v>1</v>
      </c>
    </row>
    <row r="110" spans="1:48" x14ac:dyDescent="0.35">
      <c r="A110" s="1">
        <f>Data!A104</f>
        <v>8700000</v>
      </c>
      <c r="B110">
        <f t="shared" si="12"/>
        <v>101</v>
      </c>
      <c r="C110" s="12" cm="1">
        <f t="array" ref="C110">PRODUCT(Data!$C104:C104/100+1)</f>
        <v>1.5429999999999999</v>
      </c>
      <c r="D110" s="12" cm="1">
        <f t="array" ref="D110">PRODUCT(Data!$C104:D104/100+1)</f>
        <v>0.93042899999999995</v>
      </c>
      <c r="E110" s="12" cm="1">
        <f t="array" ref="E110">PRODUCT(Data!$C104:E104/100+1)</f>
        <v>1.0951149330000001</v>
      </c>
      <c r="F110" s="12" cm="1">
        <f t="array" ref="F110">PRODUCT(Data!$C104:F104/100+1)</f>
        <v>1.552872974994</v>
      </c>
      <c r="G110" s="12" cm="1">
        <f t="array" ref="G110">PRODUCT(Data!$C104:G104/100+1)</f>
        <v>1.9410912187425</v>
      </c>
      <c r="H110" s="12" cm="1">
        <f t="array" ref="H110">PRODUCT(Data!$C104:H104/100+1)</f>
        <v>3.3483823523308125</v>
      </c>
      <c r="I110" s="12" cm="1">
        <f t="array" ref="I110">PRODUCT(Data!$C104:I104/100+1)</f>
        <v>4.6642966167968218</v>
      </c>
      <c r="J110" s="12" cm="1">
        <f t="array" ref="J110">PRODUCT(Data!$C104:J104/100+1)</f>
        <v>3.3396363776265243</v>
      </c>
      <c r="K110" s="12" cm="1">
        <f t="array" ref="K110">PRODUCT(Data!$C104:K104/100+1)</f>
        <v>5.269946203894655</v>
      </c>
      <c r="L110" s="12" cm="1">
        <f t="array" ref="L110">PRODUCT(Data!$C104:L104/100+1)</f>
        <v>7.5202132329576727</v>
      </c>
      <c r="M110" s="12" cm="1">
        <f t="array" ref="M110">PRODUCT(Data!$C104:M104/100+1)</f>
        <v>12.536195459340441</v>
      </c>
      <c r="N110" s="12" cm="1">
        <f t="array" ref="N110">PRODUCT(Data!$C104:N104/100+1)</f>
        <v>16.359735074439275</v>
      </c>
      <c r="O110" s="12" cm="1">
        <f t="array" ref="O110">PRODUCT(Data!$C104:O104/100+1)</f>
        <v>23.476219831820359</v>
      </c>
      <c r="P110" s="12" cm="1">
        <f t="array" ref="P110">PRODUCT(Data!$C104:P104/100+1)</f>
        <v>29.556560768261829</v>
      </c>
      <c r="Q110" s="12" cm="1">
        <f t="array" ref="Q110">PRODUCT(Data!$C104:Q104/100+1)</f>
        <v>44.068832105478393</v>
      </c>
      <c r="R110" s="12" cm="1">
        <f t="array" ref="R110">PRODUCT(Data!$C104:R104/100+1)</f>
        <v>58.655615532391742</v>
      </c>
      <c r="S110" s="12" cm="1">
        <f t="array" ref="S110">PRODUCT(Data!$C104:S104/100+1)</f>
        <v>62.820164235191555</v>
      </c>
      <c r="T110" s="12" cm="1">
        <f t="array" ref="T110">PRODUCT(Data!$C104:T104/100+1)</f>
        <v>52.768937957560901</v>
      </c>
      <c r="U110" s="12" cm="1">
        <f t="array" ref="U110">PRODUCT(Data!$C104:U104/100+1)</f>
        <v>87.490899133635963</v>
      </c>
      <c r="V110" s="12" cm="1">
        <f t="array" ref="V110">PRODUCT(Data!$C104:V104/100+1)</f>
        <v>146.02231065403842</v>
      </c>
      <c r="W110" s="7"/>
      <c r="X110" s="2" t="str">
        <f t="shared" si="13"/>
        <v>Realised Profit</v>
      </c>
      <c r="Y110" s="4">
        <f t="shared" si="10"/>
        <v>1270394102.6901343</v>
      </c>
      <c r="Z110" s="5">
        <f t="shared" ca="1" si="11"/>
        <v>204243112.53683713</v>
      </c>
      <c r="AC110">
        <f t="shared" si="9"/>
        <v>0</v>
      </c>
      <c r="AD110">
        <f>IF(SUM($AC110:AC110)&gt;0,1,IF(OR(D110&lt;(1-$P$2),D110&gt;$P$3),1,0))</f>
        <v>0</v>
      </c>
      <c r="AE110">
        <f>IF(SUM($AC110:AD110)&gt;0,1,IF(OR(E110&lt;(1-$P$2),E110&gt;$P$3),1,0))</f>
        <v>0</v>
      </c>
      <c r="AF110">
        <f>IF(SUM($AC110:AE110)&gt;0,1,IF(OR(F110&lt;(1-$P$2),F110&gt;$P$3),1,0))</f>
        <v>0</v>
      </c>
      <c r="AG110">
        <f>IF(SUM($AC110:AF110)&gt;0,1,IF(OR(G110&lt;(1-$P$2),G110&gt;$P$3),1,0))</f>
        <v>0</v>
      </c>
      <c r="AH110">
        <f>IF(SUM($AC110:AG110)&gt;0,1,IF(OR(H110&lt;(1-$P$2),H110&gt;$P$3),1,0))</f>
        <v>0</v>
      </c>
      <c r="AI110">
        <f>IF(SUM($AC110:AH110)&gt;0,1,IF(OR(I110&lt;(1-$P$2),I110&gt;$P$3),1,0))</f>
        <v>0</v>
      </c>
      <c r="AJ110">
        <f>IF(SUM($AC110:AI110)&gt;0,1,IF(OR(J110&lt;(1-$P$2),J110&gt;$P$3),1,0))</f>
        <v>0</v>
      </c>
      <c r="AK110">
        <f>IF(SUM($AC110:AJ110)&gt;0,1,IF(OR(K110&lt;(1-$P$2),K110&gt;$P$3),1,0))</f>
        <v>0</v>
      </c>
      <c r="AL110">
        <f>IF(SUM($AC110:AK110)&gt;0,1,IF(OR(L110&lt;(1-$P$2),L110&gt;$P$3),1,0))</f>
        <v>0</v>
      </c>
      <c r="AM110">
        <f>IF(SUM($AC110:AL110)&gt;0,1,IF(OR(M110&lt;(1-$P$2),M110&gt;$P$3),1,0))</f>
        <v>0</v>
      </c>
      <c r="AN110">
        <f>IF(SUM($AC110:AM110)&gt;0,1,IF(OR(N110&lt;(1-$P$2),N110&gt;$P$3),1,0))</f>
        <v>0</v>
      </c>
      <c r="AO110">
        <f>IF(SUM($AC110:AN110)&gt;0,1,IF(OR(O110&lt;(1-$P$2),O110&gt;$P$3),1,0))</f>
        <v>1</v>
      </c>
      <c r="AP110">
        <f>IF(SUM($AC110:AO110)&gt;0,1,IF(OR(P110&lt;(1-$P$2),P110&gt;$P$3),1,0))</f>
        <v>1</v>
      </c>
      <c r="AQ110">
        <f>IF(SUM($AC110:AP110)&gt;0,1,IF(OR(Q110&lt;(1-$P$2),Q110&gt;$P$3),1,0))</f>
        <v>1</v>
      </c>
      <c r="AR110">
        <f>IF(SUM($AC110:AQ110)&gt;0,1,IF(OR(R110&lt;(1-$P$2),R110&gt;$P$3),1,0))</f>
        <v>1</v>
      </c>
      <c r="AS110">
        <f>IF(SUM($AC110:AR110)&gt;0,1,IF(OR(S110&lt;(1-$P$2),S110&gt;$P$3),1,0))</f>
        <v>1</v>
      </c>
      <c r="AT110">
        <f>IF(SUM($AC110:AS110)&gt;0,1,IF(OR(T110&lt;(1-$P$2),T110&gt;$P$3),1,0))</f>
        <v>1</v>
      </c>
      <c r="AU110">
        <f>IF(SUM($AC110:AT110)&gt;0,1,IF(OR(U110&lt;(1-$P$2),U110&gt;$P$3),1,0))</f>
        <v>1</v>
      </c>
      <c r="AV110">
        <f>IF(SUM($AC110:AU110)&gt;0,1,IF(OR(V110&lt;(1-$P$2),V110&gt;$P$3),1,0))</f>
        <v>1</v>
      </c>
    </row>
    <row r="111" spans="1:48" x14ac:dyDescent="0.35">
      <c r="A111" s="1">
        <f>Data!A105</f>
        <v>3900000</v>
      </c>
      <c r="B111">
        <f t="shared" si="12"/>
        <v>102</v>
      </c>
      <c r="C111" s="12" cm="1">
        <f t="array" ref="C111">PRODUCT(Data!$C105:C105/100+1)</f>
        <v>0.59299999999999997</v>
      </c>
      <c r="D111" s="12" cm="1">
        <f t="array" ref="D111">PRODUCT(Data!$C105:D105/100+1)</f>
        <v>0.62798699999999996</v>
      </c>
      <c r="E111" s="12" cm="1">
        <f t="array" ref="E111">PRODUCT(Data!$C105:E105/100+1)</f>
        <v>0.67383005099999993</v>
      </c>
      <c r="F111" s="12" cm="1">
        <f t="array" ref="F111">PRODUCT(Data!$C105:F105/100+1)</f>
        <v>0.55051915166699994</v>
      </c>
      <c r="G111" s="12" cm="1">
        <f t="array" ref="G111">PRODUCT(Data!$C105:G105/100+1)</f>
        <v>0.29893189935518094</v>
      </c>
      <c r="H111" s="12" cm="1">
        <f t="array" ref="H111">PRODUCT(Data!$C105:H105/100+1)</f>
        <v>0.21493203563637509</v>
      </c>
      <c r="I111" s="12" cm="1">
        <f t="array" ref="I111">PRODUCT(Data!$C105:I105/100+1)</f>
        <v>0.35442292676438253</v>
      </c>
      <c r="J111" s="12" cm="1">
        <f t="array" ref="J111">PRODUCT(Data!$C105:J105/100+1)</f>
        <v>0.30196833360325392</v>
      </c>
      <c r="K111" s="12" cm="1">
        <f t="array" ref="K111">PRODUCT(Data!$C105:K105/100+1)</f>
        <v>0.39497458035305616</v>
      </c>
      <c r="L111" s="12" cm="1">
        <f t="array" ref="L111">PRODUCT(Data!$C105:L105/100+1)</f>
        <v>0.65881760002889767</v>
      </c>
      <c r="M111" s="12" cm="1">
        <f t="array" ref="M111">PRODUCT(Data!$C105:M105/100+1)</f>
        <v>0.96714423684242179</v>
      </c>
      <c r="N111" s="12" cm="1">
        <f t="array" ref="N111">PRODUCT(Data!$C105:N105/100+1)</f>
        <v>1.6209337409478988</v>
      </c>
      <c r="O111" s="12" cm="1">
        <f t="array" ref="O111">PRODUCT(Data!$C105:O105/100+1)</f>
        <v>2.3390073881878179</v>
      </c>
      <c r="P111" s="12" cm="1">
        <f t="array" ref="P111">PRODUCT(Data!$C105:P105/100+1)</f>
        <v>2.6805024668632393</v>
      </c>
      <c r="Q111" s="12" cm="1">
        <f t="array" ref="Q111">PRODUCT(Data!$C105:Q105/100+1)</f>
        <v>1.5761354505155847</v>
      </c>
      <c r="R111" s="12" cm="1">
        <f t="array" ref="R111">PRODUCT(Data!$C105:R105/100+1)</f>
        <v>1.1789493169856573</v>
      </c>
      <c r="S111" s="12" cm="1">
        <f t="array" ref="S111">PRODUCT(Data!$C105:S105/100+1)</f>
        <v>0.90425412612799916</v>
      </c>
      <c r="T111" s="12" cm="1">
        <f t="array" ref="T111">PRODUCT(Data!$C105:T105/100+1)</f>
        <v>1.220743070272799</v>
      </c>
      <c r="U111" s="12" cm="1">
        <f t="array" ref="U111">PRODUCT(Data!$C105:U105/100+1)</f>
        <v>0.77273036348268176</v>
      </c>
      <c r="V111" s="12" cm="1">
        <f t="array" ref="V111">PRODUCT(Data!$C105:V105/100+1)</f>
        <v>0.49609289335588169</v>
      </c>
      <c r="W111" s="7"/>
      <c r="X111" s="2" t="str">
        <f t="shared" si="13"/>
        <v>Realised Loss</v>
      </c>
      <c r="Y111" s="4">
        <f t="shared" si="10"/>
        <v>1934762.2840879385</v>
      </c>
      <c r="Z111" s="5">
        <f t="shared" ca="1" si="11"/>
        <v>2312700</v>
      </c>
      <c r="AC111">
        <f t="shared" si="9"/>
        <v>1</v>
      </c>
      <c r="AD111">
        <f>IF(SUM($AC111:AC111)&gt;0,1,IF(OR(D111&lt;(1-$P$2),D111&gt;$P$3),1,0))</f>
        <v>1</v>
      </c>
      <c r="AE111">
        <f>IF(SUM($AC111:AD111)&gt;0,1,IF(OR(E111&lt;(1-$P$2),E111&gt;$P$3),1,0))</f>
        <v>1</v>
      </c>
      <c r="AF111">
        <f>IF(SUM($AC111:AE111)&gt;0,1,IF(OR(F111&lt;(1-$P$2),F111&gt;$P$3),1,0))</f>
        <v>1</v>
      </c>
      <c r="AG111">
        <f>IF(SUM($AC111:AF111)&gt;0,1,IF(OR(G111&lt;(1-$P$2),G111&gt;$P$3),1,0))</f>
        <v>1</v>
      </c>
      <c r="AH111">
        <f>IF(SUM($AC111:AG111)&gt;0,1,IF(OR(H111&lt;(1-$P$2),H111&gt;$P$3),1,0))</f>
        <v>1</v>
      </c>
      <c r="AI111">
        <f>IF(SUM($AC111:AH111)&gt;0,1,IF(OR(I111&lt;(1-$P$2),I111&gt;$P$3),1,0))</f>
        <v>1</v>
      </c>
      <c r="AJ111">
        <f>IF(SUM($AC111:AI111)&gt;0,1,IF(OR(J111&lt;(1-$P$2),J111&gt;$P$3),1,0))</f>
        <v>1</v>
      </c>
      <c r="AK111">
        <f>IF(SUM($AC111:AJ111)&gt;0,1,IF(OR(K111&lt;(1-$P$2),K111&gt;$P$3),1,0))</f>
        <v>1</v>
      </c>
      <c r="AL111">
        <f>IF(SUM($AC111:AK111)&gt;0,1,IF(OR(L111&lt;(1-$P$2),L111&gt;$P$3),1,0))</f>
        <v>1</v>
      </c>
      <c r="AM111">
        <f>IF(SUM($AC111:AL111)&gt;0,1,IF(OR(M111&lt;(1-$P$2),M111&gt;$P$3),1,0))</f>
        <v>1</v>
      </c>
      <c r="AN111">
        <f>IF(SUM($AC111:AM111)&gt;0,1,IF(OR(N111&lt;(1-$P$2),N111&gt;$P$3),1,0))</f>
        <v>1</v>
      </c>
      <c r="AO111">
        <f>IF(SUM($AC111:AN111)&gt;0,1,IF(OR(O111&lt;(1-$P$2),O111&gt;$P$3),1,0))</f>
        <v>1</v>
      </c>
      <c r="AP111">
        <f>IF(SUM($AC111:AO111)&gt;0,1,IF(OR(P111&lt;(1-$P$2),P111&gt;$P$3),1,0))</f>
        <v>1</v>
      </c>
      <c r="AQ111">
        <f>IF(SUM($AC111:AP111)&gt;0,1,IF(OR(Q111&lt;(1-$P$2),Q111&gt;$P$3),1,0))</f>
        <v>1</v>
      </c>
      <c r="AR111">
        <f>IF(SUM($AC111:AQ111)&gt;0,1,IF(OR(R111&lt;(1-$P$2),R111&gt;$P$3),1,0))</f>
        <v>1</v>
      </c>
      <c r="AS111">
        <f>IF(SUM($AC111:AR111)&gt;0,1,IF(OR(S111&lt;(1-$P$2),S111&gt;$P$3),1,0))</f>
        <v>1</v>
      </c>
      <c r="AT111">
        <f>IF(SUM($AC111:AS111)&gt;0,1,IF(OR(T111&lt;(1-$P$2),T111&gt;$P$3),1,0))</f>
        <v>1</v>
      </c>
      <c r="AU111">
        <f>IF(SUM($AC111:AT111)&gt;0,1,IF(OR(U111&lt;(1-$P$2),U111&gt;$P$3),1,0))</f>
        <v>1</v>
      </c>
      <c r="AV111">
        <f>IF(SUM($AC111:AU111)&gt;0,1,IF(OR(V111&lt;(1-$P$2),V111&gt;$P$3),1,0))</f>
        <v>1</v>
      </c>
    </row>
    <row r="112" spans="1:48" x14ac:dyDescent="0.35">
      <c r="A112" s="1">
        <f>Data!A106</f>
        <v>6800000</v>
      </c>
      <c r="B112">
        <f t="shared" si="12"/>
        <v>103</v>
      </c>
      <c r="C112" s="12" cm="1">
        <f t="array" ref="C112">PRODUCT(Data!$C106:C106/100+1)</f>
        <v>0.6120000000000001</v>
      </c>
      <c r="D112" s="12" cm="1">
        <f t="array" ref="D112">PRODUCT(Data!$C106:D106/100+1)</f>
        <v>1.0410120000000003</v>
      </c>
      <c r="E112" s="12" cm="1">
        <f t="array" ref="E112">PRODUCT(Data!$C106:E106/100+1)</f>
        <v>0.6693707160000002</v>
      </c>
      <c r="F112" s="12" cm="1">
        <f t="array" ref="F112">PRODUCT(Data!$C106:F106/100+1)</f>
        <v>0.47860006194000021</v>
      </c>
      <c r="G112" s="12" cm="1">
        <f t="array" ref="G112">PRODUCT(Data!$C106:G106/100+1)</f>
        <v>0.77054609972340027</v>
      </c>
      <c r="H112" s="12" cm="1">
        <f t="array" ref="H112">PRODUCT(Data!$C106:H106/100+1)</f>
        <v>0.82833705720265527</v>
      </c>
      <c r="I112" s="12" cm="1">
        <f t="array" ref="I112">PRODUCT(Data!$C106:I106/100+1)</f>
        <v>1.3858078967000422</v>
      </c>
      <c r="J112" s="12" cm="1">
        <f t="array" ref="J112">PRODUCT(Data!$C106:J106/100+1)</f>
        <v>1.051828193595332</v>
      </c>
      <c r="K112" s="12" cm="1">
        <f t="array" ref="K112">PRODUCT(Data!$C106:K106/100+1)</f>
        <v>1.5230472243260407</v>
      </c>
      <c r="L112" s="12" cm="1">
        <f t="array" ref="L112">PRODUCT(Data!$C106:L106/100+1)</f>
        <v>1.9312238804454196</v>
      </c>
      <c r="M112" s="12" cm="1">
        <f t="array" ref="M112">PRODUCT(Data!$C106:M106/100+1)</f>
        <v>1.6569900894221701</v>
      </c>
      <c r="N112" s="12" cm="1">
        <f t="array" ref="N112">PRODUCT(Data!$C106:N106/100+1)</f>
        <v>1.0555026869619224</v>
      </c>
      <c r="O112" s="12" cm="1">
        <f t="array" ref="O112">PRODUCT(Data!$C106:O106/100+1)</f>
        <v>0.77051696148220328</v>
      </c>
      <c r="P112" s="12" cm="1">
        <f t="array" ref="P112">PRODUCT(Data!$C106:P106/100+1)</f>
        <v>0.60793788260945836</v>
      </c>
      <c r="Q112" s="12" cm="1">
        <f t="array" ref="Q112">PRODUCT(Data!$C106:Q106/100+1)</f>
        <v>0.73986040313571089</v>
      </c>
      <c r="R112" s="12" cm="1">
        <f t="array" ref="R112">PRODUCT(Data!$C106:R106/100+1)</f>
        <v>0.6362799466967114</v>
      </c>
      <c r="S112" s="12" cm="1">
        <f t="array" ref="S112">PRODUCT(Data!$C106:S106/100+1)</f>
        <v>1.0002320762072303</v>
      </c>
      <c r="T112" s="12" cm="1">
        <f t="array" ref="T112">PRODUCT(Data!$C106:T106/100+1)</f>
        <v>1.038240895103105</v>
      </c>
      <c r="U112" s="12" cm="1">
        <f t="array" ref="U112">PRODUCT(Data!$C106:U106/100+1)</f>
        <v>0.56480304693608918</v>
      </c>
      <c r="V112" s="12" cm="1">
        <f t="array" ref="V112">PRODUCT(Data!$C106:V106/100+1)</f>
        <v>0.33323379769229267</v>
      </c>
      <c r="W112" s="7"/>
      <c r="X112" s="2" t="str">
        <f t="shared" si="13"/>
        <v>Realised Loss</v>
      </c>
      <c r="Y112" s="4">
        <f t="shared" si="10"/>
        <v>2265989.8243075903</v>
      </c>
      <c r="Z112" s="5">
        <f t="shared" ca="1" si="11"/>
        <v>4161600.0000000005</v>
      </c>
      <c r="AC112">
        <f t="shared" si="9"/>
        <v>1</v>
      </c>
      <c r="AD112">
        <f>IF(SUM($AC112:AC112)&gt;0,1,IF(OR(D112&lt;(1-$P$2),D112&gt;$P$3),1,0))</f>
        <v>1</v>
      </c>
      <c r="AE112">
        <f>IF(SUM($AC112:AD112)&gt;0,1,IF(OR(E112&lt;(1-$P$2),E112&gt;$P$3),1,0))</f>
        <v>1</v>
      </c>
      <c r="AF112">
        <f>IF(SUM($AC112:AE112)&gt;0,1,IF(OR(F112&lt;(1-$P$2),F112&gt;$P$3),1,0))</f>
        <v>1</v>
      </c>
      <c r="AG112">
        <f>IF(SUM($AC112:AF112)&gt;0,1,IF(OR(G112&lt;(1-$P$2),G112&gt;$P$3),1,0))</f>
        <v>1</v>
      </c>
      <c r="AH112">
        <f>IF(SUM($AC112:AG112)&gt;0,1,IF(OR(H112&lt;(1-$P$2),H112&gt;$P$3),1,0))</f>
        <v>1</v>
      </c>
      <c r="AI112">
        <f>IF(SUM($AC112:AH112)&gt;0,1,IF(OR(I112&lt;(1-$P$2),I112&gt;$P$3),1,0))</f>
        <v>1</v>
      </c>
      <c r="AJ112">
        <f>IF(SUM($AC112:AI112)&gt;0,1,IF(OR(J112&lt;(1-$P$2),J112&gt;$P$3),1,0))</f>
        <v>1</v>
      </c>
      <c r="AK112">
        <f>IF(SUM($AC112:AJ112)&gt;0,1,IF(OR(K112&lt;(1-$P$2),K112&gt;$P$3),1,0))</f>
        <v>1</v>
      </c>
      <c r="AL112">
        <f>IF(SUM($AC112:AK112)&gt;0,1,IF(OR(L112&lt;(1-$P$2),L112&gt;$P$3),1,0))</f>
        <v>1</v>
      </c>
      <c r="AM112">
        <f>IF(SUM($AC112:AL112)&gt;0,1,IF(OR(M112&lt;(1-$P$2),M112&gt;$P$3),1,0))</f>
        <v>1</v>
      </c>
      <c r="AN112">
        <f>IF(SUM($AC112:AM112)&gt;0,1,IF(OR(N112&lt;(1-$P$2),N112&gt;$P$3),1,0))</f>
        <v>1</v>
      </c>
      <c r="AO112">
        <f>IF(SUM($AC112:AN112)&gt;0,1,IF(OR(O112&lt;(1-$P$2),O112&gt;$P$3),1,0))</f>
        <v>1</v>
      </c>
      <c r="AP112">
        <f>IF(SUM($AC112:AO112)&gt;0,1,IF(OR(P112&lt;(1-$P$2),P112&gt;$P$3),1,0))</f>
        <v>1</v>
      </c>
      <c r="AQ112">
        <f>IF(SUM($AC112:AP112)&gt;0,1,IF(OR(Q112&lt;(1-$P$2),Q112&gt;$P$3),1,0))</f>
        <v>1</v>
      </c>
      <c r="AR112">
        <f>IF(SUM($AC112:AQ112)&gt;0,1,IF(OR(R112&lt;(1-$P$2),R112&gt;$P$3),1,0))</f>
        <v>1</v>
      </c>
      <c r="AS112">
        <f>IF(SUM($AC112:AR112)&gt;0,1,IF(OR(S112&lt;(1-$P$2),S112&gt;$P$3),1,0))</f>
        <v>1</v>
      </c>
      <c r="AT112">
        <f>IF(SUM($AC112:AS112)&gt;0,1,IF(OR(T112&lt;(1-$P$2),T112&gt;$P$3),1,0))</f>
        <v>1</v>
      </c>
      <c r="AU112">
        <f>IF(SUM($AC112:AT112)&gt;0,1,IF(OR(U112&lt;(1-$P$2),U112&gt;$P$3),1,0))</f>
        <v>1</v>
      </c>
      <c r="AV112">
        <f>IF(SUM($AC112:AU112)&gt;0,1,IF(OR(V112&lt;(1-$P$2),V112&gt;$P$3),1,0))</f>
        <v>1</v>
      </c>
    </row>
    <row r="113" spans="1:48" x14ac:dyDescent="0.35">
      <c r="A113" s="1">
        <f>Data!A107</f>
        <v>9100000</v>
      </c>
      <c r="B113">
        <f t="shared" si="12"/>
        <v>104</v>
      </c>
      <c r="C113" s="12" cm="1">
        <f t="array" ref="C113">PRODUCT(Data!$C107:C107/100+1)</f>
        <v>1.73</v>
      </c>
      <c r="D113" s="12" cm="1">
        <f t="array" ref="D113">PRODUCT(Data!$C107:D107/100+1)</f>
        <v>0.89268000000000003</v>
      </c>
      <c r="E113" s="12" cm="1">
        <f t="array" ref="E113">PRODUCT(Data!$C107:E107/100+1)</f>
        <v>1.5452290799999999</v>
      </c>
      <c r="F113" s="12" cm="1">
        <f t="array" ref="F113">PRODUCT(Data!$C107:F107/100+1)</f>
        <v>1.2871758236399999</v>
      </c>
      <c r="G113" s="12" cm="1">
        <f t="array" ref="G113">PRODUCT(Data!$C107:G107/100+1)</f>
        <v>2.0659171969421997</v>
      </c>
      <c r="H113" s="12" cm="1">
        <f t="array" ref="H113">PRODUCT(Data!$C107:H107/100+1)</f>
        <v>1.6961180186895459</v>
      </c>
      <c r="I113" s="12" cm="1">
        <f t="array" ref="I113">PRODUCT(Data!$C107:I107/100+1)</f>
        <v>2.3152010955112301</v>
      </c>
      <c r="J113" s="12" cm="1">
        <f t="array" ref="J113">PRODUCT(Data!$C107:J107/100+1)</f>
        <v>2.4957867809611063</v>
      </c>
      <c r="K113" s="12" cm="1">
        <f t="array" ref="K113">PRODUCT(Data!$C107:K107/100+1)</f>
        <v>4.0806113868714089</v>
      </c>
      <c r="L113" s="12" cm="1">
        <f t="array" ref="L113">PRODUCT(Data!$C107:L107/100+1)</f>
        <v>6.4351241570962117</v>
      </c>
      <c r="M113" s="12" cm="1">
        <f t="array" ref="M113">PRODUCT(Data!$C107:M107/100+1)</f>
        <v>7.0528960761774488</v>
      </c>
      <c r="N113" s="12" cm="1">
        <f t="array" ref="N113">PRODUCT(Data!$C107:N107/100+1)</f>
        <v>11.616119837464259</v>
      </c>
      <c r="O113" s="12" cm="1">
        <f t="array" ref="O113">PRODUCT(Data!$C107:O107/100+1)</f>
        <v>12.045916271450436</v>
      </c>
      <c r="P113" s="12" cm="1">
        <f t="array" ref="P113">PRODUCT(Data!$C107:P107/100+1)</f>
        <v>12.045916271450436</v>
      </c>
      <c r="Q113" s="12" cm="1">
        <f t="array" ref="Q113">PRODUCT(Data!$C107:Q107/100+1)</f>
        <v>18.382068230233365</v>
      </c>
      <c r="R113" s="12" cm="1">
        <f t="array" ref="R113">PRODUCT(Data!$C107:R107/100+1)</f>
        <v>31.525247014850219</v>
      </c>
      <c r="S113" s="12" cm="1">
        <f t="array" ref="S113">PRODUCT(Data!$C107:S107/100+1)</f>
        <v>28.341197066350347</v>
      </c>
      <c r="T113" s="12" cm="1">
        <f t="array" ref="T113">PRODUCT(Data!$C107:T107/100+1)</f>
        <v>35.766590697734138</v>
      </c>
      <c r="U113" s="12" cm="1">
        <f t="array" ref="U113">PRODUCT(Data!$C107:U107/100+1)</f>
        <v>53.149153776832925</v>
      </c>
      <c r="V113" s="12" cm="1">
        <f t="array" ref="V113">PRODUCT(Data!$C107:V107/100+1)</f>
        <v>51.235784240866941</v>
      </c>
      <c r="W113" s="7"/>
      <c r="X113" s="2" t="str">
        <f t="shared" si="13"/>
        <v>Realised Profit</v>
      </c>
      <c r="Y113" s="4">
        <f t="shared" si="10"/>
        <v>466245636.59188914</v>
      </c>
      <c r="Z113" s="5">
        <f t="shared" ca="1" si="11"/>
        <v>286879747.83513701</v>
      </c>
      <c r="AC113">
        <f t="shared" si="9"/>
        <v>0</v>
      </c>
      <c r="AD113">
        <f>IF(SUM($AC113:AC113)&gt;0,1,IF(OR(D113&lt;(1-$P$2),D113&gt;$P$3),1,0))</f>
        <v>0</v>
      </c>
      <c r="AE113">
        <f>IF(SUM($AC113:AD113)&gt;0,1,IF(OR(E113&lt;(1-$P$2),E113&gt;$P$3),1,0))</f>
        <v>0</v>
      </c>
      <c r="AF113">
        <f>IF(SUM($AC113:AE113)&gt;0,1,IF(OR(F113&lt;(1-$P$2),F113&gt;$P$3),1,0))</f>
        <v>0</v>
      </c>
      <c r="AG113">
        <f>IF(SUM($AC113:AF113)&gt;0,1,IF(OR(G113&lt;(1-$P$2),G113&gt;$P$3),1,0))</f>
        <v>0</v>
      </c>
      <c r="AH113">
        <f>IF(SUM($AC113:AG113)&gt;0,1,IF(OR(H113&lt;(1-$P$2),H113&gt;$P$3),1,0))</f>
        <v>0</v>
      </c>
      <c r="AI113">
        <f>IF(SUM($AC113:AH113)&gt;0,1,IF(OR(I113&lt;(1-$P$2),I113&gt;$P$3),1,0))</f>
        <v>0</v>
      </c>
      <c r="AJ113">
        <f>IF(SUM($AC113:AI113)&gt;0,1,IF(OR(J113&lt;(1-$P$2),J113&gt;$P$3),1,0))</f>
        <v>0</v>
      </c>
      <c r="AK113">
        <f>IF(SUM($AC113:AJ113)&gt;0,1,IF(OR(K113&lt;(1-$P$2),K113&gt;$P$3),1,0))</f>
        <v>0</v>
      </c>
      <c r="AL113">
        <f>IF(SUM($AC113:AK113)&gt;0,1,IF(OR(L113&lt;(1-$P$2),L113&gt;$P$3),1,0))</f>
        <v>0</v>
      </c>
      <c r="AM113">
        <f>IF(SUM($AC113:AL113)&gt;0,1,IF(OR(M113&lt;(1-$P$2),M113&gt;$P$3),1,0))</f>
        <v>0</v>
      </c>
      <c r="AN113">
        <f>IF(SUM($AC113:AM113)&gt;0,1,IF(OR(N113&lt;(1-$P$2),N113&gt;$P$3),1,0))</f>
        <v>0</v>
      </c>
      <c r="AO113">
        <f>IF(SUM($AC113:AN113)&gt;0,1,IF(OR(O113&lt;(1-$P$2),O113&gt;$P$3),1,0))</f>
        <v>0</v>
      </c>
      <c r="AP113">
        <f>IF(SUM($AC113:AO113)&gt;0,1,IF(OR(P113&lt;(1-$P$2),P113&gt;$P$3),1,0))</f>
        <v>0</v>
      </c>
      <c r="AQ113">
        <f>IF(SUM($AC113:AP113)&gt;0,1,IF(OR(Q113&lt;(1-$P$2),Q113&gt;$P$3),1,0))</f>
        <v>0</v>
      </c>
      <c r="AR113">
        <f>IF(SUM($AC113:AQ113)&gt;0,1,IF(OR(R113&lt;(1-$P$2),R113&gt;$P$3),1,0))</f>
        <v>1</v>
      </c>
      <c r="AS113">
        <f>IF(SUM($AC113:AR113)&gt;0,1,IF(OR(S113&lt;(1-$P$2),S113&gt;$P$3),1,0))</f>
        <v>1</v>
      </c>
      <c r="AT113">
        <f>IF(SUM($AC113:AS113)&gt;0,1,IF(OR(T113&lt;(1-$P$2),T113&gt;$P$3),1,0))</f>
        <v>1</v>
      </c>
      <c r="AU113">
        <f>IF(SUM($AC113:AT113)&gt;0,1,IF(OR(U113&lt;(1-$P$2),U113&gt;$P$3),1,0))</f>
        <v>1</v>
      </c>
      <c r="AV113">
        <f>IF(SUM($AC113:AU113)&gt;0,1,IF(OR(V113&lt;(1-$P$2),V113&gt;$P$3),1,0))</f>
        <v>1</v>
      </c>
    </row>
    <row r="114" spans="1:48" x14ac:dyDescent="0.35">
      <c r="A114" s="1">
        <f>Data!A108</f>
        <v>6200000</v>
      </c>
      <c r="B114">
        <f t="shared" si="12"/>
        <v>105</v>
      </c>
      <c r="C114" s="12" cm="1">
        <f t="array" ref="C114">PRODUCT(Data!$C108:C108/100+1)</f>
        <v>1.2730000000000001</v>
      </c>
      <c r="D114" s="12" cm="1">
        <f t="array" ref="D114">PRODUCT(Data!$C108:D108/100+1)</f>
        <v>1.4372170000000002</v>
      </c>
      <c r="E114" s="12" cm="1">
        <f t="array" ref="E114">PRODUCT(Data!$C108:E108/100+1)</f>
        <v>1.5507571430000002</v>
      </c>
      <c r="F114" s="12" cm="1">
        <f t="array" ref="F114">PRODUCT(Data!$C108:F108/100+1)</f>
        <v>1.8965759858890003</v>
      </c>
      <c r="G114" s="12" cm="1">
        <f t="array" ref="G114">PRODUCT(Data!$C108:G108/100+1)</f>
        <v>1.6310553478645402</v>
      </c>
      <c r="H114" s="12" cm="1">
        <f t="array" ref="H114">PRODUCT(Data!$C108:H108/100+1)</f>
        <v>2.4286414129703</v>
      </c>
      <c r="I114" s="12" cm="1">
        <f t="array" ref="I114">PRODUCT(Data!$C108:I108/100+1)</f>
        <v>3.9951151243361434</v>
      </c>
      <c r="J114" s="12" cm="1">
        <f t="array" ref="J114">PRODUCT(Data!$C108:J108/100+1)</f>
        <v>3.8313154042383615</v>
      </c>
      <c r="K114" s="12" cm="1">
        <f t="array" ref="K114">PRODUCT(Data!$C108:K108/100+1)</f>
        <v>6.5362240796306441</v>
      </c>
      <c r="L114" s="12" cm="1">
        <f t="array" ref="L114">PRODUCT(Data!$C108:L108/100+1)</f>
        <v>5.640761380721246</v>
      </c>
      <c r="M114" s="12" cm="1">
        <f t="array" ref="M114">PRODUCT(Data!$C108:M108/100+1)</f>
        <v>5.8551103131886535</v>
      </c>
      <c r="N114" s="12" cm="1">
        <f t="array" ref="N114">PRODUCT(Data!$C108:N108/100+1)</f>
        <v>6.3000986969909913</v>
      </c>
      <c r="O114" s="12" cm="1">
        <f t="array" ref="O114">PRODUCT(Data!$C108:O108/100+1)</f>
        <v>3.2445508289503606</v>
      </c>
      <c r="P114" s="12" cm="1">
        <f t="array" ref="P114">PRODUCT(Data!$C108:P108/100+1)</f>
        <v>4.042710332872149</v>
      </c>
      <c r="Q114" s="12" cm="1">
        <f t="array" ref="Q114">PRODUCT(Data!$C108:Q108/100+1)</f>
        <v>3.5616278032603632</v>
      </c>
      <c r="R114" s="12" cm="1">
        <f t="array" ref="R114">PRODUCT(Data!$C108:R108/100+1)</f>
        <v>2.5999882963800651</v>
      </c>
      <c r="S114" s="12" cm="1">
        <f t="array" ref="S114">PRODUCT(Data!$C108:S108/100+1)</f>
        <v>2.6311881559366261</v>
      </c>
      <c r="T114" s="12" cm="1">
        <f t="array" ref="T114">PRODUCT(Data!$C108:T108/100+1)</f>
        <v>2.5233094415432245</v>
      </c>
      <c r="U114" s="12" cm="1">
        <f t="array" ref="U114">PRODUCT(Data!$C108:U108/100+1)</f>
        <v>4.3173824544804571</v>
      </c>
      <c r="V114" s="12" cm="1">
        <f t="array" ref="V114">PRODUCT(Data!$C108:V108/100+1)</f>
        <v>6.4674389168117248</v>
      </c>
      <c r="W114" s="7"/>
      <c r="X114" s="2" t="str">
        <f t="shared" si="13"/>
        <v>Unrealised</v>
      </c>
      <c r="Y114" s="4">
        <f t="shared" si="10"/>
        <v>40098121.284232691</v>
      </c>
      <c r="Z114" s="5">
        <f t="shared" ca="1" si="11"/>
        <v>0</v>
      </c>
      <c r="AC114">
        <f t="shared" si="9"/>
        <v>0</v>
      </c>
      <c r="AD114">
        <f>IF(SUM($AC114:AC114)&gt;0,1,IF(OR(D114&lt;(1-$P$2),D114&gt;$P$3),1,0))</f>
        <v>0</v>
      </c>
      <c r="AE114">
        <f>IF(SUM($AC114:AD114)&gt;0,1,IF(OR(E114&lt;(1-$P$2),E114&gt;$P$3),1,0))</f>
        <v>0</v>
      </c>
      <c r="AF114">
        <f>IF(SUM($AC114:AE114)&gt;0,1,IF(OR(F114&lt;(1-$P$2),F114&gt;$P$3),1,0))</f>
        <v>0</v>
      </c>
      <c r="AG114">
        <f>IF(SUM($AC114:AF114)&gt;0,1,IF(OR(G114&lt;(1-$P$2),G114&gt;$P$3),1,0))</f>
        <v>0</v>
      </c>
      <c r="AH114">
        <f>IF(SUM($AC114:AG114)&gt;0,1,IF(OR(H114&lt;(1-$P$2),H114&gt;$P$3),1,0))</f>
        <v>0</v>
      </c>
      <c r="AI114">
        <f>IF(SUM($AC114:AH114)&gt;0,1,IF(OR(I114&lt;(1-$P$2),I114&gt;$P$3),1,0))</f>
        <v>0</v>
      </c>
      <c r="AJ114">
        <f>IF(SUM($AC114:AI114)&gt;0,1,IF(OR(J114&lt;(1-$P$2),J114&gt;$P$3),1,0))</f>
        <v>0</v>
      </c>
      <c r="AK114">
        <f>IF(SUM($AC114:AJ114)&gt;0,1,IF(OR(K114&lt;(1-$P$2),K114&gt;$P$3),1,0))</f>
        <v>0</v>
      </c>
      <c r="AL114">
        <f>IF(SUM($AC114:AK114)&gt;0,1,IF(OR(L114&lt;(1-$P$2),L114&gt;$P$3),1,0))</f>
        <v>0</v>
      </c>
      <c r="AM114">
        <f>IF(SUM($AC114:AL114)&gt;0,1,IF(OR(M114&lt;(1-$P$2),M114&gt;$P$3),1,0))</f>
        <v>0</v>
      </c>
      <c r="AN114">
        <f>IF(SUM($AC114:AM114)&gt;0,1,IF(OR(N114&lt;(1-$P$2),N114&gt;$P$3),1,0))</f>
        <v>0</v>
      </c>
      <c r="AO114">
        <f>IF(SUM($AC114:AN114)&gt;0,1,IF(OR(O114&lt;(1-$P$2),O114&gt;$P$3),1,0))</f>
        <v>0</v>
      </c>
      <c r="AP114">
        <f>IF(SUM($AC114:AO114)&gt;0,1,IF(OR(P114&lt;(1-$P$2),P114&gt;$P$3),1,0))</f>
        <v>0</v>
      </c>
      <c r="AQ114">
        <f>IF(SUM($AC114:AP114)&gt;0,1,IF(OR(Q114&lt;(1-$P$2),Q114&gt;$P$3),1,0))</f>
        <v>0</v>
      </c>
      <c r="AR114">
        <f>IF(SUM($AC114:AQ114)&gt;0,1,IF(OR(R114&lt;(1-$P$2),R114&gt;$P$3),1,0))</f>
        <v>0</v>
      </c>
      <c r="AS114">
        <f>IF(SUM($AC114:AR114)&gt;0,1,IF(OR(S114&lt;(1-$P$2),S114&gt;$P$3),1,0))</f>
        <v>0</v>
      </c>
      <c r="AT114">
        <f>IF(SUM($AC114:AS114)&gt;0,1,IF(OR(T114&lt;(1-$P$2),T114&gt;$P$3),1,0))</f>
        <v>0</v>
      </c>
      <c r="AU114">
        <f>IF(SUM($AC114:AT114)&gt;0,1,IF(OR(U114&lt;(1-$P$2),U114&gt;$P$3),1,0))</f>
        <v>0</v>
      </c>
      <c r="AV114">
        <f>IF(SUM($AC114:AU114)&gt;0,1,IF(OR(V114&lt;(1-$P$2),V114&gt;$P$3),1,0))</f>
        <v>0</v>
      </c>
    </row>
    <row r="115" spans="1:48" x14ac:dyDescent="0.35">
      <c r="A115" s="1">
        <f>Data!A109</f>
        <v>9000000</v>
      </c>
      <c r="B115">
        <f t="shared" si="12"/>
        <v>106</v>
      </c>
      <c r="C115" s="12" cm="1">
        <f t="array" ref="C115">PRODUCT(Data!$C109:C109/100+1)</f>
        <v>0.94199999999999995</v>
      </c>
      <c r="D115" s="12" cm="1">
        <f t="array" ref="D115">PRODUCT(Data!$C109:D109/100+1)</f>
        <v>0.96743399999999991</v>
      </c>
      <c r="E115" s="12" cm="1">
        <f t="array" ref="E115">PRODUCT(Data!$C109:E109/100+1)</f>
        <v>0.85617908999999992</v>
      </c>
      <c r="F115" s="12" cm="1">
        <f t="array" ref="F115">PRODUCT(Data!$C109:F109/100+1)</f>
        <v>1.46663478117</v>
      </c>
      <c r="G115" s="12" cm="1">
        <f t="array" ref="G115">PRODUCT(Data!$C109:G109/100+1)</f>
        <v>1.6250313375363601</v>
      </c>
      <c r="H115" s="12" cm="1">
        <f t="array" ref="H115">PRODUCT(Data!$C109:H109/100+1)</f>
        <v>2.115790801472341</v>
      </c>
      <c r="I115" s="12" cm="1">
        <f t="array" ref="I115">PRODUCT(Data!$C109:I109/100+1)</f>
        <v>1.3308324141261025</v>
      </c>
      <c r="J115" s="12" cm="1">
        <f t="array" ref="J115">PRODUCT(Data!$C109:J109/100+1)</f>
        <v>2.2251517964188436</v>
      </c>
      <c r="K115" s="12" cm="1">
        <f t="array" ref="K115">PRODUCT(Data!$C109:K109/100+1)</f>
        <v>3.6893016784624426</v>
      </c>
      <c r="L115" s="12" cm="1">
        <f t="array" ref="L115">PRODUCT(Data!$C109:L109/100+1)</f>
        <v>4.6817238299688393</v>
      </c>
      <c r="M115" s="12" cm="1">
        <f t="array" ref="M115">PRODUCT(Data!$C109:M109/100+1)</f>
        <v>4.3820935048508334</v>
      </c>
      <c r="N115" s="12" cm="1">
        <f t="array" ref="N115">PRODUCT(Data!$C109:N109/100+1)</f>
        <v>4.8685058838892754</v>
      </c>
      <c r="O115" s="12" cm="1">
        <f t="array" ref="O115">PRODUCT(Data!$C109:O109/100+1)</f>
        <v>8.2277749437728751</v>
      </c>
      <c r="P115" s="12" cm="1">
        <f t="array" ref="P115">PRODUCT(Data!$C109:P109/100+1)</f>
        <v>9.2068801620818466</v>
      </c>
      <c r="Q115" s="12" cm="1">
        <f t="array" ref="Q115">PRODUCT(Data!$C109:Q109/100+1)</f>
        <v>5.837162022759891</v>
      </c>
      <c r="R115" s="12" cm="1">
        <f t="array" ref="R115">PRODUCT(Data!$C109:R109/100+1)</f>
        <v>3.9634330134539661</v>
      </c>
      <c r="S115" s="12" cm="1">
        <f t="array" ref="S115">PRODUCT(Data!$C109:S109/100+1)</f>
        <v>5.6042942810239076</v>
      </c>
      <c r="T115" s="12" cm="1">
        <f t="array" ref="T115">PRODUCT(Data!$C109:T109/100+1)</f>
        <v>3.4466409828297033</v>
      </c>
      <c r="U115" s="12" cm="1">
        <f t="array" ref="U115">PRODUCT(Data!$C109:U109/100+1)</f>
        <v>1.9749252831614199</v>
      </c>
      <c r="V115" s="12" cm="1">
        <f t="array" ref="V115">PRODUCT(Data!$C109:V109/100+1)</f>
        <v>1.5424166461490689</v>
      </c>
      <c r="W115" s="7"/>
      <c r="X115" s="2" t="str">
        <f t="shared" si="13"/>
        <v>Unrealised</v>
      </c>
      <c r="Y115" s="4">
        <f t="shared" si="10"/>
        <v>13881749.81534162</v>
      </c>
      <c r="Z115" s="5">
        <f t="shared" ca="1" si="11"/>
        <v>0</v>
      </c>
      <c r="AC115">
        <f t="shared" si="9"/>
        <v>0</v>
      </c>
      <c r="AD115">
        <f>IF(SUM($AC115:AC115)&gt;0,1,IF(OR(D115&lt;(1-$P$2),D115&gt;$P$3),1,0))</f>
        <v>0</v>
      </c>
      <c r="AE115">
        <f>IF(SUM($AC115:AD115)&gt;0,1,IF(OR(E115&lt;(1-$P$2),E115&gt;$P$3),1,0))</f>
        <v>0</v>
      </c>
      <c r="AF115">
        <f>IF(SUM($AC115:AE115)&gt;0,1,IF(OR(F115&lt;(1-$P$2),F115&gt;$P$3),1,0))</f>
        <v>0</v>
      </c>
      <c r="AG115">
        <f>IF(SUM($AC115:AF115)&gt;0,1,IF(OR(G115&lt;(1-$P$2),G115&gt;$P$3),1,0))</f>
        <v>0</v>
      </c>
      <c r="AH115">
        <f>IF(SUM($AC115:AG115)&gt;0,1,IF(OR(H115&lt;(1-$P$2),H115&gt;$P$3),1,0))</f>
        <v>0</v>
      </c>
      <c r="AI115">
        <f>IF(SUM($AC115:AH115)&gt;0,1,IF(OR(I115&lt;(1-$P$2),I115&gt;$P$3),1,0))</f>
        <v>0</v>
      </c>
      <c r="AJ115">
        <f>IF(SUM($AC115:AI115)&gt;0,1,IF(OR(J115&lt;(1-$P$2),J115&gt;$P$3),1,0))</f>
        <v>0</v>
      </c>
      <c r="AK115">
        <f>IF(SUM($AC115:AJ115)&gt;0,1,IF(OR(K115&lt;(1-$P$2),K115&gt;$P$3),1,0))</f>
        <v>0</v>
      </c>
      <c r="AL115">
        <f>IF(SUM($AC115:AK115)&gt;0,1,IF(OR(L115&lt;(1-$P$2),L115&gt;$P$3),1,0))</f>
        <v>0</v>
      </c>
      <c r="AM115">
        <f>IF(SUM($AC115:AL115)&gt;0,1,IF(OR(M115&lt;(1-$P$2),M115&gt;$P$3),1,0))</f>
        <v>0</v>
      </c>
      <c r="AN115">
        <f>IF(SUM($AC115:AM115)&gt;0,1,IF(OR(N115&lt;(1-$P$2),N115&gt;$P$3),1,0))</f>
        <v>0</v>
      </c>
      <c r="AO115">
        <f>IF(SUM($AC115:AN115)&gt;0,1,IF(OR(O115&lt;(1-$P$2),O115&gt;$P$3),1,0))</f>
        <v>0</v>
      </c>
      <c r="AP115">
        <f>IF(SUM($AC115:AO115)&gt;0,1,IF(OR(P115&lt;(1-$P$2),P115&gt;$P$3),1,0))</f>
        <v>0</v>
      </c>
      <c r="AQ115">
        <f>IF(SUM($AC115:AP115)&gt;0,1,IF(OR(Q115&lt;(1-$P$2),Q115&gt;$P$3),1,0))</f>
        <v>0</v>
      </c>
      <c r="AR115">
        <f>IF(SUM($AC115:AQ115)&gt;0,1,IF(OR(R115&lt;(1-$P$2),R115&gt;$P$3),1,0))</f>
        <v>0</v>
      </c>
      <c r="AS115">
        <f>IF(SUM($AC115:AR115)&gt;0,1,IF(OR(S115&lt;(1-$P$2),S115&gt;$P$3),1,0))</f>
        <v>0</v>
      </c>
      <c r="AT115">
        <f>IF(SUM($AC115:AS115)&gt;0,1,IF(OR(T115&lt;(1-$P$2),T115&gt;$P$3),1,0))</f>
        <v>0</v>
      </c>
      <c r="AU115">
        <f>IF(SUM($AC115:AT115)&gt;0,1,IF(OR(U115&lt;(1-$P$2),U115&gt;$P$3),1,0))</f>
        <v>0</v>
      </c>
      <c r="AV115">
        <f>IF(SUM($AC115:AU115)&gt;0,1,IF(OR(V115&lt;(1-$P$2),V115&gt;$P$3),1,0))</f>
        <v>0</v>
      </c>
    </row>
    <row r="116" spans="1:48" x14ac:dyDescent="0.35">
      <c r="A116" s="1">
        <f>Data!A110</f>
        <v>1300000</v>
      </c>
      <c r="B116">
        <f t="shared" si="12"/>
        <v>107</v>
      </c>
      <c r="C116" s="12" cm="1">
        <f t="array" ref="C116">PRODUCT(Data!$C110:C110/100+1)</f>
        <v>1.6640000000000001</v>
      </c>
      <c r="D116" s="12" cm="1">
        <f t="array" ref="D116">PRODUCT(Data!$C110:D110/100+1)</f>
        <v>2.5758720000000004</v>
      </c>
      <c r="E116" s="12" cm="1">
        <f t="array" ref="E116">PRODUCT(Data!$C110:E110/100+1)</f>
        <v>1.6021923840000005</v>
      </c>
      <c r="F116" s="12" cm="1">
        <f t="array" ref="F116">PRODUCT(Data!$C110:F110/100+1)</f>
        <v>1.5220827648000004</v>
      </c>
      <c r="G116" s="12" cm="1">
        <f t="array" ref="G116">PRODUCT(Data!$C110:G110/100+1)</f>
        <v>1.3333445019648003</v>
      </c>
      <c r="H116" s="12" cm="1">
        <f t="array" ref="H116">PRODUCT(Data!$C110:H110/100+1)</f>
        <v>1.4933458422005765</v>
      </c>
      <c r="I116" s="12" cm="1">
        <f t="array" ref="I116">PRODUCT(Data!$C110:I110/100+1)</f>
        <v>1.9099893321745374</v>
      </c>
      <c r="J116" s="12" cm="1">
        <f t="array" ref="J116">PRODUCT(Data!$C110:J110/100+1)</f>
        <v>3.2202420140462698</v>
      </c>
      <c r="K116" s="12" cm="1">
        <f t="array" ref="K116">PRODUCT(Data!$C110:K110/100+1)</f>
        <v>3.4553196810716473</v>
      </c>
      <c r="L116" s="12" cm="1">
        <f t="array" ref="L116">PRODUCT(Data!$C110:L110/100+1)</f>
        <v>3.8665027231191735</v>
      </c>
      <c r="M116" s="12" cm="1">
        <f t="array" ref="M116">PRODUCT(Data!$C110:M110/100+1)</f>
        <v>3.7505076414255982</v>
      </c>
      <c r="N116" s="12" cm="1">
        <f t="array" ref="N116">PRODUCT(Data!$C110:N110/100+1)</f>
        <v>3.2629416480402704</v>
      </c>
      <c r="O116" s="12" cm="1">
        <f t="array" ref="O116">PRODUCT(Data!$C110:O110/100+1)</f>
        <v>1.9349243972878802</v>
      </c>
      <c r="P116" s="12" cm="1">
        <f t="array" ref="P116">PRODUCT(Data!$C110:P110/100+1)</f>
        <v>1.0371194769463039</v>
      </c>
      <c r="Q116" s="12" cm="1">
        <f t="array" ref="Q116">PRODUCT(Data!$C110:Q110/100+1)</f>
        <v>0.54137636696597069</v>
      </c>
      <c r="R116" s="12" cm="1">
        <f t="array" ref="R116">PRODUCT(Data!$C110:R110/100+1)</f>
        <v>0.51863855955339988</v>
      </c>
      <c r="S116" s="12" cm="1">
        <f t="array" ref="S116">PRODUCT(Data!$C110:S110/100+1)</f>
        <v>0.38171797983130229</v>
      </c>
      <c r="T116" s="12" cm="1">
        <f t="array" ref="T116">PRODUCT(Data!$C110:T110/100+1)</f>
        <v>0.27941756123651329</v>
      </c>
      <c r="U116" s="12" cm="1">
        <f t="array" ref="U116">PRODUCT(Data!$C110:U110/100+1)</f>
        <v>0.38391972913896927</v>
      </c>
      <c r="V116" s="12" cm="1">
        <f t="array" ref="V116">PRODUCT(Data!$C110:V110/100+1)</f>
        <v>0.65803841574419331</v>
      </c>
      <c r="W116" s="7"/>
      <c r="X116" s="2" t="str">
        <f t="shared" si="13"/>
        <v>Realised Loss</v>
      </c>
      <c r="Y116" s="4">
        <f t="shared" si="10"/>
        <v>855449.94046745135</v>
      </c>
      <c r="Z116" s="5">
        <f t="shared" ca="1" si="11"/>
        <v>703789.27705576189</v>
      </c>
      <c r="AC116">
        <f t="shared" si="9"/>
        <v>0</v>
      </c>
      <c r="AD116">
        <f>IF(SUM($AC116:AC116)&gt;0,1,IF(OR(D116&lt;(1-$P$2),D116&gt;$P$3),1,0))</f>
        <v>0</v>
      </c>
      <c r="AE116">
        <f>IF(SUM($AC116:AD116)&gt;0,1,IF(OR(E116&lt;(1-$P$2),E116&gt;$P$3),1,0))</f>
        <v>0</v>
      </c>
      <c r="AF116">
        <f>IF(SUM($AC116:AE116)&gt;0,1,IF(OR(F116&lt;(1-$P$2),F116&gt;$P$3),1,0))</f>
        <v>0</v>
      </c>
      <c r="AG116">
        <f>IF(SUM($AC116:AF116)&gt;0,1,IF(OR(G116&lt;(1-$P$2),G116&gt;$P$3),1,0))</f>
        <v>0</v>
      </c>
      <c r="AH116">
        <f>IF(SUM($AC116:AG116)&gt;0,1,IF(OR(H116&lt;(1-$P$2),H116&gt;$P$3),1,0))</f>
        <v>0</v>
      </c>
      <c r="AI116">
        <f>IF(SUM($AC116:AH116)&gt;0,1,IF(OR(I116&lt;(1-$P$2),I116&gt;$P$3),1,0))</f>
        <v>0</v>
      </c>
      <c r="AJ116">
        <f>IF(SUM($AC116:AI116)&gt;0,1,IF(OR(J116&lt;(1-$P$2),J116&gt;$P$3),1,0))</f>
        <v>0</v>
      </c>
      <c r="AK116">
        <f>IF(SUM($AC116:AJ116)&gt;0,1,IF(OR(K116&lt;(1-$P$2),K116&gt;$P$3),1,0))</f>
        <v>0</v>
      </c>
      <c r="AL116">
        <f>IF(SUM($AC116:AK116)&gt;0,1,IF(OR(L116&lt;(1-$P$2),L116&gt;$P$3),1,0))</f>
        <v>0</v>
      </c>
      <c r="AM116">
        <f>IF(SUM($AC116:AL116)&gt;0,1,IF(OR(M116&lt;(1-$P$2),M116&gt;$P$3),1,0))</f>
        <v>0</v>
      </c>
      <c r="AN116">
        <f>IF(SUM($AC116:AM116)&gt;0,1,IF(OR(N116&lt;(1-$P$2),N116&gt;$P$3),1,0))</f>
        <v>0</v>
      </c>
      <c r="AO116">
        <f>IF(SUM($AC116:AN116)&gt;0,1,IF(OR(O116&lt;(1-$P$2),O116&gt;$P$3),1,0))</f>
        <v>0</v>
      </c>
      <c r="AP116">
        <f>IF(SUM($AC116:AO116)&gt;0,1,IF(OR(P116&lt;(1-$P$2),P116&gt;$P$3),1,0))</f>
        <v>0</v>
      </c>
      <c r="AQ116">
        <f>IF(SUM($AC116:AP116)&gt;0,1,IF(OR(Q116&lt;(1-$P$2),Q116&gt;$P$3),1,0))</f>
        <v>1</v>
      </c>
      <c r="AR116">
        <f>IF(SUM($AC116:AQ116)&gt;0,1,IF(OR(R116&lt;(1-$P$2),R116&gt;$P$3),1,0))</f>
        <v>1</v>
      </c>
      <c r="AS116">
        <f>IF(SUM($AC116:AR116)&gt;0,1,IF(OR(S116&lt;(1-$P$2),S116&gt;$P$3),1,0))</f>
        <v>1</v>
      </c>
      <c r="AT116">
        <f>IF(SUM($AC116:AS116)&gt;0,1,IF(OR(T116&lt;(1-$P$2),T116&gt;$P$3),1,0))</f>
        <v>1</v>
      </c>
      <c r="AU116">
        <f>IF(SUM($AC116:AT116)&gt;0,1,IF(OR(U116&lt;(1-$P$2),U116&gt;$P$3),1,0))</f>
        <v>1</v>
      </c>
      <c r="AV116">
        <f>IF(SUM($AC116:AU116)&gt;0,1,IF(OR(V116&lt;(1-$P$2),V116&gt;$P$3),1,0))</f>
        <v>1</v>
      </c>
    </row>
    <row r="117" spans="1:48" x14ac:dyDescent="0.35">
      <c r="A117" s="1">
        <f>Data!A111</f>
        <v>5400000</v>
      </c>
      <c r="B117">
        <f t="shared" si="12"/>
        <v>108</v>
      </c>
      <c r="C117" s="12" cm="1">
        <f t="array" ref="C117">PRODUCT(Data!$C111:C111/100+1)</f>
        <v>1.0489999999999999</v>
      </c>
      <c r="D117" s="12" cm="1">
        <f t="array" ref="D117">PRODUCT(Data!$C111:D111/100+1)</f>
        <v>1.406709</v>
      </c>
      <c r="E117" s="12" cm="1">
        <f t="array" ref="E117">PRODUCT(Data!$C111:E111/100+1)</f>
        <v>2.443453533</v>
      </c>
      <c r="F117" s="12" cm="1">
        <f t="array" ref="F117">PRODUCT(Data!$C111:F111/100+1)</f>
        <v>1.6933132983690002</v>
      </c>
      <c r="G117" s="12" cm="1">
        <f t="array" ref="G117">PRODUCT(Data!$C111:G111/100+1)</f>
        <v>2.1505078889286304</v>
      </c>
      <c r="H117" s="12" cm="1">
        <f t="array" ref="H117">PRODUCT(Data!$C111:H111/100+1)</f>
        <v>2.9440452999432951</v>
      </c>
      <c r="I117" s="12" cm="1">
        <f t="array" ref="I117">PRODUCT(Data!$C111:I111/100+1)</f>
        <v>2.5289349126512906</v>
      </c>
      <c r="J117" s="12" cm="1">
        <f t="array" ref="J117">PRODUCT(Data!$C111:J111/100+1)</f>
        <v>3.5961454457901354</v>
      </c>
      <c r="K117" s="12" cm="1">
        <f t="array" ref="K117">PRODUCT(Data!$C111:K111/100+1)</f>
        <v>3.5206263914285425</v>
      </c>
      <c r="L117" s="12" cm="1">
        <f t="array" ref="L117">PRODUCT(Data!$C111:L111/100+1)</f>
        <v>4.9253563216085308</v>
      </c>
      <c r="M117" s="12" cm="1">
        <f t="array" ref="M117">PRODUCT(Data!$C111:M111/100+1)</f>
        <v>2.5119317240203509</v>
      </c>
      <c r="N117" s="12" cm="1">
        <f t="array" ref="N117">PRODUCT(Data!$C111:N111/100+1)</f>
        <v>4.179854388769864</v>
      </c>
      <c r="O117" s="12" cm="1">
        <f t="array" ref="O117">PRODUCT(Data!$C111:O111/100+1)</f>
        <v>2.9342577809164445</v>
      </c>
      <c r="P117" s="12" cm="1">
        <f t="array" ref="P117">PRODUCT(Data!$C111:P111/100+1)</f>
        <v>4.4307292491838313</v>
      </c>
      <c r="Q117" s="12" cm="1">
        <f t="array" ref="Q117">PRODUCT(Data!$C111:Q111/100+1)</f>
        <v>4.3864219566919926</v>
      </c>
      <c r="R117" s="12" cm="1">
        <f t="array" ref="R117">PRODUCT(Data!$C111:R111/100+1)</f>
        <v>3.3029757333890704</v>
      </c>
      <c r="S117" s="12" cm="1">
        <f t="array" ref="S117">PRODUCT(Data!$C111:S111/100+1)</f>
        <v>5.2286105859548986</v>
      </c>
      <c r="T117" s="12" cm="1">
        <f t="array" ref="T117">PRODUCT(Data!$C111:T111/100+1)</f>
        <v>8.883409385537373</v>
      </c>
      <c r="U117" s="12" cm="1">
        <f t="array" ref="U117">PRODUCT(Data!$C111:U111/100+1)</f>
        <v>9.3897637205130025</v>
      </c>
      <c r="V117" s="12" cm="1">
        <f t="array" ref="V117">PRODUCT(Data!$C111:V111/100+1)</f>
        <v>14.629251876559255</v>
      </c>
      <c r="W117" s="7"/>
      <c r="X117" s="2" t="str">
        <f t="shared" si="13"/>
        <v>Unrealised</v>
      </c>
      <c r="Y117" s="4">
        <f t="shared" si="10"/>
        <v>78997960.133419976</v>
      </c>
      <c r="Z117" s="5">
        <f t="shared" ca="1" si="11"/>
        <v>0</v>
      </c>
      <c r="AC117">
        <f t="shared" si="9"/>
        <v>0</v>
      </c>
      <c r="AD117">
        <f>IF(SUM($AC117:AC117)&gt;0,1,IF(OR(D117&lt;(1-$P$2),D117&gt;$P$3),1,0))</f>
        <v>0</v>
      </c>
      <c r="AE117">
        <f>IF(SUM($AC117:AD117)&gt;0,1,IF(OR(E117&lt;(1-$P$2),E117&gt;$P$3),1,0))</f>
        <v>0</v>
      </c>
      <c r="AF117">
        <f>IF(SUM($AC117:AE117)&gt;0,1,IF(OR(F117&lt;(1-$P$2),F117&gt;$P$3),1,0))</f>
        <v>0</v>
      </c>
      <c r="AG117">
        <f>IF(SUM($AC117:AF117)&gt;0,1,IF(OR(G117&lt;(1-$P$2),G117&gt;$P$3),1,0))</f>
        <v>0</v>
      </c>
      <c r="AH117">
        <f>IF(SUM($AC117:AG117)&gt;0,1,IF(OR(H117&lt;(1-$P$2),H117&gt;$P$3),1,0))</f>
        <v>0</v>
      </c>
      <c r="AI117">
        <f>IF(SUM($AC117:AH117)&gt;0,1,IF(OR(I117&lt;(1-$P$2),I117&gt;$P$3),1,0))</f>
        <v>0</v>
      </c>
      <c r="AJ117">
        <f>IF(SUM($AC117:AI117)&gt;0,1,IF(OR(J117&lt;(1-$P$2),J117&gt;$P$3),1,0))</f>
        <v>0</v>
      </c>
      <c r="AK117">
        <f>IF(SUM($AC117:AJ117)&gt;0,1,IF(OR(K117&lt;(1-$P$2),K117&gt;$P$3),1,0))</f>
        <v>0</v>
      </c>
      <c r="AL117">
        <f>IF(SUM($AC117:AK117)&gt;0,1,IF(OR(L117&lt;(1-$P$2),L117&gt;$P$3),1,0))</f>
        <v>0</v>
      </c>
      <c r="AM117">
        <f>IF(SUM($AC117:AL117)&gt;0,1,IF(OR(M117&lt;(1-$P$2),M117&gt;$P$3),1,0))</f>
        <v>0</v>
      </c>
      <c r="AN117">
        <f>IF(SUM($AC117:AM117)&gt;0,1,IF(OR(N117&lt;(1-$P$2),N117&gt;$P$3),1,0))</f>
        <v>0</v>
      </c>
      <c r="AO117">
        <f>IF(SUM($AC117:AN117)&gt;0,1,IF(OR(O117&lt;(1-$P$2),O117&gt;$P$3),1,0))</f>
        <v>0</v>
      </c>
      <c r="AP117">
        <f>IF(SUM($AC117:AO117)&gt;0,1,IF(OR(P117&lt;(1-$P$2),P117&gt;$P$3),1,0))</f>
        <v>0</v>
      </c>
      <c r="AQ117">
        <f>IF(SUM($AC117:AP117)&gt;0,1,IF(OR(Q117&lt;(1-$P$2),Q117&gt;$P$3),1,0))</f>
        <v>0</v>
      </c>
      <c r="AR117">
        <f>IF(SUM($AC117:AQ117)&gt;0,1,IF(OR(R117&lt;(1-$P$2),R117&gt;$P$3),1,0))</f>
        <v>0</v>
      </c>
      <c r="AS117">
        <f>IF(SUM($AC117:AR117)&gt;0,1,IF(OR(S117&lt;(1-$P$2),S117&gt;$P$3),1,0))</f>
        <v>0</v>
      </c>
      <c r="AT117">
        <f>IF(SUM($AC117:AS117)&gt;0,1,IF(OR(T117&lt;(1-$P$2),T117&gt;$P$3),1,0))</f>
        <v>0</v>
      </c>
      <c r="AU117">
        <f>IF(SUM($AC117:AT117)&gt;0,1,IF(OR(U117&lt;(1-$P$2),U117&gt;$P$3),1,0))</f>
        <v>0</v>
      </c>
      <c r="AV117">
        <f>IF(SUM($AC117:AU117)&gt;0,1,IF(OR(V117&lt;(1-$P$2),V117&gt;$P$3),1,0))</f>
        <v>0</v>
      </c>
    </row>
    <row r="118" spans="1:48" x14ac:dyDescent="0.35">
      <c r="A118" s="1">
        <f>Data!A112</f>
        <v>6600000</v>
      </c>
      <c r="B118">
        <f t="shared" si="12"/>
        <v>109</v>
      </c>
      <c r="C118" s="12" cm="1">
        <f t="array" ref="C118">PRODUCT(Data!$C112:C112/100+1)</f>
        <v>1.036</v>
      </c>
      <c r="D118" s="12" cm="1">
        <f t="array" ref="D118">PRODUCT(Data!$C112:D112/100+1)</f>
        <v>0.75109999999999999</v>
      </c>
      <c r="E118" s="12" cm="1">
        <f t="array" ref="E118">PRODUCT(Data!$C112:E112/100+1)</f>
        <v>0.64669710000000002</v>
      </c>
      <c r="F118" s="12" cm="1">
        <f t="array" ref="F118">PRODUCT(Data!$C112:F112/100+1)</f>
        <v>0.37961119770000001</v>
      </c>
      <c r="G118" s="12" cm="1">
        <f t="array" ref="G118">PRODUCT(Data!$C112:G112/100+1)</f>
        <v>0.57852746529480004</v>
      </c>
      <c r="H118" s="12" cm="1">
        <f t="array" ref="H118">PRODUCT(Data!$C112:H112/100+1)</f>
        <v>0.43331707150580523</v>
      </c>
      <c r="I118" s="12" cm="1">
        <f t="array" ref="I118">PRODUCT(Data!$C112:I112/100+1)</f>
        <v>0.56461214417206418</v>
      </c>
      <c r="J118" s="12" cm="1">
        <f t="array" ref="J118">PRODUCT(Data!$C112:J112/100+1)</f>
        <v>0.61542723714754999</v>
      </c>
      <c r="K118" s="12" cm="1">
        <f t="array" ref="K118">PRODUCT(Data!$C112:K112/100+1)</f>
        <v>0.3563323703084314</v>
      </c>
      <c r="L118" s="12" cm="1">
        <f t="array" ref="L118">PRODUCT(Data!$C112:L112/100+1)</f>
        <v>0.31499781535265337</v>
      </c>
      <c r="M118" s="12" cm="1">
        <f t="array" ref="M118">PRODUCT(Data!$C112:M112/100+1)</f>
        <v>0.35468754008708764</v>
      </c>
      <c r="N118" s="12" cm="1">
        <f t="array" ref="N118">PRODUCT(Data!$C112:N112/100+1)</f>
        <v>0.55579537531646639</v>
      </c>
      <c r="O118" s="12" cm="1">
        <f t="array" ref="O118">PRODUCT(Data!$C112:O112/100+1)</f>
        <v>0.73809625842026727</v>
      </c>
      <c r="P118" s="12" cm="1">
        <f t="array" ref="P118">PRODUCT(Data!$C112:P112/100+1)</f>
        <v>0.79123918902652657</v>
      </c>
      <c r="Q118" s="12" cm="1">
        <f t="array" ref="Q118">PRODUCT(Data!$C112:Q112/100+1)</f>
        <v>0.51430547286724226</v>
      </c>
      <c r="R118" s="12" cm="1">
        <f t="array" ref="R118">PRODUCT(Data!$C112:R112/100+1)</f>
        <v>0.72671363316141335</v>
      </c>
      <c r="S118" s="12" cm="1">
        <f t="array" ref="S118">PRODUCT(Data!$C112:S112/100+1)</f>
        <v>0.69691837420179537</v>
      </c>
      <c r="T118" s="12" cm="1">
        <f t="array" ref="T118">PRODUCT(Data!$C112:T112/100+1)</f>
        <v>1.1269170110843032</v>
      </c>
      <c r="U118" s="12" cm="1">
        <f t="array" ref="U118">PRODUCT(Data!$C112:U112/100+1)</f>
        <v>0.69643471285009939</v>
      </c>
      <c r="V118" s="12" cm="1">
        <f t="array" ref="V118">PRODUCT(Data!$C112:V112/100+1)</f>
        <v>0.55714777028007956</v>
      </c>
      <c r="W118" s="7"/>
      <c r="X118" s="2" t="str">
        <f t="shared" si="13"/>
        <v>Realised Loss</v>
      </c>
      <c r="Y118" s="4">
        <f t="shared" si="10"/>
        <v>3677175.283848525</v>
      </c>
      <c r="Z118" s="5">
        <f t="shared" ca="1" si="11"/>
        <v>4957260</v>
      </c>
      <c r="AC118">
        <f t="shared" si="9"/>
        <v>0</v>
      </c>
      <c r="AD118">
        <f>IF(SUM($AC118:AC118)&gt;0,1,IF(OR(D118&lt;(1-$P$2),D118&gt;$P$3),1,0))</f>
        <v>1</v>
      </c>
      <c r="AE118">
        <f>IF(SUM($AC118:AD118)&gt;0,1,IF(OR(E118&lt;(1-$P$2),E118&gt;$P$3),1,0))</f>
        <v>1</v>
      </c>
      <c r="AF118">
        <f>IF(SUM($AC118:AE118)&gt;0,1,IF(OR(F118&lt;(1-$P$2),F118&gt;$P$3),1,0))</f>
        <v>1</v>
      </c>
      <c r="AG118">
        <f>IF(SUM($AC118:AF118)&gt;0,1,IF(OR(G118&lt;(1-$P$2),G118&gt;$P$3),1,0))</f>
        <v>1</v>
      </c>
      <c r="AH118">
        <f>IF(SUM($AC118:AG118)&gt;0,1,IF(OR(H118&lt;(1-$P$2),H118&gt;$P$3),1,0))</f>
        <v>1</v>
      </c>
      <c r="AI118">
        <f>IF(SUM($AC118:AH118)&gt;0,1,IF(OR(I118&lt;(1-$P$2),I118&gt;$P$3),1,0))</f>
        <v>1</v>
      </c>
      <c r="AJ118">
        <f>IF(SUM($AC118:AI118)&gt;0,1,IF(OR(J118&lt;(1-$P$2),J118&gt;$P$3),1,0))</f>
        <v>1</v>
      </c>
      <c r="AK118">
        <f>IF(SUM($AC118:AJ118)&gt;0,1,IF(OR(K118&lt;(1-$P$2),K118&gt;$P$3),1,0))</f>
        <v>1</v>
      </c>
      <c r="AL118">
        <f>IF(SUM($AC118:AK118)&gt;0,1,IF(OR(L118&lt;(1-$P$2),L118&gt;$P$3),1,0))</f>
        <v>1</v>
      </c>
      <c r="AM118">
        <f>IF(SUM($AC118:AL118)&gt;0,1,IF(OR(M118&lt;(1-$P$2),M118&gt;$P$3),1,0))</f>
        <v>1</v>
      </c>
      <c r="AN118">
        <f>IF(SUM($AC118:AM118)&gt;0,1,IF(OR(N118&lt;(1-$P$2),N118&gt;$P$3),1,0))</f>
        <v>1</v>
      </c>
      <c r="AO118">
        <f>IF(SUM($AC118:AN118)&gt;0,1,IF(OR(O118&lt;(1-$P$2),O118&gt;$P$3),1,0))</f>
        <v>1</v>
      </c>
      <c r="AP118">
        <f>IF(SUM($AC118:AO118)&gt;0,1,IF(OR(P118&lt;(1-$P$2),P118&gt;$P$3),1,0))</f>
        <v>1</v>
      </c>
      <c r="AQ118">
        <f>IF(SUM($AC118:AP118)&gt;0,1,IF(OR(Q118&lt;(1-$P$2),Q118&gt;$P$3),1,0))</f>
        <v>1</v>
      </c>
      <c r="AR118">
        <f>IF(SUM($AC118:AQ118)&gt;0,1,IF(OR(R118&lt;(1-$P$2),R118&gt;$P$3),1,0))</f>
        <v>1</v>
      </c>
      <c r="AS118">
        <f>IF(SUM($AC118:AR118)&gt;0,1,IF(OR(S118&lt;(1-$P$2),S118&gt;$P$3),1,0))</f>
        <v>1</v>
      </c>
      <c r="AT118">
        <f>IF(SUM($AC118:AS118)&gt;0,1,IF(OR(T118&lt;(1-$P$2),T118&gt;$P$3),1,0))</f>
        <v>1</v>
      </c>
      <c r="AU118">
        <f>IF(SUM($AC118:AT118)&gt;0,1,IF(OR(U118&lt;(1-$P$2),U118&gt;$P$3),1,0))</f>
        <v>1</v>
      </c>
      <c r="AV118">
        <f>IF(SUM($AC118:AU118)&gt;0,1,IF(OR(V118&lt;(1-$P$2),V118&gt;$P$3),1,0))</f>
        <v>1</v>
      </c>
    </row>
    <row r="119" spans="1:48" x14ac:dyDescent="0.35">
      <c r="A119" s="1">
        <f>Data!A113</f>
        <v>2000000</v>
      </c>
      <c r="B119">
        <f t="shared" si="12"/>
        <v>110</v>
      </c>
      <c r="C119" s="12" cm="1">
        <f t="array" ref="C119">PRODUCT(Data!$C113:C113/100+1)</f>
        <v>1.7070000000000001</v>
      </c>
      <c r="D119" s="12" cm="1">
        <f t="array" ref="D119">PRODUCT(Data!$C113:D113/100+1)</f>
        <v>1.9818270000000002</v>
      </c>
      <c r="E119" s="12" cm="1">
        <f t="array" ref="E119">PRODUCT(Data!$C113:E113/100+1)</f>
        <v>1.9976816160000002</v>
      </c>
      <c r="F119" s="12" cm="1">
        <f t="array" ref="F119">PRODUCT(Data!$C113:F113/100+1)</f>
        <v>3.4060471552800005</v>
      </c>
      <c r="G119" s="12" cm="1">
        <f t="array" ref="G119">PRODUCT(Data!$C113:G113/100+1)</f>
        <v>2.3910451030065603</v>
      </c>
      <c r="H119" s="12" cm="1">
        <f t="array" ref="H119">PRODUCT(Data!$C113:H113/100+1)</f>
        <v>2.001304751216491</v>
      </c>
      <c r="I119" s="12" cm="1">
        <f t="array" ref="I119">PRODUCT(Data!$C113:I113/100+1)</f>
        <v>1.6170542389829248</v>
      </c>
      <c r="J119" s="12" cm="1">
        <f t="array" ref="J119">PRODUCT(Data!$C113:J113/100+1)</f>
        <v>2.5226046128133626</v>
      </c>
      <c r="K119" s="12" cm="1">
        <f t="array" ref="K119">PRODUCT(Data!$C113:K113/100+1)</f>
        <v>2.4040421960111344</v>
      </c>
      <c r="L119" s="12" cm="1">
        <f t="array" ref="L119">PRODUCT(Data!$C113:L113/100+1)</f>
        <v>3.197376120694809</v>
      </c>
      <c r="M119" s="12" cm="1">
        <f t="array" ref="M119">PRODUCT(Data!$C113:M113/100+1)</f>
        <v>2.3053081830209576</v>
      </c>
      <c r="N119" s="12" cm="1">
        <f t="array" ref="N119">PRODUCT(Data!$C113:N113/100+1)</f>
        <v>1.362437136165386</v>
      </c>
      <c r="O119" s="12" cm="1">
        <f t="array" ref="O119">PRODUCT(Data!$C113:O113/100+1)</f>
        <v>1.4809691670117746</v>
      </c>
      <c r="P119" s="12" cm="1">
        <f t="array" ref="P119">PRODUCT(Data!$C113:P113/100+1)</f>
        <v>0.78047075101520524</v>
      </c>
      <c r="Q119" s="12" cm="1">
        <f t="array" ref="Q119">PRODUCT(Data!$C113:Q113/100+1)</f>
        <v>0.89910230516951639</v>
      </c>
      <c r="R119" s="12" cm="1">
        <f t="array" ref="R119">PRODUCT(Data!$C113:R113/100+1)</f>
        <v>1.4385636882712263</v>
      </c>
      <c r="S119" s="12" cm="1">
        <f t="array" ref="S119">PRODUCT(Data!$C113:S113/100+1)</f>
        <v>2.1276356949531436</v>
      </c>
      <c r="T119" s="12" cm="1">
        <f t="array" ref="T119">PRODUCT(Data!$C113:T113/100+1)</f>
        <v>1.6978532845726086</v>
      </c>
      <c r="U119" s="12" cm="1">
        <f t="array" ref="U119">PRODUCT(Data!$C113:U113/100+1)</f>
        <v>1.4516645583095804</v>
      </c>
      <c r="V119" s="12" cm="1">
        <f t="array" ref="V119">PRODUCT(Data!$C113:V113/100+1)</f>
        <v>1.0451984819828979</v>
      </c>
      <c r="W119" s="7"/>
      <c r="X119" s="2" t="str">
        <f t="shared" si="13"/>
        <v>Realised Loss</v>
      </c>
      <c r="Y119" s="4">
        <f t="shared" si="10"/>
        <v>2090396.9639657957</v>
      </c>
      <c r="Z119" s="5">
        <f t="shared" ca="1" si="11"/>
        <v>1560941.5020304106</v>
      </c>
      <c r="AC119">
        <f t="shared" si="9"/>
        <v>0</v>
      </c>
      <c r="AD119">
        <f>IF(SUM($AC119:AC119)&gt;0,1,IF(OR(D119&lt;(1-$P$2),D119&gt;$P$3),1,0))</f>
        <v>0</v>
      </c>
      <c r="AE119">
        <f>IF(SUM($AC119:AD119)&gt;0,1,IF(OR(E119&lt;(1-$P$2),E119&gt;$P$3),1,0))</f>
        <v>0</v>
      </c>
      <c r="AF119">
        <f>IF(SUM($AC119:AE119)&gt;0,1,IF(OR(F119&lt;(1-$P$2),F119&gt;$P$3),1,0))</f>
        <v>0</v>
      </c>
      <c r="AG119">
        <f>IF(SUM($AC119:AF119)&gt;0,1,IF(OR(G119&lt;(1-$P$2),G119&gt;$P$3),1,0))</f>
        <v>0</v>
      </c>
      <c r="AH119">
        <f>IF(SUM($AC119:AG119)&gt;0,1,IF(OR(H119&lt;(1-$P$2),H119&gt;$P$3),1,0))</f>
        <v>0</v>
      </c>
      <c r="AI119">
        <f>IF(SUM($AC119:AH119)&gt;0,1,IF(OR(I119&lt;(1-$P$2),I119&gt;$P$3),1,0))</f>
        <v>0</v>
      </c>
      <c r="AJ119">
        <f>IF(SUM($AC119:AI119)&gt;0,1,IF(OR(J119&lt;(1-$P$2),J119&gt;$P$3),1,0))</f>
        <v>0</v>
      </c>
      <c r="AK119">
        <f>IF(SUM($AC119:AJ119)&gt;0,1,IF(OR(K119&lt;(1-$P$2),K119&gt;$P$3),1,0))</f>
        <v>0</v>
      </c>
      <c r="AL119">
        <f>IF(SUM($AC119:AK119)&gt;0,1,IF(OR(L119&lt;(1-$P$2),L119&gt;$P$3),1,0))</f>
        <v>0</v>
      </c>
      <c r="AM119">
        <f>IF(SUM($AC119:AL119)&gt;0,1,IF(OR(M119&lt;(1-$P$2),M119&gt;$P$3),1,0))</f>
        <v>0</v>
      </c>
      <c r="AN119">
        <f>IF(SUM($AC119:AM119)&gt;0,1,IF(OR(N119&lt;(1-$P$2),N119&gt;$P$3),1,0))</f>
        <v>0</v>
      </c>
      <c r="AO119">
        <f>IF(SUM($AC119:AN119)&gt;0,1,IF(OR(O119&lt;(1-$P$2),O119&gt;$P$3),1,0))</f>
        <v>0</v>
      </c>
      <c r="AP119">
        <f>IF(SUM($AC119:AO119)&gt;0,1,IF(OR(P119&lt;(1-$P$2),P119&gt;$P$3),1,0))</f>
        <v>1</v>
      </c>
      <c r="AQ119">
        <f>IF(SUM($AC119:AP119)&gt;0,1,IF(OR(Q119&lt;(1-$P$2),Q119&gt;$P$3),1,0))</f>
        <v>1</v>
      </c>
      <c r="AR119">
        <f>IF(SUM($AC119:AQ119)&gt;0,1,IF(OR(R119&lt;(1-$P$2),R119&gt;$P$3),1,0))</f>
        <v>1</v>
      </c>
      <c r="AS119">
        <f>IF(SUM($AC119:AR119)&gt;0,1,IF(OR(S119&lt;(1-$P$2),S119&gt;$P$3),1,0))</f>
        <v>1</v>
      </c>
      <c r="AT119">
        <f>IF(SUM($AC119:AS119)&gt;0,1,IF(OR(T119&lt;(1-$P$2),T119&gt;$P$3),1,0))</f>
        <v>1</v>
      </c>
      <c r="AU119">
        <f>IF(SUM($AC119:AT119)&gt;0,1,IF(OR(U119&lt;(1-$P$2),U119&gt;$P$3),1,0))</f>
        <v>1</v>
      </c>
      <c r="AV119">
        <f>IF(SUM($AC119:AU119)&gt;0,1,IF(OR(V119&lt;(1-$P$2),V119&gt;$P$3),1,0))</f>
        <v>1</v>
      </c>
    </row>
    <row r="120" spans="1:48" x14ac:dyDescent="0.35">
      <c r="A120" s="1">
        <f>Data!A114</f>
        <v>8600000</v>
      </c>
      <c r="B120">
        <f t="shared" si="12"/>
        <v>111</v>
      </c>
      <c r="C120" s="12" cm="1">
        <f t="array" ref="C120">PRODUCT(Data!$C114:C114/100+1)</f>
        <v>1.069</v>
      </c>
      <c r="D120" s="12" cm="1">
        <f t="array" ref="D120">PRODUCT(Data!$C114:D114/100+1)</f>
        <v>1.26142</v>
      </c>
      <c r="E120" s="12" cm="1">
        <f t="array" ref="E120">PRODUCT(Data!$C114:E114/100+1)</f>
        <v>2.1835180199999997</v>
      </c>
      <c r="F120" s="12" cm="1">
        <f t="array" ref="F120">PRODUCT(Data!$C114:F114/100+1)</f>
        <v>1.7402638619399997</v>
      </c>
      <c r="G120" s="12" cm="1">
        <f t="array" ref="G120">PRODUCT(Data!$C114:G114/100+1)</f>
        <v>2.6190971122196993</v>
      </c>
      <c r="H120" s="12" cm="1">
        <f t="array" ref="H120">PRODUCT(Data!$C114:H114/100+1)</f>
        <v>3.2948241671723819</v>
      </c>
      <c r="I120" s="12" cm="1">
        <f t="array" ref="I120">PRODUCT(Data!$C114:I114/100+1)</f>
        <v>4.0130958356159612</v>
      </c>
      <c r="J120" s="12" cm="1">
        <f t="array" ref="J120">PRODUCT(Data!$C114:J114/100+1)</f>
        <v>4.5468375817528841</v>
      </c>
      <c r="K120" s="12" cm="1">
        <f t="array" ref="K120">PRODUCT(Data!$C114:K114/100+1)</f>
        <v>4.5377439065893785</v>
      </c>
      <c r="L120" s="12" cm="1">
        <f t="array" ref="L120">PRODUCT(Data!$C114:L114/100+1)</f>
        <v>7.3783715921143287</v>
      </c>
      <c r="M120" s="12" cm="1">
        <f t="array" ref="M120">PRODUCT(Data!$C114:M114/100+1)</f>
        <v>7.5111822807723865</v>
      </c>
      <c r="N120" s="12" cm="1">
        <f t="array" ref="N120">PRODUCT(Data!$C114:N114/100+1)</f>
        <v>12.994345345736228</v>
      </c>
      <c r="O120" s="12" cm="1">
        <f t="array" ref="O120">PRODUCT(Data!$C114:O114/100+1)</f>
        <v>16.177959955441604</v>
      </c>
      <c r="P120" s="12" cm="1">
        <f t="array" ref="P120">PRODUCT(Data!$C114:P114/100+1)</f>
        <v>12.133469966581202</v>
      </c>
      <c r="Q120" s="12" cm="1">
        <f t="array" ref="Q120">PRODUCT(Data!$C114:Q114/100+1)</f>
        <v>17.132459592812658</v>
      </c>
      <c r="R120" s="12" cm="1">
        <f t="array" ref="R120">PRODUCT(Data!$C114:R114/100+1)</f>
        <v>17.509373703854536</v>
      </c>
      <c r="S120" s="12" cm="1">
        <f t="array" ref="S120">PRODUCT(Data!$C114:S114/100+1)</f>
        <v>13.026974035667774</v>
      </c>
      <c r="T120" s="12" cm="1">
        <f t="array" ref="T120">PRODUCT(Data!$C114:T114/100+1)</f>
        <v>9.4575831498948038</v>
      </c>
      <c r="U120" s="12" cm="1">
        <f t="array" ref="U120">PRODUCT(Data!$C114:U114/100+1)</f>
        <v>16.304873350418642</v>
      </c>
      <c r="V120" s="12" cm="1">
        <f t="array" ref="V120">PRODUCT(Data!$C114:V114/100+1)</f>
        <v>25.614956033507688</v>
      </c>
      <c r="W120" s="7"/>
      <c r="X120" s="2" t="str">
        <f t="shared" si="13"/>
        <v>Realised Profit</v>
      </c>
      <c r="Y120" s="4">
        <f t="shared" si="10"/>
        <v>220288621.88816613</v>
      </c>
      <c r="Z120" s="5">
        <f t="shared" ca="1" si="11"/>
        <v>220288621.88816613</v>
      </c>
      <c r="AC120">
        <f t="shared" si="9"/>
        <v>0</v>
      </c>
      <c r="AD120">
        <f>IF(SUM($AC120:AC120)&gt;0,1,IF(OR(D120&lt;(1-$P$2),D120&gt;$P$3),1,0))</f>
        <v>0</v>
      </c>
      <c r="AE120">
        <f>IF(SUM($AC120:AD120)&gt;0,1,IF(OR(E120&lt;(1-$P$2),E120&gt;$P$3),1,0))</f>
        <v>0</v>
      </c>
      <c r="AF120">
        <f>IF(SUM($AC120:AE120)&gt;0,1,IF(OR(F120&lt;(1-$P$2),F120&gt;$P$3),1,0))</f>
        <v>0</v>
      </c>
      <c r="AG120">
        <f>IF(SUM($AC120:AF120)&gt;0,1,IF(OR(G120&lt;(1-$P$2),G120&gt;$P$3),1,0))</f>
        <v>0</v>
      </c>
      <c r="AH120">
        <f>IF(SUM($AC120:AG120)&gt;0,1,IF(OR(H120&lt;(1-$P$2),H120&gt;$P$3),1,0))</f>
        <v>0</v>
      </c>
      <c r="AI120">
        <f>IF(SUM($AC120:AH120)&gt;0,1,IF(OR(I120&lt;(1-$P$2),I120&gt;$P$3),1,0))</f>
        <v>0</v>
      </c>
      <c r="AJ120">
        <f>IF(SUM($AC120:AI120)&gt;0,1,IF(OR(J120&lt;(1-$P$2),J120&gt;$P$3),1,0))</f>
        <v>0</v>
      </c>
      <c r="AK120">
        <f>IF(SUM($AC120:AJ120)&gt;0,1,IF(OR(K120&lt;(1-$P$2),K120&gt;$P$3),1,0))</f>
        <v>0</v>
      </c>
      <c r="AL120">
        <f>IF(SUM($AC120:AK120)&gt;0,1,IF(OR(L120&lt;(1-$P$2),L120&gt;$P$3),1,0))</f>
        <v>0</v>
      </c>
      <c r="AM120">
        <f>IF(SUM($AC120:AL120)&gt;0,1,IF(OR(M120&lt;(1-$P$2),M120&gt;$P$3),1,0))</f>
        <v>0</v>
      </c>
      <c r="AN120">
        <f>IF(SUM($AC120:AM120)&gt;0,1,IF(OR(N120&lt;(1-$P$2),N120&gt;$P$3),1,0))</f>
        <v>0</v>
      </c>
      <c r="AO120">
        <f>IF(SUM($AC120:AN120)&gt;0,1,IF(OR(O120&lt;(1-$P$2),O120&gt;$P$3),1,0))</f>
        <v>0</v>
      </c>
      <c r="AP120">
        <f>IF(SUM($AC120:AO120)&gt;0,1,IF(OR(P120&lt;(1-$P$2),P120&gt;$P$3),1,0))</f>
        <v>0</v>
      </c>
      <c r="AQ120">
        <f>IF(SUM($AC120:AP120)&gt;0,1,IF(OR(Q120&lt;(1-$P$2),Q120&gt;$P$3),1,0))</f>
        <v>0</v>
      </c>
      <c r="AR120">
        <f>IF(SUM($AC120:AQ120)&gt;0,1,IF(OR(R120&lt;(1-$P$2),R120&gt;$P$3),1,0))</f>
        <v>0</v>
      </c>
      <c r="AS120">
        <f>IF(SUM($AC120:AR120)&gt;0,1,IF(OR(S120&lt;(1-$P$2),S120&gt;$P$3),1,0))</f>
        <v>0</v>
      </c>
      <c r="AT120">
        <f>IF(SUM($AC120:AS120)&gt;0,1,IF(OR(T120&lt;(1-$P$2),T120&gt;$P$3),1,0))</f>
        <v>0</v>
      </c>
      <c r="AU120">
        <f>IF(SUM($AC120:AT120)&gt;0,1,IF(OR(U120&lt;(1-$P$2),U120&gt;$P$3),1,0))</f>
        <v>0</v>
      </c>
      <c r="AV120">
        <f>IF(SUM($AC120:AU120)&gt;0,1,IF(OR(V120&lt;(1-$P$2),V120&gt;$P$3),1,0))</f>
        <v>1</v>
      </c>
    </row>
    <row r="121" spans="1:48" x14ac:dyDescent="0.35">
      <c r="A121" s="1">
        <f>Data!A115</f>
        <v>3800000</v>
      </c>
      <c r="B121">
        <f t="shared" si="12"/>
        <v>112</v>
      </c>
      <c r="C121" s="12" cm="1">
        <f t="array" ref="C121">PRODUCT(Data!$C115:C115/100+1)</f>
        <v>1.0089999999999999</v>
      </c>
      <c r="D121" s="12" cm="1">
        <f t="array" ref="D121">PRODUCT(Data!$C115:D115/100+1)</f>
        <v>0.53577900000000001</v>
      </c>
      <c r="E121" s="12" cm="1">
        <f t="array" ref="E121">PRODUCT(Data!$C115:E115/100+1)</f>
        <v>0.62686142999999994</v>
      </c>
      <c r="F121" s="12" cm="1">
        <f t="array" ref="F121">PRODUCT(Data!$C115:F115/100+1)</f>
        <v>0.43002694097999994</v>
      </c>
      <c r="G121" s="12" cm="1">
        <f t="array" ref="G121">PRODUCT(Data!$C115:G115/100+1)</f>
        <v>0.48292025472053995</v>
      </c>
      <c r="H121" s="12" cm="1">
        <f t="array" ref="H121">PRODUCT(Data!$C115:H115/100+1)</f>
        <v>0.43366238873904489</v>
      </c>
      <c r="I121" s="12" cm="1">
        <f t="array" ref="I121">PRODUCT(Data!$C115:I115/100+1)</f>
        <v>0.68865587331760336</v>
      </c>
      <c r="J121" s="12" cm="1">
        <f t="array" ref="J121">PRODUCT(Data!$C115:J115/100+1)</f>
        <v>0.96067494327805669</v>
      </c>
      <c r="K121" s="12" cm="1">
        <f t="array" ref="K121">PRODUCT(Data!$C115:K115/100+1)</f>
        <v>1.2190965030198539</v>
      </c>
      <c r="L121" s="12" cm="1">
        <f t="array" ref="L121">PRODUCT(Data!$C115:L115/100+1)</f>
        <v>0.86068213113201686</v>
      </c>
      <c r="M121" s="12" cm="1">
        <f t="array" ref="M121">PRODUCT(Data!$C115:M115/100+1)</f>
        <v>1.2359395403055762</v>
      </c>
      <c r="N121" s="12" cm="1">
        <f t="array" ref="N121">PRODUCT(Data!$C115:N115/100+1)</f>
        <v>0.88987646902001483</v>
      </c>
      <c r="O121" s="12" cm="1">
        <f t="array" ref="O121">PRODUCT(Data!$C115:O115/100+1)</f>
        <v>1.1319228685934588</v>
      </c>
      <c r="P121" s="12" cm="1">
        <f t="array" ref="P121">PRODUCT(Data!$C115:P115/100+1)</f>
        <v>1.2564343841387393</v>
      </c>
      <c r="Q121" s="12" cm="1">
        <f t="array" ref="Q121">PRODUCT(Data!$C115:Q115/100+1)</f>
        <v>1.93365251718952</v>
      </c>
      <c r="R121" s="12" cm="1">
        <f t="array" ref="R121">PRODUCT(Data!$C115:R115/100+1)</f>
        <v>3.3065458043940792</v>
      </c>
      <c r="S121" s="12" cm="1">
        <f t="array" ref="S121">PRODUCT(Data!$C115:S115/100+1)</f>
        <v>2.364180250141767</v>
      </c>
      <c r="T121" s="12" cm="1">
        <f t="array" ref="T121">PRODUCT(Data!$C115:T115/100+1)</f>
        <v>2.9292193299256493</v>
      </c>
      <c r="U121" s="12" cm="1">
        <f t="array" ref="U121">PRODUCT(Data!$C115:U115/100+1)</f>
        <v>2.1646930848150547</v>
      </c>
      <c r="V121" s="12" cm="1">
        <f t="array" ref="V121">PRODUCT(Data!$C115:V115/100+1)</f>
        <v>1.5953788035086953</v>
      </c>
      <c r="W121" s="7"/>
      <c r="X121" s="2" t="str">
        <f t="shared" si="13"/>
        <v>Realised Loss</v>
      </c>
      <c r="Y121" s="4">
        <f t="shared" si="10"/>
        <v>6062439.4533330426</v>
      </c>
      <c r="Z121" s="5">
        <f t="shared" ca="1" si="11"/>
        <v>2035960.2</v>
      </c>
      <c r="AC121">
        <f t="shared" si="9"/>
        <v>0</v>
      </c>
      <c r="AD121">
        <f>IF(SUM($AC121:AC121)&gt;0,1,IF(OR(D121&lt;(1-$P$2),D121&gt;$P$3),1,0))</f>
        <v>1</v>
      </c>
      <c r="AE121">
        <f>IF(SUM($AC121:AD121)&gt;0,1,IF(OR(E121&lt;(1-$P$2),E121&gt;$P$3),1,0))</f>
        <v>1</v>
      </c>
      <c r="AF121">
        <f>IF(SUM($AC121:AE121)&gt;0,1,IF(OR(F121&lt;(1-$P$2),F121&gt;$P$3),1,0))</f>
        <v>1</v>
      </c>
      <c r="AG121">
        <f>IF(SUM($AC121:AF121)&gt;0,1,IF(OR(G121&lt;(1-$P$2),G121&gt;$P$3),1,0))</f>
        <v>1</v>
      </c>
      <c r="AH121">
        <f>IF(SUM($AC121:AG121)&gt;0,1,IF(OR(H121&lt;(1-$P$2),H121&gt;$P$3),1,0))</f>
        <v>1</v>
      </c>
      <c r="AI121">
        <f>IF(SUM($AC121:AH121)&gt;0,1,IF(OR(I121&lt;(1-$P$2),I121&gt;$P$3),1,0))</f>
        <v>1</v>
      </c>
      <c r="AJ121">
        <f>IF(SUM($AC121:AI121)&gt;0,1,IF(OR(J121&lt;(1-$P$2),J121&gt;$P$3),1,0))</f>
        <v>1</v>
      </c>
      <c r="AK121">
        <f>IF(SUM($AC121:AJ121)&gt;0,1,IF(OR(K121&lt;(1-$P$2),K121&gt;$P$3),1,0))</f>
        <v>1</v>
      </c>
      <c r="AL121">
        <f>IF(SUM($AC121:AK121)&gt;0,1,IF(OR(L121&lt;(1-$P$2),L121&gt;$P$3),1,0))</f>
        <v>1</v>
      </c>
      <c r="AM121">
        <f>IF(SUM($AC121:AL121)&gt;0,1,IF(OR(M121&lt;(1-$P$2),M121&gt;$P$3),1,0))</f>
        <v>1</v>
      </c>
      <c r="AN121">
        <f>IF(SUM($AC121:AM121)&gt;0,1,IF(OR(N121&lt;(1-$P$2),N121&gt;$P$3),1,0))</f>
        <v>1</v>
      </c>
      <c r="AO121">
        <f>IF(SUM($AC121:AN121)&gt;0,1,IF(OR(O121&lt;(1-$P$2),O121&gt;$P$3),1,0))</f>
        <v>1</v>
      </c>
      <c r="AP121">
        <f>IF(SUM($AC121:AO121)&gt;0,1,IF(OR(P121&lt;(1-$P$2),P121&gt;$P$3),1,0))</f>
        <v>1</v>
      </c>
      <c r="AQ121">
        <f>IF(SUM($AC121:AP121)&gt;0,1,IF(OR(Q121&lt;(1-$P$2),Q121&gt;$P$3),1,0))</f>
        <v>1</v>
      </c>
      <c r="AR121">
        <f>IF(SUM($AC121:AQ121)&gt;0,1,IF(OR(R121&lt;(1-$P$2),R121&gt;$P$3),1,0))</f>
        <v>1</v>
      </c>
      <c r="AS121">
        <f>IF(SUM($AC121:AR121)&gt;0,1,IF(OR(S121&lt;(1-$P$2),S121&gt;$P$3),1,0))</f>
        <v>1</v>
      </c>
      <c r="AT121">
        <f>IF(SUM($AC121:AS121)&gt;0,1,IF(OR(T121&lt;(1-$P$2),T121&gt;$P$3),1,0))</f>
        <v>1</v>
      </c>
      <c r="AU121">
        <f>IF(SUM($AC121:AT121)&gt;0,1,IF(OR(U121&lt;(1-$P$2),U121&gt;$P$3),1,0))</f>
        <v>1</v>
      </c>
      <c r="AV121">
        <f>IF(SUM($AC121:AU121)&gt;0,1,IF(OR(V121&lt;(1-$P$2),V121&gt;$P$3),1,0))</f>
        <v>1</v>
      </c>
    </row>
    <row r="122" spans="1:48" x14ac:dyDescent="0.35">
      <c r="A122" s="1">
        <f>Data!A116</f>
        <v>4100000</v>
      </c>
      <c r="B122">
        <f t="shared" si="12"/>
        <v>113</v>
      </c>
      <c r="C122" s="12" cm="1">
        <f t="array" ref="C122">PRODUCT(Data!$C116:C116/100+1)</f>
        <v>1.7210000000000001</v>
      </c>
      <c r="D122" s="12" cm="1">
        <f t="array" ref="D122">PRODUCT(Data!$C116:D116/100+1)</f>
        <v>2.1684600000000001</v>
      </c>
      <c r="E122" s="12" cm="1">
        <f t="array" ref="E122">PRODUCT(Data!$C116:E116/100+1)</f>
        <v>3.6256651200000003</v>
      </c>
      <c r="F122" s="12" cm="1">
        <f t="array" ref="F122">PRODUCT(Data!$C116:F116/100+1)</f>
        <v>2.9947993891200007</v>
      </c>
      <c r="G122" s="12" cm="1">
        <f t="array" ref="G122">PRODUCT(Data!$C116:G116/100+1)</f>
        <v>1.9795623962083204</v>
      </c>
      <c r="H122" s="12" cm="1">
        <f t="array" ref="H122">PRODUCT(Data!$C116:H116/100+1)</f>
        <v>3.0208122166138969</v>
      </c>
      <c r="I122" s="12" cm="1">
        <f t="array" ref="I122">PRODUCT(Data!$C116:I116/100+1)</f>
        <v>2.4589411443237119</v>
      </c>
      <c r="J122" s="12" cm="1">
        <f t="array" ref="J122">PRODUCT(Data!$C116:J116/100+1)</f>
        <v>2.4736947911896543</v>
      </c>
      <c r="K122" s="12" cm="1">
        <f t="array" ref="K122">PRODUCT(Data!$C116:K116/100+1)</f>
        <v>2.6221164786610336</v>
      </c>
      <c r="L122" s="12" cm="1">
        <f t="array" ref="L122">PRODUCT(Data!$C116:L116/100+1)</f>
        <v>4.4602201302024183</v>
      </c>
      <c r="M122" s="12" cm="1">
        <f t="array" ref="M122">PRODUCT(Data!$C116:M116/100+1)</f>
        <v>3.5369545632505179</v>
      </c>
      <c r="N122" s="12" cm="1">
        <f t="array" ref="N122">PRODUCT(Data!$C116:N116/100+1)</f>
        <v>1.8003098726945137</v>
      </c>
      <c r="O122" s="12" cm="1">
        <f t="array" ref="O122">PRODUCT(Data!$C116:O116/100+1)</f>
        <v>1.1161921210705985</v>
      </c>
      <c r="P122" s="12" cm="1">
        <f t="array" ref="P122">PRODUCT(Data!$C116:P116/100+1)</f>
        <v>1.6352214573684269</v>
      </c>
      <c r="Q122" s="12" cm="1">
        <f t="array" ref="Q122">PRODUCT(Data!$C116:Q116/100+1)</f>
        <v>1.398114346050005</v>
      </c>
      <c r="R122" s="12" cm="1">
        <f t="array" ref="R122">PRODUCT(Data!$C116:R116/100+1)</f>
        <v>2.3194717000969582</v>
      </c>
      <c r="S122" s="12" cm="1">
        <f t="array" ref="S122">PRODUCT(Data!$C116:S116/100+1)</f>
        <v>3.5766253615495098</v>
      </c>
      <c r="T122" s="12" cm="1">
        <f t="array" ref="T122">PRODUCT(Data!$C116:T116/100+1)</f>
        <v>6.2054450022883989</v>
      </c>
      <c r="U122" s="12" cm="1">
        <f t="array" ref="U122">PRODUCT(Data!$C116:U116/100+1)</f>
        <v>9.0537442583387744</v>
      </c>
      <c r="V122" s="12" cm="1">
        <f t="array" ref="V122">PRODUCT(Data!$C116:V116/100+1)</f>
        <v>10.520450828189656</v>
      </c>
      <c r="W122" s="7"/>
      <c r="X122" s="2" t="str">
        <f t="shared" si="13"/>
        <v>Unrealised</v>
      </c>
      <c r="Y122" s="4">
        <f t="shared" si="10"/>
        <v>43133848.395577587</v>
      </c>
      <c r="Z122" s="5">
        <f t="shared" ca="1" si="11"/>
        <v>0</v>
      </c>
      <c r="AC122">
        <f t="shared" si="9"/>
        <v>0</v>
      </c>
      <c r="AD122">
        <f>IF(SUM($AC122:AC122)&gt;0,1,IF(OR(D122&lt;(1-$P$2),D122&gt;$P$3),1,0))</f>
        <v>0</v>
      </c>
      <c r="AE122">
        <f>IF(SUM($AC122:AD122)&gt;0,1,IF(OR(E122&lt;(1-$P$2),E122&gt;$P$3),1,0))</f>
        <v>0</v>
      </c>
      <c r="AF122">
        <f>IF(SUM($AC122:AE122)&gt;0,1,IF(OR(F122&lt;(1-$P$2),F122&gt;$P$3),1,0))</f>
        <v>0</v>
      </c>
      <c r="AG122">
        <f>IF(SUM($AC122:AF122)&gt;0,1,IF(OR(G122&lt;(1-$P$2),G122&gt;$P$3),1,0))</f>
        <v>0</v>
      </c>
      <c r="AH122">
        <f>IF(SUM($AC122:AG122)&gt;0,1,IF(OR(H122&lt;(1-$P$2),H122&gt;$P$3),1,0))</f>
        <v>0</v>
      </c>
      <c r="AI122">
        <f>IF(SUM($AC122:AH122)&gt;0,1,IF(OR(I122&lt;(1-$P$2),I122&gt;$P$3),1,0))</f>
        <v>0</v>
      </c>
      <c r="AJ122">
        <f>IF(SUM($AC122:AI122)&gt;0,1,IF(OR(J122&lt;(1-$P$2),J122&gt;$P$3),1,0))</f>
        <v>0</v>
      </c>
      <c r="AK122">
        <f>IF(SUM($AC122:AJ122)&gt;0,1,IF(OR(K122&lt;(1-$P$2),K122&gt;$P$3),1,0))</f>
        <v>0</v>
      </c>
      <c r="AL122">
        <f>IF(SUM($AC122:AK122)&gt;0,1,IF(OR(L122&lt;(1-$P$2),L122&gt;$P$3),1,0))</f>
        <v>0</v>
      </c>
      <c r="AM122">
        <f>IF(SUM($AC122:AL122)&gt;0,1,IF(OR(M122&lt;(1-$P$2),M122&gt;$P$3),1,0))</f>
        <v>0</v>
      </c>
      <c r="AN122">
        <f>IF(SUM($AC122:AM122)&gt;0,1,IF(OR(N122&lt;(1-$P$2),N122&gt;$P$3),1,0))</f>
        <v>0</v>
      </c>
      <c r="AO122">
        <f>IF(SUM($AC122:AN122)&gt;0,1,IF(OR(O122&lt;(1-$P$2),O122&gt;$P$3),1,0))</f>
        <v>0</v>
      </c>
      <c r="AP122">
        <f>IF(SUM($AC122:AO122)&gt;0,1,IF(OR(P122&lt;(1-$P$2),P122&gt;$P$3),1,0))</f>
        <v>0</v>
      </c>
      <c r="AQ122">
        <f>IF(SUM($AC122:AP122)&gt;0,1,IF(OR(Q122&lt;(1-$P$2),Q122&gt;$P$3),1,0))</f>
        <v>0</v>
      </c>
      <c r="AR122">
        <f>IF(SUM($AC122:AQ122)&gt;0,1,IF(OR(R122&lt;(1-$P$2),R122&gt;$P$3),1,0))</f>
        <v>0</v>
      </c>
      <c r="AS122">
        <f>IF(SUM($AC122:AR122)&gt;0,1,IF(OR(S122&lt;(1-$P$2),S122&gt;$P$3),1,0))</f>
        <v>0</v>
      </c>
      <c r="AT122">
        <f>IF(SUM($AC122:AS122)&gt;0,1,IF(OR(T122&lt;(1-$P$2),T122&gt;$P$3),1,0))</f>
        <v>0</v>
      </c>
      <c r="AU122">
        <f>IF(SUM($AC122:AT122)&gt;0,1,IF(OR(U122&lt;(1-$P$2),U122&gt;$P$3),1,0))</f>
        <v>0</v>
      </c>
      <c r="AV122">
        <f>IF(SUM($AC122:AU122)&gt;0,1,IF(OR(V122&lt;(1-$P$2),V122&gt;$P$3),1,0))</f>
        <v>0</v>
      </c>
    </row>
    <row r="123" spans="1:48" x14ac:dyDescent="0.35">
      <c r="A123" s="1">
        <f>Data!A117</f>
        <v>8800000</v>
      </c>
      <c r="B123">
        <f t="shared" si="12"/>
        <v>114</v>
      </c>
      <c r="C123" s="12" cm="1">
        <f t="array" ref="C123">PRODUCT(Data!$C117:C117/100+1)</f>
        <v>1.54</v>
      </c>
      <c r="D123" s="12" cm="1">
        <f t="array" ref="D123">PRODUCT(Data!$C117:D117/100+1)</f>
        <v>2.10826</v>
      </c>
      <c r="E123" s="12" cm="1">
        <f t="array" ref="E123">PRODUCT(Data!$C117:E117/100+1)</f>
        <v>3.0021622400000001</v>
      </c>
      <c r="F123" s="12" cm="1">
        <f t="array" ref="F123">PRODUCT(Data!$C117:F117/100+1)</f>
        <v>3.6806509062399999</v>
      </c>
      <c r="G123" s="12" cm="1">
        <f t="array" ref="G123">PRODUCT(Data!$C117:G117/100+1)</f>
        <v>4.4535875965503999</v>
      </c>
      <c r="H123" s="12" cm="1">
        <f t="array" ref="H123">PRODUCT(Data!$C117:H117/100+1)</f>
        <v>4.4669483593400505</v>
      </c>
      <c r="I123" s="12" cm="1">
        <f t="array" ref="I123">PRODUCT(Data!$C117:I117/100+1)</f>
        <v>5.0431846976949171</v>
      </c>
      <c r="J123" s="12" cm="1">
        <f t="array" ref="J123">PRODUCT(Data!$C117:J117/100+1)</f>
        <v>3.4293655944325434</v>
      </c>
      <c r="K123" s="12" cm="1">
        <f t="array" ref="K123">PRODUCT(Data!$C117:K117/100+1)</f>
        <v>4.8045411977999937</v>
      </c>
      <c r="L123" s="12" cm="1">
        <f t="array" ref="L123">PRODUCT(Data!$C117:L117/100+1)</f>
        <v>8.3695107665675881</v>
      </c>
      <c r="M123" s="12" cm="1">
        <f t="array" ref="M123">PRODUCT(Data!$C117:M117/100+1)</f>
        <v>4.5362748354796327</v>
      </c>
      <c r="N123" s="12" cm="1">
        <f t="array" ref="N123">PRODUCT(Data!$C117:N117/100+1)</f>
        <v>6.9405004982838383</v>
      </c>
      <c r="O123" s="12" cm="1">
        <f t="array" ref="O123">PRODUCT(Data!$C117:O117/100+1)</f>
        <v>4.5599088273724817</v>
      </c>
      <c r="P123" s="12" cm="1">
        <f t="array" ref="P123">PRODUCT(Data!$C117:P117/100+1)</f>
        <v>6.383872358321474</v>
      </c>
      <c r="Q123" s="12" cm="1">
        <f t="array" ref="Q123">PRODUCT(Data!$C117:Q117/100+1)</f>
        <v>7.9223855966769499</v>
      </c>
      <c r="R123" s="12" cm="1">
        <f t="array" ref="R123">PRODUCT(Data!$C117:R117/100+1)</f>
        <v>6.72610537157873</v>
      </c>
      <c r="S123" s="12" cm="1">
        <f t="array" ref="S123">PRODUCT(Data!$C117:S117/100+1)</f>
        <v>4.7755348138208982</v>
      </c>
      <c r="T123" s="12" cm="1">
        <f t="array" ref="T123">PRODUCT(Data!$C117:T117/100+1)</f>
        <v>7.1012202681516756</v>
      </c>
      <c r="U123" s="12" cm="1">
        <f t="array" ref="U123">PRODUCT(Data!$C117:U117/100+1)</f>
        <v>10.729943825177182</v>
      </c>
      <c r="V123" s="12" cm="1">
        <f t="array" ref="V123">PRODUCT(Data!$C117:V117/100+1)</f>
        <v>9.9251980382888938</v>
      </c>
      <c r="W123" s="7"/>
      <c r="X123" s="2" t="str">
        <f t="shared" si="13"/>
        <v>Unrealised</v>
      </c>
      <c r="Y123" s="4">
        <f t="shared" si="10"/>
        <v>87341742.736942261</v>
      </c>
      <c r="Z123" s="5">
        <f t="shared" ca="1" si="11"/>
        <v>0</v>
      </c>
      <c r="AC123">
        <f t="shared" si="9"/>
        <v>0</v>
      </c>
      <c r="AD123">
        <f>IF(SUM($AC123:AC123)&gt;0,1,IF(OR(D123&lt;(1-$P$2),D123&gt;$P$3),1,0))</f>
        <v>0</v>
      </c>
      <c r="AE123">
        <f>IF(SUM($AC123:AD123)&gt;0,1,IF(OR(E123&lt;(1-$P$2),E123&gt;$P$3),1,0))</f>
        <v>0</v>
      </c>
      <c r="AF123">
        <f>IF(SUM($AC123:AE123)&gt;0,1,IF(OR(F123&lt;(1-$P$2),F123&gt;$P$3),1,0))</f>
        <v>0</v>
      </c>
      <c r="AG123">
        <f>IF(SUM($AC123:AF123)&gt;0,1,IF(OR(G123&lt;(1-$P$2),G123&gt;$P$3),1,0))</f>
        <v>0</v>
      </c>
      <c r="AH123">
        <f>IF(SUM($AC123:AG123)&gt;0,1,IF(OR(H123&lt;(1-$P$2),H123&gt;$P$3),1,0))</f>
        <v>0</v>
      </c>
      <c r="AI123">
        <f>IF(SUM($AC123:AH123)&gt;0,1,IF(OR(I123&lt;(1-$P$2),I123&gt;$P$3),1,0))</f>
        <v>0</v>
      </c>
      <c r="AJ123">
        <f>IF(SUM($AC123:AI123)&gt;0,1,IF(OR(J123&lt;(1-$P$2),J123&gt;$P$3),1,0))</f>
        <v>0</v>
      </c>
      <c r="AK123">
        <f>IF(SUM($AC123:AJ123)&gt;0,1,IF(OR(K123&lt;(1-$P$2),K123&gt;$P$3),1,0))</f>
        <v>0</v>
      </c>
      <c r="AL123">
        <f>IF(SUM($AC123:AK123)&gt;0,1,IF(OR(L123&lt;(1-$P$2),L123&gt;$P$3),1,0))</f>
        <v>0</v>
      </c>
      <c r="AM123">
        <f>IF(SUM($AC123:AL123)&gt;0,1,IF(OR(M123&lt;(1-$P$2),M123&gt;$P$3),1,0))</f>
        <v>0</v>
      </c>
      <c r="AN123">
        <f>IF(SUM($AC123:AM123)&gt;0,1,IF(OR(N123&lt;(1-$P$2),N123&gt;$P$3),1,0))</f>
        <v>0</v>
      </c>
      <c r="AO123">
        <f>IF(SUM($AC123:AN123)&gt;0,1,IF(OR(O123&lt;(1-$P$2),O123&gt;$P$3),1,0))</f>
        <v>0</v>
      </c>
      <c r="AP123">
        <f>IF(SUM($AC123:AO123)&gt;0,1,IF(OR(P123&lt;(1-$P$2),P123&gt;$P$3),1,0))</f>
        <v>0</v>
      </c>
      <c r="AQ123">
        <f>IF(SUM($AC123:AP123)&gt;0,1,IF(OR(Q123&lt;(1-$P$2),Q123&gt;$P$3),1,0))</f>
        <v>0</v>
      </c>
      <c r="AR123">
        <f>IF(SUM($AC123:AQ123)&gt;0,1,IF(OR(R123&lt;(1-$P$2),R123&gt;$P$3),1,0))</f>
        <v>0</v>
      </c>
      <c r="AS123">
        <f>IF(SUM($AC123:AR123)&gt;0,1,IF(OR(S123&lt;(1-$P$2),S123&gt;$P$3),1,0))</f>
        <v>0</v>
      </c>
      <c r="AT123">
        <f>IF(SUM($AC123:AS123)&gt;0,1,IF(OR(T123&lt;(1-$P$2),T123&gt;$P$3),1,0))</f>
        <v>0</v>
      </c>
      <c r="AU123">
        <f>IF(SUM($AC123:AT123)&gt;0,1,IF(OR(U123&lt;(1-$P$2),U123&gt;$P$3),1,0))</f>
        <v>0</v>
      </c>
      <c r="AV123">
        <f>IF(SUM($AC123:AU123)&gt;0,1,IF(OR(V123&lt;(1-$P$2),V123&gt;$P$3),1,0))</f>
        <v>0</v>
      </c>
    </row>
    <row r="124" spans="1:48" x14ac:dyDescent="0.35">
      <c r="A124" s="1">
        <f>Data!A118</f>
        <v>1700000</v>
      </c>
      <c r="B124">
        <f t="shared" si="12"/>
        <v>115</v>
      </c>
      <c r="C124" s="12" cm="1">
        <f t="array" ref="C124">PRODUCT(Data!$C118:C118/100+1)</f>
        <v>0.91</v>
      </c>
      <c r="D124" s="12" cm="1">
        <f t="array" ref="D124">PRODUCT(Data!$C118:D118/100+1)</f>
        <v>0.98644000000000009</v>
      </c>
      <c r="E124" s="12" cm="1">
        <f t="array" ref="E124">PRODUCT(Data!$C118:E118/100+1)</f>
        <v>0.52873184000000006</v>
      </c>
      <c r="F124" s="12" cm="1">
        <f t="array" ref="F124">PRODUCT(Data!$C118:F118/100+1)</f>
        <v>0.92052213344000011</v>
      </c>
      <c r="G124" s="12" cm="1">
        <f t="array" ref="G124">PRODUCT(Data!$C118:G118/100+1)</f>
        <v>0.62135244007200008</v>
      </c>
      <c r="H124" s="12" cm="1">
        <f t="array" ref="H124">PRODUCT(Data!$C118:H118/100+1)</f>
        <v>0.65987629135646408</v>
      </c>
      <c r="I124" s="12" cm="1">
        <f t="array" ref="I124">PRODUCT(Data!$C118:I118/100+1)</f>
        <v>0.59982754884302592</v>
      </c>
      <c r="J124" s="12" cm="1">
        <f t="array" ref="J124">PRODUCT(Data!$C118:J118/100+1)</f>
        <v>0.53504617356797912</v>
      </c>
      <c r="K124" s="12" cm="1">
        <f t="array" ref="K124">PRODUCT(Data!$C118:K118/100+1)</f>
        <v>0.3434996434306426</v>
      </c>
      <c r="L124" s="12" cm="1">
        <f t="array" ref="L124">PRODUCT(Data!$C118:L118/100+1)</f>
        <v>0.51834096193683965</v>
      </c>
      <c r="M124" s="12" cm="1">
        <f t="array" ref="M124">PRODUCT(Data!$C118:M118/100+1)</f>
        <v>0.34158669391637736</v>
      </c>
      <c r="N124" s="12" cm="1">
        <f t="array" ref="N124">PRODUCT(Data!$C118:N118/100+1)</f>
        <v>0.23330371194488575</v>
      </c>
      <c r="O124" s="12" cm="1">
        <f t="array" ref="O124">PRODUCT(Data!$C118:O118/100+1)</f>
        <v>0.30166169954473726</v>
      </c>
      <c r="P124" s="12" cm="1">
        <f t="array" ref="P124">PRODUCT(Data!$C118:P118/100+1)</f>
        <v>0.29442181875566353</v>
      </c>
      <c r="Q124" s="12" cm="1">
        <f t="array" ref="Q124">PRODUCT(Data!$C118:Q118/100+1)</f>
        <v>0.28352821146170398</v>
      </c>
      <c r="R124" s="12" cm="1">
        <f t="array" ref="R124">PRODUCT(Data!$C118:R118/100+1)</f>
        <v>0.32974330992996176</v>
      </c>
      <c r="S124" s="12" cm="1">
        <f t="array" ref="S124">PRODUCT(Data!$C118:S118/100+1)</f>
        <v>0.24631825251768144</v>
      </c>
      <c r="T124" s="12" cm="1">
        <f t="array" ref="T124">PRODUCT(Data!$C118:T118/100+1)</f>
        <v>0.15641209034872772</v>
      </c>
      <c r="U124" s="12" cm="1">
        <f t="array" ref="U124">PRODUCT(Data!$C118:U118/100+1)</f>
        <v>0.16438910695651282</v>
      </c>
      <c r="V124" s="12" cm="1">
        <f t="array" ref="V124">PRODUCT(Data!$C118:V118/100+1)</f>
        <v>0.24214515454694335</v>
      </c>
      <c r="W124" s="7"/>
      <c r="X124" s="2" t="str">
        <f t="shared" si="13"/>
        <v>Realised Loss</v>
      </c>
      <c r="Y124" s="4">
        <f t="shared" si="10"/>
        <v>411646.76272980368</v>
      </c>
      <c r="Z124" s="5">
        <f t="shared" ca="1" si="11"/>
        <v>898844.12800000014</v>
      </c>
      <c r="AC124">
        <f t="shared" si="9"/>
        <v>0</v>
      </c>
      <c r="AD124">
        <f>IF(SUM($AC124:AC124)&gt;0,1,IF(OR(D124&lt;(1-$P$2),D124&gt;$P$3),1,0))</f>
        <v>0</v>
      </c>
      <c r="AE124">
        <f>IF(SUM($AC124:AD124)&gt;0,1,IF(OR(E124&lt;(1-$P$2),E124&gt;$P$3),1,0))</f>
        <v>1</v>
      </c>
      <c r="AF124">
        <f>IF(SUM($AC124:AE124)&gt;0,1,IF(OR(F124&lt;(1-$P$2),F124&gt;$P$3),1,0))</f>
        <v>1</v>
      </c>
      <c r="AG124">
        <f>IF(SUM($AC124:AF124)&gt;0,1,IF(OR(G124&lt;(1-$P$2),G124&gt;$P$3),1,0))</f>
        <v>1</v>
      </c>
      <c r="AH124">
        <f>IF(SUM($AC124:AG124)&gt;0,1,IF(OR(H124&lt;(1-$P$2),H124&gt;$P$3),1,0))</f>
        <v>1</v>
      </c>
      <c r="AI124">
        <f>IF(SUM($AC124:AH124)&gt;0,1,IF(OR(I124&lt;(1-$P$2),I124&gt;$P$3),1,0))</f>
        <v>1</v>
      </c>
      <c r="AJ124">
        <f>IF(SUM($AC124:AI124)&gt;0,1,IF(OR(J124&lt;(1-$P$2),J124&gt;$P$3),1,0))</f>
        <v>1</v>
      </c>
      <c r="AK124">
        <f>IF(SUM($AC124:AJ124)&gt;0,1,IF(OR(K124&lt;(1-$P$2),K124&gt;$P$3),1,0))</f>
        <v>1</v>
      </c>
      <c r="AL124">
        <f>IF(SUM($AC124:AK124)&gt;0,1,IF(OR(L124&lt;(1-$P$2),L124&gt;$P$3),1,0))</f>
        <v>1</v>
      </c>
      <c r="AM124">
        <f>IF(SUM($AC124:AL124)&gt;0,1,IF(OR(M124&lt;(1-$P$2),M124&gt;$P$3),1,0))</f>
        <v>1</v>
      </c>
      <c r="AN124">
        <f>IF(SUM($AC124:AM124)&gt;0,1,IF(OR(N124&lt;(1-$P$2),N124&gt;$P$3),1,0))</f>
        <v>1</v>
      </c>
      <c r="AO124">
        <f>IF(SUM($AC124:AN124)&gt;0,1,IF(OR(O124&lt;(1-$P$2),O124&gt;$P$3),1,0))</f>
        <v>1</v>
      </c>
      <c r="AP124">
        <f>IF(SUM($AC124:AO124)&gt;0,1,IF(OR(P124&lt;(1-$P$2),P124&gt;$P$3),1,0))</f>
        <v>1</v>
      </c>
      <c r="AQ124">
        <f>IF(SUM($AC124:AP124)&gt;0,1,IF(OR(Q124&lt;(1-$P$2),Q124&gt;$P$3),1,0))</f>
        <v>1</v>
      </c>
      <c r="AR124">
        <f>IF(SUM($AC124:AQ124)&gt;0,1,IF(OR(R124&lt;(1-$P$2),R124&gt;$P$3),1,0))</f>
        <v>1</v>
      </c>
      <c r="AS124">
        <f>IF(SUM($AC124:AR124)&gt;0,1,IF(OR(S124&lt;(1-$P$2),S124&gt;$P$3),1,0))</f>
        <v>1</v>
      </c>
      <c r="AT124">
        <f>IF(SUM($AC124:AS124)&gt;0,1,IF(OR(T124&lt;(1-$P$2),T124&gt;$P$3),1,0))</f>
        <v>1</v>
      </c>
      <c r="AU124">
        <f>IF(SUM($AC124:AT124)&gt;0,1,IF(OR(U124&lt;(1-$P$2),U124&gt;$P$3),1,0))</f>
        <v>1</v>
      </c>
      <c r="AV124">
        <f>IF(SUM($AC124:AU124)&gt;0,1,IF(OR(V124&lt;(1-$P$2),V124&gt;$P$3),1,0))</f>
        <v>1</v>
      </c>
    </row>
    <row r="125" spans="1:48" x14ac:dyDescent="0.35">
      <c r="A125" s="1">
        <f>Data!A119</f>
        <v>5700000</v>
      </c>
      <c r="B125">
        <f t="shared" si="12"/>
        <v>116</v>
      </c>
      <c r="C125" s="12" cm="1">
        <f t="array" ref="C125">PRODUCT(Data!$C119:C119/100+1)</f>
        <v>1.405</v>
      </c>
      <c r="D125" s="12" cm="1">
        <f t="array" ref="D125">PRODUCT(Data!$C119:D119/100+1)</f>
        <v>1.40781</v>
      </c>
      <c r="E125" s="12" cm="1">
        <f t="array" ref="E125">PRODUCT(Data!$C119:E119/100+1)</f>
        <v>1.27547586</v>
      </c>
      <c r="F125" s="12" cm="1">
        <f t="array" ref="F125">PRODUCT(Data!$C119:F119/100+1)</f>
        <v>0.74997980568</v>
      </c>
      <c r="G125" s="12" cm="1">
        <f t="array" ref="G125">PRODUCT(Data!$C119:G119/100+1)</f>
        <v>0.60298376376672003</v>
      </c>
      <c r="H125" s="12" cm="1">
        <f t="array" ref="H125">PRODUCT(Data!$C119:H119/100+1)</f>
        <v>1.0341171548599248</v>
      </c>
      <c r="I125" s="12" cm="1">
        <f t="array" ref="I125">PRODUCT(Data!$C119:I119/100+1)</f>
        <v>1.5015381088566109</v>
      </c>
      <c r="J125" s="12" cm="1">
        <f t="array" ref="J125">PRODUCT(Data!$C119:J119/100+1)</f>
        <v>2.2478025489583469</v>
      </c>
      <c r="K125" s="12" cm="1">
        <f t="array" ref="K125">PRODUCT(Data!$C119:K119/100+1)</f>
        <v>3.3559692055948114</v>
      </c>
      <c r="L125" s="12" cm="1">
        <f t="array" ref="L125">PRODUCT(Data!$C119:L119/100+1)</f>
        <v>2.8559297939611845</v>
      </c>
      <c r="M125" s="12" cm="1">
        <f t="array" ref="M125">PRODUCT(Data!$C119:M119/100+1)</f>
        <v>1.5536258079148846</v>
      </c>
      <c r="N125" s="12" cm="1">
        <f t="array" ref="N125">PRODUCT(Data!$C119:N119/100+1)</f>
        <v>2.0026236664022861</v>
      </c>
      <c r="O125" s="12" cm="1">
        <f t="array" ref="O125">PRODUCT(Data!$C119:O119/100+1)</f>
        <v>2.2509490010361697</v>
      </c>
      <c r="P125" s="12" cm="1">
        <f t="array" ref="P125">PRODUCT(Data!$C119:P119/100+1)</f>
        <v>3.1288191114402761</v>
      </c>
      <c r="Q125" s="12" cm="1">
        <f t="array" ref="Q125">PRODUCT(Data!$C119:Q119/100+1)</f>
        <v>5.2532872881082238</v>
      </c>
      <c r="R125" s="12" cm="1">
        <f t="array" ref="R125">PRODUCT(Data!$C119:R119/100+1)</f>
        <v>4.9118236143811895</v>
      </c>
      <c r="S125" s="12" cm="1">
        <f t="array" ref="S125">PRODUCT(Data!$C119:S119/100+1)</f>
        <v>2.7309739295959417</v>
      </c>
      <c r="T125" s="12" cm="1">
        <f t="array" ref="T125">PRODUCT(Data!$C119:T119/100+1)</f>
        <v>2.7200500338775577</v>
      </c>
      <c r="U125" s="12" cm="1">
        <f t="array" ref="U125">PRODUCT(Data!$C119:U119/100+1)</f>
        <v>3.8679111481738877</v>
      </c>
      <c r="V125" s="12" cm="1">
        <f t="array" ref="V125">PRODUCT(Data!$C119:V119/100+1)</f>
        <v>5.705168943556485</v>
      </c>
      <c r="W125" s="7"/>
      <c r="X125" s="2" t="str">
        <f t="shared" si="13"/>
        <v>Realised Loss</v>
      </c>
      <c r="Y125" s="4">
        <f t="shared" si="10"/>
        <v>32519462.978271965</v>
      </c>
      <c r="Z125" s="5">
        <f t="shared" ca="1" si="11"/>
        <v>4274884.8923760001</v>
      </c>
      <c r="AC125">
        <f t="shared" si="9"/>
        <v>0</v>
      </c>
      <c r="AD125">
        <f>IF(SUM($AC125:AC125)&gt;0,1,IF(OR(D125&lt;(1-$P$2),D125&gt;$P$3),1,0))</f>
        <v>0</v>
      </c>
      <c r="AE125">
        <f>IF(SUM($AC125:AD125)&gt;0,1,IF(OR(E125&lt;(1-$P$2),E125&gt;$P$3),1,0))</f>
        <v>0</v>
      </c>
      <c r="AF125">
        <f>IF(SUM($AC125:AE125)&gt;0,1,IF(OR(F125&lt;(1-$P$2),F125&gt;$P$3),1,0))</f>
        <v>1</v>
      </c>
      <c r="AG125">
        <f>IF(SUM($AC125:AF125)&gt;0,1,IF(OR(G125&lt;(1-$P$2),G125&gt;$P$3),1,0))</f>
        <v>1</v>
      </c>
      <c r="AH125">
        <f>IF(SUM($AC125:AG125)&gt;0,1,IF(OR(H125&lt;(1-$P$2),H125&gt;$P$3),1,0))</f>
        <v>1</v>
      </c>
      <c r="AI125">
        <f>IF(SUM($AC125:AH125)&gt;0,1,IF(OR(I125&lt;(1-$P$2),I125&gt;$P$3),1,0))</f>
        <v>1</v>
      </c>
      <c r="AJ125">
        <f>IF(SUM($AC125:AI125)&gt;0,1,IF(OR(J125&lt;(1-$P$2),J125&gt;$P$3),1,0))</f>
        <v>1</v>
      </c>
      <c r="AK125">
        <f>IF(SUM($AC125:AJ125)&gt;0,1,IF(OR(K125&lt;(1-$P$2),K125&gt;$P$3),1,0))</f>
        <v>1</v>
      </c>
      <c r="AL125">
        <f>IF(SUM($AC125:AK125)&gt;0,1,IF(OR(L125&lt;(1-$P$2),L125&gt;$P$3),1,0))</f>
        <v>1</v>
      </c>
      <c r="AM125">
        <f>IF(SUM($AC125:AL125)&gt;0,1,IF(OR(M125&lt;(1-$P$2),M125&gt;$P$3),1,0))</f>
        <v>1</v>
      </c>
      <c r="AN125">
        <f>IF(SUM($AC125:AM125)&gt;0,1,IF(OR(N125&lt;(1-$P$2),N125&gt;$P$3),1,0))</f>
        <v>1</v>
      </c>
      <c r="AO125">
        <f>IF(SUM($AC125:AN125)&gt;0,1,IF(OR(O125&lt;(1-$P$2),O125&gt;$P$3),1,0))</f>
        <v>1</v>
      </c>
      <c r="AP125">
        <f>IF(SUM($AC125:AO125)&gt;0,1,IF(OR(P125&lt;(1-$P$2),P125&gt;$P$3),1,0))</f>
        <v>1</v>
      </c>
      <c r="AQ125">
        <f>IF(SUM($AC125:AP125)&gt;0,1,IF(OR(Q125&lt;(1-$P$2),Q125&gt;$P$3),1,0))</f>
        <v>1</v>
      </c>
      <c r="AR125">
        <f>IF(SUM($AC125:AQ125)&gt;0,1,IF(OR(R125&lt;(1-$P$2),R125&gt;$P$3),1,0))</f>
        <v>1</v>
      </c>
      <c r="AS125">
        <f>IF(SUM($AC125:AR125)&gt;0,1,IF(OR(S125&lt;(1-$P$2),S125&gt;$P$3),1,0))</f>
        <v>1</v>
      </c>
      <c r="AT125">
        <f>IF(SUM($AC125:AS125)&gt;0,1,IF(OR(T125&lt;(1-$P$2),T125&gt;$P$3),1,0))</f>
        <v>1</v>
      </c>
      <c r="AU125">
        <f>IF(SUM($AC125:AT125)&gt;0,1,IF(OR(U125&lt;(1-$P$2),U125&gt;$P$3),1,0))</f>
        <v>1</v>
      </c>
      <c r="AV125">
        <f>IF(SUM($AC125:AU125)&gt;0,1,IF(OR(V125&lt;(1-$P$2),V125&gt;$P$3),1,0))</f>
        <v>1</v>
      </c>
    </row>
    <row r="126" spans="1:48" x14ac:dyDescent="0.35">
      <c r="A126" s="1">
        <f>Data!A120</f>
        <v>900000</v>
      </c>
      <c r="B126">
        <f t="shared" si="12"/>
        <v>117</v>
      </c>
      <c r="C126" s="12" cm="1">
        <f t="array" ref="C126">PRODUCT(Data!$C120:C120/100+1)</f>
        <v>1.141</v>
      </c>
      <c r="D126" s="12" cm="1">
        <f t="array" ref="D126">PRODUCT(Data!$C120:D120/100+1)</f>
        <v>1.2847659999999999</v>
      </c>
      <c r="E126" s="12" cm="1">
        <f t="array" ref="E126">PRODUCT(Data!$C120:E120/100+1)</f>
        <v>0.75287287599999997</v>
      </c>
      <c r="F126" s="12" cm="1">
        <f t="array" ref="F126">PRODUCT(Data!$C120:F120/100+1)</f>
        <v>0.58949946190799996</v>
      </c>
      <c r="G126" s="12" cm="1">
        <f t="array" ref="G126">PRODUCT(Data!$C120:G120/100+1)</f>
        <v>0.96913711537675196</v>
      </c>
      <c r="H126" s="12" cm="1">
        <f t="array" ref="H126">PRODUCT(Data!$C120:H120/100+1)</f>
        <v>1.5176687226799936</v>
      </c>
      <c r="I126" s="12" cm="1">
        <f t="array" ref="I126">PRODUCT(Data!$C120:I120/100+1)</f>
        <v>1.2095819719759549</v>
      </c>
      <c r="J126" s="12" cm="1">
        <f t="array" ref="J126">PRODUCT(Data!$C120:J120/100+1)</f>
        <v>1.9631515405169748</v>
      </c>
      <c r="K126" s="12" cm="1">
        <f t="array" ref="K126">PRODUCT(Data!$C120:K120/100+1)</f>
        <v>3.2823893757443821</v>
      </c>
      <c r="L126" s="12" cm="1">
        <f t="array" ref="L126">PRODUCT(Data!$C120:L120/100+1)</f>
        <v>1.8020317672836654</v>
      </c>
      <c r="M126" s="12" cm="1">
        <f t="array" ref="M126">PRODUCT(Data!$C120:M120/100+1)</f>
        <v>2.7444943815730225</v>
      </c>
      <c r="N126" s="12" cm="1">
        <f t="array" ref="N126">PRODUCT(Data!$C120:N120/100+1)</f>
        <v>3.2494813477824587</v>
      </c>
      <c r="O126" s="12" cm="1">
        <f t="array" ref="O126">PRODUCT(Data!$C120:O120/100+1)</f>
        <v>2.5053501191402758</v>
      </c>
      <c r="P126" s="12" cm="1">
        <f t="array" ref="P126">PRODUCT(Data!$C120:P120/100+1)</f>
        <v>2.5980480735484659</v>
      </c>
      <c r="Q126" s="12" cm="1">
        <f t="array" ref="Q126">PRODUCT(Data!$C120:Q120/100+1)</f>
        <v>3.9490330717936684</v>
      </c>
      <c r="R126" s="12" cm="1">
        <f t="array" ref="R126">PRODUCT(Data!$C120:R120/100+1)</f>
        <v>6.6817639574748879</v>
      </c>
      <c r="S126" s="12" cm="1">
        <f t="array" ref="S126">PRODUCT(Data!$C120:S120/100+1)</f>
        <v>8.7865196040794764</v>
      </c>
      <c r="T126" s="12" cm="1">
        <f t="array" ref="T126">PRODUCT(Data!$C120:T120/100+1)</f>
        <v>15.235824993473813</v>
      </c>
      <c r="U126" s="12" cm="1">
        <f t="array" ref="U126">PRODUCT(Data!$C120:U120/100+1)</f>
        <v>8.9281934461756549</v>
      </c>
      <c r="V126" s="12" cm="1">
        <f t="array" ref="V126">PRODUCT(Data!$C120:V120/100+1)</f>
        <v>11.874497283413621</v>
      </c>
      <c r="W126" s="7"/>
      <c r="X126" s="2" t="str">
        <f t="shared" si="13"/>
        <v>Realised Loss</v>
      </c>
      <c r="Y126" s="4">
        <f t="shared" si="10"/>
        <v>10687047.555072259</v>
      </c>
      <c r="Z126" s="5">
        <f t="shared" ca="1" si="11"/>
        <v>677585.58840000001</v>
      </c>
      <c r="AC126">
        <f t="shared" si="9"/>
        <v>0</v>
      </c>
      <c r="AD126">
        <f>IF(SUM($AC126:AC126)&gt;0,1,IF(OR(D126&lt;(1-$P$2),D126&gt;$P$3),1,0))</f>
        <v>0</v>
      </c>
      <c r="AE126">
        <f>IF(SUM($AC126:AD126)&gt;0,1,IF(OR(E126&lt;(1-$P$2),E126&gt;$P$3),1,0))</f>
        <v>1</v>
      </c>
      <c r="AF126">
        <f>IF(SUM($AC126:AE126)&gt;0,1,IF(OR(F126&lt;(1-$P$2),F126&gt;$P$3),1,0))</f>
        <v>1</v>
      </c>
      <c r="AG126">
        <f>IF(SUM($AC126:AF126)&gt;0,1,IF(OR(G126&lt;(1-$P$2),G126&gt;$P$3),1,0))</f>
        <v>1</v>
      </c>
      <c r="AH126">
        <f>IF(SUM($AC126:AG126)&gt;0,1,IF(OR(H126&lt;(1-$P$2),H126&gt;$P$3),1,0))</f>
        <v>1</v>
      </c>
      <c r="AI126">
        <f>IF(SUM($AC126:AH126)&gt;0,1,IF(OR(I126&lt;(1-$P$2),I126&gt;$P$3),1,0))</f>
        <v>1</v>
      </c>
      <c r="AJ126">
        <f>IF(SUM($AC126:AI126)&gt;0,1,IF(OR(J126&lt;(1-$P$2),J126&gt;$P$3),1,0))</f>
        <v>1</v>
      </c>
      <c r="AK126">
        <f>IF(SUM($AC126:AJ126)&gt;0,1,IF(OR(K126&lt;(1-$P$2),K126&gt;$P$3),1,0))</f>
        <v>1</v>
      </c>
      <c r="AL126">
        <f>IF(SUM($AC126:AK126)&gt;0,1,IF(OR(L126&lt;(1-$P$2),L126&gt;$P$3),1,0))</f>
        <v>1</v>
      </c>
      <c r="AM126">
        <f>IF(SUM($AC126:AL126)&gt;0,1,IF(OR(M126&lt;(1-$P$2),M126&gt;$P$3),1,0))</f>
        <v>1</v>
      </c>
      <c r="AN126">
        <f>IF(SUM($AC126:AM126)&gt;0,1,IF(OR(N126&lt;(1-$P$2),N126&gt;$P$3),1,0))</f>
        <v>1</v>
      </c>
      <c r="AO126">
        <f>IF(SUM($AC126:AN126)&gt;0,1,IF(OR(O126&lt;(1-$P$2),O126&gt;$P$3),1,0))</f>
        <v>1</v>
      </c>
      <c r="AP126">
        <f>IF(SUM($AC126:AO126)&gt;0,1,IF(OR(P126&lt;(1-$P$2),P126&gt;$P$3),1,0))</f>
        <v>1</v>
      </c>
      <c r="AQ126">
        <f>IF(SUM($AC126:AP126)&gt;0,1,IF(OR(Q126&lt;(1-$P$2),Q126&gt;$P$3),1,0))</f>
        <v>1</v>
      </c>
      <c r="AR126">
        <f>IF(SUM($AC126:AQ126)&gt;0,1,IF(OR(R126&lt;(1-$P$2),R126&gt;$P$3),1,0))</f>
        <v>1</v>
      </c>
      <c r="AS126">
        <f>IF(SUM($AC126:AR126)&gt;0,1,IF(OR(S126&lt;(1-$P$2),S126&gt;$P$3),1,0))</f>
        <v>1</v>
      </c>
      <c r="AT126">
        <f>IF(SUM($AC126:AS126)&gt;0,1,IF(OR(T126&lt;(1-$P$2),T126&gt;$P$3),1,0))</f>
        <v>1</v>
      </c>
      <c r="AU126">
        <f>IF(SUM($AC126:AT126)&gt;0,1,IF(OR(U126&lt;(1-$P$2),U126&gt;$P$3),1,0))</f>
        <v>1</v>
      </c>
      <c r="AV126">
        <f>IF(SUM($AC126:AU126)&gt;0,1,IF(OR(V126&lt;(1-$P$2),V126&gt;$P$3),1,0))</f>
        <v>1</v>
      </c>
    </row>
    <row r="127" spans="1:48" x14ac:dyDescent="0.35">
      <c r="A127" s="1">
        <f>Data!A121</f>
        <v>7100000</v>
      </c>
      <c r="B127">
        <f t="shared" si="12"/>
        <v>118</v>
      </c>
      <c r="C127" s="12" cm="1">
        <f t="array" ref="C127">PRODUCT(Data!$C121:C121/100+1)</f>
        <v>0.873</v>
      </c>
      <c r="D127" s="12" cm="1">
        <f t="array" ref="D127">PRODUCT(Data!$C121:D121/100+1)</f>
        <v>1.4841</v>
      </c>
      <c r="E127" s="12" cm="1">
        <f t="array" ref="E127">PRODUCT(Data!$C121:E121/100+1)</f>
        <v>1.1516616</v>
      </c>
      <c r="F127" s="12" cm="1">
        <f t="array" ref="F127">PRODUCT(Data!$C121:F121/100+1)</f>
        <v>0.58043744639999995</v>
      </c>
      <c r="G127" s="12" cm="1">
        <f t="array" ref="G127">PRODUCT(Data!$C121:G121/100+1)</f>
        <v>0.36741690357119999</v>
      </c>
      <c r="H127" s="12" cm="1">
        <f t="array" ref="H127">PRODUCT(Data!$C121:H121/100+1)</f>
        <v>0.22375689427486078</v>
      </c>
      <c r="I127" s="12" cm="1">
        <f t="array" ref="I127">PRODUCT(Data!$C121:I121/100+1)</f>
        <v>0.34279556202908673</v>
      </c>
      <c r="J127" s="12" cm="1">
        <f t="array" ref="J127">PRODUCT(Data!$C121:J121/100+1)</f>
        <v>0.59920664242684363</v>
      </c>
      <c r="K127" s="12" cm="1">
        <f t="array" ref="K127">PRODUCT(Data!$C121:K121/100+1)</f>
        <v>0.81791706691264154</v>
      </c>
      <c r="L127" s="12" cm="1">
        <f t="array" ref="L127">PRODUCT(Data!$C121:L121/100+1)</f>
        <v>1.1025522061982407</v>
      </c>
      <c r="M127" s="12" cm="1">
        <f t="array" ref="M127">PRODUCT(Data!$C121:M121/100+1)</f>
        <v>1.0771935054556812</v>
      </c>
      <c r="N127" s="12" cm="1">
        <f t="array" ref="N127">PRODUCT(Data!$C121:N121/100+1)</f>
        <v>0.95654783284464484</v>
      </c>
      <c r="O127" s="12" cm="1">
        <f t="array" ref="O127">PRODUCT(Data!$C121:O121/100+1)</f>
        <v>0.60740787385634953</v>
      </c>
      <c r="P127" s="12" cm="1">
        <f t="array" ref="P127">PRODUCT(Data!$C121:P121/100+1)</f>
        <v>0.99128965013356252</v>
      </c>
      <c r="Q127" s="12" cm="1">
        <f t="array" ref="Q127">PRODUCT(Data!$C121:Q121/100+1)</f>
        <v>0.70480694124496301</v>
      </c>
      <c r="R127" s="12" cm="1">
        <f t="array" ref="R127">PRODUCT(Data!$C121:R121/100+1)</f>
        <v>0.62163972217805741</v>
      </c>
      <c r="S127" s="12" cm="1">
        <f t="array" ref="S127">PRODUCT(Data!$C121:S121/100+1)</f>
        <v>0.3841733483060395</v>
      </c>
      <c r="T127" s="12" cm="1">
        <f t="array" ref="T127">PRODUCT(Data!$C121:T121/100+1)</f>
        <v>0.62082413086255983</v>
      </c>
      <c r="U127" s="12" cm="1">
        <f t="array" ref="U127">PRODUCT(Data!$C121:U121/100+1)</f>
        <v>0.88715768300259801</v>
      </c>
      <c r="V127" s="12" cm="1">
        <f t="array" ref="V127">PRODUCT(Data!$C121:V121/100+1)</f>
        <v>1.1781454030274501</v>
      </c>
      <c r="W127" s="7"/>
      <c r="X127" s="2" t="str">
        <f t="shared" si="13"/>
        <v>Realised Loss</v>
      </c>
      <c r="Y127" s="4">
        <f t="shared" si="10"/>
        <v>8364832.361494896</v>
      </c>
      <c r="Z127" s="5">
        <f t="shared" ca="1" si="11"/>
        <v>4121105.8694399996</v>
      </c>
      <c r="AC127">
        <f t="shared" si="9"/>
        <v>0</v>
      </c>
      <c r="AD127">
        <f>IF(SUM($AC127:AC127)&gt;0,1,IF(OR(D127&lt;(1-$P$2),D127&gt;$P$3),1,0))</f>
        <v>0</v>
      </c>
      <c r="AE127">
        <f>IF(SUM($AC127:AD127)&gt;0,1,IF(OR(E127&lt;(1-$P$2),E127&gt;$P$3),1,0))</f>
        <v>0</v>
      </c>
      <c r="AF127">
        <f>IF(SUM($AC127:AE127)&gt;0,1,IF(OR(F127&lt;(1-$P$2),F127&gt;$P$3),1,0))</f>
        <v>1</v>
      </c>
      <c r="AG127">
        <f>IF(SUM($AC127:AF127)&gt;0,1,IF(OR(G127&lt;(1-$P$2),G127&gt;$P$3),1,0))</f>
        <v>1</v>
      </c>
      <c r="AH127">
        <f>IF(SUM($AC127:AG127)&gt;0,1,IF(OR(H127&lt;(1-$P$2),H127&gt;$P$3),1,0))</f>
        <v>1</v>
      </c>
      <c r="AI127">
        <f>IF(SUM($AC127:AH127)&gt;0,1,IF(OR(I127&lt;(1-$P$2),I127&gt;$P$3),1,0))</f>
        <v>1</v>
      </c>
      <c r="AJ127">
        <f>IF(SUM($AC127:AI127)&gt;0,1,IF(OR(J127&lt;(1-$P$2),J127&gt;$P$3),1,0))</f>
        <v>1</v>
      </c>
      <c r="AK127">
        <f>IF(SUM($AC127:AJ127)&gt;0,1,IF(OR(K127&lt;(1-$P$2),K127&gt;$P$3),1,0))</f>
        <v>1</v>
      </c>
      <c r="AL127">
        <f>IF(SUM($AC127:AK127)&gt;0,1,IF(OR(L127&lt;(1-$P$2),L127&gt;$P$3),1,0))</f>
        <v>1</v>
      </c>
      <c r="AM127">
        <f>IF(SUM($AC127:AL127)&gt;0,1,IF(OR(M127&lt;(1-$P$2),M127&gt;$P$3),1,0))</f>
        <v>1</v>
      </c>
      <c r="AN127">
        <f>IF(SUM($AC127:AM127)&gt;0,1,IF(OR(N127&lt;(1-$P$2),N127&gt;$P$3),1,0))</f>
        <v>1</v>
      </c>
      <c r="AO127">
        <f>IF(SUM($AC127:AN127)&gt;0,1,IF(OR(O127&lt;(1-$P$2),O127&gt;$P$3),1,0))</f>
        <v>1</v>
      </c>
      <c r="AP127">
        <f>IF(SUM($AC127:AO127)&gt;0,1,IF(OR(P127&lt;(1-$P$2),P127&gt;$P$3),1,0))</f>
        <v>1</v>
      </c>
      <c r="AQ127">
        <f>IF(SUM($AC127:AP127)&gt;0,1,IF(OR(Q127&lt;(1-$P$2),Q127&gt;$P$3),1,0))</f>
        <v>1</v>
      </c>
      <c r="AR127">
        <f>IF(SUM($AC127:AQ127)&gt;0,1,IF(OR(R127&lt;(1-$P$2),R127&gt;$P$3),1,0))</f>
        <v>1</v>
      </c>
      <c r="AS127">
        <f>IF(SUM($AC127:AR127)&gt;0,1,IF(OR(S127&lt;(1-$P$2),S127&gt;$P$3),1,0))</f>
        <v>1</v>
      </c>
      <c r="AT127">
        <f>IF(SUM($AC127:AS127)&gt;0,1,IF(OR(T127&lt;(1-$P$2),T127&gt;$P$3),1,0))</f>
        <v>1</v>
      </c>
      <c r="AU127">
        <f>IF(SUM($AC127:AT127)&gt;0,1,IF(OR(U127&lt;(1-$P$2),U127&gt;$P$3),1,0))</f>
        <v>1</v>
      </c>
      <c r="AV127">
        <f>IF(SUM($AC127:AU127)&gt;0,1,IF(OR(V127&lt;(1-$P$2),V127&gt;$P$3),1,0))</f>
        <v>1</v>
      </c>
    </row>
    <row r="128" spans="1:48" x14ac:dyDescent="0.35">
      <c r="A128" s="1">
        <f>Data!A122</f>
        <v>1600000</v>
      </c>
      <c r="B128">
        <f t="shared" si="12"/>
        <v>119</v>
      </c>
      <c r="C128" s="12" cm="1">
        <f t="array" ref="C128">PRODUCT(Data!$C122:C122/100+1)</f>
        <v>1.7370000000000001</v>
      </c>
      <c r="D128" s="12" cm="1">
        <f t="array" ref="D128">PRODUCT(Data!$C122:D122/100+1)</f>
        <v>2.8799459999999999</v>
      </c>
      <c r="E128" s="12" cm="1">
        <f t="array" ref="E128">PRODUCT(Data!$C122:E122/100+1)</f>
        <v>3.504894282</v>
      </c>
      <c r="F128" s="12" cm="1">
        <f t="array" ref="F128">PRODUCT(Data!$C122:F122/100+1)</f>
        <v>4.3951374296279999</v>
      </c>
      <c r="G128" s="12" cm="1">
        <f t="array" ref="G128">PRODUCT(Data!$C122:G122/100+1)</f>
        <v>5.0675934563610836</v>
      </c>
      <c r="H128" s="12" cm="1">
        <f t="array" ref="H128">PRODUCT(Data!$C122:H122/100+1)</f>
        <v>3.1013671952929838</v>
      </c>
      <c r="I128" s="12" cm="1">
        <f t="array" ref="I128">PRODUCT(Data!$C122:I122/100+1)</f>
        <v>2.5214115297731956</v>
      </c>
      <c r="J128" s="12" cm="1">
        <f t="array" ref="J128">PRODUCT(Data!$C122:J122/100+1)</f>
        <v>4.1124222050600823</v>
      </c>
      <c r="K128" s="12" cm="1">
        <f t="array" ref="K128">PRODUCT(Data!$C122:K122/100+1)</f>
        <v>6.3824792622532476</v>
      </c>
      <c r="L128" s="12" cm="1">
        <f t="array" ref="L128">PRODUCT(Data!$C122:L122/100+1)</f>
        <v>5.5016971240622992</v>
      </c>
      <c r="M128" s="12" cm="1">
        <f t="array" ref="M128">PRODUCT(Data!$C122:M122/100+1)</f>
        <v>8.8137187927478031</v>
      </c>
      <c r="N128" s="12" cm="1">
        <f t="array" ref="N128">PRODUCT(Data!$C122:N122/100+1)</f>
        <v>6.0990934045814793</v>
      </c>
      <c r="O128" s="12" cm="1">
        <f t="array" ref="O128">PRODUCT(Data!$C122:O122/100+1)</f>
        <v>4.9036710972835094</v>
      </c>
      <c r="P128" s="12" cm="1">
        <f t="array" ref="P128">PRODUCT(Data!$C122:P122/100+1)</f>
        <v>2.50087225961459</v>
      </c>
      <c r="Q128" s="12" cm="1">
        <f t="array" ref="Q128">PRODUCT(Data!$C122:Q122/100+1)</f>
        <v>3.7863206010564894</v>
      </c>
      <c r="R128" s="12" cm="1">
        <f t="array" ref="R128">PRODUCT(Data!$C122:R122/100+1)</f>
        <v>6.1754889003231339</v>
      </c>
      <c r="S128" s="12" cm="1">
        <f t="array" ref="S128">PRODUCT(Data!$C122:S122/100+1)</f>
        <v>8.6333334826517412</v>
      </c>
      <c r="T128" s="12" cm="1">
        <f t="array" ref="T128">PRODUCT(Data!$C122:T122/100+1)</f>
        <v>11.922633539542055</v>
      </c>
      <c r="U128" s="12" cm="1">
        <f t="array" ref="U128">PRODUCT(Data!$C122:U122/100+1)</f>
        <v>10.956900222839149</v>
      </c>
      <c r="V128" s="12" cm="1">
        <f t="array" ref="V128">PRODUCT(Data!$C122:V122/100+1)</f>
        <v>10.967857123061988</v>
      </c>
      <c r="W128" s="7"/>
      <c r="X128" s="2" t="str">
        <f t="shared" si="13"/>
        <v>Unrealised</v>
      </c>
      <c r="Y128" s="4">
        <f t="shared" si="10"/>
        <v>17548571.396899179</v>
      </c>
      <c r="Z128" s="5">
        <f t="shared" ca="1" si="11"/>
        <v>0</v>
      </c>
      <c r="AC128">
        <f t="shared" si="9"/>
        <v>0</v>
      </c>
      <c r="AD128">
        <f>IF(SUM($AC128:AC128)&gt;0,1,IF(OR(D128&lt;(1-$P$2),D128&gt;$P$3),1,0))</f>
        <v>0</v>
      </c>
      <c r="AE128">
        <f>IF(SUM($AC128:AD128)&gt;0,1,IF(OR(E128&lt;(1-$P$2),E128&gt;$P$3),1,0))</f>
        <v>0</v>
      </c>
      <c r="AF128">
        <f>IF(SUM($AC128:AE128)&gt;0,1,IF(OR(F128&lt;(1-$P$2),F128&gt;$P$3),1,0))</f>
        <v>0</v>
      </c>
      <c r="AG128">
        <f>IF(SUM($AC128:AF128)&gt;0,1,IF(OR(G128&lt;(1-$P$2),G128&gt;$P$3),1,0))</f>
        <v>0</v>
      </c>
      <c r="AH128">
        <f>IF(SUM($AC128:AG128)&gt;0,1,IF(OR(H128&lt;(1-$P$2),H128&gt;$P$3),1,0))</f>
        <v>0</v>
      </c>
      <c r="AI128">
        <f>IF(SUM($AC128:AH128)&gt;0,1,IF(OR(I128&lt;(1-$P$2),I128&gt;$P$3),1,0))</f>
        <v>0</v>
      </c>
      <c r="AJ128">
        <f>IF(SUM($AC128:AI128)&gt;0,1,IF(OR(J128&lt;(1-$P$2),J128&gt;$P$3),1,0))</f>
        <v>0</v>
      </c>
      <c r="AK128">
        <f>IF(SUM($AC128:AJ128)&gt;0,1,IF(OR(K128&lt;(1-$P$2),K128&gt;$P$3),1,0))</f>
        <v>0</v>
      </c>
      <c r="AL128">
        <f>IF(SUM($AC128:AK128)&gt;0,1,IF(OR(L128&lt;(1-$P$2),L128&gt;$P$3),1,0))</f>
        <v>0</v>
      </c>
      <c r="AM128">
        <f>IF(SUM($AC128:AL128)&gt;0,1,IF(OR(M128&lt;(1-$P$2),M128&gt;$P$3),1,0))</f>
        <v>0</v>
      </c>
      <c r="AN128">
        <f>IF(SUM($AC128:AM128)&gt;0,1,IF(OR(N128&lt;(1-$P$2),N128&gt;$P$3),1,0))</f>
        <v>0</v>
      </c>
      <c r="AO128">
        <f>IF(SUM($AC128:AN128)&gt;0,1,IF(OR(O128&lt;(1-$P$2),O128&gt;$P$3),1,0))</f>
        <v>0</v>
      </c>
      <c r="AP128">
        <f>IF(SUM($AC128:AO128)&gt;0,1,IF(OR(P128&lt;(1-$P$2),P128&gt;$P$3),1,0))</f>
        <v>0</v>
      </c>
      <c r="AQ128">
        <f>IF(SUM($AC128:AP128)&gt;0,1,IF(OR(Q128&lt;(1-$P$2),Q128&gt;$P$3),1,0))</f>
        <v>0</v>
      </c>
      <c r="AR128">
        <f>IF(SUM($AC128:AQ128)&gt;0,1,IF(OR(R128&lt;(1-$P$2),R128&gt;$P$3),1,0))</f>
        <v>0</v>
      </c>
      <c r="AS128">
        <f>IF(SUM($AC128:AR128)&gt;0,1,IF(OR(S128&lt;(1-$P$2),S128&gt;$P$3),1,0))</f>
        <v>0</v>
      </c>
      <c r="AT128">
        <f>IF(SUM($AC128:AS128)&gt;0,1,IF(OR(T128&lt;(1-$P$2),T128&gt;$P$3),1,0))</f>
        <v>0</v>
      </c>
      <c r="AU128">
        <f>IF(SUM($AC128:AT128)&gt;0,1,IF(OR(U128&lt;(1-$P$2),U128&gt;$P$3),1,0))</f>
        <v>0</v>
      </c>
      <c r="AV128">
        <f>IF(SUM($AC128:AU128)&gt;0,1,IF(OR(V128&lt;(1-$P$2),V128&gt;$P$3),1,0))</f>
        <v>0</v>
      </c>
    </row>
    <row r="129" spans="1:48" x14ac:dyDescent="0.35">
      <c r="A129" s="1">
        <f>Data!A123</f>
        <v>3900000</v>
      </c>
      <c r="B129">
        <f t="shared" si="12"/>
        <v>120</v>
      </c>
      <c r="C129" s="12" cm="1">
        <f t="array" ref="C129">PRODUCT(Data!$C123:C123/100+1)</f>
        <v>0.83099999999999996</v>
      </c>
      <c r="D129" s="12" cm="1">
        <f t="array" ref="D129">PRODUCT(Data!$C123:D123/100+1)</f>
        <v>1.4210099999999999</v>
      </c>
      <c r="E129" s="12" cm="1">
        <f t="array" ref="E129">PRODUCT(Data!$C123:E123/100+1)</f>
        <v>1.82457684</v>
      </c>
      <c r="F129" s="12" cm="1">
        <f t="array" ref="F129">PRODUCT(Data!$C123:F123/100+1)</f>
        <v>1.7388217285199998</v>
      </c>
      <c r="G129" s="12" cm="1">
        <f t="array" ref="G129">PRODUCT(Data!$C123:G123/100+1)</f>
        <v>1.6657912159221597</v>
      </c>
      <c r="H129" s="12" cm="1">
        <f t="array" ref="H129">PRODUCT(Data!$C123:H123/100+1)</f>
        <v>1.1993696754639549</v>
      </c>
      <c r="I129" s="12" cm="1">
        <f t="array" ref="I129">PRODUCT(Data!$C123:I123/100+1)</f>
        <v>1.3888700841872597</v>
      </c>
      <c r="J129" s="12" cm="1">
        <f t="array" ref="J129">PRODUCT(Data!$C123:J123/100+1)</f>
        <v>1.6583108805195879</v>
      </c>
      <c r="K129" s="12" cm="1">
        <f t="array" ref="K129">PRODUCT(Data!$C123:K123/100+1)</f>
        <v>2.785962279272908</v>
      </c>
      <c r="L129" s="12" cm="1">
        <f t="array" ref="L129">PRODUCT(Data!$C123:L123/100+1)</f>
        <v>4.6219114213137544</v>
      </c>
      <c r="M129" s="12" cm="1">
        <f t="array" ref="M129">PRODUCT(Data!$C123:M123/100+1)</f>
        <v>8.0328820502433054</v>
      </c>
      <c r="N129" s="12" cm="1">
        <f t="array" ref="N129">PRODUCT(Data!$C123:N123/100+1)</f>
        <v>11.663744736953278</v>
      </c>
      <c r="O129" s="12" cm="1">
        <f t="array" ref="O129">PRODUCT(Data!$C123:O123/100+1)</f>
        <v>18.242096768594926</v>
      </c>
      <c r="P129" s="12" cm="1">
        <f t="array" ref="P129">PRODUCT(Data!$C123:P123/100+1)</f>
        <v>31.668279990280791</v>
      </c>
      <c r="Q129" s="12" cm="1">
        <f t="array" ref="Q129">PRODUCT(Data!$C123:Q123/100+1)</f>
        <v>35.595146709075614</v>
      </c>
      <c r="R129" s="12" cm="1">
        <f t="array" ref="R129">PRODUCT(Data!$C123:R123/100+1)</f>
        <v>22.496132720135787</v>
      </c>
      <c r="S129" s="12" cm="1">
        <f t="array" ref="S129">PRODUCT(Data!$C123:S123/100+1)</f>
        <v>24.588273063108414</v>
      </c>
      <c r="T129" s="12" cm="1">
        <f t="array" ref="T129">PRODUCT(Data!$C123:T123/100+1)</f>
        <v>25.965216354642486</v>
      </c>
      <c r="U129" s="12" cm="1">
        <f t="array" ref="U129">PRODUCT(Data!$C123:U123/100+1)</f>
        <v>40.064328835213352</v>
      </c>
      <c r="V129" s="12" cm="1">
        <f t="array" ref="V129">PRODUCT(Data!$C123:V123/100+1)</f>
        <v>20.352679048288383</v>
      </c>
      <c r="W129" s="7"/>
      <c r="X129" s="2" t="str">
        <f t="shared" si="13"/>
        <v>Realised Profit</v>
      </c>
      <c r="Y129" s="4">
        <f t="shared" si="10"/>
        <v>79375448.288324699</v>
      </c>
      <c r="Z129" s="5">
        <f t="shared" ca="1" si="11"/>
        <v>123506291.96209508</v>
      </c>
      <c r="AC129">
        <f t="shared" si="9"/>
        <v>0</v>
      </c>
      <c r="AD129">
        <f>IF(SUM($AC129:AC129)&gt;0,1,IF(OR(D129&lt;(1-$P$2),D129&gt;$P$3),1,0))</f>
        <v>0</v>
      </c>
      <c r="AE129">
        <f>IF(SUM($AC129:AD129)&gt;0,1,IF(OR(E129&lt;(1-$P$2),E129&gt;$P$3),1,0))</f>
        <v>0</v>
      </c>
      <c r="AF129">
        <f>IF(SUM($AC129:AE129)&gt;0,1,IF(OR(F129&lt;(1-$P$2),F129&gt;$P$3),1,0))</f>
        <v>0</v>
      </c>
      <c r="AG129">
        <f>IF(SUM($AC129:AF129)&gt;0,1,IF(OR(G129&lt;(1-$P$2),G129&gt;$P$3),1,0))</f>
        <v>0</v>
      </c>
      <c r="AH129">
        <f>IF(SUM($AC129:AG129)&gt;0,1,IF(OR(H129&lt;(1-$P$2),H129&gt;$P$3),1,0))</f>
        <v>0</v>
      </c>
      <c r="AI129">
        <f>IF(SUM($AC129:AH129)&gt;0,1,IF(OR(I129&lt;(1-$P$2),I129&gt;$P$3),1,0))</f>
        <v>0</v>
      </c>
      <c r="AJ129">
        <f>IF(SUM($AC129:AI129)&gt;0,1,IF(OR(J129&lt;(1-$P$2),J129&gt;$P$3),1,0))</f>
        <v>0</v>
      </c>
      <c r="AK129">
        <f>IF(SUM($AC129:AJ129)&gt;0,1,IF(OR(K129&lt;(1-$P$2),K129&gt;$P$3),1,0))</f>
        <v>0</v>
      </c>
      <c r="AL129">
        <f>IF(SUM($AC129:AK129)&gt;0,1,IF(OR(L129&lt;(1-$P$2),L129&gt;$P$3),1,0))</f>
        <v>0</v>
      </c>
      <c r="AM129">
        <f>IF(SUM($AC129:AL129)&gt;0,1,IF(OR(M129&lt;(1-$P$2),M129&gt;$P$3),1,0))</f>
        <v>0</v>
      </c>
      <c r="AN129">
        <f>IF(SUM($AC129:AM129)&gt;0,1,IF(OR(N129&lt;(1-$P$2),N129&gt;$P$3),1,0))</f>
        <v>0</v>
      </c>
      <c r="AO129">
        <f>IF(SUM($AC129:AN129)&gt;0,1,IF(OR(O129&lt;(1-$P$2),O129&gt;$P$3),1,0))</f>
        <v>0</v>
      </c>
      <c r="AP129">
        <f>IF(SUM($AC129:AO129)&gt;0,1,IF(OR(P129&lt;(1-$P$2),P129&gt;$P$3),1,0))</f>
        <v>1</v>
      </c>
      <c r="AQ129">
        <f>IF(SUM($AC129:AP129)&gt;0,1,IF(OR(Q129&lt;(1-$P$2),Q129&gt;$P$3),1,0))</f>
        <v>1</v>
      </c>
      <c r="AR129">
        <f>IF(SUM($AC129:AQ129)&gt;0,1,IF(OR(R129&lt;(1-$P$2),R129&gt;$P$3),1,0))</f>
        <v>1</v>
      </c>
      <c r="AS129">
        <f>IF(SUM($AC129:AR129)&gt;0,1,IF(OR(S129&lt;(1-$P$2),S129&gt;$P$3),1,0))</f>
        <v>1</v>
      </c>
      <c r="AT129">
        <f>IF(SUM($AC129:AS129)&gt;0,1,IF(OR(T129&lt;(1-$P$2),T129&gt;$P$3),1,0))</f>
        <v>1</v>
      </c>
      <c r="AU129">
        <f>IF(SUM($AC129:AT129)&gt;0,1,IF(OR(U129&lt;(1-$P$2),U129&gt;$P$3),1,0))</f>
        <v>1</v>
      </c>
      <c r="AV129">
        <f>IF(SUM($AC129:AU129)&gt;0,1,IF(OR(V129&lt;(1-$P$2),V129&gt;$P$3),1,0))</f>
        <v>1</v>
      </c>
    </row>
    <row r="130" spans="1:48" x14ac:dyDescent="0.35">
      <c r="A130" s="1">
        <f>Data!A124</f>
        <v>2200000</v>
      </c>
      <c r="B130">
        <f t="shared" si="12"/>
        <v>121</v>
      </c>
      <c r="C130" s="12" cm="1">
        <f t="array" ref="C130">PRODUCT(Data!$C124:C124/100+1)</f>
        <v>1.1870000000000001</v>
      </c>
      <c r="D130" s="12" cm="1">
        <f t="array" ref="D130">PRODUCT(Data!$C124:D124/100+1)</f>
        <v>0.71338699999999999</v>
      </c>
      <c r="E130" s="12" cm="1">
        <f t="array" ref="E130">PRODUCT(Data!$C124:E124/100+1)</f>
        <v>0.58854427499999995</v>
      </c>
      <c r="F130" s="12" cm="1">
        <f t="array" ref="F130">PRODUCT(Data!$C124:F124/100+1)</f>
        <v>0.74156578649999993</v>
      </c>
      <c r="G130" s="12" cm="1">
        <f t="array" ref="G130">PRODUCT(Data!$C124:G124/100+1)</f>
        <v>0.75788023380299996</v>
      </c>
      <c r="H130" s="12" cm="1">
        <f t="array" ref="H130">PRODUCT(Data!$C124:H124/100+1)</f>
        <v>0.55552621137759894</v>
      </c>
      <c r="I130" s="12" cm="1">
        <f t="array" ref="I130">PRODUCT(Data!$C124:I124/100+1)</f>
        <v>0.64718803625490284</v>
      </c>
      <c r="J130" s="12" cm="1">
        <f t="array" ref="J130">PRODUCT(Data!$C124:J124/100+1)</f>
        <v>0.4090228389130986</v>
      </c>
      <c r="K130" s="12" cm="1">
        <f t="array" ref="K130">PRODUCT(Data!$C124:K124/100+1)</f>
        <v>0.39307094819548771</v>
      </c>
      <c r="L130" s="12" cm="1">
        <f t="array" ref="L130">PRODUCT(Data!$C124:L124/100+1)</f>
        <v>0.49212482714075062</v>
      </c>
      <c r="M130" s="12" cm="1">
        <f t="array" ref="M130">PRODUCT(Data!$C124:M124/100+1)</f>
        <v>0.75934860827817818</v>
      </c>
      <c r="N130" s="12" cm="1">
        <f t="array" ref="N130">PRODUCT(Data!$C124:N124/100+1)</f>
        <v>0.59760735471492621</v>
      </c>
      <c r="O130" s="12" cm="1">
        <f t="array" ref="O130">PRODUCT(Data!$C124:O124/100+1)</f>
        <v>0.76433980668039059</v>
      </c>
      <c r="P130" s="12" cm="1">
        <f t="array" ref="P130">PRODUCT(Data!$C124:P124/100+1)</f>
        <v>1.1281655546602565</v>
      </c>
      <c r="Q130" s="12" cm="1">
        <f t="array" ref="Q130">PRODUCT(Data!$C124:Q124/100+1)</f>
        <v>1.6572751997959165</v>
      </c>
      <c r="R130" s="12" cm="1">
        <f t="array" ref="R130">PRODUCT(Data!$C124:R124/100+1)</f>
        <v>1.1766653918551007</v>
      </c>
      <c r="S130" s="12" cm="1">
        <f t="array" ref="S130">PRODUCT(Data!$C124:S124/100+1)</f>
        <v>2.0309244663419039</v>
      </c>
      <c r="T130" s="12" cm="1">
        <f t="array" ref="T130">PRODUCT(Data!$C124:T124/100+1)</f>
        <v>3.1235618292338478</v>
      </c>
      <c r="U130" s="12" cm="1">
        <f t="array" ref="U130">PRODUCT(Data!$C124:U124/100+1)</f>
        <v>3.7545213187390849</v>
      </c>
      <c r="V130" s="12" cm="1">
        <f t="array" ref="V130">PRODUCT(Data!$C124:V124/100+1)</f>
        <v>4.3289630805061652</v>
      </c>
      <c r="W130" s="7"/>
      <c r="X130" s="2" t="str">
        <f t="shared" si="13"/>
        <v>Realised Loss</v>
      </c>
      <c r="Y130" s="4">
        <f t="shared" si="10"/>
        <v>9523718.7771135643</v>
      </c>
      <c r="Z130" s="5">
        <f t="shared" ca="1" si="11"/>
        <v>1569451.4</v>
      </c>
      <c r="AC130">
        <f t="shared" si="9"/>
        <v>0</v>
      </c>
      <c r="AD130">
        <f>IF(SUM($AC130:AC130)&gt;0,1,IF(OR(D130&lt;(1-$P$2),D130&gt;$P$3),1,0))</f>
        <v>1</v>
      </c>
      <c r="AE130">
        <f>IF(SUM($AC130:AD130)&gt;0,1,IF(OR(E130&lt;(1-$P$2),E130&gt;$P$3),1,0))</f>
        <v>1</v>
      </c>
      <c r="AF130">
        <f>IF(SUM($AC130:AE130)&gt;0,1,IF(OR(F130&lt;(1-$P$2),F130&gt;$P$3),1,0))</f>
        <v>1</v>
      </c>
      <c r="AG130">
        <f>IF(SUM($AC130:AF130)&gt;0,1,IF(OR(G130&lt;(1-$P$2),G130&gt;$P$3),1,0))</f>
        <v>1</v>
      </c>
      <c r="AH130">
        <f>IF(SUM($AC130:AG130)&gt;0,1,IF(OR(H130&lt;(1-$P$2),H130&gt;$P$3),1,0))</f>
        <v>1</v>
      </c>
      <c r="AI130">
        <f>IF(SUM($AC130:AH130)&gt;0,1,IF(OR(I130&lt;(1-$P$2),I130&gt;$P$3),1,0))</f>
        <v>1</v>
      </c>
      <c r="AJ130">
        <f>IF(SUM($AC130:AI130)&gt;0,1,IF(OR(J130&lt;(1-$P$2),J130&gt;$P$3),1,0))</f>
        <v>1</v>
      </c>
      <c r="AK130">
        <f>IF(SUM($AC130:AJ130)&gt;0,1,IF(OR(K130&lt;(1-$P$2),K130&gt;$P$3),1,0))</f>
        <v>1</v>
      </c>
      <c r="AL130">
        <f>IF(SUM($AC130:AK130)&gt;0,1,IF(OR(L130&lt;(1-$P$2),L130&gt;$P$3),1,0))</f>
        <v>1</v>
      </c>
      <c r="AM130">
        <f>IF(SUM($AC130:AL130)&gt;0,1,IF(OR(M130&lt;(1-$P$2),M130&gt;$P$3),1,0))</f>
        <v>1</v>
      </c>
      <c r="AN130">
        <f>IF(SUM($AC130:AM130)&gt;0,1,IF(OR(N130&lt;(1-$P$2),N130&gt;$P$3),1,0))</f>
        <v>1</v>
      </c>
      <c r="AO130">
        <f>IF(SUM($AC130:AN130)&gt;0,1,IF(OR(O130&lt;(1-$P$2),O130&gt;$P$3),1,0))</f>
        <v>1</v>
      </c>
      <c r="AP130">
        <f>IF(SUM($AC130:AO130)&gt;0,1,IF(OR(P130&lt;(1-$P$2),P130&gt;$P$3),1,0))</f>
        <v>1</v>
      </c>
      <c r="AQ130">
        <f>IF(SUM($AC130:AP130)&gt;0,1,IF(OR(Q130&lt;(1-$P$2),Q130&gt;$P$3),1,0))</f>
        <v>1</v>
      </c>
      <c r="AR130">
        <f>IF(SUM($AC130:AQ130)&gt;0,1,IF(OR(R130&lt;(1-$P$2),R130&gt;$P$3),1,0))</f>
        <v>1</v>
      </c>
      <c r="AS130">
        <f>IF(SUM($AC130:AR130)&gt;0,1,IF(OR(S130&lt;(1-$P$2),S130&gt;$P$3),1,0))</f>
        <v>1</v>
      </c>
      <c r="AT130">
        <f>IF(SUM($AC130:AS130)&gt;0,1,IF(OR(T130&lt;(1-$P$2),T130&gt;$P$3),1,0))</f>
        <v>1</v>
      </c>
      <c r="AU130">
        <f>IF(SUM($AC130:AT130)&gt;0,1,IF(OR(U130&lt;(1-$P$2),U130&gt;$P$3),1,0))</f>
        <v>1</v>
      </c>
      <c r="AV130">
        <f>IF(SUM($AC130:AU130)&gt;0,1,IF(OR(V130&lt;(1-$P$2),V130&gt;$P$3),1,0))</f>
        <v>1</v>
      </c>
    </row>
    <row r="131" spans="1:48" x14ac:dyDescent="0.35">
      <c r="A131" s="1">
        <f>Data!A125</f>
        <v>5800000</v>
      </c>
      <c r="B131">
        <f t="shared" si="12"/>
        <v>122</v>
      </c>
      <c r="C131" s="12" cm="1">
        <f t="array" ref="C131">PRODUCT(Data!$C125:C125/100+1)</f>
        <v>1.399</v>
      </c>
      <c r="D131" s="12" cm="1">
        <f t="array" ref="D131">PRODUCT(Data!$C125:D125/100+1)</f>
        <v>1.6270370000000001</v>
      </c>
      <c r="E131" s="12" cm="1">
        <f t="array" ref="E131">PRODUCT(Data!$C125:E125/100+1)</f>
        <v>1.713269961</v>
      </c>
      <c r="F131" s="12" cm="1">
        <f t="array" ref="F131">PRODUCT(Data!$C125:F125/100+1)</f>
        <v>2.9519641428029999</v>
      </c>
      <c r="G131" s="12" cm="1">
        <f t="array" ref="G131">PRODUCT(Data!$C125:G125/100+1)</f>
        <v>4.2921558636355615</v>
      </c>
      <c r="H131" s="12" cm="1">
        <f t="array" ref="H131">PRODUCT(Data!$C125:H125/100+1)</f>
        <v>4.0603794469992414</v>
      </c>
      <c r="I131" s="12" cm="1">
        <f t="array" ref="I131">PRODUCT(Data!$C125:I125/100+1)</f>
        <v>2.200725660273589</v>
      </c>
      <c r="J131" s="12" cm="1">
        <f t="array" ref="J131">PRODUCT(Data!$C125:J125/100+1)</f>
        <v>1.8640146342517299</v>
      </c>
      <c r="K131" s="12" cm="1">
        <f t="array" ref="K131">PRODUCT(Data!$C125:K125/100+1)</f>
        <v>1.1426409707963103</v>
      </c>
      <c r="L131" s="12" cm="1">
        <f t="array" ref="L131">PRODUCT(Data!$C125:L125/100+1)</f>
        <v>1.5962694362024457</v>
      </c>
      <c r="M131" s="12" cm="1">
        <f t="array" ref="M131">PRODUCT(Data!$C125:M125/100+1)</f>
        <v>2.4582549317517666</v>
      </c>
      <c r="N131" s="12" cm="1">
        <f t="array" ref="N131">PRODUCT(Data!$C125:N125/100+1)</f>
        <v>1.831399924155066</v>
      </c>
      <c r="O131" s="12" cm="1">
        <f t="array" ref="O131">PRODUCT(Data!$C125:O125/100+1)</f>
        <v>1.1427935526727613</v>
      </c>
      <c r="P131" s="12" cm="1">
        <f t="array" ref="P131">PRODUCT(Data!$C125:P125/100+1)</f>
        <v>1.0353709587215219</v>
      </c>
      <c r="Q131" s="12" cm="1">
        <f t="array" ref="Q131">PRODUCT(Data!$C125:Q125/100+1)</f>
        <v>0.76099765466031855</v>
      </c>
      <c r="R131" s="12" cm="1">
        <f t="array" ref="R131">PRODUCT(Data!$C125:R125/100+1)</f>
        <v>0.45964258341483238</v>
      </c>
      <c r="S131" s="12" cm="1">
        <f t="array" ref="S131">PRODUCT(Data!$C125:S125/100+1)</f>
        <v>0.32726551939136062</v>
      </c>
      <c r="T131" s="12" cm="1">
        <f t="array" ref="T131">PRODUCT(Data!$C125:T125/100+1)</f>
        <v>0.31188403997996667</v>
      </c>
      <c r="U131" s="12" cm="1">
        <f t="array" ref="U131">PRODUCT(Data!$C125:U125/100+1)</f>
        <v>0.44006838041173296</v>
      </c>
      <c r="V131" s="12" cm="1">
        <f t="array" ref="V131">PRODUCT(Data!$C125:V125/100+1)</f>
        <v>0.31772937065727119</v>
      </c>
      <c r="W131" s="7"/>
      <c r="X131" s="2" t="str">
        <f t="shared" si="13"/>
        <v>Realised Loss</v>
      </c>
      <c r="Y131" s="4">
        <f t="shared" si="10"/>
        <v>1842830.3498121728</v>
      </c>
      <c r="Z131" s="5">
        <f t="shared" ca="1" si="11"/>
        <v>4413786.3970298478</v>
      </c>
      <c r="AC131">
        <f t="shared" si="9"/>
        <v>0</v>
      </c>
      <c r="AD131">
        <f>IF(SUM($AC131:AC131)&gt;0,1,IF(OR(D131&lt;(1-$P$2),D131&gt;$P$3),1,0))</f>
        <v>0</v>
      </c>
      <c r="AE131">
        <f>IF(SUM($AC131:AD131)&gt;0,1,IF(OR(E131&lt;(1-$P$2),E131&gt;$P$3),1,0))</f>
        <v>0</v>
      </c>
      <c r="AF131">
        <f>IF(SUM($AC131:AE131)&gt;0,1,IF(OR(F131&lt;(1-$P$2),F131&gt;$P$3),1,0))</f>
        <v>0</v>
      </c>
      <c r="AG131">
        <f>IF(SUM($AC131:AF131)&gt;0,1,IF(OR(G131&lt;(1-$P$2),G131&gt;$P$3),1,0))</f>
        <v>0</v>
      </c>
      <c r="AH131">
        <f>IF(SUM($AC131:AG131)&gt;0,1,IF(OR(H131&lt;(1-$P$2),H131&gt;$P$3),1,0))</f>
        <v>0</v>
      </c>
      <c r="AI131">
        <f>IF(SUM($AC131:AH131)&gt;0,1,IF(OR(I131&lt;(1-$P$2),I131&gt;$P$3),1,0))</f>
        <v>0</v>
      </c>
      <c r="AJ131">
        <f>IF(SUM($AC131:AI131)&gt;0,1,IF(OR(J131&lt;(1-$P$2),J131&gt;$P$3),1,0))</f>
        <v>0</v>
      </c>
      <c r="AK131">
        <f>IF(SUM($AC131:AJ131)&gt;0,1,IF(OR(K131&lt;(1-$P$2),K131&gt;$P$3),1,0))</f>
        <v>0</v>
      </c>
      <c r="AL131">
        <f>IF(SUM($AC131:AK131)&gt;0,1,IF(OR(L131&lt;(1-$P$2),L131&gt;$P$3),1,0))</f>
        <v>0</v>
      </c>
      <c r="AM131">
        <f>IF(SUM($AC131:AL131)&gt;0,1,IF(OR(M131&lt;(1-$P$2),M131&gt;$P$3),1,0))</f>
        <v>0</v>
      </c>
      <c r="AN131">
        <f>IF(SUM($AC131:AM131)&gt;0,1,IF(OR(N131&lt;(1-$P$2),N131&gt;$P$3),1,0))</f>
        <v>0</v>
      </c>
      <c r="AO131">
        <f>IF(SUM($AC131:AN131)&gt;0,1,IF(OR(O131&lt;(1-$P$2),O131&gt;$P$3),1,0))</f>
        <v>0</v>
      </c>
      <c r="AP131">
        <f>IF(SUM($AC131:AO131)&gt;0,1,IF(OR(P131&lt;(1-$P$2),P131&gt;$P$3),1,0))</f>
        <v>0</v>
      </c>
      <c r="AQ131">
        <f>IF(SUM($AC131:AP131)&gt;0,1,IF(OR(Q131&lt;(1-$P$2),Q131&gt;$P$3),1,0))</f>
        <v>1</v>
      </c>
      <c r="AR131">
        <f>IF(SUM($AC131:AQ131)&gt;0,1,IF(OR(R131&lt;(1-$P$2),R131&gt;$P$3),1,0))</f>
        <v>1</v>
      </c>
      <c r="AS131">
        <f>IF(SUM($AC131:AR131)&gt;0,1,IF(OR(S131&lt;(1-$P$2),S131&gt;$P$3),1,0))</f>
        <v>1</v>
      </c>
      <c r="AT131">
        <f>IF(SUM($AC131:AS131)&gt;0,1,IF(OR(T131&lt;(1-$P$2),T131&gt;$P$3),1,0))</f>
        <v>1</v>
      </c>
      <c r="AU131">
        <f>IF(SUM($AC131:AT131)&gt;0,1,IF(OR(U131&lt;(1-$P$2),U131&gt;$P$3),1,0))</f>
        <v>1</v>
      </c>
      <c r="AV131">
        <f>IF(SUM($AC131:AU131)&gt;0,1,IF(OR(V131&lt;(1-$P$2),V131&gt;$P$3),1,0))</f>
        <v>1</v>
      </c>
    </row>
    <row r="132" spans="1:48" x14ac:dyDescent="0.35">
      <c r="A132" s="1">
        <f>Data!A126</f>
        <v>300000</v>
      </c>
      <c r="B132">
        <f t="shared" si="12"/>
        <v>123</v>
      </c>
      <c r="C132" s="12" cm="1">
        <f t="array" ref="C132">PRODUCT(Data!$C126:C126/100+1)</f>
        <v>0.629</v>
      </c>
      <c r="D132" s="12" cm="1">
        <f t="array" ref="D132">PRODUCT(Data!$C126:D126/100+1)</f>
        <v>0.78184699999999996</v>
      </c>
      <c r="E132" s="12" cm="1">
        <f t="array" ref="E132">PRODUCT(Data!$C126:E126/100+1)</f>
        <v>1.194662216</v>
      </c>
      <c r="F132" s="12" cm="1">
        <f t="array" ref="F132">PRODUCT(Data!$C126:F126/100+1)</f>
        <v>0.97842835490399993</v>
      </c>
      <c r="G132" s="12" cm="1">
        <f t="array" ref="G132">PRODUCT(Data!$C126:G126/100+1)</f>
        <v>1.498952239712928</v>
      </c>
      <c r="H132" s="12" cm="1">
        <f t="array" ref="H132">PRODUCT(Data!$C126:H126/100+1)</f>
        <v>1.9366462937091031</v>
      </c>
      <c r="I132" s="12" cm="1">
        <f t="array" ref="I132">PRODUCT(Data!$C126:I126/100+1)</f>
        <v>3.2884254067180572</v>
      </c>
      <c r="J132" s="12" cm="1">
        <f t="array" ref="J132">PRODUCT(Data!$C126:J126/100+1)</f>
        <v>2.3578010166168468</v>
      </c>
      <c r="K132" s="12" cm="1">
        <f t="array" ref="K132">PRODUCT(Data!$C126:K126/100+1)</f>
        <v>4.093142564846846</v>
      </c>
      <c r="L132" s="12" cm="1">
        <f t="array" ref="L132">PRODUCT(Data!$C126:L126/100+1)</f>
        <v>3.4914506078143597</v>
      </c>
      <c r="M132" s="12" cm="1">
        <f t="array" ref="M132">PRODUCT(Data!$C126:M126/100+1)</f>
        <v>2.7966519368593024</v>
      </c>
      <c r="N132" s="12" cm="1">
        <f t="array" ref="N132">PRODUCT(Data!$C126:N126/100+1)</f>
        <v>3.7139537721491531</v>
      </c>
      <c r="O132" s="12" cm="1">
        <f t="array" ref="O132">PRODUCT(Data!$C126:O126/100+1)</f>
        <v>2.0426745746820343</v>
      </c>
      <c r="P132" s="12" cm="1">
        <f t="array" ref="P132">PRODUCT(Data!$C126:P126/100+1)</f>
        <v>2.7208425334764699</v>
      </c>
      <c r="Q132" s="12" cm="1">
        <f t="array" ref="Q132">PRODUCT(Data!$C126:Q126/100+1)</f>
        <v>1.8937064032996229</v>
      </c>
      <c r="R132" s="12" cm="1">
        <f t="array" ref="R132">PRODUCT(Data!$C126:R126/100+1)</f>
        <v>1.7062294693729603</v>
      </c>
      <c r="S132" s="12" cm="1">
        <f t="array" ref="S132">PRODUCT(Data!$C126:S126/100+1)</f>
        <v>2.2163920807154751</v>
      </c>
      <c r="T132" s="12" cm="1">
        <f t="array" ref="T132">PRODUCT(Data!$C126:T126/100+1)</f>
        <v>3.2558799665710327</v>
      </c>
      <c r="U132" s="12" cm="1">
        <f t="array" ref="U132">PRODUCT(Data!$C126:U126/100+1)</f>
        <v>2.7870332513848042</v>
      </c>
      <c r="V132" s="12" cm="1">
        <f t="array" ref="V132">PRODUCT(Data!$C126:V126/100+1)</f>
        <v>3.7123282908445594</v>
      </c>
      <c r="W132" s="7"/>
      <c r="X132" s="2" t="str">
        <f t="shared" si="13"/>
        <v>Realised Loss</v>
      </c>
      <c r="Y132" s="4">
        <f t="shared" si="10"/>
        <v>1113698.4872533679</v>
      </c>
      <c r="Z132" s="5">
        <f t="shared" ca="1" si="11"/>
        <v>188700</v>
      </c>
      <c r="AC132">
        <f t="shared" si="9"/>
        <v>1</v>
      </c>
      <c r="AD132">
        <f>IF(SUM($AC132:AC132)&gt;0,1,IF(OR(D132&lt;(1-$P$2),D132&gt;$P$3),1,0))</f>
        <v>1</v>
      </c>
      <c r="AE132">
        <f>IF(SUM($AC132:AD132)&gt;0,1,IF(OR(E132&lt;(1-$P$2),E132&gt;$P$3),1,0))</f>
        <v>1</v>
      </c>
      <c r="AF132">
        <f>IF(SUM($AC132:AE132)&gt;0,1,IF(OR(F132&lt;(1-$P$2),F132&gt;$P$3),1,0))</f>
        <v>1</v>
      </c>
      <c r="AG132">
        <f>IF(SUM($AC132:AF132)&gt;0,1,IF(OR(G132&lt;(1-$P$2),G132&gt;$P$3),1,0))</f>
        <v>1</v>
      </c>
      <c r="AH132">
        <f>IF(SUM($AC132:AG132)&gt;0,1,IF(OR(H132&lt;(1-$P$2),H132&gt;$P$3),1,0))</f>
        <v>1</v>
      </c>
      <c r="AI132">
        <f>IF(SUM($AC132:AH132)&gt;0,1,IF(OR(I132&lt;(1-$P$2),I132&gt;$P$3),1,0))</f>
        <v>1</v>
      </c>
      <c r="AJ132">
        <f>IF(SUM($AC132:AI132)&gt;0,1,IF(OR(J132&lt;(1-$P$2),J132&gt;$P$3),1,0))</f>
        <v>1</v>
      </c>
      <c r="AK132">
        <f>IF(SUM($AC132:AJ132)&gt;0,1,IF(OR(K132&lt;(1-$P$2),K132&gt;$P$3),1,0))</f>
        <v>1</v>
      </c>
      <c r="AL132">
        <f>IF(SUM($AC132:AK132)&gt;0,1,IF(OR(L132&lt;(1-$P$2),L132&gt;$P$3),1,0))</f>
        <v>1</v>
      </c>
      <c r="AM132">
        <f>IF(SUM($AC132:AL132)&gt;0,1,IF(OR(M132&lt;(1-$P$2),M132&gt;$P$3),1,0))</f>
        <v>1</v>
      </c>
      <c r="AN132">
        <f>IF(SUM($AC132:AM132)&gt;0,1,IF(OR(N132&lt;(1-$P$2),N132&gt;$P$3),1,0))</f>
        <v>1</v>
      </c>
      <c r="AO132">
        <f>IF(SUM($AC132:AN132)&gt;0,1,IF(OR(O132&lt;(1-$P$2),O132&gt;$P$3),1,0))</f>
        <v>1</v>
      </c>
      <c r="AP132">
        <f>IF(SUM($AC132:AO132)&gt;0,1,IF(OR(P132&lt;(1-$P$2),P132&gt;$P$3),1,0))</f>
        <v>1</v>
      </c>
      <c r="AQ132">
        <f>IF(SUM($AC132:AP132)&gt;0,1,IF(OR(Q132&lt;(1-$P$2),Q132&gt;$P$3),1,0))</f>
        <v>1</v>
      </c>
      <c r="AR132">
        <f>IF(SUM($AC132:AQ132)&gt;0,1,IF(OR(R132&lt;(1-$P$2),R132&gt;$P$3),1,0))</f>
        <v>1</v>
      </c>
      <c r="AS132">
        <f>IF(SUM($AC132:AR132)&gt;0,1,IF(OR(S132&lt;(1-$P$2),S132&gt;$P$3),1,0))</f>
        <v>1</v>
      </c>
      <c r="AT132">
        <f>IF(SUM($AC132:AS132)&gt;0,1,IF(OR(T132&lt;(1-$P$2),T132&gt;$P$3),1,0))</f>
        <v>1</v>
      </c>
      <c r="AU132">
        <f>IF(SUM($AC132:AT132)&gt;0,1,IF(OR(U132&lt;(1-$P$2),U132&gt;$P$3),1,0))</f>
        <v>1</v>
      </c>
      <c r="AV132">
        <f>IF(SUM($AC132:AU132)&gt;0,1,IF(OR(V132&lt;(1-$P$2),V132&gt;$P$3),1,0))</f>
        <v>1</v>
      </c>
    </row>
    <row r="133" spans="1:48" x14ac:dyDescent="0.35">
      <c r="A133" s="1">
        <f>Data!A127</f>
        <v>6200000</v>
      </c>
      <c r="B133">
        <f t="shared" si="12"/>
        <v>124</v>
      </c>
      <c r="C133" s="12" cm="1">
        <f t="array" ref="C133">PRODUCT(Data!$C127:C127/100+1)</f>
        <v>1.659</v>
      </c>
      <c r="D133" s="12" cm="1">
        <f t="array" ref="D133">PRODUCT(Data!$C127:D127/100+1)</f>
        <v>2.627856</v>
      </c>
      <c r="E133" s="12" cm="1">
        <f t="array" ref="E133">PRODUCT(Data!$C127:E127/100+1)</f>
        <v>2.6856688320000002</v>
      </c>
      <c r="F133" s="12" cm="1">
        <f t="array" ref="F133">PRODUCT(Data!$C127:F127/100+1)</f>
        <v>2.983778072352</v>
      </c>
      <c r="G133" s="12" cm="1">
        <f t="array" ref="G133">PRODUCT(Data!$C127:G127/100+1)</f>
        <v>3.6521443605588479</v>
      </c>
      <c r="H133" s="12" cm="1">
        <f t="array" ref="H133">PRODUCT(Data!$C127:H127/100+1)</f>
        <v>4.0210109409752919</v>
      </c>
      <c r="I133" s="12" cm="1">
        <f t="array" ref="I133">PRODUCT(Data!$C127:I127/100+1)</f>
        <v>3.514363562412405</v>
      </c>
      <c r="J133" s="12" cm="1">
        <f t="array" ref="J133">PRODUCT(Data!$C127:J127/100+1)</f>
        <v>5.9884755103507388</v>
      </c>
      <c r="K133" s="12" cm="1">
        <f t="array" ref="K133">PRODUCT(Data!$C127:K127/100+1)</f>
        <v>9.9528462982029282</v>
      </c>
      <c r="L133" s="12" cm="1">
        <f t="array" ref="L133">PRODUCT(Data!$C127:L127/100+1)</f>
        <v>15.178090604759465</v>
      </c>
      <c r="M133" s="12" cm="1">
        <f t="array" ref="M133">PRODUCT(Data!$C127:M127/100+1)</f>
        <v>14.495076527545288</v>
      </c>
      <c r="N133" s="12" cm="1">
        <f t="array" ref="N133">PRODUCT(Data!$C127:N127/100+1)</f>
        <v>17.75646874624298</v>
      </c>
      <c r="O133" s="12" cm="1">
        <f t="array" ref="O133">PRODUCT(Data!$C127:O127/100+1)</f>
        <v>13.903315028308254</v>
      </c>
      <c r="P133" s="12" cm="1">
        <f t="array" ref="P133">PRODUCT(Data!$C127:P127/100+1)</f>
        <v>12.846663086156827</v>
      </c>
      <c r="Q133" s="12" cm="1">
        <f t="array" ref="Q133">PRODUCT(Data!$C127:Q127/100+1)</f>
        <v>13.861549469963215</v>
      </c>
      <c r="R133" s="12" cm="1">
        <f t="array" ref="R133">PRODUCT(Data!$C127:R127/100+1)</f>
        <v>19.669538697877801</v>
      </c>
      <c r="S133" s="12" cm="1">
        <f t="array" ref="S133">PRODUCT(Data!$C127:S127/100+1)</f>
        <v>26.278503700364745</v>
      </c>
      <c r="T133" s="12" cm="1">
        <f t="array" ref="T133">PRODUCT(Data!$C127:T127/100+1)</f>
        <v>16.29267229422614</v>
      </c>
      <c r="U133" s="12" cm="1">
        <f t="array" ref="U133">PRODUCT(Data!$C127:U127/100+1)</f>
        <v>10.63911500812967</v>
      </c>
      <c r="V133" s="12" cm="1">
        <f t="array" ref="V133">PRODUCT(Data!$C127:V127/100+1)</f>
        <v>7.2665155505525654</v>
      </c>
      <c r="W133" s="7"/>
      <c r="X133" s="2" t="str">
        <f t="shared" si="13"/>
        <v>Realised Profit</v>
      </c>
      <c r="Y133" s="4">
        <f t="shared" si="10"/>
        <v>45052396.413425907</v>
      </c>
      <c r="Z133" s="5">
        <f t="shared" ca="1" si="11"/>
        <v>162926722.94226143</v>
      </c>
      <c r="AC133">
        <f t="shared" si="9"/>
        <v>0</v>
      </c>
      <c r="AD133">
        <f>IF(SUM($AC133:AC133)&gt;0,1,IF(OR(D133&lt;(1-$P$2),D133&gt;$P$3),1,0))</f>
        <v>0</v>
      </c>
      <c r="AE133">
        <f>IF(SUM($AC133:AD133)&gt;0,1,IF(OR(E133&lt;(1-$P$2),E133&gt;$P$3),1,0))</f>
        <v>0</v>
      </c>
      <c r="AF133">
        <f>IF(SUM($AC133:AE133)&gt;0,1,IF(OR(F133&lt;(1-$P$2),F133&gt;$P$3),1,0))</f>
        <v>0</v>
      </c>
      <c r="AG133">
        <f>IF(SUM($AC133:AF133)&gt;0,1,IF(OR(G133&lt;(1-$P$2),G133&gt;$P$3),1,0))</f>
        <v>0</v>
      </c>
      <c r="AH133">
        <f>IF(SUM($AC133:AG133)&gt;0,1,IF(OR(H133&lt;(1-$P$2),H133&gt;$P$3),1,0))</f>
        <v>0</v>
      </c>
      <c r="AI133">
        <f>IF(SUM($AC133:AH133)&gt;0,1,IF(OR(I133&lt;(1-$P$2),I133&gt;$P$3),1,0))</f>
        <v>0</v>
      </c>
      <c r="AJ133">
        <f>IF(SUM($AC133:AI133)&gt;0,1,IF(OR(J133&lt;(1-$P$2),J133&gt;$P$3),1,0))</f>
        <v>0</v>
      </c>
      <c r="AK133">
        <f>IF(SUM($AC133:AJ133)&gt;0,1,IF(OR(K133&lt;(1-$P$2),K133&gt;$P$3),1,0))</f>
        <v>0</v>
      </c>
      <c r="AL133">
        <f>IF(SUM($AC133:AK133)&gt;0,1,IF(OR(L133&lt;(1-$P$2),L133&gt;$P$3),1,0))</f>
        <v>0</v>
      </c>
      <c r="AM133">
        <f>IF(SUM($AC133:AL133)&gt;0,1,IF(OR(M133&lt;(1-$P$2),M133&gt;$P$3),1,0))</f>
        <v>0</v>
      </c>
      <c r="AN133">
        <f>IF(SUM($AC133:AM133)&gt;0,1,IF(OR(N133&lt;(1-$P$2),N133&gt;$P$3),1,0))</f>
        <v>0</v>
      </c>
      <c r="AO133">
        <f>IF(SUM($AC133:AN133)&gt;0,1,IF(OR(O133&lt;(1-$P$2),O133&gt;$P$3),1,0))</f>
        <v>0</v>
      </c>
      <c r="AP133">
        <f>IF(SUM($AC133:AO133)&gt;0,1,IF(OR(P133&lt;(1-$P$2),P133&gt;$P$3),1,0))</f>
        <v>0</v>
      </c>
      <c r="AQ133">
        <f>IF(SUM($AC133:AP133)&gt;0,1,IF(OR(Q133&lt;(1-$P$2),Q133&gt;$P$3),1,0))</f>
        <v>0</v>
      </c>
      <c r="AR133">
        <f>IF(SUM($AC133:AQ133)&gt;0,1,IF(OR(R133&lt;(1-$P$2),R133&gt;$P$3),1,0))</f>
        <v>0</v>
      </c>
      <c r="AS133">
        <f>IF(SUM($AC133:AR133)&gt;0,1,IF(OR(S133&lt;(1-$P$2),S133&gt;$P$3),1,0))</f>
        <v>1</v>
      </c>
      <c r="AT133">
        <f>IF(SUM($AC133:AS133)&gt;0,1,IF(OR(T133&lt;(1-$P$2),T133&gt;$P$3),1,0))</f>
        <v>1</v>
      </c>
      <c r="AU133">
        <f>IF(SUM($AC133:AT133)&gt;0,1,IF(OR(U133&lt;(1-$P$2),U133&gt;$P$3),1,0))</f>
        <v>1</v>
      </c>
      <c r="AV133">
        <f>IF(SUM($AC133:AU133)&gt;0,1,IF(OR(V133&lt;(1-$P$2),V133&gt;$P$3),1,0))</f>
        <v>1</v>
      </c>
    </row>
    <row r="134" spans="1:48" x14ac:dyDescent="0.35">
      <c r="A134" s="1">
        <f>Data!A128</f>
        <v>700000</v>
      </c>
      <c r="B134">
        <f t="shared" si="12"/>
        <v>125</v>
      </c>
      <c r="C134" s="12" cm="1">
        <f t="array" ref="C134">PRODUCT(Data!$C128:C128/100+1)</f>
        <v>0.61899999999999999</v>
      </c>
      <c r="D134" s="12" cm="1">
        <f t="array" ref="D134">PRODUCT(Data!$C128:D128/100+1)</f>
        <v>0.35097299999999998</v>
      </c>
      <c r="E134" s="12" cm="1">
        <f t="array" ref="E134">PRODUCT(Data!$C128:E128/100+1)</f>
        <v>0.511016688</v>
      </c>
      <c r="F134" s="12" cm="1">
        <f t="array" ref="F134">PRODUCT(Data!$C128:F128/100+1)</f>
        <v>0.69293862892800007</v>
      </c>
      <c r="G134" s="12" cm="1">
        <f t="array" ref="G134">PRODUCT(Data!$C128:G128/100+1)</f>
        <v>0.81420288899040016</v>
      </c>
      <c r="H134" s="12" cm="1">
        <f t="array" ref="H134">PRODUCT(Data!$C128:H128/100+1)</f>
        <v>0.79059100520967851</v>
      </c>
      <c r="I134" s="12" cm="1">
        <f t="array" ref="I134">PRODUCT(Data!$C128:I128/100+1)</f>
        <v>0.72180958775643655</v>
      </c>
      <c r="J134" s="12" cm="1">
        <f t="array" ref="J134">PRODUCT(Data!$C128:J128/100+1)</f>
        <v>1.1505644828837598</v>
      </c>
      <c r="K134" s="12" cm="1">
        <f t="array" ref="K134">PRODUCT(Data!$C128:K128/100+1)</f>
        <v>1.0113461804548249</v>
      </c>
      <c r="L134" s="12" cm="1">
        <f t="array" ref="L134">PRODUCT(Data!$C128:L128/100+1)</f>
        <v>1.1751842616885064</v>
      </c>
      <c r="M134" s="12" cm="1">
        <f t="array" ref="M134">PRODUCT(Data!$C128:M128/100+1)</f>
        <v>1.3385348740632088</v>
      </c>
      <c r="N134" s="12" cm="1">
        <f t="array" ref="N134">PRODUCT(Data!$C128:N128/100+1)</f>
        <v>1.3545972925519674</v>
      </c>
      <c r="O134" s="12" cm="1">
        <f t="array" ref="O134">PRODUCT(Data!$C128:O128/100+1)</f>
        <v>2.0508603009236785</v>
      </c>
      <c r="P134" s="12" cm="1">
        <f t="array" ref="P134">PRODUCT(Data!$C128:P128/100+1)</f>
        <v>2.2867092355299015</v>
      </c>
      <c r="Q134" s="12" cm="1">
        <f t="array" ref="Q134">PRODUCT(Data!$C128:Q128/100+1)</f>
        <v>2.6708763870989247</v>
      </c>
      <c r="R134" s="12" cm="1">
        <f t="array" ref="R134">PRODUCT(Data!$C128:R128/100+1)</f>
        <v>2.1847768846469204</v>
      </c>
      <c r="S134" s="12" cm="1">
        <f t="array" ref="S134">PRODUCT(Data!$C128:S128/100+1)</f>
        <v>1.3960724292893822</v>
      </c>
      <c r="T134" s="12" cm="1">
        <f t="array" ref="T134">PRODUCT(Data!$C128:T128/100+1)</f>
        <v>0.94932925191677986</v>
      </c>
      <c r="U134" s="12" cm="1">
        <f t="array" ref="U134">PRODUCT(Data!$C128:U128/100+1)</f>
        <v>1.5464573513724345</v>
      </c>
      <c r="V134" s="12" cm="1">
        <f t="array" ref="V134">PRODUCT(Data!$C128:V128/100+1)</f>
        <v>1.8681204804579008</v>
      </c>
      <c r="W134" s="7"/>
      <c r="X134" s="2" t="str">
        <f t="shared" si="13"/>
        <v>Realised Loss</v>
      </c>
      <c r="Y134" s="4">
        <f t="shared" si="10"/>
        <v>1307684.3363205306</v>
      </c>
      <c r="Z134" s="5">
        <f t="shared" ca="1" si="11"/>
        <v>433300</v>
      </c>
      <c r="AC134">
        <f t="shared" si="9"/>
        <v>1</v>
      </c>
      <c r="AD134">
        <f>IF(SUM($AC134:AC134)&gt;0,1,IF(OR(D134&lt;(1-$P$2),D134&gt;$P$3),1,0))</f>
        <v>1</v>
      </c>
      <c r="AE134">
        <f>IF(SUM($AC134:AD134)&gt;0,1,IF(OR(E134&lt;(1-$P$2),E134&gt;$P$3),1,0))</f>
        <v>1</v>
      </c>
      <c r="AF134">
        <f>IF(SUM($AC134:AE134)&gt;0,1,IF(OR(F134&lt;(1-$P$2),F134&gt;$P$3),1,0))</f>
        <v>1</v>
      </c>
      <c r="AG134">
        <f>IF(SUM($AC134:AF134)&gt;0,1,IF(OR(G134&lt;(1-$P$2),G134&gt;$P$3),1,0))</f>
        <v>1</v>
      </c>
      <c r="AH134">
        <f>IF(SUM($AC134:AG134)&gt;0,1,IF(OR(H134&lt;(1-$P$2),H134&gt;$P$3),1,0))</f>
        <v>1</v>
      </c>
      <c r="AI134">
        <f>IF(SUM($AC134:AH134)&gt;0,1,IF(OR(I134&lt;(1-$P$2),I134&gt;$P$3),1,0))</f>
        <v>1</v>
      </c>
      <c r="AJ134">
        <f>IF(SUM($AC134:AI134)&gt;0,1,IF(OR(J134&lt;(1-$P$2),J134&gt;$P$3),1,0))</f>
        <v>1</v>
      </c>
      <c r="AK134">
        <f>IF(SUM($AC134:AJ134)&gt;0,1,IF(OR(K134&lt;(1-$P$2),K134&gt;$P$3),1,0))</f>
        <v>1</v>
      </c>
      <c r="AL134">
        <f>IF(SUM($AC134:AK134)&gt;0,1,IF(OR(L134&lt;(1-$P$2),L134&gt;$P$3),1,0))</f>
        <v>1</v>
      </c>
      <c r="AM134">
        <f>IF(SUM($AC134:AL134)&gt;0,1,IF(OR(M134&lt;(1-$P$2),M134&gt;$P$3),1,0))</f>
        <v>1</v>
      </c>
      <c r="AN134">
        <f>IF(SUM($AC134:AM134)&gt;0,1,IF(OR(N134&lt;(1-$P$2),N134&gt;$P$3),1,0))</f>
        <v>1</v>
      </c>
      <c r="AO134">
        <f>IF(SUM($AC134:AN134)&gt;0,1,IF(OR(O134&lt;(1-$P$2),O134&gt;$P$3),1,0))</f>
        <v>1</v>
      </c>
      <c r="AP134">
        <f>IF(SUM($AC134:AO134)&gt;0,1,IF(OR(P134&lt;(1-$P$2),P134&gt;$P$3),1,0))</f>
        <v>1</v>
      </c>
      <c r="AQ134">
        <f>IF(SUM($AC134:AP134)&gt;0,1,IF(OR(Q134&lt;(1-$P$2),Q134&gt;$P$3),1,0))</f>
        <v>1</v>
      </c>
      <c r="AR134">
        <f>IF(SUM($AC134:AQ134)&gt;0,1,IF(OR(R134&lt;(1-$P$2),R134&gt;$P$3),1,0))</f>
        <v>1</v>
      </c>
      <c r="AS134">
        <f>IF(SUM($AC134:AR134)&gt;0,1,IF(OR(S134&lt;(1-$P$2),S134&gt;$P$3),1,0))</f>
        <v>1</v>
      </c>
      <c r="AT134">
        <f>IF(SUM($AC134:AS134)&gt;0,1,IF(OR(T134&lt;(1-$P$2),T134&gt;$P$3),1,0))</f>
        <v>1</v>
      </c>
      <c r="AU134">
        <f>IF(SUM($AC134:AT134)&gt;0,1,IF(OR(U134&lt;(1-$P$2),U134&gt;$P$3),1,0))</f>
        <v>1</v>
      </c>
      <c r="AV134">
        <f>IF(SUM($AC134:AU134)&gt;0,1,IF(OR(V134&lt;(1-$P$2),V134&gt;$P$3),1,0))</f>
        <v>1</v>
      </c>
    </row>
    <row r="136" spans="1:48" x14ac:dyDescent="0.35">
      <c r="C136" s="2"/>
    </row>
  </sheetData>
  <mergeCells count="2">
    <mergeCell ref="C8:V8"/>
    <mergeCell ref="AC8:AV8"/>
  </mergeCells>
  <pageMargins left="0.7" right="0.7" top="0.75" bottom="0.75" header="0.3" footer="0.3"/>
  <pageSetup paperSize="9"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EDE02-3BDD-4D15-869A-CB3287FD753E}">
  <sheetPr codeName="Sheet5"/>
  <dimension ref="A1:AV136"/>
  <sheetViews>
    <sheetView zoomScale="70" zoomScaleNormal="70" workbookViewId="0"/>
  </sheetViews>
  <sheetFormatPr defaultColWidth="8.81640625" defaultRowHeight="14.5" x14ac:dyDescent="0.35"/>
  <cols>
    <col min="1" max="1" width="17.453125" bestFit="1" customWidth="1"/>
    <col min="2" max="2" width="11" customWidth="1"/>
    <col min="3" max="3" width="9" bestFit="1" customWidth="1"/>
    <col min="4" max="4" width="19" customWidth="1"/>
    <col min="5" max="5" width="16.08984375" bestFit="1" customWidth="1"/>
    <col min="6" max="6" width="26.08984375" bestFit="1" customWidth="1"/>
    <col min="7" max="7" width="18.36328125" bestFit="1" customWidth="1"/>
    <col min="8" max="8" width="16.81640625" bestFit="1" customWidth="1"/>
    <col min="9" max="9" width="10.6328125" bestFit="1" customWidth="1"/>
    <col min="10" max="10" width="18.36328125" bestFit="1" customWidth="1"/>
    <col min="11" max="11" width="9" bestFit="1" customWidth="1"/>
    <col min="12" max="12" width="14.36328125" bestFit="1" customWidth="1"/>
    <col min="13" max="21" width="9" bestFit="1" customWidth="1"/>
    <col min="22" max="22" width="10.08984375" bestFit="1" customWidth="1"/>
    <col min="23" max="23" width="10.81640625" customWidth="1"/>
    <col min="24" max="24" width="13.81640625" customWidth="1"/>
    <col min="25" max="25" width="17.81640625" bestFit="1" customWidth="1"/>
    <col min="26" max="26" width="13.81640625" bestFit="1" customWidth="1"/>
  </cols>
  <sheetData>
    <row r="1" spans="1:48" x14ac:dyDescent="0.35">
      <c r="E1" t="s">
        <v>3</v>
      </c>
      <c r="F1" t="s">
        <v>15</v>
      </c>
      <c r="G1" t="s">
        <v>4</v>
      </c>
      <c r="H1" t="s">
        <v>5</v>
      </c>
      <c r="I1" t="s">
        <v>6</v>
      </c>
      <c r="J1" t="s">
        <v>16</v>
      </c>
      <c r="O1" t="s">
        <v>7</v>
      </c>
    </row>
    <row r="2" spans="1:48" x14ac:dyDescent="0.35">
      <c r="D2" t="s">
        <v>10</v>
      </c>
      <c r="E2">
        <f>COUNTIFS($X$10:$X$134,D2)</f>
        <v>99</v>
      </c>
      <c r="F2" s="1">
        <f>SUMIFS($A$10:$A$134,$X$10:$X$134,D2)/100000</f>
        <v>4886</v>
      </c>
      <c r="G2" s="1">
        <f ca="1">SUMIFS($Z$10:$Z$134,$X$10:$X$134,D2)/100000</f>
        <v>0</v>
      </c>
      <c r="H2" s="1">
        <f>SUMIFS($Y$10:$Y$134,$X$10:$X$134,D2)/100000</f>
        <v>47017.8094102545</v>
      </c>
      <c r="I2" s="5">
        <f>H2-F2</f>
        <v>42131.8094102545</v>
      </c>
      <c r="O2" t="s">
        <v>8</v>
      </c>
      <c r="P2" s="16">
        <v>0.7</v>
      </c>
    </row>
    <row r="3" spans="1:48" x14ac:dyDescent="0.35">
      <c r="D3" t="s">
        <v>12</v>
      </c>
      <c r="E3">
        <f>COUNTIFS($X$10:$X$134,D3)</f>
        <v>22</v>
      </c>
      <c r="F3" s="1">
        <f>SUMIFS($A$10:$A$134,$X$10:$X$134,D3)/100000</f>
        <v>1283</v>
      </c>
      <c r="G3" s="1">
        <f t="shared" ref="G3:G4" ca="1" si="0">SUMIFS($Z$10:$Z$134,$X$10:$X$134,D3)/100000</f>
        <v>320.57728023276877</v>
      </c>
      <c r="H3" s="1">
        <f>SUMIFS($Y$10:$Y$134,$X$10:$X$134,D3)/100000</f>
        <v>2418.4621013800738</v>
      </c>
      <c r="I3" s="5">
        <f ca="1">G3-F3</f>
        <v>-962.42271976723123</v>
      </c>
      <c r="J3" s="5">
        <f ca="1">H3-G3</f>
        <v>2097.884821147305</v>
      </c>
      <c r="O3" t="s">
        <v>9</v>
      </c>
      <c r="P3" s="17">
        <v>70</v>
      </c>
    </row>
    <row r="4" spans="1:48" x14ac:dyDescent="0.35">
      <c r="D4" t="s">
        <v>13</v>
      </c>
      <c r="E4">
        <f>COUNTIFS($X$10:$X$134,D4)</f>
        <v>4</v>
      </c>
      <c r="F4" s="1">
        <f>SUMIFS($A$10:$A$134,$X$10:$X$134,D4)/100000</f>
        <v>261</v>
      </c>
      <c r="G4" s="1">
        <f t="shared" ca="1" si="0"/>
        <v>21176.243627185315</v>
      </c>
      <c r="H4" s="1">
        <f>SUMIFS($Y$10:$Y$134,$X$10:$X$134,D4)/100000</f>
        <v>23501.459160145569</v>
      </c>
      <c r="I4" s="5">
        <f ca="1">G4-F4</f>
        <v>20915.243627185315</v>
      </c>
      <c r="J4" s="5">
        <f ca="1">H4-G4</f>
        <v>2325.2155329602538</v>
      </c>
    </row>
    <row r="5" spans="1:48" x14ac:dyDescent="0.35">
      <c r="D5" t="s">
        <v>14</v>
      </c>
      <c r="E5">
        <f>SUM(E2:E4)</f>
        <v>125</v>
      </c>
      <c r="F5" s="1">
        <f>SUM(F2:F4)</f>
        <v>6430</v>
      </c>
      <c r="G5" s="1">
        <f t="shared" ref="G5:H5" ca="1" si="1">SUM(G2:G4)</f>
        <v>21496.820907418085</v>
      </c>
      <c r="H5" s="1">
        <f t="shared" si="1"/>
        <v>72937.73067178014</v>
      </c>
      <c r="I5" s="5">
        <f ca="1">SUM(I2:I4)</f>
        <v>62084.630317672585</v>
      </c>
      <c r="J5" s="5">
        <f ca="1">SUM(J2:J4)</f>
        <v>4423.1003541075588</v>
      </c>
    </row>
    <row r="6" spans="1:48" s="9" customFormat="1" x14ac:dyDescent="0.35">
      <c r="D6" s="9" t="s">
        <v>39</v>
      </c>
      <c r="E6" s="10">
        <f>COUNT(B10:B134)-E5</f>
        <v>0</v>
      </c>
      <c r="F6" s="10">
        <f>SUM(A10:A134)/100000-F5</f>
        <v>0</v>
      </c>
      <c r="G6" s="10">
        <f ca="1">SUM(Z10:Z134)/100000-G5</f>
        <v>0</v>
      </c>
      <c r="H6" s="10">
        <f>SUM(Y10:Y134)/100000-H5</f>
        <v>0</v>
      </c>
      <c r="I6" s="11"/>
      <c r="J6" s="11"/>
    </row>
    <row r="7" spans="1:48" x14ac:dyDescent="0.35">
      <c r="D7" s="9" t="s">
        <v>44</v>
      </c>
      <c r="E7" s="5">
        <f ca="1">H5-I5-J5-F5</f>
        <v>0</v>
      </c>
      <c r="I7" s="5"/>
    </row>
    <row r="8" spans="1:48" ht="23.5" x14ac:dyDescent="0.55000000000000004">
      <c r="C8" s="47" t="s">
        <v>38</v>
      </c>
      <c r="D8" s="47"/>
      <c r="E8" s="47"/>
      <c r="F8" s="47"/>
      <c r="G8" s="47"/>
      <c r="H8" s="47"/>
      <c r="I8" s="47"/>
      <c r="J8" s="47"/>
      <c r="K8" s="47"/>
      <c r="L8" s="47"/>
      <c r="M8" s="47"/>
      <c r="N8" s="47"/>
      <c r="O8" s="47"/>
      <c r="P8" s="47"/>
      <c r="Q8" s="47"/>
      <c r="R8" s="47"/>
      <c r="S8" s="47"/>
      <c r="T8" s="47"/>
      <c r="U8" s="47"/>
      <c r="V8" s="47"/>
      <c r="W8" s="15"/>
      <c r="X8" s="15"/>
      <c r="Y8" s="15"/>
      <c r="Z8" s="15"/>
      <c r="AA8" s="15"/>
      <c r="AB8" s="15"/>
      <c r="AC8" s="47" t="s">
        <v>41</v>
      </c>
      <c r="AD8" s="47"/>
      <c r="AE8" s="47"/>
      <c r="AF8" s="47"/>
      <c r="AG8" s="47"/>
      <c r="AH8" s="47"/>
      <c r="AI8" s="47"/>
      <c r="AJ8" s="47"/>
      <c r="AK8" s="47"/>
      <c r="AL8" s="47"/>
      <c r="AM8" s="47"/>
      <c r="AN8" s="47"/>
      <c r="AO8" s="47"/>
      <c r="AP8" s="47"/>
      <c r="AQ8" s="47"/>
      <c r="AR8" s="47"/>
      <c r="AS8" s="47"/>
      <c r="AT8" s="47"/>
      <c r="AU8" s="47"/>
      <c r="AV8" s="47"/>
    </row>
    <row r="9" spans="1:48" x14ac:dyDescent="0.35">
      <c r="A9" s="1" t="str">
        <f>Data!A3</f>
        <v>Investment in INR</v>
      </c>
      <c r="B9" t="s">
        <v>0</v>
      </c>
      <c r="C9" s="14" t="s">
        <v>17</v>
      </c>
      <c r="D9" s="14" t="s">
        <v>18</v>
      </c>
      <c r="E9" s="14" t="s">
        <v>19</v>
      </c>
      <c r="F9" s="14" t="s">
        <v>20</v>
      </c>
      <c r="G9" s="14" t="s">
        <v>21</v>
      </c>
      <c r="H9" s="14" t="s">
        <v>22</v>
      </c>
      <c r="I9" s="14" t="s">
        <v>23</v>
      </c>
      <c r="J9" s="14" t="s">
        <v>24</v>
      </c>
      <c r="K9" s="14" t="s">
        <v>25</v>
      </c>
      <c r="L9" s="14" t="s">
        <v>26</v>
      </c>
      <c r="M9" s="14" t="s">
        <v>27</v>
      </c>
      <c r="N9" s="14" t="s">
        <v>28</v>
      </c>
      <c r="O9" s="14" t="s">
        <v>29</v>
      </c>
      <c r="P9" s="14" t="s">
        <v>30</v>
      </c>
      <c r="Q9" s="14" t="s">
        <v>31</v>
      </c>
      <c r="R9" s="14" t="s">
        <v>32</v>
      </c>
      <c r="S9" s="14" t="s">
        <v>33</v>
      </c>
      <c r="T9" s="14" t="s">
        <v>34</v>
      </c>
      <c r="U9" s="14" t="s">
        <v>35</v>
      </c>
      <c r="V9" s="14" t="s">
        <v>36</v>
      </c>
      <c r="X9" s="14" t="s">
        <v>11</v>
      </c>
      <c r="Y9" s="14" t="s">
        <v>5</v>
      </c>
      <c r="Z9" s="14" t="s">
        <v>40</v>
      </c>
      <c r="AC9" s="14" t="s">
        <v>17</v>
      </c>
      <c r="AD9" s="14" t="s">
        <v>18</v>
      </c>
      <c r="AE9" s="14" t="s">
        <v>19</v>
      </c>
      <c r="AF9" s="14" t="s">
        <v>20</v>
      </c>
      <c r="AG9" s="14" t="s">
        <v>21</v>
      </c>
      <c r="AH9" s="14" t="s">
        <v>22</v>
      </c>
      <c r="AI9" s="14" t="s">
        <v>23</v>
      </c>
      <c r="AJ9" s="14" t="s">
        <v>24</v>
      </c>
      <c r="AK9" s="14" t="s">
        <v>25</v>
      </c>
      <c r="AL9" s="14" t="s">
        <v>26</v>
      </c>
      <c r="AM9" s="14" t="s">
        <v>27</v>
      </c>
      <c r="AN9" s="14" t="s">
        <v>28</v>
      </c>
      <c r="AO9" s="14" t="s">
        <v>29</v>
      </c>
      <c r="AP9" s="14" t="s">
        <v>30</v>
      </c>
      <c r="AQ9" s="14" t="s">
        <v>31</v>
      </c>
      <c r="AR9" s="14" t="s">
        <v>32</v>
      </c>
      <c r="AS9" s="14" t="s">
        <v>33</v>
      </c>
      <c r="AT9" s="14" t="s">
        <v>34</v>
      </c>
      <c r="AU9" s="14" t="s">
        <v>35</v>
      </c>
      <c r="AV9" s="14" t="s">
        <v>36</v>
      </c>
    </row>
    <row r="10" spans="1:48" x14ac:dyDescent="0.35">
      <c r="A10" s="1">
        <f>Data!A4</f>
        <v>2700000</v>
      </c>
      <c r="B10">
        <v>1</v>
      </c>
      <c r="C10" s="12" cm="1">
        <f t="array" ref="C10">PRODUCT(Data!$C4:C4/100+1)</f>
        <v>0.73599999999999999</v>
      </c>
      <c r="D10" s="12" cm="1">
        <f t="array" ref="D10">PRODUCT(Data!$C4:D4/100+1)</f>
        <v>0.57555200000000006</v>
      </c>
      <c r="E10" s="12" cm="1">
        <f t="array" ref="E10">PRODUCT(Data!$C4:E4/100+1)</f>
        <v>0.66188480000000005</v>
      </c>
      <c r="F10" s="12" cm="1">
        <f t="array" ref="F10">PRODUCT(Data!$C4:F4/100+1)</f>
        <v>1.0040792415999999</v>
      </c>
      <c r="G10" s="12" cm="1">
        <f t="array" ref="G10">PRODUCT(Data!$C4:G4/100+1)</f>
        <v>1.4930658322592001</v>
      </c>
      <c r="H10" s="12" cm="1">
        <f t="array" ref="H10">PRODUCT(Data!$C4:H4/100+1)</f>
        <v>2.397863726608275</v>
      </c>
      <c r="I10" s="12" cm="1">
        <f t="array" ref="I10">PRODUCT(Data!$C4:I4/100+1)</f>
        <v>1.6761067448991844</v>
      </c>
      <c r="J10" s="12" cm="1">
        <f t="array" ref="J10">PRODUCT(Data!$C4:J4/100+1)</f>
        <v>1.3442376094091459</v>
      </c>
      <c r="K10" s="12" cm="1">
        <f t="array" ref="K10">PRODUCT(Data!$C4:K4/100+1)</f>
        <v>1.6090524184627477</v>
      </c>
      <c r="L10" s="12" cm="1">
        <f t="array" ref="L10">PRODUCT(Data!$C4:L4/100+1)</f>
        <v>2.7579158452451495</v>
      </c>
      <c r="M10" s="12" cm="1">
        <f t="array" ref="M10">PRODUCT(Data!$C4:M4/100+1)</f>
        <v>3.7893763713668358</v>
      </c>
      <c r="N10" s="12" cm="1">
        <f t="array" ref="N10">PRODUCT(Data!$C4:N4/100+1)</f>
        <v>3.1754973992054083</v>
      </c>
      <c r="O10" s="12" cm="1">
        <f t="array" ref="O10">PRODUCT(Data!$C4:O4/100+1)</f>
        <v>3.8232988686433114</v>
      </c>
      <c r="P10" s="12" cm="1">
        <f t="array" ref="P10">PRODUCT(Data!$C4:P4/100+1)</f>
        <v>2.0951677800165349</v>
      </c>
      <c r="Q10" s="12" cm="1">
        <f t="array" ref="Q10">PRODUCT(Data!$C4:Q4/100+1)</f>
        <v>3.6078789171884731</v>
      </c>
      <c r="R10" s="12" cm="1">
        <f t="array" ref="R10">PRODUCT(Data!$C4:R4/100+1)</f>
        <v>4.830949870115365</v>
      </c>
      <c r="S10" s="12" cm="1">
        <f t="array" ref="S10">PRODUCT(Data!$C4:S4/100+1)</f>
        <v>6.8744416651741647</v>
      </c>
      <c r="T10" s="12" cm="1">
        <f t="array" ref="T10">PRODUCT(Data!$C4:T4/100+1)</f>
        <v>8.4074421565080044</v>
      </c>
      <c r="U10" s="12" cm="1">
        <f t="array" ref="U10">PRODUCT(Data!$C4:U4/100+1)</f>
        <v>4.3634624792276533</v>
      </c>
      <c r="V10" s="12" cm="1">
        <f t="array" ref="V10">PRODUCT(Data!$C4:V4/100+1)</f>
        <v>4.3983701790614749</v>
      </c>
      <c r="W10" s="7"/>
      <c r="X10" s="2" t="str">
        <f t="shared" ref="X10:X41" si="2">IF(MIN(C10:V10)&lt;(1-$P$2),"Realised Loss",IF(MAX(C10:V10)&gt;$P$3,"Realised Profit","Unrealised"))</f>
        <v>Unrealised</v>
      </c>
      <c r="Y10" s="4">
        <f>A10*V10</f>
        <v>11875599.483465983</v>
      </c>
      <c r="Z10" s="5">
        <f ca="1">IF(X10="Unrealised",0,OFFSET(B10,0,MATCH(1,AC10:AV10,0)))*A10</f>
        <v>0</v>
      </c>
      <c r="AC10">
        <f t="shared" ref="AC10:AC73" si="3">IF(OR(C10&lt;(1-$P$2),C10&gt;$P$3),1,0)</f>
        <v>0</v>
      </c>
      <c r="AD10">
        <f>IF(SUM($AC10:AC10)&gt;0,1,IF(OR(D10&lt;(1-$P$2),D10&gt;$P$3),1,0))</f>
        <v>0</v>
      </c>
      <c r="AE10">
        <f>IF(SUM($AC10:AD10)&gt;0,1,IF(OR(E10&lt;(1-$P$2),E10&gt;$P$3),1,0))</f>
        <v>0</v>
      </c>
      <c r="AF10">
        <f>IF(SUM($AC10:AE10)&gt;0,1,IF(OR(F10&lt;(1-$P$2),F10&gt;$P$3),1,0))</f>
        <v>0</v>
      </c>
      <c r="AG10">
        <f>IF(SUM($AC10:AF10)&gt;0,1,IF(OR(G10&lt;(1-$P$2),G10&gt;$P$3),1,0))</f>
        <v>0</v>
      </c>
      <c r="AH10">
        <f>IF(SUM($AC10:AG10)&gt;0,1,IF(OR(H10&lt;(1-$P$2),H10&gt;$P$3),1,0))</f>
        <v>0</v>
      </c>
      <c r="AI10">
        <f>IF(SUM($AC10:AH10)&gt;0,1,IF(OR(I10&lt;(1-$P$2),I10&gt;$P$3),1,0))</f>
        <v>0</v>
      </c>
      <c r="AJ10">
        <f>IF(SUM($AC10:AI10)&gt;0,1,IF(OR(J10&lt;(1-$P$2),J10&gt;$P$3),1,0))</f>
        <v>0</v>
      </c>
      <c r="AK10">
        <f>IF(SUM($AC10:AJ10)&gt;0,1,IF(OR(K10&lt;(1-$P$2),K10&gt;$P$3),1,0))</f>
        <v>0</v>
      </c>
      <c r="AL10">
        <f>IF(SUM($AC10:AK10)&gt;0,1,IF(OR(L10&lt;(1-$P$2),L10&gt;$P$3),1,0))</f>
        <v>0</v>
      </c>
      <c r="AM10">
        <f>IF(SUM($AC10:AL10)&gt;0,1,IF(OR(M10&lt;(1-$P$2),M10&gt;$P$3),1,0))</f>
        <v>0</v>
      </c>
      <c r="AN10">
        <f>IF(SUM($AC10:AM10)&gt;0,1,IF(OR(N10&lt;(1-$P$2),N10&gt;$P$3),1,0))</f>
        <v>0</v>
      </c>
      <c r="AO10">
        <f>IF(SUM($AC10:AN10)&gt;0,1,IF(OR(O10&lt;(1-$P$2),O10&gt;$P$3),1,0))</f>
        <v>0</v>
      </c>
      <c r="AP10">
        <f>IF(SUM($AC10:AO10)&gt;0,1,IF(OR(P10&lt;(1-$P$2),P10&gt;$P$3),1,0))</f>
        <v>0</v>
      </c>
      <c r="AQ10">
        <f>IF(SUM($AC10:AP10)&gt;0,1,IF(OR(Q10&lt;(1-$P$2),Q10&gt;$P$3),1,0))</f>
        <v>0</v>
      </c>
      <c r="AR10">
        <f>IF(SUM($AC10:AQ10)&gt;0,1,IF(OR(R10&lt;(1-$P$2),R10&gt;$P$3),1,0))</f>
        <v>0</v>
      </c>
      <c r="AS10">
        <f>IF(SUM($AC10:AR10)&gt;0,1,IF(OR(S10&lt;(1-$P$2),S10&gt;$P$3),1,0))</f>
        <v>0</v>
      </c>
      <c r="AT10">
        <f>IF(SUM($AC10:AS10)&gt;0,1,IF(OR(T10&lt;(1-$P$2),T10&gt;$P$3),1,0))</f>
        <v>0</v>
      </c>
      <c r="AU10">
        <f>IF(SUM($AC10:AT10)&gt;0,1,IF(OR(U10&lt;(1-$P$2),U10&gt;$P$3),1,0))</f>
        <v>0</v>
      </c>
      <c r="AV10">
        <f>IF(SUM($AC10:AU10)&gt;0,1,IF(OR(V10&lt;(1-$P$2),V10&gt;$P$3),1,0))</f>
        <v>0</v>
      </c>
    </row>
    <row r="11" spans="1:48" x14ac:dyDescent="0.35">
      <c r="A11" s="1">
        <f>Data!A5</f>
        <v>9200000</v>
      </c>
      <c r="B11">
        <f>+B10+1</f>
        <v>2</v>
      </c>
      <c r="C11" s="12" cm="1">
        <f t="array" ref="C11">PRODUCT(Data!$C5:C5/100+1)</f>
        <v>1.581</v>
      </c>
      <c r="D11" s="12" cm="1">
        <f t="array" ref="D11">PRODUCT(Data!$C5:D5/100+1)</f>
        <v>2.3303940000000001</v>
      </c>
      <c r="E11" s="12" cm="1">
        <f t="array" ref="E11">PRODUCT(Data!$C5:E5/100+1)</f>
        <v>3.0994240200000003</v>
      </c>
      <c r="F11" s="12" cm="1">
        <f t="array" ref="F11">PRODUCT(Data!$C5:F5/100+1)</f>
        <v>2.6933994733800004</v>
      </c>
      <c r="G11" s="12" cm="1">
        <f t="array" ref="G11">PRODUCT(Data!$C5:G5/100+1)</f>
        <v>1.7641766550639004</v>
      </c>
      <c r="H11" s="12" cm="1">
        <f t="array" ref="H11">PRODUCT(Data!$C5:H5/100+1)</f>
        <v>2.4416204906084382</v>
      </c>
      <c r="I11" s="12" cm="1">
        <f t="array" ref="I11">PRODUCT(Data!$C5:I5/100+1)</f>
        <v>4.1727294184498209</v>
      </c>
      <c r="J11" s="12" cm="1">
        <f t="array" ref="J11">PRODUCT(Data!$C5:J5/100+1)</f>
        <v>3.8347383355553855</v>
      </c>
      <c r="K11" s="12" cm="1">
        <f t="array" ref="K11">PRODUCT(Data!$C5:K5/100+1)</f>
        <v>5.794289625024188</v>
      </c>
      <c r="L11" s="12" cm="1">
        <f t="array" ref="L11">PRODUCT(Data!$C5:L5/100+1)</f>
        <v>7.370336403030767</v>
      </c>
      <c r="M11" s="12" cm="1">
        <f t="array" ref="M11">PRODUCT(Data!$C5:M5/100+1)</f>
        <v>10.37006331906429</v>
      </c>
      <c r="N11" s="12" cm="1">
        <f t="array" ref="N11">PRODUCT(Data!$C5:N5/100+1)</f>
        <v>11.106337814717854</v>
      </c>
      <c r="O11" s="12" cm="1">
        <f t="array" ref="O11">PRODUCT(Data!$C5:O5/100+1)</f>
        <v>17.636864449771952</v>
      </c>
      <c r="P11" s="12" cm="1">
        <f t="array" ref="P11">PRODUCT(Data!$C5:P5/100+1)</f>
        <v>16.508105124986546</v>
      </c>
      <c r="Q11" s="12" cm="1">
        <f t="array" ref="Q11">PRODUCT(Data!$C5:Q5/100+1)</f>
        <v>22.434514864856716</v>
      </c>
      <c r="R11" s="12" cm="1">
        <f t="array" ref="R11">PRODUCT(Data!$C5:R5/100+1)</f>
        <v>22.277473260802719</v>
      </c>
      <c r="S11" s="12" cm="1">
        <f t="array" ref="S11">PRODUCT(Data!$C5:S5/100+1)</f>
        <v>24.950770052099049</v>
      </c>
      <c r="T11" s="12" cm="1">
        <f t="array" ref="T11">PRODUCT(Data!$C5:T5/100+1)</f>
        <v>21.682219175274074</v>
      </c>
      <c r="U11" s="12" cm="1">
        <f t="array" ref="U11">PRODUCT(Data!$C5:U5/100+1)</f>
        <v>12.337182710730946</v>
      </c>
      <c r="V11" s="12" cm="1">
        <f t="array" ref="V11">PRODUCT(Data!$C5:V5/100+1)</f>
        <v>18.75251772031104</v>
      </c>
      <c r="W11" s="7"/>
      <c r="X11" s="2" t="str">
        <f t="shared" si="2"/>
        <v>Unrealised</v>
      </c>
      <c r="Y11" s="4">
        <f t="shared" ref="Y11:Y74" si="4">A11*V11</f>
        <v>172523163.02686158</v>
      </c>
      <c r="Z11" s="5">
        <f t="shared" ref="Z11:Z74" ca="1" si="5">IF(X11="Unrealised",0,OFFSET(B11,0,MATCH(1,AC11:AV11,0)))*A11</f>
        <v>0</v>
      </c>
      <c r="AC11">
        <f t="shared" si="3"/>
        <v>0</v>
      </c>
      <c r="AD11">
        <f>IF(SUM($AC11:AC11)&gt;0,1,IF(OR(D11&lt;(1-$P$2),D11&gt;$P$3),1,0))</f>
        <v>0</v>
      </c>
      <c r="AE11">
        <f>IF(SUM($AC11:AD11)&gt;0,1,IF(OR(E11&lt;(1-$P$2),E11&gt;$P$3),1,0))</f>
        <v>0</v>
      </c>
      <c r="AF11">
        <f>IF(SUM($AC11:AE11)&gt;0,1,IF(OR(F11&lt;(1-$P$2),F11&gt;$P$3),1,0))</f>
        <v>0</v>
      </c>
      <c r="AG11">
        <f>IF(SUM($AC11:AF11)&gt;0,1,IF(OR(G11&lt;(1-$P$2),G11&gt;$P$3),1,0))</f>
        <v>0</v>
      </c>
      <c r="AH11">
        <f>IF(SUM($AC11:AG11)&gt;0,1,IF(OR(H11&lt;(1-$P$2),H11&gt;$P$3),1,0))</f>
        <v>0</v>
      </c>
      <c r="AI11">
        <f>IF(SUM($AC11:AH11)&gt;0,1,IF(OR(I11&lt;(1-$P$2),I11&gt;$P$3),1,0))</f>
        <v>0</v>
      </c>
      <c r="AJ11">
        <f>IF(SUM($AC11:AI11)&gt;0,1,IF(OR(J11&lt;(1-$P$2),J11&gt;$P$3),1,0))</f>
        <v>0</v>
      </c>
      <c r="AK11">
        <f>IF(SUM($AC11:AJ11)&gt;0,1,IF(OR(K11&lt;(1-$P$2),K11&gt;$P$3),1,0))</f>
        <v>0</v>
      </c>
      <c r="AL11">
        <f>IF(SUM($AC11:AK11)&gt;0,1,IF(OR(L11&lt;(1-$P$2),L11&gt;$P$3),1,0))</f>
        <v>0</v>
      </c>
      <c r="AM11">
        <f>IF(SUM($AC11:AL11)&gt;0,1,IF(OR(M11&lt;(1-$P$2),M11&gt;$P$3),1,0))</f>
        <v>0</v>
      </c>
      <c r="AN11">
        <f>IF(SUM($AC11:AM11)&gt;0,1,IF(OR(N11&lt;(1-$P$2),N11&gt;$P$3),1,0))</f>
        <v>0</v>
      </c>
      <c r="AO11">
        <f>IF(SUM($AC11:AN11)&gt;0,1,IF(OR(O11&lt;(1-$P$2),O11&gt;$P$3),1,0))</f>
        <v>0</v>
      </c>
      <c r="AP11">
        <f>IF(SUM($AC11:AO11)&gt;0,1,IF(OR(P11&lt;(1-$P$2),P11&gt;$P$3),1,0))</f>
        <v>0</v>
      </c>
      <c r="AQ11">
        <f>IF(SUM($AC11:AP11)&gt;0,1,IF(OR(Q11&lt;(1-$P$2),Q11&gt;$P$3),1,0))</f>
        <v>0</v>
      </c>
      <c r="AR11">
        <f>IF(SUM($AC11:AQ11)&gt;0,1,IF(OR(R11&lt;(1-$P$2),R11&gt;$P$3),1,0))</f>
        <v>0</v>
      </c>
      <c r="AS11">
        <f>IF(SUM($AC11:AR11)&gt;0,1,IF(OR(S11&lt;(1-$P$2),S11&gt;$P$3),1,0))</f>
        <v>0</v>
      </c>
      <c r="AT11">
        <f>IF(SUM($AC11:AS11)&gt;0,1,IF(OR(T11&lt;(1-$P$2),T11&gt;$P$3),1,0))</f>
        <v>0</v>
      </c>
      <c r="AU11">
        <f>IF(SUM($AC11:AT11)&gt;0,1,IF(OR(U11&lt;(1-$P$2),U11&gt;$P$3),1,0))</f>
        <v>0</v>
      </c>
      <c r="AV11">
        <f>IF(SUM($AC11:AU11)&gt;0,1,IF(OR(V11&lt;(1-$P$2),V11&gt;$P$3),1,0))</f>
        <v>0</v>
      </c>
    </row>
    <row r="12" spans="1:48" x14ac:dyDescent="0.35">
      <c r="A12" s="1">
        <f>Data!A6</f>
        <v>2700000</v>
      </c>
      <c r="B12">
        <f t="shared" ref="B12:B75" si="6">+B11+1</f>
        <v>3</v>
      </c>
      <c r="C12" s="12" cm="1">
        <f t="array" ref="C12">PRODUCT(Data!$C6:C6/100+1)</f>
        <v>0.66700000000000004</v>
      </c>
      <c r="D12" s="12" cm="1">
        <f t="array" ref="D12">PRODUCT(Data!$C6:D6/100+1)</f>
        <v>0.45556100000000005</v>
      </c>
      <c r="E12" s="12" cm="1">
        <f t="array" ref="E12">PRODUCT(Data!$C6:E6/100+1)</f>
        <v>0.26012533100000002</v>
      </c>
      <c r="F12" s="12" cm="1">
        <f t="array" ref="F12">PRODUCT(Data!$C6:F6/100+1)</f>
        <v>0.13058291616200002</v>
      </c>
      <c r="G12" s="12" cm="1">
        <f t="array" ref="G12">PRODUCT(Data!$C6:G6/100+1)</f>
        <v>6.7903116404240016E-2</v>
      </c>
      <c r="H12" s="12" cm="1">
        <f t="array" ref="H12">PRODUCT(Data!$C6:H6/100+1)</f>
        <v>5.4186686890583535E-2</v>
      </c>
      <c r="I12" s="12" cm="1">
        <f t="array" ref="I12">PRODUCT(Data!$C6:I6/100+1)</f>
        <v>3.7172067206940301E-2</v>
      </c>
      <c r="J12" s="12" cm="1">
        <f t="array" ref="J12">PRODUCT(Data!$C6:J6/100+1)</f>
        <v>6.192866396676254E-2</v>
      </c>
      <c r="K12" s="12" cm="1">
        <f t="array" ref="K12">PRODUCT(Data!$C6:K6/100+1)</f>
        <v>3.517548113312112E-2</v>
      </c>
      <c r="L12" s="12" cm="1">
        <f t="array" ref="L12">PRODUCT(Data!$C6:L6/100+1)</f>
        <v>4.8084882708976567E-2</v>
      </c>
      <c r="M12" s="12" cm="1">
        <f t="array" ref="M12">PRODUCT(Data!$C6:M6/100+1)</f>
        <v>3.5294303908388801E-2</v>
      </c>
      <c r="N12" s="12" cm="1">
        <f t="array" ref="N12">PRODUCT(Data!$C6:N6/100+1)</f>
        <v>6.0529731202886787E-2</v>
      </c>
      <c r="O12" s="12" cm="1">
        <f t="array" ref="O12">PRODUCT(Data!$C6:O6/100+1)</f>
        <v>7.2756736905869909E-2</v>
      </c>
      <c r="P12" s="12" cm="1">
        <f t="array" ref="P12">PRODUCT(Data!$C6:P6/100+1)</f>
        <v>6.2861820686671607E-2</v>
      </c>
      <c r="Q12" s="12" cm="1">
        <f t="array" ref="Q12">PRODUCT(Data!$C6:Q6/100+1)</f>
        <v>5.7832875031737882E-2</v>
      </c>
      <c r="R12" s="12" cm="1">
        <f t="array" ref="R12">PRODUCT(Data!$C6:R6/100+1)</f>
        <v>9.7621893053573536E-2</v>
      </c>
      <c r="S12" s="12" cm="1">
        <f t="array" ref="S12">PRODUCT(Data!$C6:S6/100+1)</f>
        <v>0.13432772484171718</v>
      </c>
      <c r="T12" s="12" cm="1">
        <f t="array" ref="T12">PRODUCT(Data!$C6:T6/100+1)</f>
        <v>0.15286495086987414</v>
      </c>
      <c r="U12" s="12" cm="1">
        <f t="array" ref="U12">PRODUCT(Data!$C6:U6/100+1)</f>
        <v>0.15760376434684023</v>
      </c>
      <c r="V12" s="12" cm="1">
        <f t="array" ref="V12">PRODUCT(Data!$C6:V6/100+1)</f>
        <v>9.5665484958532013E-2</v>
      </c>
      <c r="W12" s="7"/>
      <c r="X12" s="2" t="str">
        <f t="shared" si="2"/>
        <v>Realised Loss</v>
      </c>
      <c r="Y12" s="4">
        <f t="shared" si="4"/>
        <v>258296.80938803643</v>
      </c>
      <c r="Z12" s="5">
        <f t="shared" ca="1" si="5"/>
        <v>702338.39370000002</v>
      </c>
      <c r="AC12">
        <f t="shared" si="3"/>
        <v>0</v>
      </c>
      <c r="AD12">
        <f>IF(SUM($AC12:AC12)&gt;0,1,IF(OR(D12&lt;(1-$P$2),D12&gt;$P$3),1,0))</f>
        <v>0</v>
      </c>
      <c r="AE12">
        <f>IF(SUM($AC12:AD12)&gt;0,1,IF(OR(E12&lt;(1-$P$2),E12&gt;$P$3),1,0))</f>
        <v>1</v>
      </c>
      <c r="AF12">
        <f>IF(SUM($AC12:AE12)&gt;0,1,IF(OR(F12&lt;(1-$P$2),F12&gt;$P$3),1,0))</f>
        <v>1</v>
      </c>
      <c r="AG12">
        <f>IF(SUM($AC12:AF12)&gt;0,1,IF(OR(G12&lt;(1-$P$2),G12&gt;$P$3),1,0))</f>
        <v>1</v>
      </c>
      <c r="AH12">
        <f>IF(SUM($AC12:AG12)&gt;0,1,IF(OR(H12&lt;(1-$P$2),H12&gt;$P$3),1,0))</f>
        <v>1</v>
      </c>
      <c r="AI12">
        <f>IF(SUM($AC12:AH12)&gt;0,1,IF(OR(I12&lt;(1-$P$2),I12&gt;$P$3),1,0))</f>
        <v>1</v>
      </c>
      <c r="AJ12">
        <f>IF(SUM($AC12:AI12)&gt;0,1,IF(OR(J12&lt;(1-$P$2),J12&gt;$P$3),1,0))</f>
        <v>1</v>
      </c>
      <c r="AK12">
        <f>IF(SUM($AC12:AJ12)&gt;0,1,IF(OR(K12&lt;(1-$P$2),K12&gt;$P$3),1,0))</f>
        <v>1</v>
      </c>
      <c r="AL12">
        <f>IF(SUM($AC12:AK12)&gt;0,1,IF(OR(L12&lt;(1-$P$2),L12&gt;$P$3),1,0))</f>
        <v>1</v>
      </c>
      <c r="AM12">
        <f>IF(SUM($AC12:AL12)&gt;0,1,IF(OR(M12&lt;(1-$P$2),M12&gt;$P$3),1,0))</f>
        <v>1</v>
      </c>
      <c r="AN12">
        <f>IF(SUM($AC12:AM12)&gt;0,1,IF(OR(N12&lt;(1-$P$2),N12&gt;$P$3),1,0))</f>
        <v>1</v>
      </c>
      <c r="AO12">
        <f>IF(SUM($AC12:AN12)&gt;0,1,IF(OR(O12&lt;(1-$P$2),O12&gt;$P$3),1,0))</f>
        <v>1</v>
      </c>
      <c r="AP12">
        <f>IF(SUM($AC12:AO12)&gt;0,1,IF(OR(P12&lt;(1-$P$2),P12&gt;$P$3),1,0))</f>
        <v>1</v>
      </c>
      <c r="AQ12">
        <f>IF(SUM($AC12:AP12)&gt;0,1,IF(OR(Q12&lt;(1-$P$2),Q12&gt;$P$3),1,0))</f>
        <v>1</v>
      </c>
      <c r="AR12">
        <f>IF(SUM($AC12:AQ12)&gt;0,1,IF(OR(R12&lt;(1-$P$2),R12&gt;$P$3),1,0))</f>
        <v>1</v>
      </c>
      <c r="AS12">
        <f>IF(SUM($AC12:AR12)&gt;0,1,IF(OR(S12&lt;(1-$P$2),S12&gt;$P$3),1,0))</f>
        <v>1</v>
      </c>
      <c r="AT12">
        <f>IF(SUM($AC12:AS12)&gt;0,1,IF(OR(T12&lt;(1-$P$2),T12&gt;$P$3),1,0))</f>
        <v>1</v>
      </c>
      <c r="AU12">
        <f>IF(SUM($AC12:AT12)&gt;0,1,IF(OR(U12&lt;(1-$P$2),U12&gt;$P$3),1,0))</f>
        <v>1</v>
      </c>
      <c r="AV12">
        <f>IF(SUM($AC12:AU12)&gt;0,1,IF(OR(V12&lt;(1-$P$2),V12&gt;$P$3),1,0))</f>
        <v>1</v>
      </c>
    </row>
    <row r="13" spans="1:48" x14ac:dyDescent="0.35">
      <c r="A13" s="1">
        <f>Data!A7</f>
        <v>5600000</v>
      </c>
      <c r="B13">
        <f t="shared" si="6"/>
        <v>4</v>
      </c>
      <c r="C13" s="12" cm="1">
        <f t="array" ref="C13">PRODUCT(Data!$C7:C7/100+1)</f>
        <v>1.1280000000000001</v>
      </c>
      <c r="D13" s="12" cm="1">
        <f t="array" ref="D13">PRODUCT(Data!$C7:D7/100+1)</f>
        <v>1.2396720000000001</v>
      </c>
      <c r="E13" s="12" cm="1">
        <f t="array" ref="E13">PRODUCT(Data!$C7:E7/100+1)</f>
        <v>1.5471106560000001</v>
      </c>
      <c r="F13" s="12" cm="1">
        <f t="array" ref="F13">PRODUCT(Data!$C7:F7/100+1)</f>
        <v>2.3763619676160004</v>
      </c>
      <c r="G13" s="12" cm="1">
        <f t="array" ref="G13">PRODUCT(Data!$C7:G7/100+1)</f>
        <v>3.3387885645004807</v>
      </c>
      <c r="H13" s="12" cm="1">
        <f t="array" ref="H13">PRODUCT(Data!$C7:H7/100+1)</f>
        <v>2.7845496627934008</v>
      </c>
      <c r="I13" s="12" cm="1">
        <f t="array" ref="I13">PRODUCT(Data!$C7:I7/100+1)</f>
        <v>2.2220706309091338</v>
      </c>
      <c r="J13" s="12" cm="1">
        <f t="array" ref="J13">PRODUCT(Data!$C7:J7/100+1)</f>
        <v>3.2642217568055174</v>
      </c>
      <c r="K13" s="12" cm="1">
        <f t="array" ref="K13">PRODUCT(Data!$C7:K7/100+1)</f>
        <v>4.5078902461484196</v>
      </c>
      <c r="L13" s="12" cm="1">
        <f t="array" ref="L13">PRODUCT(Data!$C7:L7/100+1)</f>
        <v>3.4169808065805021</v>
      </c>
      <c r="M13" s="12" cm="1">
        <f t="array" ref="M13">PRODUCT(Data!$C7:M7/100+1)</f>
        <v>4.8008580332456052</v>
      </c>
      <c r="N13" s="12" cm="1">
        <f t="array" ref="N13">PRODUCT(Data!$C7:N7/100+1)</f>
        <v>5.1993292500049906</v>
      </c>
      <c r="O13" s="12" cm="1">
        <f t="array" ref="O13">PRODUCT(Data!$C7:O7/100+1)</f>
        <v>5.8700427232556347</v>
      </c>
      <c r="P13" s="12" cm="1">
        <f t="array" ref="P13">PRODUCT(Data!$C7:P7/100+1)</f>
        <v>7.049921310630018</v>
      </c>
      <c r="Q13" s="12" cm="1">
        <f t="array" ref="Q13">PRODUCT(Data!$C7:Q7/100+1)</f>
        <v>5.7174861829209451</v>
      </c>
      <c r="R13" s="12" cm="1">
        <f t="array" ref="R13">PRODUCT(Data!$C7:R7/100+1)</f>
        <v>4.4767916812271</v>
      </c>
      <c r="S13" s="12" cm="1">
        <f t="array" ref="S13">PRODUCT(Data!$C7:S7/100+1)</f>
        <v>4.3648718891964222</v>
      </c>
      <c r="T13" s="12" cm="1">
        <f t="array" ref="T13">PRODUCT(Data!$C7:T7/100+1)</f>
        <v>2.3570308201660684</v>
      </c>
      <c r="U13" s="12" cm="1">
        <f t="array" ref="U13">PRODUCT(Data!$C7:U7/100+1)</f>
        <v>1.9634066731983348</v>
      </c>
      <c r="V13" s="12" cm="1">
        <f t="array" ref="V13">PRODUCT(Data!$C7:V7/100+1)</f>
        <v>1.1623367505334143</v>
      </c>
      <c r="W13" s="7"/>
      <c r="X13" s="2" t="str">
        <f t="shared" si="2"/>
        <v>Unrealised</v>
      </c>
      <c r="Y13" s="4">
        <f t="shared" si="4"/>
        <v>6509085.8029871201</v>
      </c>
      <c r="Z13" s="5">
        <f t="shared" ca="1" si="5"/>
        <v>0</v>
      </c>
      <c r="AC13">
        <f t="shared" si="3"/>
        <v>0</v>
      </c>
      <c r="AD13">
        <f>IF(SUM($AC13:AC13)&gt;0,1,IF(OR(D13&lt;(1-$P$2),D13&gt;$P$3),1,0))</f>
        <v>0</v>
      </c>
      <c r="AE13">
        <f>IF(SUM($AC13:AD13)&gt;0,1,IF(OR(E13&lt;(1-$P$2),E13&gt;$P$3),1,0))</f>
        <v>0</v>
      </c>
      <c r="AF13">
        <f>IF(SUM($AC13:AE13)&gt;0,1,IF(OR(F13&lt;(1-$P$2),F13&gt;$P$3),1,0))</f>
        <v>0</v>
      </c>
      <c r="AG13">
        <f>IF(SUM($AC13:AF13)&gt;0,1,IF(OR(G13&lt;(1-$P$2),G13&gt;$P$3),1,0))</f>
        <v>0</v>
      </c>
      <c r="AH13">
        <f>IF(SUM($AC13:AG13)&gt;0,1,IF(OR(H13&lt;(1-$P$2),H13&gt;$P$3),1,0))</f>
        <v>0</v>
      </c>
      <c r="AI13">
        <f>IF(SUM($AC13:AH13)&gt;0,1,IF(OR(I13&lt;(1-$P$2),I13&gt;$P$3),1,0))</f>
        <v>0</v>
      </c>
      <c r="AJ13">
        <f>IF(SUM($AC13:AI13)&gt;0,1,IF(OR(J13&lt;(1-$P$2),J13&gt;$P$3),1,0))</f>
        <v>0</v>
      </c>
      <c r="AK13">
        <f>IF(SUM($AC13:AJ13)&gt;0,1,IF(OR(K13&lt;(1-$P$2),K13&gt;$P$3),1,0))</f>
        <v>0</v>
      </c>
      <c r="AL13">
        <f>IF(SUM($AC13:AK13)&gt;0,1,IF(OR(L13&lt;(1-$P$2),L13&gt;$P$3),1,0))</f>
        <v>0</v>
      </c>
      <c r="AM13">
        <f>IF(SUM($AC13:AL13)&gt;0,1,IF(OR(M13&lt;(1-$P$2),M13&gt;$P$3),1,0))</f>
        <v>0</v>
      </c>
      <c r="AN13">
        <f>IF(SUM($AC13:AM13)&gt;0,1,IF(OR(N13&lt;(1-$P$2),N13&gt;$P$3),1,0))</f>
        <v>0</v>
      </c>
      <c r="AO13">
        <f>IF(SUM($AC13:AN13)&gt;0,1,IF(OR(O13&lt;(1-$P$2),O13&gt;$P$3),1,0))</f>
        <v>0</v>
      </c>
      <c r="AP13">
        <f>IF(SUM($AC13:AO13)&gt;0,1,IF(OR(P13&lt;(1-$P$2),P13&gt;$P$3),1,0))</f>
        <v>0</v>
      </c>
      <c r="AQ13">
        <f>IF(SUM($AC13:AP13)&gt;0,1,IF(OR(Q13&lt;(1-$P$2),Q13&gt;$P$3),1,0))</f>
        <v>0</v>
      </c>
      <c r="AR13">
        <f>IF(SUM($AC13:AQ13)&gt;0,1,IF(OR(R13&lt;(1-$P$2),R13&gt;$P$3),1,0))</f>
        <v>0</v>
      </c>
      <c r="AS13">
        <f>IF(SUM($AC13:AR13)&gt;0,1,IF(OR(S13&lt;(1-$P$2),S13&gt;$P$3),1,0))</f>
        <v>0</v>
      </c>
      <c r="AT13">
        <f>IF(SUM($AC13:AS13)&gt;0,1,IF(OR(T13&lt;(1-$P$2),T13&gt;$P$3),1,0))</f>
        <v>0</v>
      </c>
      <c r="AU13">
        <f>IF(SUM($AC13:AT13)&gt;0,1,IF(OR(U13&lt;(1-$P$2),U13&gt;$P$3),1,0))</f>
        <v>0</v>
      </c>
      <c r="AV13">
        <f>IF(SUM($AC13:AU13)&gt;0,1,IF(OR(V13&lt;(1-$P$2),V13&gt;$P$3),1,0))</f>
        <v>0</v>
      </c>
    </row>
    <row r="14" spans="1:48" x14ac:dyDescent="0.35">
      <c r="A14" s="1">
        <f>Data!A8</f>
        <v>6900000</v>
      </c>
      <c r="B14">
        <f t="shared" si="6"/>
        <v>5</v>
      </c>
      <c r="C14" s="12" cm="1">
        <f t="array" ref="C14">PRODUCT(Data!$C8:C8/100+1)</f>
        <v>1.6160000000000001</v>
      </c>
      <c r="D14" s="12" cm="1">
        <f t="array" ref="D14">PRODUCT(Data!$C8:D8/100+1)</f>
        <v>1.178064</v>
      </c>
      <c r="E14" s="12" cm="1">
        <f t="array" ref="E14">PRODUCT(Data!$C8:E8/100+1)</f>
        <v>1.4101426080000001</v>
      </c>
      <c r="F14" s="12" cm="1">
        <f t="array" ref="F14">PRODUCT(Data!$C8:F8/100+1)</f>
        <v>0.79955085873599996</v>
      </c>
      <c r="G14" s="12" cm="1">
        <f t="array" ref="G14">PRODUCT(Data!$C8:G8/100+1)</f>
        <v>0.55408874510404804</v>
      </c>
      <c r="H14" s="12" cm="1">
        <f t="array" ref="H14">PRODUCT(Data!$C8:H8/100+1)</f>
        <v>0.35904950682742309</v>
      </c>
      <c r="I14" s="12" cm="1">
        <f t="array" ref="I14">PRODUCT(Data!$C8:I8/100+1)</f>
        <v>0.31488641748765006</v>
      </c>
      <c r="J14" s="12" cm="1">
        <f t="array" ref="J14">PRODUCT(Data!$C8:J8/100+1)</f>
        <v>0.54191952449624581</v>
      </c>
      <c r="K14" s="12" cm="1">
        <f t="array" ref="K14">PRODUCT(Data!$C8:K8/100+1)</f>
        <v>0.3869305404903195</v>
      </c>
      <c r="L14" s="12" cm="1">
        <f t="array" ref="L14">PRODUCT(Data!$C8:L8/100+1)</f>
        <v>0.23718842132056583</v>
      </c>
      <c r="M14" s="12" cm="1">
        <f t="array" ref="M14">PRODUCT(Data!$C8:M8/100+1)</f>
        <v>0.36384703830574799</v>
      </c>
      <c r="N14" s="12" cm="1">
        <f t="array" ref="N14">PRODUCT(Data!$C8:N8/100+1)</f>
        <v>0.55523058045457141</v>
      </c>
      <c r="O14" s="12" cm="1">
        <f t="array" ref="O14">PRODUCT(Data!$C8:O8/100+1)</f>
        <v>0.72124452401048822</v>
      </c>
      <c r="P14" s="12" cm="1">
        <f t="array" ref="P14">PRODUCT(Data!$C8:P8/100+1)</f>
        <v>0.8416923595202398</v>
      </c>
      <c r="Q14" s="12" cm="1">
        <f t="array" ref="Q14">PRODUCT(Data!$C8:Q8/100+1)</f>
        <v>0.87030989974392803</v>
      </c>
      <c r="R14" s="12" cm="1">
        <f t="array" ref="R14">PRODUCT(Data!$C8:R8/100+1)</f>
        <v>0.83636781365391477</v>
      </c>
      <c r="S14" s="12" cm="1">
        <f t="array" ref="S14">PRODUCT(Data!$C8:S8/100+1)</f>
        <v>0.5110207341425419</v>
      </c>
      <c r="T14" s="12" cm="1">
        <f t="array" ref="T14">PRODUCT(Data!$C8:T8/100+1)</f>
        <v>0.59840527968091661</v>
      </c>
      <c r="U14" s="12" cm="1">
        <f t="array" ref="U14">PRODUCT(Data!$C8:U8/100+1)</f>
        <v>0.81861842260349382</v>
      </c>
      <c r="V14" s="12" cm="1">
        <f t="array" ref="V14">PRODUCT(Data!$C8:V8/100+1)</f>
        <v>1.2737702655710363</v>
      </c>
      <c r="W14" s="7"/>
      <c r="X14" s="2" t="str">
        <f t="shared" si="2"/>
        <v>Realised Loss</v>
      </c>
      <c r="Y14" s="4">
        <f t="shared" si="4"/>
        <v>8789014.8324401509</v>
      </c>
      <c r="Z14" s="5">
        <f t="shared" ca="1" si="5"/>
        <v>1636600.1071119043</v>
      </c>
      <c r="AC14">
        <f t="shared" si="3"/>
        <v>0</v>
      </c>
      <c r="AD14">
        <f>IF(SUM($AC14:AC14)&gt;0,1,IF(OR(D14&lt;(1-$P$2),D14&gt;$P$3),1,0))</f>
        <v>0</v>
      </c>
      <c r="AE14">
        <f>IF(SUM($AC14:AD14)&gt;0,1,IF(OR(E14&lt;(1-$P$2),E14&gt;$P$3),1,0))</f>
        <v>0</v>
      </c>
      <c r="AF14">
        <f>IF(SUM($AC14:AE14)&gt;0,1,IF(OR(F14&lt;(1-$P$2),F14&gt;$P$3),1,0))</f>
        <v>0</v>
      </c>
      <c r="AG14">
        <f>IF(SUM($AC14:AF14)&gt;0,1,IF(OR(G14&lt;(1-$P$2),G14&gt;$P$3),1,0))</f>
        <v>0</v>
      </c>
      <c r="AH14">
        <f>IF(SUM($AC14:AG14)&gt;0,1,IF(OR(H14&lt;(1-$P$2),H14&gt;$P$3),1,0))</f>
        <v>0</v>
      </c>
      <c r="AI14">
        <f>IF(SUM($AC14:AH14)&gt;0,1,IF(OR(I14&lt;(1-$P$2),I14&gt;$P$3),1,0))</f>
        <v>0</v>
      </c>
      <c r="AJ14">
        <f>IF(SUM($AC14:AI14)&gt;0,1,IF(OR(J14&lt;(1-$P$2),J14&gt;$P$3),1,0))</f>
        <v>0</v>
      </c>
      <c r="AK14">
        <f>IF(SUM($AC14:AJ14)&gt;0,1,IF(OR(K14&lt;(1-$P$2),K14&gt;$P$3),1,0))</f>
        <v>0</v>
      </c>
      <c r="AL14">
        <f>IF(SUM($AC14:AK14)&gt;0,1,IF(OR(L14&lt;(1-$P$2),L14&gt;$P$3),1,0))</f>
        <v>1</v>
      </c>
      <c r="AM14">
        <f>IF(SUM($AC14:AL14)&gt;0,1,IF(OR(M14&lt;(1-$P$2),M14&gt;$P$3),1,0))</f>
        <v>1</v>
      </c>
      <c r="AN14">
        <f>IF(SUM($AC14:AM14)&gt;0,1,IF(OR(N14&lt;(1-$P$2),N14&gt;$P$3),1,0))</f>
        <v>1</v>
      </c>
      <c r="AO14">
        <f>IF(SUM($AC14:AN14)&gt;0,1,IF(OR(O14&lt;(1-$P$2),O14&gt;$P$3),1,0))</f>
        <v>1</v>
      </c>
      <c r="AP14">
        <f>IF(SUM($AC14:AO14)&gt;0,1,IF(OR(P14&lt;(1-$P$2),P14&gt;$P$3),1,0))</f>
        <v>1</v>
      </c>
      <c r="AQ14">
        <f>IF(SUM($AC14:AP14)&gt;0,1,IF(OR(Q14&lt;(1-$P$2),Q14&gt;$P$3),1,0))</f>
        <v>1</v>
      </c>
      <c r="AR14">
        <f>IF(SUM($AC14:AQ14)&gt;0,1,IF(OR(R14&lt;(1-$P$2),R14&gt;$P$3),1,0))</f>
        <v>1</v>
      </c>
      <c r="AS14">
        <f>IF(SUM($AC14:AR14)&gt;0,1,IF(OR(S14&lt;(1-$P$2),S14&gt;$P$3),1,0))</f>
        <v>1</v>
      </c>
      <c r="AT14">
        <f>IF(SUM($AC14:AS14)&gt;0,1,IF(OR(T14&lt;(1-$P$2),T14&gt;$P$3),1,0))</f>
        <v>1</v>
      </c>
      <c r="AU14">
        <f>IF(SUM($AC14:AT14)&gt;0,1,IF(OR(U14&lt;(1-$P$2),U14&gt;$P$3),1,0))</f>
        <v>1</v>
      </c>
      <c r="AV14">
        <f>IF(SUM($AC14:AU14)&gt;0,1,IF(OR(V14&lt;(1-$P$2),V14&gt;$P$3),1,0))</f>
        <v>1</v>
      </c>
    </row>
    <row r="15" spans="1:48" x14ac:dyDescent="0.35">
      <c r="A15" s="1">
        <f>Data!A9</f>
        <v>1600000</v>
      </c>
      <c r="B15">
        <f t="shared" si="6"/>
        <v>6</v>
      </c>
      <c r="C15" s="12" cm="1">
        <f t="array" ref="C15">PRODUCT(Data!$C9:C9/100+1)</f>
        <v>1.1259999999999999</v>
      </c>
      <c r="D15" s="12" cm="1">
        <f t="array" ref="D15">PRODUCT(Data!$C9:D9/100+1)</f>
        <v>0.98750199999999988</v>
      </c>
      <c r="E15" s="12" cm="1">
        <f t="array" ref="E15">PRODUCT(Data!$C9:E9/100+1)</f>
        <v>1.0240395739999999</v>
      </c>
      <c r="F15" s="12" cm="1">
        <f t="array" ref="F15">PRODUCT(Data!$C9:F9/100+1)</f>
        <v>1.2145109347639997</v>
      </c>
      <c r="G15" s="12" cm="1">
        <f t="array" ref="G15">PRODUCT(Data!$C9:G9/100+1)</f>
        <v>0.8112933044223517</v>
      </c>
      <c r="H15" s="12" cm="1">
        <f t="array" ref="H15">PRODUCT(Data!$C9:H9/100+1)</f>
        <v>1.3832550840401097</v>
      </c>
      <c r="I15" s="12" cm="1">
        <f t="array" ref="I15">PRODUCT(Data!$C9:I9/100+1)</f>
        <v>1.047124098618363</v>
      </c>
      <c r="J15" s="12" cm="1">
        <f t="array" ref="J15">PRODUCT(Data!$C9:J9/100+1)</f>
        <v>0.85654751266982099</v>
      </c>
      <c r="K15" s="12" cm="1">
        <f t="array" ref="K15">PRODUCT(Data!$C9:K9/100+1)</f>
        <v>1.3028087667707977</v>
      </c>
      <c r="L15" s="12" cm="1">
        <f t="array" ref="L15">PRODUCT(Data!$C9:L9/100+1)</f>
        <v>0.97840938384486908</v>
      </c>
      <c r="M15" s="12" cm="1">
        <f t="array" ref="M15">PRODUCT(Data!$C9:M9/100+1)</f>
        <v>1.2494287831698978</v>
      </c>
      <c r="N15" s="12" cm="1">
        <f t="array" ref="N15">PRODUCT(Data!$C9:N9/100+1)</f>
        <v>1.2931587905808442</v>
      </c>
      <c r="O15" s="12" cm="1">
        <f t="array" ref="O15">PRODUCT(Data!$C9:O9/100+1)</f>
        <v>0.97504172809795653</v>
      </c>
      <c r="P15" s="12" cm="1">
        <f t="array" ref="P15">PRODUCT(Data!$C9:P9/100+1)</f>
        <v>0.57819974476208824</v>
      </c>
      <c r="Q15" s="12" cm="1">
        <f t="array" ref="Q15">PRODUCT(Data!$C9:Q9/100+1)</f>
        <v>0.45562139887252556</v>
      </c>
      <c r="R15" s="12" cm="1">
        <f t="array" ref="R15">PRODUCT(Data!$C9:R9/100+1)</f>
        <v>0.24466869119454623</v>
      </c>
      <c r="S15" s="12" cm="1">
        <f t="array" ref="S15">PRODUCT(Data!$C9:S9/100+1)</f>
        <v>0.29800646587495733</v>
      </c>
      <c r="T15" s="12" cm="1">
        <f t="array" ref="T15">PRODUCT(Data!$C9:T9/100+1)</f>
        <v>0.43687747897268742</v>
      </c>
      <c r="U15" s="12" cm="1">
        <f t="array" ref="U15">PRODUCT(Data!$C9:U9/100+1)</f>
        <v>0.22062312688120714</v>
      </c>
      <c r="V15" s="12" cm="1">
        <f t="array" ref="V15">PRODUCT(Data!$C9:V9/100+1)</f>
        <v>0.32872845905299863</v>
      </c>
      <c r="W15" s="7"/>
      <c r="X15" s="2" t="str">
        <f t="shared" si="2"/>
        <v>Realised Loss</v>
      </c>
      <c r="Y15" s="4">
        <f t="shared" si="4"/>
        <v>525965.53448479786</v>
      </c>
      <c r="Z15" s="5">
        <f t="shared" ca="1" si="5"/>
        <v>391469.90591127396</v>
      </c>
      <c r="AC15">
        <f t="shared" si="3"/>
        <v>0</v>
      </c>
      <c r="AD15">
        <f>IF(SUM($AC15:AC15)&gt;0,1,IF(OR(D15&lt;(1-$P$2),D15&gt;$P$3),1,0))</f>
        <v>0</v>
      </c>
      <c r="AE15">
        <f>IF(SUM($AC15:AD15)&gt;0,1,IF(OR(E15&lt;(1-$P$2),E15&gt;$P$3),1,0))</f>
        <v>0</v>
      </c>
      <c r="AF15">
        <f>IF(SUM($AC15:AE15)&gt;0,1,IF(OR(F15&lt;(1-$P$2),F15&gt;$P$3),1,0))</f>
        <v>0</v>
      </c>
      <c r="AG15">
        <f>IF(SUM($AC15:AF15)&gt;0,1,IF(OR(G15&lt;(1-$P$2),G15&gt;$P$3),1,0))</f>
        <v>0</v>
      </c>
      <c r="AH15">
        <f>IF(SUM($AC15:AG15)&gt;0,1,IF(OR(H15&lt;(1-$P$2),H15&gt;$P$3),1,0))</f>
        <v>0</v>
      </c>
      <c r="AI15">
        <f>IF(SUM($AC15:AH15)&gt;0,1,IF(OR(I15&lt;(1-$P$2),I15&gt;$P$3),1,0))</f>
        <v>0</v>
      </c>
      <c r="AJ15">
        <f>IF(SUM($AC15:AI15)&gt;0,1,IF(OR(J15&lt;(1-$P$2),J15&gt;$P$3),1,0))</f>
        <v>0</v>
      </c>
      <c r="AK15">
        <f>IF(SUM($AC15:AJ15)&gt;0,1,IF(OR(K15&lt;(1-$P$2),K15&gt;$P$3),1,0))</f>
        <v>0</v>
      </c>
      <c r="AL15">
        <f>IF(SUM($AC15:AK15)&gt;0,1,IF(OR(L15&lt;(1-$P$2),L15&gt;$P$3),1,0))</f>
        <v>0</v>
      </c>
      <c r="AM15">
        <f>IF(SUM($AC15:AL15)&gt;0,1,IF(OR(M15&lt;(1-$P$2),M15&gt;$P$3),1,0))</f>
        <v>0</v>
      </c>
      <c r="AN15">
        <f>IF(SUM($AC15:AM15)&gt;0,1,IF(OR(N15&lt;(1-$P$2),N15&gt;$P$3),1,0))</f>
        <v>0</v>
      </c>
      <c r="AO15">
        <f>IF(SUM($AC15:AN15)&gt;0,1,IF(OR(O15&lt;(1-$P$2),O15&gt;$P$3),1,0))</f>
        <v>0</v>
      </c>
      <c r="AP15">
        <f>IF(SUM($AC15:AO15)&gt;0,1,IF(OR(P15&lt;(1-$P$2),P15&gt;$P$3),1,0))</f>
        <v>0</v>
      </c>
      <c r="AQ15">
        <f>IF(SUM($AC15:AP15)&gt;0,1,IF(OR(Q15&lt;(1-$P$2),Q15&gt;$P$3),1,0))</f>
        <v>0</v>
      </c>
      <c r="AR15">
        <f>IF(SUM($AC15:AQ15)&gt;0,1,IF(OR(R15&lt;(1-$P$2),R15&gt;$P$3),1,0))</f>
        <v>1</v>
      </c>
      <c r="AS15">
        <f>IF(SUM($AC15:AR15)&gt;0,1,IF(OR(S15&lt;(1-$P$2),S15&gt;$P$3),1,0))</f>
        <v>1</v>
      </c>
      <c r="AT15">
        <f>IF(SUM($AC15:AS15)&gt;0,1,IF(OR(T15&lt;(1-$P$2),T15&gt;$P$3),1,0))</f>
        <v>1</v>
      </c>
      <c r="AU15">
        <f>IF(SUM($AC15:AT15)&gt;0,1,IF(OR(U15&lt;(1-$P$2),U15&gt;$P$3),1,0))</f>
        <v>1</v>
      </c>
      <c r="AV15">
        <f>IF(SUM($AC15:AU15)&gt;0,1,IF(OR(V15&lt;(1-$P$2),V15&gt;$P$3),1,0))</f>
        <v>1</v>
      </c>
    </row>
    <row r="16" spans="1:48" x14ac:dyDescent="0.35">
      <c r="A16" s="1">
        <f>Data!A10</f>
        <v>9700000</v>
      </c>
      <c r="B16">
        <f t="shared" si="6"/>
        <v>7</v>
      </c>
      <c r="C16" s="12" cm="1">
        <f t="array" ref="C16">PRODUCT(Data!$C10:C10/100+1)</f>
        <v>0.84099999999999997</v>
      </c>
      <c r="D16" s="12" cm="1">
        <f t="array" ref="D16">PRODUCT(Data!$C10:D10/100+1)</f>
        <v>0.69466600000000001</v>
      </c>
      <c r="E16" s="12" cm="1">
        <f t="array" ref="E16">PRODUCT(Data!$C10:E10/100+1)</f>
        <v>0.72106330800000007</v>
      </c>
      <c r="F16" s="12" cm="1">
        <f t="array" ref="F16">PRODUCT(Data!$C10:F10/100+1)</f>
        <v>0.77081667625200001</v>
      </c>
      <c r="G16" s="12" cm="1">
        <f t="array" ref="G16">PRODUCT(Data!$C10:G10/100+1)</f>
        <v>0.76619177619448797</v>
      </c>
      <c r="H16" s="12" cm="1">
        <f t="array" ref="H16">PRODUCT(Data!$C10:H10/100+1)</f>
        <v>1.3163174715021304</v>
      </c>
      <c r="I16" s="12" cm="1">
        <f t="array" ref="I16">PRODUCT(Data!$C10:I10/100+1)</f>
        <v>1.5901115055745736</v>
      </c>
      <c r="J16" s="12" cm="1">
        <f t="array" ref="J16">PRODUCT(Data!$C10:J10/100+1)</f>
        <v>1.3770365638275808</v>
      </c>
      <c r="K16" s="12" cm="1">
        <f t="array" ref="K16">PRODUCT(Data!$C10:K10/100+1)</f>
        <v>1.9746704325287507</v>
      </c>
      <c r="L16" s="12" cm="1">
        <f t="array" ref="L16">PRODUCT(Data!$C10:L10/100+1)</f>
        <v>2.3972499050899034</v>
      </c>
      <c r="M16" s="12" cm="1">
        <f t="array" ref="M16">PRODUCT(Data!$C10:M10/100+1)</f>
        <v>3.4903958618108994</v>
      </c>
      <c r="N16" s="12" cm="1">
        <f t="array" ref="N16">PRODUCT(Data!$C10:N10/100+1)</f>
        <v>5.4694503154576797</v>
      </c>
      <c r="O16" s="12" cm="1">
        <f t="array" ref="O16">PRODUCT(Data!$C10:O10/100+1)</f>
        <v>5.9507619432179562</v>
      </c>
      <c r="P16" s="12" cm="1">
        <f t="array" ref="P16">PRODUCT(Data!$C10:P10/100+1)</f>
        <v>3.8620445011484539</v>
      </c>
      <c r="Q16" s="12" cm="1">
        <f t="array" ref="Q16">PRODUCT(Data!$C10:Q10/100+1)</f>
        <v>5.9552726207709163</v>
      </c>
      <c r="R16" s="12" cm="1">
        <f t="array" ref="R16">PRODUCT(Data!$C10:R10/100+1)</f>
        <v>8.9090878406732905</v>
      </c>
      <c r="S16" s="12" cm="1">
        <f t="array" ref="S16">PRODUCT(Data!$C10:S10/100+1)</f>
        <v>6.3967250696034226</v>
      </c>
      <c r="T16" s="12" cm="1">
        <f t="array" ref="T16">PRODUCT(Data!$C10:T10/100+1)</f>
        <v>3.3774708367506072</v>
      </c>
      <c r="U16" s="12" cm="1">
        <f t="array" ref="U16">PRODUCT(Data!$C10:U10/100+1)</f>
        <v>2.6648244901962288</v>
      </c>
      <c r="V16" s="12" cm="1">
        <f t="array" ref="V16">PRODUCT(Data!$C10:V10/100+1)</f>
        <v>3.3123768413139123</v>
      </c>
      <c r="W16" s="7"/>
      <c r="X16" s="2" t="str">
        <f t="shared" si="2"/>
        <v>Unrealised</v>
      </c>
      <c r="Y16" s="4">
        <f t="shared" si="4"/>
        <v>32130055.360744949</v>
      </c>
      <c r="Z16" s="5">
        <f t="shared" ca="1" si="5"/>
        <v>0</v>
      </c>
      <c r="AC16">
        <f t="shared" si="3"/>
        <v>0</v>
      </c>
      <c r="AD16">
        <f>IF(SUM($AC16:AC16)&gt;0,1,IF(OR(D16&lt;(1-$P$2),D16&gt;$P$3),1,0))</f>
        <v>0</v>
      </c>
      <c r="AE16">
        <f>IF(SUM($AC16:AD16)&gt;0,1,IF(OR(E16&lt;(1-$P$2),E16&gt;$P$3),1,0))</f>
        <v>0</v>
      </c>
      <c r="AF16">
        <f>IF(SUM($AC16:AE16)&gt;0,1,IF(OR(F16&lt;(1-$P$2),F16&gt;$P$3),1,0))</f>
        <v>0</v>
      </c>
      <c r="AG16">
        <f>IF(SUM($AC16:AF16)&gt;0,1,IF(OR(G16&lt;(1-$P$2),G16&gt;$P$3),1,0))</f>
        <v>0</v>
      </c>
      <c r="AH16">
        <f>IF(SUM($AC16:AG16)&gt;0,1,IF(OR(H16&lt;(1-$P$2),H16&gt;$P$3),1,0))</f>
        <v>0</v>
      </c>
      <c r="AI16">
        <f>IF(SUM($AC16:AH16)&gt;0,1,IF(OR(I16&lt;(1-$P$2),I16&gt;$P$3),1,0))</f>
        <v>0</v>
      </c>
      <c r="AJ16">
        <f>IF(SUM($AC16:AI16)&gt;0,1,IF(OR(J16&lt;(1-$P$2),J16&gt;$P$3),1,0))</f>
        <v>0</v>
      </c>
      <c r="AK16">
        <f>IF(SUM($AC16:AJ16)&gt;0,1,IF(OR(K16&lt;(1-$P$2),K16&gt;$P$3),1,0))</f>
        <v>0</v>
      </c>
      <c r="AL16">
        <f>IF(SUM($AC16:AK16)&gt;0,1,IF(OR(L16&lt;(1-$P$2),L16&gt;$P$3),1,0))</f>
        <v>0</v>
      </c>
      <c r="AM16">
        <f>IF(SUM($AC16:AL16)&gt;0,1,IF(OR(M16&lt;(1-$P$2),M16&gt;$P$3),1,0))</f>
        <v>0</v>
      </c>
      <c r="AN16">
        <f>IF(SUM($AC16:AM16)&gt;0,1,IF(OR(N16&lt;(1-$P$2),N16&gt;$P$3),1,0))</f>
        <v>0</v>
      </c>
      <c r="AO16">
        <f>IF(SUM($AC16:AN16)&gt;0,1,IF(OR(O16&lt;(1-$P$2),O16&gt;$P$3),1,0))</f>
        <v>0</v>
      </c>
      <c r="AP16">
        <f>IF(SUM($AC16:AO16)&gt;0,1,IF(OR(P16&lt;(1-$P$2),P16&gt;$P$3),1,0))</f>
        <v>0</v>
      </c>
      <c r="AQ16">
        <f>IF(SUM($AC16:AP16)&gt;0,1,IF(OR(Q16&lt;(1-$P$2),Q16&gt;$P$3),1,0))</f>
        <v>0</v>
      </c>
      <c r="AR16">
        <f>IF(SUM($AC16:AQ16)&gt;0,1,IF(OR(R16&lt;(1-$P$2),R16&gt;$P$3),1,0))</f>
        <v>0</v>
      </c>
      <c r="AS16">
        <f>IF(SUM($AC16:AR16)&gt;0,1,IF(OR(S16&lt;(1-$P$2),S16&gt;$P$3),1,0))</f>
        <v>0</v>
      </c>
      <c r="AT16">
        <f>IF(SUM($AC16:AS16)&gt;0,1,IF(OR(T16&lt;(1-$P$2),T16&gt;$P$3),1,0))</f>
        <v>0</v>
      </c>
      <c r="AU16">
        <f>IF(SUM($AC16:AT16)&gt;0,1,IF(OR(U16&lt;(1-$P$2),U16&gt;$P$3),1,0))</f>
        <v>0</v>
      </c>
      <c r="AV16">
        <f>IF(SUM($AC16:AU16)&gt;0,1,IF(OR(V16&lt;(1-$P$2),V16&gt;$P$3),1,0))</f>
        <v>0</v>
      </c>
    </row>
    <row r="17" spans="1:48" x14ac:dyDescent="0.35">
      <c r="A17" s="1">
        <f>Data!A11</f>
        <v>3600000</v>
      </c>
      <c r="B17">
        <f t="shared" si="6"/>
        <v>8</v>
      </c>
      <c r="C17" s="12" cm="1">
        <f t="array" ref="C17">PRODUCT(Data!$C11:C11/100+1)</f>
        <v>1.6539999999999999</v>
      </c>
      <c r="D17" s="12" cm="1">
        <f t="array" ref="D17">PRODUCT(Data!$C11:D11/100+1)</f>
        <v>2.178318</v>
      </c>
      <c r="E17" s="12" cm="1">
        <f t="array" ref="E17">PRODUCT(Data!$C11:E11/100+1)</f>
        <v>2.7991386299999998</v>
      </c>
      <c r="F17" s="12" cm="1">
        <f t="array" ref="F17">PRODUCT(Data!$C11:F11/100+1)</f>
        <v>1.7858504459399995</v>
      </c>
      <c r="G17" s="12" cm="1">
        <f t="array" ref="G17">PRODUCT(Data!$C11:G11/100+1)</f>
        <v>2.1376629837901797</v>
      </c>
      <c r="H17" s="12" cm="1">
        <f t="array" ref="H17">PRODUCT(Data!$C11:H11/100+1)</f>
        <v>3.4330867519670285</v>
      </c>
      <c r="I17" s="12" cm="1">
        <f t="array" ref="I17">PRODUCT(Data!$C11:I11/100+1)</f>
        <v>3.4605514459827647</v>
      </c>
      <c r="J17" s="12" cm="1">
        <f t="array" ref="J17">PRODUCT(Data!$C11:J11/100+1)</f>
        <v>2.4846759382156249</v>
      </c>
      <c r="K17" s="12" cm="1">
        <f t="array" ref="K17">PRODUCT(Data!$C11:K11/100+1)</f>
        <v>1.359117738203947</v>
      </c>
      <c r="L17" s="12" cm="1">
        <f t="array" ref="L17">PRODUCT(Data!$C11:L11/100+1)</f>
        <v>1.9666433671811114</v>
      </c>
      <c r="M17" s="12" cm="1">
        <f t="array" ref="M17">PRODUCT(Data!$C11:M11/100+1)</f>
        <v>1.8093118978066225</v>
      </c>
      <c r="N17" s="12" cm="1">
        <f t="array" ref="N17">PRODUCT(Data!$C11:N11/100+1)</f>
        <v>2.5239900974402385</v>
      </c>
      <c r="O17" s="12" cm="1">
        <f t="array" ref="O17">PRODUCT(Data!$C11:O11/100+1)</f>
        <v>3.8566568688886846</v>
      </c>
      <c r="P17" s="12" cm="1">
        <f t="array" ref="P17">PRODUCT(Data!$C11:P11/100+1)</f>
        <v>4.1729027321375574</v>
      </c>
      <c r="Q17" s="12" cm="1">
        <f t="array" ref="Q17">PRODUCT(Data!$C11:Q11/100+1)</f>
        <v>6.301083125527712</v>
      </c>
      <c r="R17" s="12" cm="1">
        <f t="array" ref="R17">PRODUCT(Data!$C11:R11/100+1)</f>
        <v>4.9967589185434758</v>
      </c>
      <c r="S17" s="12" cm="1">
        <f t="array" ref="S17">PRODUCT(Data!$C11:S11/100+1)</f>
        <v>6.595721772477388</v>
      </c>
      <c r="T17" s="12" cm="1">
        <f t="array" ref="T17">PRODUCT(Data!$C11:T11/100+1)</f>
        <v>5.2370030873470466</v>
      </c>
      <c r="U17" s="12" cm="1">
        <f t="array" ref="U17">PRODUCT(Data!$C11:U11/100+1)</f>
        <v>3.4773700499984384</v>
      </c>
      <c r="V17" s="12" cm="1">
        <f t="array" ref="V17">PRODUCT(Data!$C11:V11/100+1)</f>
        <v>4.9378654709977825</v>
      </c>
      <c r="W17" s="7"/>
      <c r="X17" s="2" t="str">
        <f t="shared" si="2"/>
        <v>Unrealised</v>
      </c>
      <c r="Y17" s="4">
        <f t="shared" si="4"/>
        <v>17776315.695592016</v>
      </c>
      <c r="Z17" s="5">
        <f t="shared" ca="1" si="5"/>
        <v>0</v>
      </c>
      <c r="AC17">
        <f t="shared" si="3"/>
        <v>0</v>
      </c>
      <c r="AD17">
        <f>IF(SUM($AC17:AC17)&gt;0,1,IF(OR(D17&lt;(1-$P$2),D17&gt;$P$3),1,0))</f>
        <v>0</v>
      </c>
      <c r="AE17">
        <f>IF(SUM($AC17:AD17)&gt;0,1,IF(OR(E17&lt;(1-$P$2),E17&gt;$P$3),1,0))</f>
        <v>0</v>
      </c>
      <c r="AF17">
        <f>IF(SUM($AC17:AE17)&gt;0,1,IF(OR(F17&lt;(1-$P$2),F17&gt;$P$3),1,0))</f>
        <v>0</v>
      </c>
      <c r="AG17">
        <f>IF(SUM($AC17:AF17)&gt;0,1,IF(OR(G17&lt;(1-$P$2),G17&gt;$P$3),1,0))</f>
        <v>0</v>
      </c>
      <c r="AH17">
        <f>IF(SUM($AC17:AG17)&gt;0,1,IF(OR(H17&lt;(1-$P$2),H17&gt;$P$3),1,0))</f>
        <v>0</v>
      </c>
      <c r="AI17">
        <f>IF(SUM($AC17:AH17)&gt;0,1,IF(OR(I17&lt;(1-$P$2),I17&gt;$P$3),1,0))</f>
        <v>0</v>
      </c>
      <c r="AJ17">
        <f>IF(SUM($AC17:AI17)&gt;0,1,IF(OR(J17&lt;(1-$P$2),J17&gt;$P$3),1,0))</f>
        <v>0</v>
      </c>
      <c r="AK17">
        <f>IF(SUM($AC17:AJ17)&gt;0,1,IF(OR(K17&lt;(1-$P$2),K17&gt;$P$3),1,0))</f>
        <v>0</v>
      </c>
      <c r="AL17">
        <f>IF(SUM($AC17:AK17)&gt;0,1,IF(OR(L17&lt;(1-$P$2),L17&gt;$P$3),1,0))</f>
        <v>0</v>
      </c>
      <c r="AM17">
        <f>IF(SUM($AC17:AL17)&gt;0,1,IF(OR(M17&lt;(1-$P$2),M17&gt;$P$3),1,0))</f>
        <v>0</v>
      </c>
      <c r="AN17">
        <f>IF(SUM($AC17:AM17)&gt;0,1,IF(OR(N17&lt;(1-$P$2),N17&gt;$P$3),1,0))</f>
        <v>0</v>
      </c>
      <c r="AO17">
        <f>IF(SUM($AC17:AN17)&gt;0,1,IF(OR(O17&lt;(1-$P$2),O17&gt;$P$3),1,0))</f>
        <v>0</v>
      </c>
      <c r="AP17">
        <f>IF(SUM($AC17:AO17)&gt;0,1,IF(OR(P17&lt;(1-$P$2),P17&gt;$P$3),1,0))</f>
        <v>0</v>
      </c>
      <c r="AQ17">
        <f>IF(SUM($AC17:AP17)&gt;0,1,IF(OR(Q17&lt;(1-$P$2),Q17&gt;$P$3),1,0))</f>
        <v>0</v>
      </c>
      <c r="AR17">
        <f>IF(SUM($AC17:AQ17)&gt;0,1,IF(OR(R17&lt;(1-$P$2),R17&gt;$P$3),1,0))</f>
        <v>0</v>
      </c>
      <c r="AS17">
        <f>IF(SUM($AC17:AR17)&gt;0,1,IF(OR(S17&lt;(1-$P$2),S17&gt;$P$3),1,0))</f>
        <v>0</v>
      </c>
      <c r="AT17">
        <f>IF(SUM($AC17:AS17)&gt;0,1,IF(OR(T17&lt;(1-$P$2),T17&gt;$P$3),1,0))</f>
        <v>0</v>
      </c>
      <c r="AU17">
        <f>IF(SUM($AC17:AT17)&gt;0,1,IF(OR(U17&lt;(1-$P$2),U17&gt;$P$3),1,0))</f>
        <v>0</v>
      </c>
      <c r="AV17">
        <f>IF(SUM($AC17:AU17)&gt;0,1,IF(OR(V17&lt;(1-$P$2),V17&gt;$P$3),1,0))</f>
        <v>0</v>
      </c>
    </row>
    <row r="18" spans="1:48" x14ac:dyDescent="0.35">
      <c r="A18" s="1">
        <f>Data!A12</f>
        <v>2100000</v>
      </c>
      <c r="B18">
        <f t="shared" si="6"/>
        <v>9</v>
      </c>
      <c r="C18" s="12" cm="1">
        <f t="array" ref="C18">PRODUCT(Data!$C12:C12/100+1)</f>
        <v>1.456</v>
      </c>
      <c r="D18" s="12" cm="1">
        <f t="array" ref="D18">PRODUCT(Data!$C12:D12/100+1)</f>
        <v>1.6583840000000001</v>
      </c>
      <c r="E18" s="12" cm="1">
        <f t="array" ref="E18">PRODUCT(Data!$C12:E12/100+1)</f>
        <v>2.6898988479999999</v>
      </c>
      <c r="F18" s="12" cm="1">
        <f t="array" ref="F18">PRODUCT(Data!$C12:F12/100+1)</f>
        <v>3.3704432565440001</v>
      </c>
      <c r="G18" s="12" cm="1">
        <f t="array" ref="G18">PRODUCT(Data!$C12:G12/100+1)</f>
        <v>3.6805240361460485</v>
      </c>
      <c r="H18" s="12" cm="1">
        <f t="array" ref="H18">PRODUCT(Data!$C12:H12/100+1)</f>
        <v>3.0253907577120516</v>
      </c>
      <c r="I18" s="12" cm="1">
        <f t="array" ref="I18">PRODUCT(Data!$C12:I12/100+1)</f>
        <v>5.2520783553881216</v>
      </c>
      <c r="J18" s="12" cm="1">
        <f t="array" ref="J18">PRODUCT(Data!$C12:J12/100+1)</f>
        <v>7.6680343988666575</v>
      </c>
      <c r="K18" s="12" cm="1">
        <f t="array" ref="K18">PRODUCT(Data!$C12:K12/100+1)</f>
        <v>6.1267594846944586</v>
      </c>
      <c r="L18" s="12" cm="1">
        <f t="array" ref="L18">PRODUCT(Data!$C12:L12/100+1)</f>
        <v>8.0015478870109629</v>
      </c>
      <c r="M18" s="12" cm="1">
        <f t="array" ref="M18">PRODUCT(Data!$C12:M12/100+1)</f>
        <v>11.762275393906116</v>
      </c>
      <c r="N18" s="12" cm="1">
        <f t="array" ref="N18">PRODUCT(Data!$C12:N12/100+1)</f>
        <v>13.103174788811414</v>
      </c>
      <c r="O18" s="12" cm="1">
        <f t="array" ref="O18">PRODUCT(Data!$C12:O12/100+1)</f>
        <v>22.917452705631163</v>
      </c>
      <c r="P18" s="12" cm="1">
        <f t="array" ref="P18">PRODUCT(Data!$C12:P12/100+1)</f>
        <v>16.363061231820648</v>
      </c>
      <c r="Q18" s="12" cm="1">
        <f t="array" ref="Q18">PRODUCT(Data!$C12:Q12/100+1)</f>
        <v>18.424806947030049</v>
      </c>
      <c r="R18" s="12" cm="1">
        <f t="array" ref="R18">PRODUCT(Data!$C12:R12/100+1)</f>
        <v>28.687424416525786</v>
      </c>
      <c r="S18" s="12" cm="1">
        <f t="array" ref="S18">PRODUCT(Data!$C12:S12/100+1)</f>
        <v>24.699872422628701</v>
      </c>
      <c r="T18" s="12" cm="1">
        <f t="array" ref="T18">PRODUCT(Data!$C12:T12/100+1)</f>
        <v>23.563678291187781</v>
      </c>
      <c r="U18" s="12" cm="1">
        <f t="array" ref="U18">PRODUCT(Data!$C12:U12/100+1)</f>
        <v>25.236699449862112</v>
      </c>
      <c r="V18" s="12" cm="1">
        <f t="array" ref="V18">PRODUCT(Data!$C12:V12/100+1)</f>
        <v>43.381886354312975</v>
      </c>
      <c r="W18" s="7"/>
      <c r="X18" s="2" t="str">
        <f t="shared" si="2"/>
        <v>Unrealised</v>
      </c>
      <c r="Y18" s="4">
        <f t="shared" si="4"/>
        <v>91101961.344057247</v>
      </c>
      <c r="Z18" s="5">
        <f t="shared" ca="1" si="5"/>
        <v>0</v>
      </c>
      <c r="AC18">
        <f t="shared" si="3"/>
        <v>0</v>
      </c>
      <c r="AD18">
        <f>IF(SUM($AC18:AC18)&gt;0,1,IF(OR(D18&lt;(1-$P$2),D18&gt;$P$3),1,0))</f>
        <v>0</v>
      </c>
      <c r="AE18">
        <f>IF(SUM($AC18:AD18)&gt;0,1,IF(OR(E18&lt;(1-$P$2),E18&gt;$P$3),1,0))</f>
        <v>0</v>
      </c>
      <c r="AF18">
        <f>IF(SUM($AC18:AE18)&gt;0,1,IF(OR(F18&lt;(1-$P$2),F18&gt;$P$3),1,0))</f>
        <v>0</v>
      </c>
      <c r="AG18">
        <f>IF(SUM($AC18:AF18)&gt;0,1,IF(OR(G18&lt;(1-$P$2),G18&gt;$P$3),1,0))</f>
        <v>0</v>
      </c>
      <c r="AH18">
        <f>IF(SUM($AC18:AG18)&gt;0,1,IF(OR(H18&lt;(1-$P$2),H18&gt;$P$3),1,0))</f>
        <v>0</v>
      </c>
      <c r="AI18">
        <f>IF(SUM($AC18:AH18)&gt;0,1,IF(OR(I18&lt;(1-$P$2),I18&gt;$P$3),1,0))</f>
        <v>0</v>
      </c>
      <c r="AJ18">
        <f>IF(SUM($AC18:AI18)&gt;0,1,IF(OR(J18&lt;(1-$P$2),J18&gt;$P$3),1,0))</f>
        <v>0</v>
      </c>
      <c r="AK18">
        <f>IF(SUM($AC18:AJ18)&gt;0,1,IF(OR(K18&lt;(1-$P$2),K18&gt;$P$3),1,0))</f>
        <v>0</v>
      </c>
      <c r="AL18">
        <f>IF(SUM($AC18:AK18)&gt;0,1,IF(OR(L18&lt;(1-$P$2),L18&gt;$P$3),1,0))</f>
        <v>0</v>
      </c>
      <c r="AM18">
        <f>IF(SUM($AC18:AL18)&gt;0,1,IF(OR(M18&lt;(1-$P$2),M18&gt;$P$3),1,0))</f>
        <v>0</v>
      </c>
      <c r="AN18">
        <f>IF(SUM($AC18:AM18)&gt;0,1,IF(OR(N18&lt;(1-$P$2),N18&gt;$P$3),1,0))</f>
        <v>0</v>
      </c>
      <c r="AO18">
        <f>IF(SUM($AC18:AN18)&gt;0,1,IF(OR(O18&lt;(1-$P$2),O18&gt;$P$3),1,0))</f>
        <v>0</v>
      </c>
      <c r="AP18">
        <f>IF(SUM($AC18:AO18)&gt;0,1,IF(OR(P18&lt;(1-$P$2),P18&gt;$P$3),1,0))</f>
        <v>0</v>
      </c>
      <c r="AQ18">
        <f>IF(SUM($AC18:AP18)&gt;0,1,IF(OR(Q18&lt;(1-$P$2),Q18&gt;$P$3),1,0))</f>
        <v>0</v>
      </c>
      <c r="AR18">
        <f>IF(SUM($AC18:AQ18)&gt;0,1,IF(OR(R18&lt;(1-$P$2),R18&gt;$P$3),1,0))</f>
        <v>0</v>
      </c>
      <c r="AS18">
        <f>IF(SUM($AC18:AR18)&gt;0,1,IF(OR(S18&lt;(1-$P$2),S18&gt;$P$3),1,0))</f>
        <v>0</v>
      </c>
      <c r="AT18">
        <f>IF(SUM($AC18:AS18)&gt;0,1,IF(OR(T18&lt;(1-$P$2),T18&gt;$P$3),1,0))</f>
        <v>0</v>
      </c>
      <c r="AU18">
        <f>IF(SUM($AC18:AT18)&gt;0,1,IF(OR(U18&lt;(1-$P$2),U18&gt;$P$3),1,0))</f>
        <v>0</v>
      </c>
      <c r="AV18">
        <f>IF(SUM($AC18:AU18)&gt;0,1,IF(OR(V18&lt;(1-$P$2),V18&gt;$P$3),1,0))</f>
        <v>0</v>
      </c>
    </row>
    <row r="19" spans="1:48" x14ac:dyDescent="0.35">
      <c r="A19" s="1">
        <f>Data!A13</f>
        <v>1600000</v>
      </c>
      <c r="B19">
        <f t="shared" si="6"/>
        <v>10</v>
      </c>
      <c r="C19" s="12" cm="1">
        <f t="array" ref="C19">PRODUCT(Data!$C13:C13/100+1)</f>
        <v>1.488</v>
      </c>
      <c r="D19" s="12" cm="1">
        <f t="array" ref="D19">PRODUCT(Data!$C13:D13/100+1)</f>
        <v>1.6844160000000001</v>
      </c>
      <c r="E19" s="12" cm="1">
        <f t="array" ref="E19">PRODUCT(Data!$C13:E13/100+1)</f>
        <v>2.0583563520000001</v>
      </c>
      <c r="F19" s="12" cm="1">
        <f t="array" ref="F19">PRODUCT(Data!$C13:F13/100+1)</f>
        <v>2.3856350119680001</v>
      </c>
      <c r="G19" s="12" cm="1">
        <f t="array" ref="G19">PRODUCT(Data!$C13:G13/100+1)</f>
        <v>2.3546217568124161</v>
      </c>
      <c r="H19" s="12" cm="1">
        <f t="array" ref="H19">PRODUCT(Data!$C13:H13/100+1)</f>
        <v>2.1215142028879872</v>
      </c>
      <c r="I19" s="12" cm="1">
        <f t="array" ref="I19">PRODUCT(Data!$C13:I13/100+1)</f>
        <v>1.4044424023118476</v>
      </c>
      <c r="J19" s="12" cm="1">
        <f t="array" ref="J19">PRODUCT(Data!$C13:J13/100+1)</f>
        <v>2.1895257052041703</v>
      </c>
      <c r="K19" s="12" cm="1">
        <f t="array" ref="K19">PRODUCT(Data!$C13:K13/100+1)</f>
        <v>3.4506925114017726</v>
      </c>
      <c r="L19" s="12" cm="1">
        <f t="array" ref="L19">PRODUCT(Data!$C13:L13/100+1)</f>
        <v>5.0345603741351868</v>
      </c>
      <c r="M19" s="12" cm="1">
        <f t="array" ref="M19">PRODUCT(Data!$C13:M13/100+1)</f>
        <v>3.579572426010118</v>
      </c>
      <c r="N19" s="12" cm="1">
        <f t="array" ref="N19">PRODUCT(Data!$C13:N13/100+1)</f>
        <v>3.2323539006871367</v>
      </c>
      <c r="O19" s="12" cm="1">
        <f t="array" ref="O19">PRODUCT(Data!$C13:O13/100+1)</f>
        <v>4.8614602666334532</v>
      </c>
      <c r="P19" s="12" cm="1">
        <f t="array" ref="P19">PRODUCT(Data!$C13:P13/100+1)</f>
        <v>6.8643818964864352</v>
      </c>
      <c r="Q19" s="12" cm="1">
        <f t="array" ref="Q19">PRODUCT(Data!$C13:Q13/100+1)</f>
        <v>4.4893057603021278</v>
      </c>
      <c r="R19" s="12" cm="1">
        <f t="array" ref="R19">PRODUCT(Data!$C13:R13/100+1)</f>
        <v>4.2783083895679273</v>
      </c>
      <c r="S19" s="12" cm="1">
        <f t="array" ref="S19">PRODUCT(Data!$C13:S13/100+1)</f>
        <v>5.6174189155026886</v>
      </c>
      <c r="T19" s="12" cm="1">
        <f t="array" ref="T19">PRODUCT(Data!$C13:T13/100+1)</f>
        <v>9.7068998859886459</v>
      </c>
      <c r="U19" s="12" cm="1">
        <f t="array" ref="U19">PRODUCT(Data!$C13:U13/100+1)</f>
        <v>14.453573930237093</v>
      </c>
      <c r="V19" s="12" cm="1">
        <f t="array" ref="V19">PRODUCT(Data!$C13:V13/100+1)</f>
        <v>12.357805710352714</v>
      </c>
      <c r="W19" s="7"/>
      <c r="X19" s="2" t="str">
        <f t="shared" si="2"/>
        <v>Unrealised</v>
      </c>
      <c r="Y19" s="4">
        <f t="shared" si="4"/>
        <v>19772489.136564344</v>
      </c>
      <c r="Z19" s="5">
        <f t="shared" ca="1" si="5"/>
        <v>0</v>
      </c>
      <c r="AC19">
        <f t="shared" si="3"/>
        <v>0</v>
      </c>
      <c r="AD19">
        <f>IF(SUM($AC19:AC19)&gt;0,1,IF(OR(D19&lt;(1-$P$2),D19&gt;$P$3),1,0))</f>
        <v>0</v>
      </c>
      <c r="AE19">
        <f>IF(SUM($AC19:AD19)&gt;0,1,IF(OR(E19&lt;(1-$P$2),E19&gt;$P$3),1,0))</f>
        <v>0</v>
      </c>
      <c r="AF19">
        <f>IF(SUM($AC19:AE19)&gt;0,1,IF(OR(F19&lt;(1-$P$2),F19&gt;$P$3),1,0))</f>
        <v>0</v>
      </c>
      <c r="AG19">
        <f>IF(SUM($AC19:AF19)&gt;0,1,IF(OR(G19&lt;(1-$P$2),G19&gt;$P$3),1,0))</f>
        <v>0</v>
      </c>
      <c r="AH19">
        <f>IF(SUM($AC19:AG19)&gt;0,1,IF(OR(H19&lt;(1-$P$2),H19&gt;$P$3),1,0))</f>
        <v>0</v>
      </c>
      <c r="AI19">
        <f>IF(SUM($AC19:AH19)&gt;0,1,IF(OR(I19&lt;(1-$P$2),I19&gt;$P$3),1,0))</f>
        <v>0</v>
      </c>
      <c r="AJ19">
        <f>IF(SUM($AC19:AI19)&gt;0,1,IF(OR(J19&lt;(1-$P$2),J19&gt;$P$3),1,0))</f>
        <v>0</v>
      </c>
      <c r="AK19">
        <f>IF(SUM($AC19:AJ19)&gt;0,1,IF(OR(K19&lt;(1-$P$2),K19&gt;$P$3),1,0))</f>
        <v>0</v>
      </c>
      <c r="AL19">
        <f>IF(SUM($AC19:AK19)&gt;0,1,IF(OR(L19&lt;(1-$P$2),L19&gt;$P$3),1,0))</f>
        <v>0</v>
      </c>
      <c r="AM19">
        <f>IF(SUM($AC19:AL19)&gt;0,1,IF(OR(M19&lt;(1-$P$2),M19&gt;$P$3),1,0))</f>
        <v>0</v>
      </c>
      <c r="AN19">
        <f>IF(SUM($AC19:AM19)&gt;0,1,IF(OR(N19&lt;(1-$P$2),N19&gt;$P$3),1,0))</f>
        <v>0</v>
      </c>
      <c r="AO19">
        <f>IF(SUM($AC19:AN19)&gt;0,1,IF(OR(O19&lt;(1-$P$2),O19&gt;$P$3),1,0))</f>
        <v>0</v>
      </c>
      <c r="AP19">
        <f>IF(SUM($AC19:AO19)&gt;0,1,IF(OR(P19&lt;(1-$P$2),P19&gt;$P$3),1,0))</f>
        <v>0</v>
      </c>
      <c r="AQ19">
        <f>IF(SUM($AC19:AP19)&gt;0,1,IF(OR(Q19&lt;(1-$P$2),Q19&gt;$P$3),1,0))</f>
        <v>0</v>
      </c>
      <c r="AR19">
        <f>IF(SUM($AC19:AQ19)&gt;0,1,IF(OR(R19&lt;(1-$P$2),R19&gt;$P$3),1,0))</f>
        <v>0</v>
      </c>
      <c r="AS19">
        <f>IF(SUM($AC19:AR19)&gt;0,1,IF(OR(S19&lt;(1-$P$2),S19&gt;$P$3),1,0))</f>
        <v>0</v>
      </c>
      <c r="AT19">
        <f>IF(SUM($AC19:AS19)&gt;0,1,IF(OR(T19&lt;(1-$P$2),T19&gt;$P$3),1,0))</f>
        <v>0</v>
      </c>
      <c r="AU19">
        <f>IF(SUM($AC19:AT19)&gt;0,1,IF(OR(U19&lt;(1-$P$2),U19&gt;$P$3),1,0))</f>
        <v>0</v>
      </c>
      <c r="AV19">
        <f>IF(SUM($AC19:AU19)&gt;0,1,IF(OR(V19&lt;(1-$P$2),V19&gt;$P$3),1,0))</f>
        <v>0</v>
      </c>
    </row>
    <row r="20" spans="1:48" x14ac:dyDescent="0.35">
      <c r="A20" s="1">
        <f>Data!A14</f>
        <v>800000</v>
      </c>
      <c r="B20">
        <f t="shared" si="6"/>
        <v>11</v>
      </c>
      <c r="C20" s="12" cm="1">
        <f t="array" ref="C20">PRODUCT(Data!$C14:C14/100+1)</f>
        <v>1.419</v>
      </c>
      <c r="D20" s="12" cm="1">
        <f t="array" ref="D20">PRODUCT(Data!$C14:D14/100+1)</f>
        <v>1.765236</v>
      </c>
      <c r="E20" s="12" cm="1">
        <f t="array" ref="E20">PRODUCT(Data!$C14:E14/100+1)</f>
        <v>1.5516424440000001</v>
      </c>
      <c r="F20" s="12" cm="1">
        <f t="array" ref="F20">PRODUCT(Data!$C14:F14/100+1)</f>
        <v>2.2002289855920001</v>
      </c>
      <c r="G20" s="12" cm="1">
        <f t="array" ref="G20">PRODUCT(Data!$C14:G14/100+1)</f>
        <v>1.91419921746504</v>
      </c>
      <c r="H20" s="12" cm="1">
        <f t="array" ref="H20">PRODUCT(Data!$C14:H14/100+1)</f>
        <v>3.112487927598155</v>
      </c>
      <c r="I20" s="12" cm="1">
        <f t="array" ref="I20">PRODUCT(Data!$C14:I14/100+1)</f>
        <v>3.7380980010453841</v>
      </c>
      <c r="J20" s="12" cm="1">
        <f t="array" ref="J20">PRODUCT(Data!$C14:J14/100+1)</f>
        <v>4.1829316631697848</v>
      </c>
      <c r="K20" s="12" cm="1">
        <f t="array" ref="K20">PRODUCT(Data!$C14:K14/100+1)</f>
        <v>4.6681517360974807</v>
      </c>
      <c r="L20" s="12" cm="1">
        <f t="array" ref="L20">PRODUCT(Data!$C14:L14/100+1)</f>
        <v>4.6774880395696758</v>
      </c>
      <c r="M20" s="12" cm="1">
        <f t="array" ref="M20">PRODUCT(Data!$C14:M14/100+1)</f>
        <v>7.9423746911893094</v>
      </c>
      <c r="N20" s="12" cm="1">
        <f t="array" ref="N20">PRODUCT(Data!$C14:N14/100+1)</f>
        <v>11.667348421357094</v>
      </c>
      <c r="O20" s="12" cm="1">
        <f t="array" ref="O20">PRODUCT(Data!$C14:O14/100+1)</f>
        <v>20.289518904739989</v>
      </c>
      <c r="P20" s="12" cm="1">
        <f t="array" ref="P20">PRODUCT(Data!$C14:P14/100+1)</f>
        <v>17.672170966028531</v>
      </c>
      <c r="Q20" s="12" cm="1">
        <f t="array" ref="Q20">PRODUCT(Data!$C14:Q14/100+1)</f>
        <v>21.701425946283035</v>
      </c>
      <c r="R20" s="12" cm="1">
        <f t="array" ref="R20">PRODUCT(Data!$C14:R14/100+1)</f>
        <v>25.954905431754508</v>
      </c>
      <c r="S20" s="12" cm="1">
        <f t="array" ref="S20">PRODUCT(Data!$C14:S14/100+1)</f>
        <v>39.94459945947019</v>
      </c>
      <c r="T20" s="12" cm="1">
        <f t="array" ref="T20">PRODUCT(Data!$C14:T14/100+1)</f>
        <v>29.638892798926882</v>
      </c>
      <c r="U20" s="12" cm="1">
        <f t="array" ref="U20">PRODUCT(Data!$C14:U14/100+1)</f>
        <v>35.625949144310113</v>
      </c>
      <c r="V20" s="12" cm="1">
        <f t="array" ref="V20">PRODUCT(Data!$C14:V14/100+1)</f>
        <v>31.671468789291691</v>
      </c>
      <c r="W20" s="7"/>
      <c r="X20" s="2" t="str">
        <f t="shared" si="2"/>
        <v>Unrealised</v>
      </c>
      <c r="Y20" s="4">
        <f t="shared" si="4"/>
        <v>25337175.031433351</v>
      </c>
      <c r="Z20" s="5">
        <f t="shared" ca="1" si="5"/>
        <v>0</v>
      </c>
      <c r="AC20">
        <f t="shared" si="3"/>
        <v>0</v>
      </c>
      <c r="AD20">
        <f>IF(SUM($AC20:AC20)&gt;0,1,IF(OR(D20&lt;(1-$P$2),D20&gt;$P$3),1,0))</f>
        <v>0</v>
      </c>
      <c r="AE20">
        <f>IF(SUM($AC20:AD20)&gt;0,1,IF(OR(E20&lt;(1-$P$2),E20&gt;$P$3),1,0))</f>
        <v>0</v>
      </c>
      <c r="AF20">
        <f>IF(SUM($AC20:AE20)&gt;0,1,IF(OR(F20&lt;(1-$P$2),F20&gt;$P$3),1,0))</f>
        <v>0</v>
      </c>
      <c r="AG20">
        <f>IF(SUM($AC20:AF20)&gt;0,1,IF(OR(G20&lt;(1-$P$2),G20&gt;$P$3),1,0))</f>
        <v>0</v>
      </c>
      <c r="AH20">
        <f>IF(SUM($AC20:AG20)&gt;0,1,IF(OR(H20&lt;(1-$P$2),H20&gt;$P$3),1,0))</f>
        <v>0</v>
      </c>
      <c r="AI20">
        <f>IF(SUM($AC20:AH20)&gt;0,1,IF(OR(I20&lt;(1-$P$2),I20&gt;$P$3),1,0))</f>
        <v>0</v>
      </c>
      <c r="AJ20">
        <f>IF(SUM($AC20:AI20)&gt;0,1,IF(OR(J20&lt;(1-$P$2),J20&gt;$P$3),1,0))</f>
        <v>0</v>
      </c>
      <c r="AK20">
        <f>IF(SUM($AC20:AJ20)&gt;0,1,IF(OR(K20&lt;(1-$P$2),K20&gt;$P$3),1,0))</f>
        <v>0</v>
      </c>
      <c r="AL20">
        <f>IF(SUM($AC20:AK20)&gt;0,1,IF(OR(L20&lt;(1-$P$2),L20&gt;$P$3),1,0))</f>
        <v>0</v>
      </c>
      <c r="AM20">
        <f>IF(SUM($AC20:AL20)&gt;0,1,IF(OR(M20&lt;(1-$P$2),M20&gt;$P$3),1,0))</f>
        <v>0</v>
      </c>
      <c r="AN20">
        <f>IF(SUM($AC20:AM20)&gt;0,1,IF(OR(N20&lt;(1-$P$2),N20&gt;$P$3),1,0))</f>
        <v>0</v>
      </c>
      <c r="AO20">
        <f>IF(SUM($AC20:AN20)&gt;0,1,IF(OR(O20&lt;(1-$P$2),O20&gt;$P$3),1,0))</f>
        <v>0</v>
      </c>
      <c r="AP20">
        <f>IF(SUM($AC20:AO20)&gt;0,1,IF(OR(P20&lt;(1-$P$2),P20&gt;$P$3),1,0))</f>
        <v>0</v>
      </c>
      <c r="AQ20">
        <f>IF(SUM($AC20:AP20)&gt;0,1,IF(OR(Q20&lt;(1-$P$2),Q20&gt;$P$3),1,0))</f>
        <v>0</v>
      </c>
      <c r="AR20">
        <f>IF(SUM($AC20:AQ20)&gt;0,1,IF(OR(R20&lt;(1-$P$2),R20&gt;$P$3),1,0))</f>
        <v>0</v>
      </c>
      <c r="AS20">
        <f>IF(SUM($AC20:AR20)&gt;0,1,IF(OR(S20&lt;(1-$P$2),S20&gt;$P$3),1,0))</f>
        <v>0</v>
      </c>
      <c r="AT20">
        <f>IF(SUM($AC20:AS20)&gt;0,1,IF(OR(T20&lt;(1-$P$2),T20&gt;$P$3),1,0))</f>
        <v>0</v>
      </c>
      <c r="AU20">
        <f>IF(SUM($AC20:AT20)&gt;0,1,IF(OR(U20&lt;(1-$P$2),U20&gt;$P$3),1,0))</f>
        <v>0</v>
      </c>
      <c r="AV20">
        <f>IF(SUM($AC20:AU20)&gt;0,1,IF(OR(V20&lt;(1-$P$2),V20&gt;$P$3),1,0))</f>
        <v>0</v>
      </c>
    </row>
    <row r="21" spans="1:48" x14ac:dyDescent="0.35">
      <c r="A21" s="1">
        <f>Data!A15</f>
        <v>6300000</v>
      </c>
      <c r="B21">
        <f t="shared" si="6"/>
        <v>12</v>
      </c>
      <c r="C21" s="12" cm="1">
        <f t="array" ref="C21">PRODUCT(Data!$C15:C15/100+1)</f>
        <v>1.091</v>
      </c>
      <c r="D21" s="12" cm="1">
        <f t="array" ref="D21">PRODUCT(Data!$C15:D15/100+1)</f>
        <v>0.65023600000000004</v>
      </c>
      <c r="E21" s="12" cm="1">
        <f t="array" ref="E21">PRODUCT(Data!$C15:E15/100+1)</f>
        <v>0.93959102000000005</v>
      </c>
      <c r="F21" s="12" cm="1">
        <f t="array" ref="F21">PRODUCT(Data!$C15:F15/100+1)</f>
        <v>0.57690888628000003</v>
      </c>
      <c r="G21" s="12" cm="1">
        <f t="array" ref="G21">PRODUCT(Data!$C15:G15/100+1)</f>
        <v>1.00151382658208</v>
      </c>
      <c r="H21" s="12" cm="1">
        <f t="array" ref="H21">PRODUCT(Data!$C15:H15/100+1)</f>
        <v>1.089647043321303</v>
      </c>
      <c r="I21" s="12" cm="1">
        <f t="array" ref="I21">PRODUCT(Data!$C15:I15/100+1)</f>
        <v>1.0580472790649853</v>
      </c>
      <c r="J21" s="12" cm="1">
        <f t="array" ref="J21">PRODUCT(Data!$C15:J15/100+1)</f>
        <v>0.96493911850726666</v>
      </c>
      <c r="K21" s="12" cm="1">
        <f t="array" ref="K21">PRODUCT(Data!$C15:K15/100+1)</f>
        <v>1.5342531984265539</v>
      </c>
      <c r="L21" s="12" cm="1">
        <f t="array" ref="L21">PRODUCT(Data!$C15:L15/100+1)</f>
        <v>0.9159491594606527</v>
      </c>
      <c r="M21" s="12" cm="1">
        <f t="array" ref="M21">PRODUCT(Data!$C15:M15/100+1)</f>
        <v>0.81153095528213826</v>
      </c>
      <c r="N21" s="12" cm="1">
        <f t="array" ref="N21">PRODUCT(Data!$C15:N15/100+1)</f>
        <v>0.79205421235536688</v>
      </c>
      <c r="O21" s="12" cm="1">
        <f t="array" ref="O21">PRODUCT(Data!$C15:O15/100+1)</f>
        <v>1.24114895076086</v>
      </c>
      <c r="P21" s="12" cm="1">
        <f t="array" ref="P21">PRODUCT(Data!$C15:P15/100+1)</f>
        <v>0.84770473336966745</v>
      </c>
      <c r="Q21" s="12" cm="1">
        <f t="array" ref="Q21">PRODUCT(Data!$C15:Q15/100+1)</f>
        <v>1.414819199993975</v>
      </c>
      <c r="R21" s="12" cm="1">
        <f t="array" ref="R21">PRODUCT(Data!$C15:R15/100+1)</f>
        <v>2.4009481823897758</v>
      </c>
      <c r="S21" s="12" cm="1">
        <f t="array" ref="S21">PRODUCT(Data!$C15:S15/100+1)</f>
        <v>1.9591737168300571</v>
      </c>
      <c r="T21" s="12" cm="1">
        <f t="array" ref="T21">PRODUCT(Data!$C15:T15/100+1)</f>
        <v>3.3266769711774371</v>
      </c>
      <c r="U21" s="12" cm="1">
        <f t="array" ref="U21">PRODUCT(Data!$C15:U15/100+1)</f>
        <v>5.658677527972821</v>
      </c>
      <c r="V21" s="12" cm="1">
        <f t="array" ref="V21">PRODUCT(Data!$C15:V15/100+1)</f>
        <v>5.8397552088679516</v>
      </c>
      <c r="W21" s="7"/>
      <c r="X21" s="2" t="str">
        <f t="shared" si="2"/>
        <v>Unrealised</v>
      </c>
      <c r="Y21" s="4">
        <f t="shared" si="4"/>
        <v>36790457.815868095</v>
      </c>
      <c r="Z21" s="5">
        <f t="shared" ca="1" si="5"/>
        <v>0</v>
      </c>
      <c r="AC21">
        <f t="shared" si="3"/>
        <v>0</v>
      </c>
      <c r="AD21">
        <f>IF(SUM($AC21:AC21)&gt;0,1,IF(OR(D21&lt;(1-$P$2),D21&gt;$P$3),1,0))</f>
        <v>0</v>
      </c>
      <c r="AE21">
        <f>IF(SUM($AC21:AD21)&gt;0,1,IF(OR(E21&lt;(1-$P$2),E21&gt;$P$3),1,0))</f>
        <v>0</v>
      </c>
      <c r="AF21">
        <f>IF(SUM($AC21:AE21)&gt;0,1,IF(OR(F21&lt;(1-$P$2),F21&gt;$P$3),1,0))</f>
        <v>0</v>
      </c>
      <c r="AG21">
        <f>IF(SUM($AC21:AF21)&gt;0,1,IF(OR(G21&lt;(1-$P$2),G21&gt;$P$3),1,0))</f>
        <v>0</v>
      </c>
      <c r="AH21">
        <f>IF(SUM($AC21:AG21)&gt;0,1,IF(OR(H21&lt;(1-$P$2),H21&gt;$P$3),1,0))</f>
        <v>0</v>
      </c>
      <c r="AI21">
        <f>IF(SUM($AC21:AH21)&gt;0,1,IF(OR(I21&lt;(1-$P$2),I21&gt;$P$3),1,0))</f>
        <v>0</v>
      </c>
      <c r="AJ21">
        <f>IF(SUM($AC21:AI21)&gt;0,1,IF(OR(J21&lt;(1-$P$2),J21&gt;$P$3),1,0))</f>
        <v>0</v>
      </c>
      <c r="AK21">
        <f>IF(SUM($AC21:AJ21)&gt;0,1,IF(OR(K21&lt;(1-$P$2),K21&gt;$P$3),1,0))</f>
        <v>0</v>
      </c>
      <c r="AL21">
        <f>IF(SUM($AC21:AK21)&gt;0,1,IF(OR(L21&lt;(1-$P$2),L21&gt;$P$3),1,0))</f>
        <v>0</v>
      </c>
      <c r="AM21">
        <f>IF(SUM($AC21:AL21)&gt;0,1,IF(OR(M21&lt;(1-$P$2),M21&gt;$P$3),1,0))</f>
        <v>0</v>
      </c>
      <c r="AN21">
        <f>IF(SUM($AC21:AM21)&gt;0,1,IF(OR(N21&lt;(1-$P$2),N21&gt;$P$3),1,0))</f>
        <v>0</v>
      </c>
      <c r="AO21">
        <f>IF(SUM($AC21:AN21)&gt;0,1,IF(OR(O21&lt;(1-$P$2),O21&gt;$P$3),1,0))</f>
        <v>0</v>
      </c>
      <c r="AP21">
        <f>IF(SUM($AC21:AO21)&gt;0,1,IF(OR(P21&lt;(1-$P$2),P21&gt;$P$3),1,0))</f>
        <v>0</v>
      </c>
      <c r="AQ21">
        <f>IF(SUM($AC21:AP21)&gt;0,1,IF(OR(Q21&lt;(1-$P$2),Q21&gt;$P$3),1,0))</f>
        <v>0</v>
      </c>
      <c r="AR21">
        <f>IF(SUM($AC21:AQ21)&gt;0,1,IF(OR(R21&lt;(1-$P$2),R21&gt;$P$3),1,0))</f>
        <v>0</v>
      </c>
      <c r="AS21">
        <f>IF(SUM($AC21:AR21)&gt;0,1,IF(OR(S21&lt;(1-$P$2),S21&gt;$P$3),1,0))</f>
        <v>0</v>
      </c>
      <c r="AT21">
        <f>IF(SUM($AC21:AS21)&gt;0,1,IF(OR(T21&lt;(1-$P$2),T21&gt;$P$3),1,0))</f>
        <v>0</v>
      </c>
      <c r="AU21">
        <f>IF(SUM($AC21:AT21)&gt;0,1,IF(OR(U21&lt;(1-$P$2),U21&gt;$P$3),1,0))</f>
        <v>0</v>
      </c>
      <c r="AV21">
        <f>IF(SUM($AC21:AU21)&gt;0,1,IF(OR(V21&lt;(1-$P$2),V21&gt;$P$3),1,0))</f>
        <v>0</v>
      </c>
    </row>
    <row r="22" spans="1:48" x14ac:dyDescent="0.35">
      <c r="A22" s="1">
        <f>Data!A16</f>
        <v>7900000</v>
      </c>
      <c r="B22">
        <f t="shared" si="6"/>
        <v>13</v>
      </c>
      <c r="C22" s="12" cm="1">
        <f t="array" ref="C22">PRODUCT(Data!$C16:C16/100+1)</f>
        <v>1.716</v>
      </c>
      <c r="D22" s="12" cm="1">
        <f t="array" ref="D22">PRODUCT(Data!$C16:D16/100+1)</f>
        <v>2.0008559999999997</v>
      </c>
      <c r="E22" s="12" cm="1">
        <f t="array" ref="E22">PRODUCT(Data!$C16:E16/100+1)</f>
        <v>2.08089024</v>
      </c>
      <c r="F22" s="12" cm="1">
        <f t="array" ref="F22">PRODUCT(Data!$C16:F16/100+1)</f>
        <v>3.3523141766400002</v>
      </c>
      <c r="G22" s="12" cm="1">
        <f t="array" ref="G22">PRODUCT(Data!$C16:G16/100+1)</f>
        <v>2.9869119313862402</v>
      </c>
      <c r="H22" s="12" cm="1">
        <f t="array" ref="H22">PRODUCT(Data!$C16:H16/100+1)</f>
        <v>4.3668652436866831</v>
      </c>
      <c r="I22" s="12" cm="1">
        <f t="array" ref="I22">PRODUCT(Data!$C16:I16/100+1)</f>
        <v>2.7205570468168037</v>
      </c>
      <c r="J22" s="12" cm="1">
        <f t="array" ref="J22">PRODUCT(Data!$C16:J16/100+1)</f>
        <v>4.6031825232140324</v>
      </c>
      <c r="K22" s="12" cm="1">
        <f t="array" ref="K22">PRODUCT(Data!$C16:K16/100+1)</f>
        <v>7.7839816467549277</v>
      </c>
      <c r="L22" s="12" cm="1">
        <f t="array" ref="L22">PRODUCT(Data!$C16:L16/100+1)</f>
        <v>7.3714306194769161</v>
      </c>
      <c r="M22" s="12" cm="1">
        <f t="array" ref="M22">PRODUCT(Data!$C16:M16/100+1)</f>
        <v>10.356860020365067</v>
      </c>
      <c r="N22" s="12" cm="1">
        <f t="array" ref="N22">PRODUCT(Data!$C16:N16/100+1)</f>
        <v>14.613529488735111</v>
      </c>
      <c r="O22" s="12" cm="1">
        <f t="array" ref="O22">PRODUCT(Data!$C16:O16/100+1)</f>
        <v>9.8056782869412604</v>
      </c>
      <c r="P22" s="12" cm="1">
        <f t="array" ref="P22">PRODUCT(Data!$C16:P16/100+1)</f>
        <v>14.424152760090594</v>
      </c>
      <c r="Q22" s="12" cm="1">
        <f t="array" ref="Q22">PRODUCT(Data!$C16:Q16/100+1)</f>
        <v>12.476892137478364</v>
      </c>
      <c r="R22" s="12" cm="1">
        <f t="array" ref="R22">PRODUCT(Data!$C16:R16/100+1)</f>
        <v>14.548056232299771</v>
      </c>
      <c r="S22" s="12" cm="1">
        <f t="array" ref="S22">PRODUCT(Data!$C16:S16/100+1)</f>
        <v>16.832101060770835</v>
      </c>
      <c r="T22" s="12" cm="1">
        <f t="array" ref="T22">PRODUCT(Data!$C16:T16/100+1)</f>
        <v>10.116092737523271</v>
      </c>
      <c r="U22" s="12" cm="1">
        <f t="array" ref="U22">PRODUCT(Data!$C16:U16/100+1)</f>
        <v>11.623390555414238</v>
      </c>
      <c r="V22" s="12" cm="1">
        <f t="array" ref="V22">PRODUCT(Data!$C16:V16/100+1)</f>
        <v>12.843846563732733</v>
      </c>
      <c r="W22" s="7"/>
      <c r="X22" s="2" t="str">
        <f t="shared" si="2"/>
        <v>Unrealised</v>
      </c>
      <c r="Y22" s="4">
        <f t="shared" si="4"/>
        <v>101466387.85348859</v>
      </c>
      <c r="Z22" s="5">
        <f t="shared" ca="1" si="5"/>
        <v>0</v>
      </c>
      <c r="AC22">
        <f t="shared" si="3"/>
        <v>0</v>
      </c>
      <c r="AD22">
        <f>IF(SUM($AC22:AC22)&gt;0,1,IF(OR(D22&lt;(1-$P$2),D22&gt;$P$3),1,0))</f>
        <v>0</v>
      </c>
      <c r="AE22">
        <f>IF(SUM($AC22:AD22)&gt;0,1,IF(OR(E22&lt;(1-$P$2),E22&gt;$P$3),1,0))</f>
        <v>0</v>
      </c>
      <c r="AF22">
        <f>IF(SUM($AC22:AE22)&gt;0,1,IF(OR(F22&lt;(1-$P$2),F22&gt;$P$3),1,0))</f>
        <v>0</v>
      </c>
      <c r="AG22">
        <f>IF(SUM($AC22:AF22)&gt;0,1,IF(OR(G22&lt;(1-$P$2),G22&gt;$P$3),1,0))</f>
        <v>0</v>
      </c>
      <c r="AH22">
        <f>IF(SUM($AC22:AG22)&gt;0,1,IF(OR(H22&lt;(1-$P$2),H22&gt;$P$3),1,0))</f>
        <v>0</v>
      </c>
      <c r="AI22">
        <f>IF(SUM($AC22:AH22)&gt;0,1,IF(OR(I22&lt;(1-$P$2),I22&gt;$P$3),1,0))</f>
        <v>0</v>
      </c>
      <c r="AJ22">
        <f>IF(SUM($AC22:AI22)&gt;0,1,IF(OR(J22&lt;(1-$P$2),J22&gt;$P$3),1,0))</f>
        <v>0</v>
      </c>
      <c r="AK22">
        <f>IF(SUM($AC22:AJ22)&gt;0,1,IF(OR(K22&lt;(1-$P$2),K22&gt;$P$3),1,0))</f>
        <v>0</v>
      </c>
      <c r="AL22">
        <f>IF(SUM($AC22:AK22)&gt;0,1,IF(OR(L22&lt;(1-$P$2),L22&gt;$P$3),1,0))</f>
        <v>0</v>
      </c>
      <c r="AM22">
        <f>IF(SUM($AC22:AL22)&gt;0,1,IF(OR(M22&lt;(1-$P$2),M22&gt;$P$3),1,0))</f>
        <v>0</v>
      </c>
      <c r="AN22">
        <f>IF(SUM($AC22:AM22)&gt;0,1,IF(OR(N22&lt;(1-$P$2),N22&gt;$P$3),1,0))</f>
        <v>0</v>
      </c>
      <c r="AO22">
        <f>IF(SUM($AC22:AN22)&gt;0,1,IF(OR(O22&lt;(1-$P$2),O22&gt;$P$3),1,0))</f>
        <v>0</v>
      </c>
      <c r="AP22">
        <f>IF(SUM($AC22:AO22)&gt;0,1,IF(OR(P22&lt;(1-$P$2),P22&gt;$P$3),1,0))</f>
        <v>0</v>
      </c>
      <c r="AQ22">
        <f>IF(SUM($AC22:AP22)&gt;0,1,IF(OR(Q22&lt;(1-$P$2),Q22&gt;$P$3),1,0))</f>
        <v>0</v>
      </c>
      <c r="AR22">
        <f>IF(SUM($AC22:AQ22)&gt;0,1,IF(OR(R22&lt;(1-$P$2),R22&gt;$P$3),1,0))</f>
        <v>0</v>
      </c>
      <c r="AS22">
        <f>IF(SUM($AC22:AR22)&gt;0,1,IF(OR(S22&lt;(1-$P$2),S22&gt;$P$3),1,0))</f>
        <v>0</v>
      </c>
      <c r="AT22">
        <f>IF(SUM($AC22:AS22)&gt;0,1,IF(OR(T22&lt;(1-$P$2),T22&gt;$P$3),1,0))</f>
        <v>0</v>
      </c>
      <c r="AU22">
        <f>IF(SUM($AC22:AT22)&gt;0,1,IF(OR(U22&lt;(1-$P$2),U22&gt;$P$3),1,0))</f>
        <v>0</v>
      </c>
      <c r="AV22">
        <f>IF(SUM($AC22:AU22)&gt;0,1,IF(OR(V22&lt;(1-$P$2),V22&gt;$P$3),1,0))</f>
        <v>0</v>
      </c>
    </row>
    <row r="23" spans="1:48" x14ac:dyDescent="0.35">
      <c r="A23" s="1">
        <f>Data!A17</f>
        <v>2300000</v>
      </c>
      <c r="B23">
        <f t="shared" si="6"/>
        <v>14</v>
      </c>
      <c r="C23" s="12" cm="1">
        <f t="array" ref="C23">PRODUCT(Data!$C17:C17/100+1)</f>
        <v>1.1379999999999999</v>
      </c>
      <c r="D23" s="12" cm="1">
        <f t="array" ref="D23">PRODUCT(Data!$C17:D17/100+1)</f>
        <v>1.0970319999999998</v>
      </c>
      <c r="E23" s="12" cm="1">
        <f t="array" ref="E23">PRODUCT(Data!$C17:E17/100+1)</f>
        <v>1.5709498239999997</v>
      </c>
      <c r="F23" s="12" cm="1">
        <f t="array" ref="F23">PRODUCT(Data!$C17:F17/100+1)</f>
        <v>0.87816095161599972</v>
      </c>
      <c r="G23" s="12" cm="1">
        <f t="array" ref="G23">PRODUCT(Data!$C17:G17/100+1)</f>
        <v>0.86147589353529574</v>
      </c>
      <c r="H23" s="12" cm="1">
        <f t="array" ref="H23">PRODUCT(Data!$C17:H17/100+1)</f>
        <v>1.0561694454742725</v>
      </c>
      <c r="I23" s="12" cm="1">
        <f t="array" ref="I23">PRODUCT(Data!$C17:I17/100+1)</f>
        <v>1.3033130957152523</v>
      </c>
      <c r="J23" s="12" cm="1">
        <f t="array" ref="J23">PRODUCT(Data!$C17:J17/100+1)</f>
        <v>1.1599486551865745</v>
      </c>
      <c r="K23" s="12" cm="1">
        <f t="array" ref="K23">PRODUCT(Data!$C17:K17/100+1)</f>
        <v>1.7004847285035183</v>
      </c>
      <c r="L23" s="12" cm="1">
        <f t="array" ref="L23">PRODUCT(Data!$C17:L17/100+1)</f>
        <v>0.99818453563156517</v>
      </c>
      <c r="M23" s="12" cm="1">
        <f t="array" ref="M23">PRODUCT(Data!$C17:M17/100+1)</f>
        <v>1.165879537617668</v>
      </c>
      <c r="N23" s="12" cm="1">
        <f t="array" ref="N23">PRODUCT(Data!$C17:N17/100+1)</f>
        <v>1.4690082173982617</v>
      </c>
      <c r="O23" s="12" cm="1">
        <f t="array" ref="O23">PRODUCT(Data!$C17:O17/100+1)</f>
        <v>0.75653923196010475</v>
      </c>
      <c r="P23" s="12" cm="1">
        <f t="array" ref="P23">PRODUCT(Data!$C17:P17/100+1)</f>
        <v>1.1877665941773643</v>
      </c>
      <c r="Q23" s="12" cm="1">
        <f t="array" ref="Q23">PRODUCT(Data!$C17:Q17/100+1)</f>
        <v>1.7210737949630011</v>
      </c>
      <c r="R23" s="12" cm="1">
        <f t="array" ref="R23">PRODUCT(Data!$C17:R17/100+1)</f>
        <v>0.97068562035913264</v>
      </c>
      <c r="S23" s="12" cm="1">
        <f t="array" ref="S23">PRODUCT(Data!$C17:S17/100+1)</f>
        <v>0.76975369694479223</v>
      </c>
      <c r="T23" s="12" cm="1">
        <f t="array" ref="T23">PRODUCT(Data!$C17:T17/100+1)</f>
        <v>0.97065941184738314</v>
      </c>
      <c r="U23" s="12" cm="1">
        <f t="array" ref="U23">PRODUCT(Data!$C17:U17/100+1)</f>
        <v>1.4569597771829219</v>
      </c>
      <c r="V23" s="12" cm="1">
        <f t="array" ref="V23">PRODUCT(Data!$C17:V17/100+1)</f>
        <v>0.73867860703174137</v>
      </c>
      <c r="W23" s="7"/>
      <c r="X23" s="2" t="str">
        <f t="shared" si="2"/>
        <v>Unrealised</v>
      </c>
      <c r="Y23" s="4">
        <f t="shared" si="4"/>
        <v>1698960.7961730051</v>
      </c>
      <c r="Z23" s="5">
        <f t="shared" ca="1" si="5"/>
        <v>0</v>
      </c>
      <c r="AC23">
        <f t="shared" si="3"/>
        <v>0</v>
      </c>
      <c r="AD23">
        <f>IF(SUM($AC23:AC23)&gt;0,1,IF(OR(D23&lt;(1-$P$2),D23&gt;$P$3),1,0))</f>
        <v>0</v>
      </c>
      <c r="AE23">
        <f>IF(SUM($AC23:AD23)&gt;0,1,IF(OR(E23&lt;(1-$P$2),E23&gt;$P$3),1,0))</f>
        <v>0</v>
      </c>
      <c r="AF23">
        <f>IF(SUM($AC23:AE23)&gt;0,1,IF(OR(F23&lt;(1-$P$2),F23&gt;$P$3),1,0))</f>
        <v>0</v>
      </c>
      <c r="AG23">
        <f>IF(SUM($AC23:AF23)&gt;0,1,IF(OR(G23&lt;(1-$P$2),G23&gt;$P$3),1,0))</f>
        <v>0</v>
      </c>
      <c r="AH23">
        <f>IF(SUM($AC23:AG23)&gt;0,1,IF(OR(H23&lt;(1-$P$2),H23&gt;$P$3),1,0))</f>
        <v>0</v>
      </c>
      <c r="AI23">
        <f>IF(SUM($AC23:AH23)&gt;0,1,IF(OR(I23&lt;(1-$P$2),I23&gt;$P$3),1,0))</f>
        <v>0</v>
      </c>
      <c r="AJ23">
        <f>IF(SUM($AC23:AI23)&gt;0,1,IF(OR(J23&lt;(1-$P$2),J23&gt;$P$3),1,0))</f>
        <v>0</v>
      </c>
      <c r="AK23">
        <f>IF(SUM($AC23:AJ23)&gt;0,1,IF(OR(K23&lt;(1-$P$2),K23&gt;$P$3),1,0))</f>
        <v>0</v>
      </c>
      <c r="AL23">
        <f>IF(SUM($AC23:AK23)&gt;0,1,IF(OR(L23&lt;(1-$P$2),L23&gt;$P$3),1,0))</f>
        <v>0</v>
      </c>
      <c r="AM23">
        <f>IF(SUM($AC23:AL23)&gt;0,1,IF(OR(M23&lt;(1-$P$2),M23&gt;$P$3),1,0))</f>
        <v>0</v>
      </c>
      <c r="AN23">
        <f>IF(SUM($AC23:AM23)&gt;0,1,IF(OR(N23&lt;(1-$P$2),N23&gt;$P$3),1,0))</f>
        <v>0</v>
      </c>
      <c r="AO23">
        <f>IF(SUM($AC23:AN23)&gt;0,1,IF(OR(O23&lt;(1-$P$2),O23&gt;$P$3),1,0))</f>
        <v>0</v>
      </c>
      <c r="AP23">
        <f>IF(SUM($AC23:AO23)&gt;0,1,IF(OR(P23&lt;(1-$P$2),P23&gt;$P$3),1,0))</f>
        <v>0</v>
      </c>
      <c r="AQ23">
        <f>IF(SUM($AC23:AP23)&gt;0,1,IF(OR(Q23&lt;(1-$P$2),Q23&gt;$P$3),1,0))</f>
        <v>0</v>
      </c>
      <c r="AR23">
        <f>IF(SUM($AC23:AQ23)&gt;0,1,IF(OR(R23&lt;(1-$P$2),R23&gt;$P$3),1,0))</f>
        <v>0</v>
      </c>
      <c r="AS23">
        <f>IF(SUM($AC23:AR23)&gt;0,1,IF(OR(S23&lt;(1-$P$2),S23&gt;$P$3),1,0))</f>
        <v>0</v>
      </c>
      <c r="AT23">
        <f>IF(SUM($AC23:AS23)&gt;0,1,IF(OR(T23&lt;(1-$P$2),T23&gt;$P$3),1,0))</f>
        <v>0</v>
      </c>
      <c r="AU23">
        <f>IF(SUM($AC23:AT23)&gt;0,1,IF(OR(U23&lt;(1-$P$2),U23&gt;$P$3),1,0))</f>
        <v>0</v>
      </c>
      <c r="AV23">
        <f>IF(SUM($AC23:AU23)&gt;0,1,IF(OR(V23&lt;(1-$P$2),V23&gt;$P$3),1,0))</f>
        <v>0</v>
      </c>
    </row>
    <row r="24" spans="1:48" x14ac:dyDescent="0.35">
      <c r="A24" s="1">
        <f>Data!A18</f>
        <v>5300000</v>
      </c>
      <c r="B24">
        <f t="shared" si="6"/>
        <v>15</v>
      </c>
      <c r="C24" s="12" cm="1">
        <f t="array" ref="C24">PRODUCT(Data!$C18:C18/100+1)</f>
        <v>1.51</v>
      </c>
      <c r="D24" s="12" cm="1">
        <f t="array" ref="D24">PRODUCT(Data!$C18:D18/100+1)</f>
        <v>2.0475600000000003</v>
      </c>
      <c r="E24" s="12" cm="1">
        <f t="array" ref="E24">PRODUCT(Data!$C18:E18/100+1)</f>
        <v>1.8100430400000003</v>
      </c>
      <c r="F24" s="12" cm="1">
        <f t="array" ref="F24">PRODUCT(Data!$C18:F18/100+1)</f>
        <v>2.7313549473600003</v>
      </c>
      <c r="G24" s="12" cm="1">
        <f t="array" ref="G24">PRODUCT(Data!$C18:G18/100+1)</f>
        <v>2.6275634593603203</v>
      </c>
      <c r="H24" s="12" cm="1">
        <f t="array" ref="H24">PRODUCT(Data!$C18:H18/100+1)</f>
        <v>3.3869292991154527</v>
      </c>
      <c r="I24" s="12" cm="1">
        <f t="array" ref="I24">PRODUCT(Data!$C18:I18/100+1)</f>
        <v>4.5892892003014385</v>
      </c>
      <c r="J24" s="12" cm="1">
        <f t="array" ref="J24">PRODUCT(Data!$C18:J18/100+1)</f>
        <v>5.0298609635303766</v>
      </c>
      <c r="K24" s="12" cm="1">
        <f t="array" ref="K24">PRODUCT(Data!$C18:K18/100+1)</f>
        <v>3.7975450274654343</v>
      </c>
      <c r="L24" s="12" cm="1">
        <f t="array" ref="L24">PRODUCT(Data!$C18:L18/100+1)</f>
        <v>3.9418517385091207</v>
      </c>
      <c r="M24" s="12" cm="1">
        <f t="array" ref="M24">PRODUCT(Data!$C18:M18/100+1)</f>
        <v>2.0024606831626333</v>
      </c>
      <c r="N24" s="12" cm="1">
        <f t="array" ref="N24">PRODUCT(Data!$C18:N18/100+1)</f>
        <v>1.7761826259652558</v>
      </c>
      <c r="O24" s="12" cm="1">
        <f t="array" ref="O24">PRODUCT(Data!$C18:O18/100+1)</f>
        <v>2.055043298241801</v>
      </c>
      <c r="P24" s="12" cm="1">
        <f t="array" ref="P24">PRODUCT(Data!$C18:P18/100+1)</f>
        <v>2.3674098795745544</v>
      </c>
      <c r="Q24" s="12" cm="1">
        <f t="array" ref="Q24">PRODUCT(Data!$C18:Q18/100+1)</f>
        <v>2.8077481171754215</v>
      </c>
      <c r="R24" s="12" cm="1">
        <f t="array" ref="R24">PRODUCT(Data!$C18:R18/100+1)</f>
        <v>3.9140008753425373</v>
      </c>
      <c r="S24" s="12" cm="1">
        <f t="array" ref="S24">PRODUCT(Data!$C18:S18/100+1)</f>
        <v>3.6556768175699297</v>
      </c>
      <c r="T24" s="12" cm="1">
        <f t="array" ref="T24">PRODUCT(Data!$C18:T18/100+1)</f>
        <v>5.2276178491249992</v>
      </c>
      <c r="U24" s="12" cm="1">
        <f t="array" ref="U24">PRODUCT(Data!$C18:U18/100+1)</f>
        <v>2.6660851030537498</v>
      </c>
      <c r="V24" s="12" cm="1">
        <f t="array" ref="V24">PRODUCT(Data!$C18:V18/100+1)</f>
        <v>2.1461985079582684</v>
      </c>
      <c r="W24" s="7"/>
      <c r="X24" s="2" t="str">
        <f t="shared" si="2"/>
        <v>Unrealised</v>
      </c>
      <c r="Y24" s="4">
        <f t="shared" si="4"/>
        <v>11374852.092178822</v>
      </c>
      <c r="Z24" s="5">
        <f t="shared" ca="1" si="5"/>
        <v>0</v>
      </c>
      <c r="AC24">
        <f t="shared" si="3"/>
        <v>0</v>
      </c>
      <c r="AD24">
        <f>IF(SUM($AC24:AC24)&gt;0,1,IF(OR(D24&lt;(1-$P$2),D24&gt;$P$3),1,0))</f>
        <v>0</v>
      </c>
      <c r="AE24">
        <f>IF(SUM($AC24:AD24)&gt;0,1,IF(OR(E24&lt;(1-$P$2),E24&gt;$P$3),1,0))</f>
        <v>0</v>
      </c>
      <c r="AF24">
        <f>IF(SUM($AC24:AE24)&gt;0,1,IF(OR(F24&lt;(1-$P$2),F24&gt;$P$3),1,0))</f>
        <v>0</v>
      </c>
      <c r="AG24">
        <f>IF(SUM($AC24:AF24)&gt;0,1,IF(OR(G24&lt;(1-$P$2),G24&gt;$P$3),1,0))</f>
        <v>0</v>
      </c>
      <c r="AH24">
        <f>IF(SUM($AC24:AG24)&gt;0,1,IF(OR(H24&lt;(1-$P$2),H24&gt;$P$3),1,0))</f>
        <v>0</v>
      </c>
      <c r="AI24">
        <f>IF(SUM($AC24:AH24)&gt;0,1,IF(OR(I24&lt;(1-$P$2),I24&gt;$P$3),1,0))</f>
        <v>0</v>
      </c>
      <c r="AJ24">
        <f>IF(SUM($AC24:AI24)&gt;0,1,IF(OR(J24&lt;(1-$P$2),J24&gt;$P$3),1,0))</f>
        <v>0</v>
      </c>
      <c r="AK24">
        <f>IF(SUM($AC24:AJ24)&gt;0,1,IF(OR(K24&lt;(1-$P$2),K24&gt;$P$3),1,0))</f>
        <v>0</v>
      </c>
      <c r="AL24">
        <f>IF(SUM($AC24:AK24)&gt;0,1,IF(OR(L24&lt;(1-$P$2),L24&gt;$P$3),1,0))</f>
        <v>0</v>
      </c>
      <c r="AM24">
        <f>IF(SUM($AC24:AL24)&gt;0,1,IF(OR(M24&lt;(1-$P$2),M24&gt;$P$3),1,0))</f>
        <v>0</v>
      </c>
      <c r="AN24">
        <f>IF(SUM($AC24:AM24)&gt;0,1,IF(OR(N24&lt;(1-$P$2),N24&gt;$P$3),1,0))</f>
        <v>0</v>
      </c>
      <c r="AO24">
        <f>IF(SUM($AC24:AN24)&gt;0,1,IF(OR(O24&lt;(1-$P$2),O24&gt;$P$3),1,0))</f>
        <v>0</v>
      </c>
      <c r="AP24">
        <f>IF(SUM($AC24:AO24)&gt;0,1,IF(OR(P24&lt;(1-$P$2),P24&gt;$P$3),1,0))</f>
        <v>0</v>
      </c>
      <c r="AQ24">
        <f>IF(SUM($AC24:AP24)&gt;0,1,IF(OR(Q24&lt;(1-$P$2),Q24&gt;$P$3),1,0))</f>
        <v>0</v>
      </c>
      <c r="AR24">
        <f>IF(SUM($AC24:AQ24)&gt;0,1,IF(OR(R24&lt;(1-$P$2),R24&gt;$P$3),1,0))</f>
        <v>0</v>
      </c>
      <c r="AS24">
        <f>IF(SUM($AC24:AR24)&gt;0,1,IF(OR(S24&lt;(1-$P$2),S24&gt;$P$3),1,0))</f>
        <v>0</v>
      </c>
      <c r="AT24">
        <f>IF(SUM($AC24:AS24)&gt;0,1,IF(OR(T24&lt;(1-$P$2),T24&gt;$P$3),1,0))</f>
        <v>0</v>
      </c>
      <c r="AU24">
        <f>IF(SUM($AC24:AT24)&gt;0,1,IF(OR(U24&lt;(1-$P$2),U24&gt;$P$3),1,0))</f>
        <v>0</v>
      </c>
      <c r="AV24">
        <f>IF(SUM($AC24:AU24)&gt;0,1,IF(OR(V24&lt;(1-$P$2),V24&gt;$P$3),1,0))</f>
        <v>0</v>
      </c>
    </row>
    <row r="25" spans="1:48" x14ac:dyDescent="0.35">
      <c r="A25" s="1">
        <f>Data!A19</f>
        <v>4000000</v>
      </c>
      <c r="B25">
        <f t="shared" si="6"/>
        <v>16</v>
      </c>
      <c r="C25" s="12" cm="1">
        <f t="array" ref="C25">PRODUCT(Data!$C19:C19/100+1)</f>
        <v>1.5310000000000001</v>
      </c>
      <c r="D25" s="12" cm="1">
        <f t="array" ref="D25">PRODUCT(Data!$C19:D19/100+1)</f>
        <v>1.6641970000000001</v>
      </c>
      <c r="E25" s="12" cm="1">
        <f t="array" ref="E25">PRODUCT(Data!$C19:E19/100+1)</f>
        <v>2.6643793970000003</v>
      </c>
      <c r="F25" s="12" cm="1">
        <f t="array" ref="F25">PRODUCT(Data!$C19:F19/100+1)</f>
        <v>2.8455571959960007</v>
      </c>
      <c r="G25" s="12" cm="1">
        <f t="array" ref="G25">PRODUCT(Data!$C19:G19/100+1)</f>
        <v>4.8972039343091174</v>
      </c>
      <c r="H25" s="12" cm="1">
        <f t="array" ref="H25">PRODUCT(Data!$C19:H19/100+1)</f>
        <v>7.3458059014636756</v>
      </c>
      <c r="I25" s="12" cm="1">
        <f t="array" ref="I25">PRODUCT(Data!$C19:I19/100+1)</f>
        <v>8.9471915879827559</v>
      </c>
      <c r="J25" s="12" cm="1">
        <f t="array" ref="J25">PRODUCT(Data!$C19:J19/100+1)</f>
        <v>14.539186330471978</v>
      </c>
      <c r="K25" s="12" cm="1">
        <f t="array" ref="K25">PRODUCT(Data!$C19:K19/100+1)</f>
        <v>9.8139507730685853</v>
      </c>
      <c r="L25" s="12" cm="1">
        <f t="array" ref="L25">PRODUCT(Data!$C19:L19/100+1)</f>
        <v>10.61869473646021</v>
      </c>
      <c r="M25" s="12" cm="1">
        <f t="array" ref="M25">PRODUCT(Data!$C19:M19/100+1)</f>
        <v>10.767356462770653</v>
      </c>
      <c r="N25" s="12" cm="1">
        <f t="array" ref="N25">PRODUCT(Data!$C19:N19/100+1)</f>
        <v>5.9112786980610883</v>
      </c>
      <c r="O25" s="12" cm="1">
        <f t="array" ref="O25">PRODUCT(Data!$C19:O19/100+1)</f>
        <v>6.4314712234904645</v>
      </c>
      <c r="P25" s="12" cm="1">
        <f t="array" ref="P25">PRODUCT(Data!$C19:P19/100+1)</f>
        <v>3.3379335649915505</v>
      </c>
      <c r="Q25" s="12" cm="1">
        <f t="array" ref="Q25">PRODUCT(Data!$C19:Q19/100+1)</f>
        <v>2.2964982927141864</v>
      </c>
      <c r="R25" s="12" cm="1">
        <f t="array" ref="R25">PRODUCT(Data!$C19:R19/100+1)</f>
        <v>1.3847884705066544</v>
      </c>
      <c r="S25" s="12" cm="1">
        <f t="array" ref="S25">PRODUCT(Data!$C19:S19/100+1)</f>
        <v>1.8653100697724634</v>
      </c>
      <c r="T25" s="12" cm="1">
        <f t="array" ref="T25">PRODUCT(Data!$C19:T19/100+1)</f>
        <v>2.8632509571007314</v>
      </c>
      <c r="U25" s="12" cm="1">
        <f t="array" ref="U25">PRODUCT(Data!$C19:U19/100+1)</f>
        <v>4.6613725581599912</v>
      </c>
      <c r="V25" s="12" cm="1">
        <f t="array" ref="V25">PRODUCT(Data!$C19:V19/100+1)</f>
        <v>4.582129224671271</v>
      </c>
      <c r="W25" s="7"/>
      <c r="X25" s="2" t="str">
        <f t="shared" si="2"/>
        <v>Unrealised</v>
      </c>
      <c r="Y25" s="4">
        <f t="shared" si="4"/>
        <v>18328516.898685083</v>
      </c>
      <c r="Z25" s="5">
        <f t="shared" ca="1" si="5"/>
        <v>0</v>
      </c>
      <c r="AC25">
        <f t="shared" si="3"/>
        <v>0</v>
      </c>
      <c r="AD25">
        <f>IF(SUM($AC25:AC25)&gt;0,1,IF(OR(D25&lt;(1-$P$2),D25&gt;$P$3),1,0))</f>
        <v>0</v>
      </c>
      <c r="AE25">
        <f>IF(SUM($AC25:AD25)&gt;0,1,IF(OR(E25&lt;(1-$P$2),E25&gt;$P$3),1,0))</f>
        <v>0</v>
      </c>
      <c r="AF25">
        <f>IF(SUM($AC25:AE25)&gt;0,1,IF(OR(F25&lt;(1-$P$2),F25&gt;$P$3),1,0))</f>
        <v>0</v>
      </c>
      <c r="AG25">
        <f>IF(SUM($AC25:AF25)&gt;0,1,IF(OR(G25&lt;(1-$P$2),G25&gt;$P$3),1,0))</f>
        <v>0</v>
      </c>
      <c r="AH25">
        <f>IF(SUM($AC25:AG25)&gt;0,1,IF(OR(H25&lt;(1-$P$2),H25&gt;$P$3),1,0))</f>
        <v>0</v>
      </c>
      <c r="AI25">
        <f>IF(SUM($AC25:AH25)&gt;0,1,IF(OR(I25&lt;(1-$P$2),I25&gt;$P$3),1,0))</f>
        <v>0</v>
      </c>
      <c r="AJ25">
        <f>IF(SUM($AC25:AI25)&gt;0,1,IF(OR(J25&lt;(1-$P$2),J25&gt;$P$3),1,0))</f>
        <v>0</v>
      </c>
      <c r="AK25">
        <f>IF(SUM($AC25:AJ25)&gt;0,1,IF(OR(K25&lt;(1-$P$2),K25&gt;$P$3),1,0))</f>
        <v>0</v>
      </c>
      <c r="AL25">
        <f>IF(SUM($AC25:AK25)&gt;0,1,IF(OR(L25&lt;(1-$P$2),L25&gt;$P$3),1,0))</f>
        <v>0</v>
      </c>
      <c r="AM25">
        <f>IF(SUM($AC25:AL25)&gt;0,1,IF(OR(M25&lt;(1-$P$2),M25&gt;$P$3),1,0))</f>
        <v>0</v>
      </c>
      <c r="AN25">
        <f>IF(SUM($AC25:AM25)&gt;0,1,IF(OR(N25&lt;(1-$P$2),N25&gt;$P$3),1,0))</f>
        <v>0</v>
      </c>
      <c r="AO25">
        <f>IF(SUM($AC25:AN25)&gt;0,1,IF(OR(O25&lt;(1-$P$2),O25&gt;$P$3),1,0))</f>
        <v>0</v>
      </c>
      <c r="AP25">
        <f>IF(SUM($AC25:AO25)&gt;0,1,IF(OR(P25&lt;(1-$P$2),P25&gt;$P$3),1,0))</f>
        <v>0</v>
      </c>
      <c r="AQ25">
        <f>IF(SUM($AC25:AP25)&gt;0,1,IF(OR(Q25&lt;(1-$P$2),Q25&gt;$P$3),1,0))</f>
        <v>0</v>
      </c>
      <c r="AR25">
        <f>IF(SUM($AC25:AQ25)&gt;0,1,IF(OR(R25&lt;(1-$P$2),R25&gt;$P$3),1,0))</f>
        <v>0</v>
      </c>
      <c r="AS25">
        <f>IF(SUM($AC25:AR25)&gt;0,1,IF(OR(S25&lt;(1-$P$2),S25&gt;$P$3),1,0))</f>
        <v>0</v>
      </c>
      <c r="AT25">
        <f>IF(SUM($AC25:AS25)&gt;0,1,IF(OR(T25&lt;(1-$P$2),T25&gt;$P$3),1,0))</f>
        <v>0</v>
      </c>
      <c r="AU25">
        <f>IF(SUM($AC25:AT25)&gt;0,1,IF(OR(U25&lt;(1-$P$2),U25&gt;$P$3),1,0))</f>
        <v>0</v>
      </c>
      <c r="AV25">
        <f>IF(SUM($AC25:AU25)&gt;0,1,IF(OR(V25&lt;(1-$P$2),V25&gt;$P$3),1,0))</f>
        <v>0</v>
      </c>
    </row>
    <row r="26" spans="1:48" x14ac:dyDescent="0.35">
      <c r="A26" s="1">
        <f>Data!A20</f>
        <v>4400000</v>
      </c>
      <c r="B26">
        <f t="shared" si="6"/>
        <v>17</v>
      </c>
      <c r="C26" s="12" cm="1">
        <f t="array" ref="C26">PRODUCT(Data!$C20:C20/100+1)</f>
        <v>0.81699999999999995</v>
      </c>
      <c r="D26" s="12" cm="1">
        <f t="array" ref="D26">PRODUCT(Data!$C20:D20/100+1)</f>
        <v>0.64379600000000003</v>
      </c>
      <c r="E26" s="12" cm="1">
        <f t="array" ref="E26">PRODUCT(Data!$C20:E20/100+1)</f>
        <v>0.90131439999999996</v>
      </c>
      <c r="F26" s="12" cm="1">
        <f t="array" ref="F26">PRODUCT(Data!$C20:F20/100+1)</f>
        <v>1.4610306423999999</v>
      </c>
      <c r="G26" s="12" cm="1">
        <f t="array" ref="G26">PRODUCT(Data!$C20:G20/100+1)</f>
        <v>1.0504810318855999</v>
      </c>
      <c r="H26" s="12" cm="1">
        <f t="array" ref="H26">PRODUCT(Data!$C20:H20/100+1)</f>
        <v>0.91181753567670076</v>
      </c>
      <c r="I26" s="12" cm="1">
        <f t="array" ref="I26">PRODUCT(Data!$C20:I20/100+1)</f>
        <v>0.65559680815154786</v>
      </c>
      <c r="J26" s="12" cm="1">
        <f t="array" ref="J26">PRODUCT(Data!$C20:J20/100+1)</f>
        <v>0.88964486866165049</v>
      </c>
      <c r="K26" s="12" cm="1">
        <f t="array" ref="K26">PRODUCT(Data!$C20:K20/100+1)</f>
        <v>0.83092830732998146</v>
      </c>
      <c r="L26" s="12" cm="1">
        <f t="array" ref="L26">PRODUCT(Data!$C20:L20/100+1)</f>
        <v>0.68967049508388456</v>
      </c>
      <c r="M26" s="12" cm="1">
        <f t="array" ref="M26">PRODUCT(Data!$C20:M20/100+1)</f>
        <v>1.1910609450098686</v>
      </c>
      <c r="N26" s="12" cm="1">
        <f t="array" ref="N26">PRODUCT(Data!$C20:N20/100+1)</f>
        <v>0.61458744762509221</v>
      </c>
      <c r="O26" s="12" cm="1">
        <f t="array" ref="O26">PRODUCT(Data!$C20:O20/100+1)</f>
        <v>0.6391709455300959</v>
      </c>
      <c r="P26" s="12" cm="1">
        <f t="array" ref="P26">PRODUCT(Data!$C20:P20/100+1)</f>
        <v>0.53434691046316019</v>
      </c>
      <c r="Q26" s="12" cm="1">
        <f t="array" ref="Q26">PRODUCT(Data!$C20:Q20/100+1)</f>
        <v>0.6700710257208029</v>
      </c>
      <c r="R26" s="12" cm="1">
        <f t="array" ref="R26">PRODUCT(Data!$C20:R20/100+1)</f>
        <v>0.89722510344015505</v>
      </c>
      <c r="S26" s="12" cm="1">
        <f t="array" ref="S26">PRODUCT(Data!$C20:S20/100+1)</f>
        <v>1.0156588170942555</v>
      </c>
      <c r="T26" s="12" cm="1">
        <f t="array" ref="T26">PRODUCT(Data!$C20:T20/100+1)</f>
        <v>1.4442668379080315</v>
      </c>
      <c r="U26" s="12" cm="1">
        <f t="array" ref="U26">PRODUCT(Data!$C20:U20/100+1)</f>
        <v>0.75246302255008446</v>
      </c>
      <c r="V26" s="12" cm="1">
        <f t="array" ref="V26">PRODUCT(Data!$C20:V20/100+1)</f>
        <v>0.57488174922826452</v>
      </c>
      <c r="W26" s="7"/>
      <c r="X26" s="2" t="str">
        <f t="shared" si="2"/>
        <v>Unrealised</v>
      </c>
      <c r="Y26" s="4">
        <f t="shared" si="4"/>
        <v>2529479.6966043641</v>
      </c>
      <c r="Z26" s="5">
        <f t="shared" ca="1" si="5"/>
        <v>0</v>
      </c>
      <c r="AC26">
        <f t="shared" si="3"/>
        <v>0</v>
      </c>
      <c r="AD26">
        <f>IF(SUM($AC26:AC26)&gt;0,1,IF(OR(D26&lt;(1-$P$2),D26&gt;$P$3),1,0))</f>
        <v>0</v>
      </c>
      <c r="AE26">
        <f>IF(SUM($AC26:AD26)&gt;0,1,IF(OR(E26&lt;(1-$P$2),E26&gt;$P$3),1,0))</f>
        <v>0</v>
      </c>
      <c r="AF26">
        <f>IF(SUM($AC26:AE26)&gt;0,1,IF(OR(F26&lt;(1-$P$2),F26&gt;$P$3),1,0))</f>
        <v>0</v>
      </c>
      <c r="AG26">
        <f>IF(SUM($AC26:AF26)&gt;0,1,IF(OR(G26&lt;(1-$P$2),G26&gt;$P$3),1,0))</f>
        <v>0</v>
      </c>
      <c r="AH26">
        <f>IF(SUM($AC26:AG26)&gt;0,1,IF(OR(H26&lt;(1-$P$2),H26&gt;$P$3),1,0))</f>
        <v>0</v>
      </c>
      <c r="AI26">
        <f>IF(SUM($AC26:AH26)&gt;0,1,IF(OR(I26&lt;(1-$P$2),I26&gt;$P$3),1,0))</f>
        <v>0</v>
      </c>
      <c r="AJ26">
        <f>IF(SUM($AC26:AI26)&gt;0,1,IF(OR(J26&lt;(1-$P$2),J26&gt;$P$3),1,0))</f>
        <v>0</v>
      </c>
      <c r="AK26">
        <f>IF(SUM($AC26:AJ26)&gt;0,1,IF(OR(K26&lt;(1-$P$2),K26&gt;$P$3),1,0))</f>
        <v>0</v>
      </c>
      <c r="AL26">
        <f>IF(SUM($AC26:AK26)&gt;0,1,IF(OR(L26&lt;(1-$P$2),L26&gt;$P$3),1,0))</f>
        <v>0</v>
      </c>
      <c r="AM26">
        <f>IF(SUM($AC26:AL26)&gt;0,1,IF(OR(M26&lt;(1-$P$2),M26&gt;$P$3),1,0))</f>
        <v>0</v>
      </c>
      <c r="AN26">
        <f>IF(SUM($AC26:AM26)&gt;0,1,IF(OR(N26&lt;(1-$P$2),N26&gt;$P$3),1,0))</f>
        <v>0</v>
      </c>
      <c r="AO26">
        <f>IF(SUM($AC26:AN26)&gt;0,1,IF(OR(O26&lt;(1-$P$2),O26&gt;$P$3),1,0))</f>
        <v>0</v>
      </c>
      <c r="AP26">
        <f>IF(SUM($AC26:AO26)&gt;0,1,IF(OR(P26&lt;(1-$P$2),P26&gt;$P$3),1,0))</f>
        <v>0</v>
      </c>
      <c r="AQ26">
        <f>IF(SUM($AC26:AP26)&gt;0,1,IF(OR(Q26&lt;(1-$P$2),Q26&gt;$P$3),1,0))</f>
        <v>0</v>
      </c>
      <c r="AR26">
        <f>IF(SUM($AC26:AQ26)&gt;0,1,IF(OR(R26&lt;(1-$P$2),R26&gt;$P$3),1,0))</f>
        <v>0</v>
      </c>
      <c r="AS26">
        <f>IF(SUM($AC26:AR26)&gt;0,1,IF(OR(S26&lt;(1-$P$2),S26&gt;$P$3),1,0))</f>
        <v>0</v>
      </c>
      <c r="AT26">
        <f>IF(SUM($AC26:AS26)&gt;0,1,IF(OR(T26&lt;(1-$P$2),T26&gt;$P$3),1,0))</f>
        <v>0</v>
      </c>
      <c r="AU26">
        <f>IF(SUM($AC26:AT26)&gt;0,1,IF(OR(U26&lt;(1-$P$2),U26&gt;$P$3),1,0))</f>
        <v>0</v>
      </c>
      <c r="AV26">
        <f>IF(SUM($AC26:AU26)&gt;0,1,IF(OR(V26&lt;(1-$P$2),V26&gt;$P$3),1,0))</f>
        <v>0</v>
      </c>
    </row>
    <row r="27" spans="1:48" x14ac:dyDescent="0.35">
      <c r="A27" s="1">
        <f>Data!A21</f>
        <v>6900000</v>
      </c>
      <c r="B27">
        <f t="shared" si="6"/>
        <v>18</v>
      </c>
      <c r="C27" s="12" cm="1">
        <f t="array" ref="C27">PRODUCT(Data!$C21:C21/100+1)</f>
        <v>1.583</v>
      </c>
      <c r="D27" s="12" cm="1">
        <f t="array" ref="D27">PRODUCT(Data!$C21:D21/100+1)</f>
        <v>2.452067</v>
      </c>
      <c r="E27" s="12" cm="1">
        <f t="array" ref="E27">PRODUCT(Data!$C21:E21/100+1)</f>
        <v>1.3241161800000001</v>
      </c>
      <c r="F27" s="12" cm="1">
        <f t="array" ref="F27">PRODUCT(Data!$C21:F21/100+1)</f>
        <v>2.1185858880000001</v>
      </c>
      <c r="G27" s="12" cm="1">
        <f t="array" ref="G27">PRODUCT(Data!$C21:G21/100+1)</f>
        <v>1.2457285021440001</v>
      </c>
      <c r="H27" s="12" cm="1">
        <f t="array" ref="H27">PRODUCT(Data!$C21:H21/100+1)</f>
        <v>2.1351786526748162</v>
      </c>
      <c r="I27" s="12" cm="1">
        <f t="array" ref="I27">PRODUCT(Data!$C21:I21/100+1)</f>
        <v>2.9017077889850751</v>
      </c>
      <c r="J27" s="12" cm="1">
        <f t="array" ref="J27">PRODUCT(Data!$C21:J21/100+1)</f>
        <v>4.309036066642836</v>
      </c>
      <c r="K27" s="12" cm="1">
        <f t="array" ref="K27">PRODUCT(Data!$C21:K21/100+1)</f>
        <v>7.3598336018259634</v>
      </c>
      <c r="L27" s="12" cm="1">
        <f t="array" ref="L27">PRODUCT(Data!$C21:L21/100+1)</f>
        <v>10.487762882601999</v>
      </c>
      <c r="M27" s="12" cm="1">
        <f t="array" ref="M27">PRODUCT(Data!$C21:M21/100+1)</f>
        <v>15.217743942655501</v>
      </c>
      <c r="N27" s="12" cm="1">
        <f t="array" ref="N27">PRODUCT(Data!$C21:N21/100+1)</f>
        <v>24.576656467388634</v>
      </c>
      <c r="O27" s="12" cm="1">
        <f t="array" ref="O27">PRODUCT(Data!$C21:O21/100+1)</f>
        <v>38.732810592604487</v>
      </c>
      <c r="P27" s="12" cm="1">
        <f t="array" ref="P27">PRODUCT(Data!$C21:P21/100+1)</f>
        <v>66.465502976909292</v>
      </c>
      <c r="Q27" s="12" cm="1">
        <f t="array" ref="Q27">PRODUCT(Data!$C21:Q21/100+1)</f>
        <v>47.057576107651776</v>
      </c>
      <c r="R27" s="12" cm="1">
        <f t="array" ref="R27">PRODUCT(Data!$C21:R21/100+1)</f>
        <v>71.009882346446531</v>
      </c>
      <c r="S27" s="12" cm="1">
        <f t="array" ref="S27">PRODUCT(Data!$C21:S21/100+1)</f>
        <v>37.635237643616662</v>
      </c>
      <c r="T27" s="12" cm="1">
        <f t="array" ref="T27">PRODUCT(Data!$C21:T21/100+1)</f>
        <v>31.387788194776295</v>
      </c>
      <c r="U27" s="12" cm="1">
        <f t="array" ref="U27">PRODUCT(Data!$C21:U21/100+1)</f>
        <v>20.715940208552354</v>
      </c>
      <c r="V27" s="12" cm="1">
        <f t="array" ref="V27">PRODUCT(Data!$C21:V21/100+1)</f>
        <v>30.908182791160112</v>
      </c>
      <c r="W27" s="7"/>
      <c r="X27" s="2" t="str">
        <f t="shared" si="2"/>
        <v>Realised Profit</v>
      </c>
      <c r="Y27" s="4">
        <f t="shared" si="4"/>
        <v>213266461.25900477</v>
      </c>
      <c r="Z27" s="5">
        <f t="shared" ca="1" si="5"/>
        <v>489968188.19048107</v>
      </c>
      <c r="AC27">
        <f t="shared" si="3"/>
        <v>0</v>
      </c>
      <c r="AD27">
        <f>IF(SUM($AC27:AC27)&gt;0,1,IF(OR(D27&lt;(1-$P$2),D27&gt;$P$3),1,0))</f>
        <v>0</v>
      </c>
      <c r="AE27">
        <f>IF(SUM($AC27:AD27)&gt;0,1,IF(OR(E27&lt;(1-$P$2),E27&gt;$P$3),1,0))</f>
        <v>0</v>
      </c>
      <c r="AF27">
        <f>IF(SUM($AC27:AE27)&gt;0,1,IF(OR(F27&lt;(1-$P$2),F27&gt;$P$3),1,0))</f>
        <v>0</v>
      </c>
      <c r="AG27">
        <f>IF(SUM($AC27:AF27)&gt;0,1,IF(OR(G27&lt;(1-$P$2),G27&gt;$P$3),1,0))</f>
        <v>0</v>
      </c>
      <c r="AH27">
        <f>IF(SUM($AC27:AG27)&gt;0,1,IF(OR(H27&lt;(1-$P$2),H27&gt;$P$3),1,0))</f>
        <v>0</v>
      </c>
      <c r="AI27">
        <f>IF(SUM($AC27:AH27)&gt;0,1,IF(OR(I27&lt;(1-$P$2),I27&gt;$P$3),1,0))</f>
        <v>0</v>
      </c>
      <c r="AJ27">
        <f>IF(SUM($AC27:AI27)&gt;0,1,IF(OR(J27&lt;(1-$P$2),J27&gt;$P$3),1,0))</f>
        <v>0</v>
      </c>
      <c r="AK27">
        <f>IF(SUM($AC27:AJ27)&gt;0,1,IF(OR(K27&lt;(1-$P$2),K27&gt;$P$3),1,0))</f>
        <v>0</v>
      </c>
      <c r="AL27">
        <f>IF(SUM($AC27:AK27)&gt;0,1,IF(OR(L27&lt;(1-$P$2),L27&gt;$P$3),1,0))</f>
        <v>0</v>
      </c>
      <c r="AM27">
        <f>IF(SUM($AC27:AL27)&gt;0,1,IF(OR(M27&lt;(1-$P$2),M27&gt;$P$3),1,0))</f>
        <v>0</v>
      </c>
      <c r="AN27">
        <f>IF(SUM($AC27:AM27)&gt;0,1,IF(OR(N27&lt;(1-$P$2),N27&gt;$P$3),1,0))</f>
        <v>0</v>
      </c>
      <c r="AO27">
        <f>IF(SUM($AC27:AN27)&gt;0,1,IF(OR(O27&lt;(1-$P$2),O27&gt;$P$3),1,0))</f>
        <v>0</v>
      </c>
      <c r="AP27">
        <f>IF(SUM($AC27:AO27)&gt;0,1,IF(OR(P27&lt;(1-$P$2),P27&gt;$P$3),1,0))</f>
        <v>0</v>
      </c>
      <c r="AQ27">
        <f>IF(SUM($AC27:AP27)&gt;0,1,IF(OR(Q27&lt;(1-$P$2),Q27&gt;$P$3),1,0))</f>
        <v>0</v>
      </c>
      <c r="AR27">
        <f>IF(SUM($AC27:AQ27)&gt;0,1,IF(OR(R27&lt;(1-$P$2),R27&gt;$P$3),1,0))</f>
        <v>1</v>
      </c>
      <c r="AS27">
        <f>IF(SUM($AC27:AR27)&gt;0,1,IF(OR(S27&lt;(1-$P$2),S27&gt;$P$3),1,0))</f>
        <v>1</v>
      </c>
      <c r="AT27">
        <f>IF(SUM($AC27:AS27)&gt;0,1,IF(OR(T27&lt;(1-$P$2),T27&gt;$P$3),1,0))</f>
        <v>1</v>
      </c>
      <c r="AU27">
        <f>IF(SUM($AC27:AT27)&gt;0,1,IF(OR(U27&lt;(1-$P$2),U27&gt;$P$3),1,0))</f>
        <v>1</v>
      </c>
      <c r="AV27">
        <f>IF(SUM($AC27:AU27)&gt;0,1,IF(OR(V27&lt;(1-$P$2),V27&gt;$P$3),1,0))</f>
        <v>1</v>
      </c>
    </row>
    <row r="28" spans="1:48" x14ac:dyDescent="0.35">
      <c r="A28" s="1">
        <f>Data!A22</f>
        <v>1200000</v>
      </c>
      <c r="B28">
        <f t="shared" si="6"/>
        <v>19</v>
      </c>
      <c r="C28" s="12" cm="1">
        <f t="array" ref="C28">PRODUCT(Data!$C22:C22/100+1)</f>
        <v>1.341</v>
      </c>
      <c r="D28" s="12" cm="1">
        <f t="array" ref="D28">PRODUCT(Data!$C22:D22/100+1)</f>
        <v>1.3879349999999999</v>
      </c>
      <c r="E28" s="12" cm="1">
        <f t="array" ref="E28">PRODUCT(Data!$C22:E22/100+1)</f>
        <v>1.6696858050000001</v>
      </c>
      <c r="F28" s="12" cm="1">
        <f t="array" ref="F28">PRODUCT(Data!$C22:F22/100+1)</f>
        <v>1.4209026200550001</v>
      </c>
      <c r="G28" s="12" cm="1">
        <f t="array" ref="G28">PRODUCT(Data!$C22:G22/100+1)</f>
        <v>1.09125321220224</v>
      </c>
      <c r="H28" s="12" cm="1">
        <f t="array" ref="H28">PRODUCT(Data!$C22:H22/100+1)</f>
        <v>1.723088822067337</v>
      </c>
      <c r="I28" s="12" cm="1">
        <f t="array" ref="I28">PRODUCT(Data!$C22:I22/100+1)</f>
        <v>1.4249944558496876</v>
      </c>
      <c r="J28" s="12" cm="1">
        <f t="array" ref="J28">PRODUCT(Data!$C22:J22/100+1)</f>
        <v>1.8325428702226985</v>
      </c>
      <c r="K28" s="12" cm="1">
        <f t="array" ref="K28">PRODUCT(Data!$C22:K22/100+1)</f>
        <v>1.9608208711382875</v>
      </c>
      <c r="L28" s="12" cm="1">
        <f t="array" ref="L28">PRODUCT(Data!$C22:L22/100+1)</f>
        <v>2.0039589303033298</v>
      </c>
      <c r="M28" s="12" cm="1">
        <f t="array" ref="M28">PRODUCT(Data!$C22:M22/100+1)</f>
        <v>1.7895353247608736</v>
      </c>
      <c r="N28" s="12" cm="1">
        <f t="array" ref="N28">PRODUCT(Data!$C22:N22/100+1)</f>
        <v>1.6231085395581124</v>
      </c>
      <c r="O28" s="12" cm="1">
        <f t="array" ref="O28">PRODUCT(Data!$C22:O22/100+1)</f>
        <v>1.1004675898204002</v>
      </c>
      <c r="P28" s="12" cm="1">
        <f t="array" ref="P28">PRODUCT(Data!$C22:P22/100+1)</f>
        <v>1.3062550291168151</v>
      </c>
      <c r="Q28" s="12" cm="1">
        <f t="array" ref="Q28">PRODUCT(Data!$C22:Q22/100+1)</f>
        <v>0.98883505704142904</v>
      </c>
      <c r="R28" s="12" cm="1">
        <f t="array" ref="R28">PRODUCT(Data!$C22:R22/100+1)</f>
        <v>1.4516098637368178</v>
      </c>
      <c r="S28" s="12" cm="1">
        <f t="array" ref="S28">PRODUCT(Data!$C22:S22/100+1)</f>
        <v>1.913221800405126</v>
      </c>
      <c r="T28" s="12" cm="1">
        <f t="array" ref="T28">PRODUCT(Data!$C22:T22/100+1)</f>
        <v>1.6568500791508392</v>
      </c>
      <c r="U28" s="12" cm="1">
        <f t="array" ref="U28">PRODUCT(Data!$C22:U22/100+1)</f>
        <v>1.153167655088984</v>
      </c>
      <c r="V28" s="12" cm="1">
        <f t="array" ref="V28">PRODUCT(Data!$C22:V22/100+1)</f>
        <v>1.2569527440469928</v>
      </c>
      <c r="W28" s="7"/>
      <c r="X28" s="2" t="str">
        <f t="shared" si="2"/>
        <v>Unrealised</v>
      </c>
      <c r="Y28" s="4">
        <f t="shared" si="4"/>
        <v>1508343.2928563913</v>
      </c>
      <c r="Z28" s="5">
        <f t="shared" ca="1" si="5"/>
        <v>0</v>
      </c>
      <c r="AC28">
        <f t="shared" si="3"/>
        <v>0</v>
      </c>
      <c r="AD28">
        <f>IF(SUM($AC28:AC28)&gt;0,1,IF(OR(D28&lt;(1-$P$2),D28&gt;$P$3),1,0))</f>
        <v>0</v>
      </c>
      <c r="AE28">
        <f>IF(SUM($AC28:AD28)&gt;0,1,IF(OR(E28&lt;(1-$P$2),E28&gt;$P$3),1,0))</f>
        <v>0</v>
      </c>
      <c r="AF28">
        <f>IF(SUM($AC28:AE28)&gt;0,1,IF(OR(F28&lt;(1-$P$2),F28&gt;$P$3),1,0))</f>
        <v>0</v>
      </c>
      <c r="AG28">
        <f>IF(SUM($AC28:AF28)&gt;0,1,IF(OR(G28&lt;(1-$P$2),G28&gt;$P$3),1,0))</f>
        <v>0</v>
      </c>
      <c r="AH28">
        <f>IF(SUM($AC28:AG28)&gt;0,1,IF(OR(H28&lt;(1-$P$2),H28&gt;$P$3),1,0))</f>
        <v>0</v>
      </c>
      <c r="AI28">
        <f>IF(SUM($AC28:AH28)&gt;0,1,IF(OR(I28&lt;(1-$P$2),I28&gt;$P$3),1,0))</f>
        <v>0</v>
      </c>
      <c r="AJ28">
        <f>IF(SUM($AC28:AI28)&gt;0,1,IF(OR(J28&lt;(1-$P$2),J28&gt;$P$3),1,0))</f>
        <v>0</v>
      </c>
      <c r="AK28">
        <f>IF(SUM($AC28:AJ28)&gt;0,1,IF(OR(K28&lt;(1-$P$2),K28&gt;$P$3),1,0))</f>
        <v>0</v>
      </c>
      <c r="AL28">
        <f>IF(SUM($AC28:AK28)&gt;0,1,IF(OR(L28&lt;(1-$P$2),L28&gt;$P$3),1,0))</f>
        <v>0</v>
      </c>
      <c r="AM28">
        <f>IF(SUM($AC28:AL28)&gt;0,1,IF(OR(M28&lt;(1-$P$2),M28&gt;$P$3),1,0))</f>
        <v>0</v>
      </c>
      <c r="AN28">
        <f>IF(SUM($AC28:AM28)&gt;0,1,IF(OR(N28&lt;(1-$P$2),N28&gt;$P$3),1,0))</f>
        <v>0</v>
      </c>
      <c r="AO28">
        <f>IF(SUM($AC28:AN28)&gt;0,1,IF(OR(O28&lt;(1-$P$2),O28&gt;$P$3),1,0))</f>
        <v>0</v>
      </c>
      <c r="AP28">
        <f>IF(SUM($AC28:AO28)&gt;0,1,IF(OR(P28&lt;(1-$P$2),P28&gt;$P$3),1,0))</f>
        <v>0</v>
      </c>
      <c r="AQ28">
        <f>IF(SUM($AC28:AP28)&gt;0,1,IF(OR(Q28&lt;(1-$P$2),Q28&gt;$P$3),1,0))</f>
        <v>0</v>
      </c>
      <c r="AR28">
        <f>IF(SUM($AC28:AQ28)&gt;0,1,IF(OR(R28&lt;(1-$P$2),R28&gt;$P$3),1,0))</f>
        <v>0</v>
      </c>
      <c r="AS28">
        <f>IF(SUM($AC28:AR28)&gt;0,1,IF(OR(S28&lt;(1-$P$2),S28&gt;$P$3),1,0))</f>
        <v>0</v>
      </c>
      <c r="AT28">
        <f>IF(SUM($AC28:AS28)&gt;0,1,IF(OR(T28&lt;(1-$P$2),T28&gt;$P$3),1,0))</f>
        <v>0</v>
      </c>
      <c r="AU28">
        <f>IF(SUM($AC28:AT28)&gt;0,1,IF(OR(U28&lt;(1-$P$2),U28&gt;$P$3),1,0))</f>
        <v>0</v>
      </c>
      <c r="AV28">
        <f>IF(SUM($AC28:AU28)&gt;0,1,IF(OR(V28&lt;(1-$P$2),V28&gt;$P$3),1,0))</f>
        <v>0</v>
      </c>
    </row>
    <row r="29" spans="1:48" x14ac:dyDescent="0.35">
      <c r="A29" s="1">
        <f>Data!A23</f>
        <v>8800000</v>
      </c>
      <c r="B29">
        <f t="shared" si="6"/>
        <v>20</v>
      </c>
      <c r="C29" s="12" cm="1">
        <f t="array" ref="C29">PRODUCT(Data!$C23:C23/100+1)</f>
        <v>0.66399999999999992</v>
      </c>
      <c r="D29" s="12" cm="1">
        <f t="array" ref="D29">PRODUCT(Data!$C23:D23/100+1)</f>
        <v>0.64407999999999987</v>
      </c>
      <c r="E29" s="12" cm="1">
        <f t="array" ref="E29">PRODUCT(Data!$C23:E23/100+1)</f>
        <v>0.91072911999999973</v>
      </c>
      <c r="F29" s="12" cm="1">
        <f t="array" ref="F29">PRODUCT(Data!$C23:F23/100+1)</f>
        <v>0.73313694159999976</v>
      </c>
      <c r="G29" s="12" cm="1">
        <f t="array" ref="G29">PRODUCT(Data!$C23:G23/100+1)</f>
        <v>0.97507213232799972</v>
      </c>
      <c r="H29" s="12" cm="1">
        <f t="array" ref="H29">PRODUCT(Data!$C23:H23/100+1)</f>
        <v>1.3173224507751276</v>
      </c>
      <c r="I29" s="12" cm="1">
        <f t="array" ref="I29">PRODUCT(Data!$C23:I23/100+1)</f>
        <v>2.2131017173022145</v>
      </c>
      <c r="J29" s="12" cm="1">
        <f t="array" ref="J29">PRODUCT(Data!$C23:J23/100+1)</f>
        <v>2.2086755138676102</v>
      </c>
      <c r="K29" s="12" cm="1">
        <f t="array" ref="K29">PRODUCT(Data!$C23:K23/100+1)</f>
        <v>2.7873484985009243</v>
      </c>
      <c r="L29" s="12" cm="1">
        <f t="array" ref="L29">PRODUCT(Data!$C23:L23/100+1)</f>
        <v>4.4263094156194676</v>
      </c>
      <c r="M29" s="12" cm="1">
        <f t="array" ref="M29">PRODUCT(Data!$C23:M23/100+1)</f>
        <v>2.3061072055377427</v>
      </c>
      <c r="N29" s="12" cm="1">
        <f t="array" ref="N29">PRODUCT(Data!$C23:N23/100+1)</f>
        <v>1.2960322495122116</v>
      </c>
      <c r="O29" s="12" cm="1">
        <f t="array" ref="O29">PRODUCT(Data!$C23:O23/100+1)</f>
        <v>2.1643738566853932</v>
      </c>
      <c r="P29" s="12" cm="1">
        <f t="array" ref="P29">PRODUCT(Data!$C23:P23/100+1)</f>
        <v>2.7985353966942133</v>
      </c>
      <c r="Q29" s="12" cm="1">
        <f t="array" ref="Q29">PRODUCT(Data!$C23:Q23/100+1)</f>
        <v>1.6203519946859493</v>
      </c>
      <c r="R29" s="12" cm="1">
        <f t="array" ref="R29">PRODUCT(Data!$C23:R23/100+1)</f>
        <v>1.4955848910951313</v>
      </c>
      <c r="S29" s="12" cm="1">
        <f t="array" ref="S29">PRODUCT(Data!$C23:S23/100+1)</f>
        <v>1.7647901714922547</v>
      </c>
      <c r="T29" s="12" cm="1">
        <f t="array" ref="T29">PRODUCT(Data!$C23:T23/100+1)</f>
        <v>2.8624896581604369</v>
      </c>
      <c r="U29" s="12" cm="1">
        <f t="array" ref="U29">PRODUCT(Data!$C23:U23/100+1)</f>
        <v>1.8491683191716424</v>
      </c>
      <c r="V29" s="12" cm="1">
        <f t="array" ref="V29">PRODUCT(Data!$C23:V23/100+1)</f>
        <v>2.120996062089874</v>
      </c>
      <c r="W29" s="7"/>
      <c r="X29" s="2" t="str">
        <f t="shared" si="2"/>
        <v>Unrealised</v>
      </c>
      <c r="Y29" s="4">
        <f t="shared" si="4"/>
        <v>18664765.346390892</v>
      </c>
      <c r="Z29" s="5">
        <f t="shared" ca="1" si="5"/>
        <v>0</v>
      </c>
      <c r="AC29">
        <f t="shared" si="3"/>
        <v>0</v>
      </c>
      <c r="AD29">
        <f>IF(SUM($AC29:AC29)&gt;0,1,IF(OR(D29&lt;(1-$P$2),D29&gt;$P$3),1,0))</f>
        <v>0</v>
      </c>
      <c r="AE29">
        <f>IF(SUM($AC29:AD29)&gt;0,1,IF(OR(E29&lt;(1-$P$2),E29&gt;$P$3),1,0))</f>
        <v>0</v>
      </c>
      <c r="AF29">
        <f>IF(SUM($AC29:AE29)&gt;0,1,IF(OR(F29&lt;(1-$P$2),F29&gt;$P$3),1,0))</f>
        <v>0</v>
      </c>
      <c r="AG29">
        <f>IF(SUM($AC29:AF29)&gt;0,1,IF(OR(G29&lt;(1-$P$2),G29&gt;$P$3),1,0))</f>
        <v>0</v>
      </c>
      <c r="AH29">
        <f>IF(SUM($AC29:AG29)&gt;0,1,IF(OR(H29&lt;(1-$P$2),H29&gt;$P$3),1,0))</f>
        <v>0</v>
      </c>
      <c r="AI29">
        <f>IF(SUM($AC29:AH29)&gt;0,1,IF(OR(I29&lt;(1-$P$2),I29&gt;$P$3),1,0))</f>
        <v>0</v>
      </c>
      <c r="AJ29">
        <f>IF(SUM($AC29:AI29)&gt;0,1,IF(OR(J29&lt;(1-$P$2),J29&gt;$P$3),1,0))</f>
        <v>0</v>
      </c>
      <c r="AK29">
        <f>IF(SUM($AC29:AJ29)&gt;0,1,IF(OR(K29&lt;(1-$P$2),K29&gt;$P$3),1,0))</f>
        <v>0</v>
      </c>
      <c r="AL29">
        <f>IF(SUM($AC29:AK29)&gt;0,1,IF(OR(L29&lt;(1-$P$2),L29&gt;$P$3),1,0))</f>
        <v>0</v>
      </c>
      <c r="AM29">
        <f>IF(SUM($AC29:AL29)&gt;0,1,IF(OR(M29&lt;(1-$P$2),M29&gt;$P$3),1,0))</f>
        <v>0</v>
      </c>
      <c r="AN29">
        <f>IF(SUM($AC29:AM29)&gt;0,1,IF(OR(N29&lt;(1-$P$2),N29&gt;$P$3),1,0))</f>
        <v>0</v>
      </c>
      <c r="AO29">
        <f>IF(SUM($AC29:AN29)&gt;0,1,IF(OR(O29&lt;(1-$P$2),O29&gt;$P$3),1,0))</f>
        <v>0</v>
      </c>
      <c r="AP29">
        <f>IF(SUM($AC29:AO29)&gt;0,1,IF(OR(P29&lt;(1-$P$2),P29&gt;$P$3),1,0))</f>
        <v>0</v>
      </c>
      <c r="AQ29">
        <f>IF(SUM($AC29:AP29)&gt;0,1,IF(OR(Q29&lt;(1-$P$2),Q29&gt;$P$3),1,0))</f>
        <v>0</v>
      </c>
      <c r="AR29">
        <f>IF(SUM($AC29:AQ29)&gt;0,1,IF(OR(R29&lt;(1-$P$2),R29&gt;$P$3),1,0))</f>
        <v>0</v>
      </c>
      <c r="AS29">
        <f>IF(SUM($AC29:AR29)&gt;0,1,IF(OR(S29&lt;(1-$P$2),S29&gt;$P$3),1,0))</f>
        <v>0</v>
      </c>
      <c r="AT29">
        <f>IF(SUM($AC29:AS29)&gt;0,1,IF(OR(T29&lt;(1-$P$2),T29&gt;$P$3),1,0))</f>
        <v>0</v>
      </c>
      <c r="AU29">
        <f>IF(SUM($AC29:AT29)&gt;0,1,IF(OR(U29&lt;(1-$P$2),U29&gt;$P$3),1,0))</f>
        <v>0</v>
      </c>
      <c r="AV29">
        <f>IF(SUM($AC29:AU29)&gt;0,1,IF(OR(V29&lt;(1-$P$2),V29&gt;$P$3),1,0))</f>
        <v>0</v>
      </c>
    </row>
    <row r="30" spans="1:48" x14ac:dyDescent="0.35">
      <c r="A30" s="1">
        <f>Data!A24</f>
        <v>5600000</v>
      </c>
      <c r="B30">
        <f t="shared" si="6"/>
        <v>21</v>
      </c>
      <c r="C30" s="12" cm="1">
        <f t="array" ref="C30">PRODUCT(Data!$C24:C24/100+1)</f>
        <v>0.80200000000000005</v>
      </c>
      <c r="D30" s="12" cm="1">
        <f t="array" ref="D30">PRODUCT(Data!$C24:D24/100+1)</f>
        <v>0.67207600000000001</v>
      </c>
      <c r="E30" s="12" cm="1">
        <f t="array" ref="E30">PRODUCT(Data!$C24:E24/100+1)</f>
        <v>1.016178912</v>
      </c>
      <c r="F30" s="12" cm="1">
        <f t="array" ref="F30">PRODUCT(Data!$C24:F24/100+1)</f>
        <v>0.94403020924800007</v>
      </c>
      <c r="G30" s="12" cm="1">
        <f t="array" ref="G30">PRODUCT(Data!$C24:G24/100+1)</f>
        <v>0.55131364220083201</v>
      </c>
      <c r="H30" s="12" cm="1">
        <f t="array" ref="H30">PRODUCT(Data!$C24:H24/100+1)</f>
        <v>0.86335716368650295</v>
      </c>
      <c r="I30" s="12" cm="1">
        <f t="array" ref="I30">PRODUCT(Data!$C24:I24/100+1)</f>
        <v>0.67082851618441286</v>
      </c>
      <c r="J30" s="12" cm="1">
        <f t="array" ref="J30">PRODUCT(Data!$C24:J24/100+1)</f>
        <v>0.70436994199363356</v>
      </c>
      <c r="K30" s="12" cm="1">
        <f t="array" ref="K30">PRODUCT(Data!$C24:K24/100+1)</f>
        <v>0.56279158365291315</v>
      </c>
      <c r="L30" s="12" cm="1">
        <f t="array" ref="L30">PRODUCT(Data!$C24:L24/100+1)</f>
        <v>0.56504274998752479</v>
      </c>
      <c r="M30" s="12" cm="1">
        <f t="array" ref="M30">PRODUCT(Data!$C24:M24/100+1)</f>
        <v>0.35315171874220297</v>
      </c>
      <c r="N30" s="12" cm="1">
        <f t="array" ref="N30">PRODUCT(Data!$C24:N24/100+1)</f>
        <v>0.61695605264262854</v>
      </c>
      <c r="O30" s="12" cm="1">
        <f t="array" ref="O30">PRODUCT(Data!$C24:O24/100+1)</f>
        <v>1.0574626742294653</v>
      </c>
      <c r="P30" s="12" cm="1">
        <f t="array" ref="P30">PRODUCT(Data!$C24:P24/100+1)</f>
        <v>1.2382887915227039</v>
      </c>
      <c r="Q30" s="12" cm="1">
        <f t="array" ref="Q30">PRODUCT(Data!$C24:Q24/100+1)</f>
        <v>0.66372279225616937</v>
      </c>
      <c r="R30" s="12" cm="1">
        <f t="array" ref="R30">PRODUCT(Data!$C24:R24/100+1)</f>
        <v>0.8143878660983197</v>
      </c>
      <c r="S30" s="12" cm="1">
        <f t="array" ref="S30">PRODUCT(Data!$C24:S24/100+1)</f>
        <v>1.3030205857573116</v>
      </c>
      <c r="T30" s="12" cm="1">
        <f t="array" ref="T30">PRODUCT(Data!$C24:T24/100+1)</f>
        <v>2.1721353164574384</v>
      </c>
      <c r="U30" s="12" cm="1">
        <f t="array" ref="U30">PRODUCT(Data!$C24:U24/100+1)</f>
        <v>2.2068894815207574</v>
      </c>
      <c r="V30" s="12" cm="1">
        <f t="array" ref="V30">PRODUCT(Data!$C24:V24/100+1)</f>
        <v>2.7255085096781353</v>
      </c>
      <c r="W30" s="7"/>
      <c r="X30" s="2" t="str">
        <f t="shared" si="2"/>
        <v>Unrealised</v>
      </c>
      <c r="Y30" s="4">
        <f t="shared" si="4"/>
        <v>15262847.654197557</v>
      </c>
      <c r="Z30" s="5">
        <f t="shared" ca="1" si="5"/>
        <v>0</v>
      </c>
      <c r="AC30">
        <f t="shared" si="3"/>
        <v>0</v>
      </c>
      <c r="AD30">
        <f>IF(SUM($AC30:AC30)&gt;0,1,IF(OR(D30&lt;(1-$P$2),D30&gt;$P$3),1,0))</f>
        <v>0</v>
      </c>
      <c r="AE30">
        <f>IF(SUM($AC30:AD30)&gt;0,1,IF(OR(E30&lt;(1-$P$2),E30&gt;$P$3),1,0))</f>
        <v>0</v>
      </c>
      <c r="AF30">
        <f>IF(SUM($AC30:AE30)&gt;0,1,IF(OR(F30&lt;(1-$P$2),F30&gt;$P$3),1,0))</f>
        <v>0</v>
      </c>
      <c r="AG30">
        <f>IF(SUM($AC30:AF30)&gt;0,1,IF(OR(G30&lt;(1-$P$2),G30&gt;$P$3),1,0))</f>
        <v>0</v>
      </c>
      <c r="AH30">
        <f>IF(SUM($AC30:AG30)&gt;0,1,IF(OR(H30&lt;(1-$P$2),H30&gt;$P$3),1,0))</f>
        <v>0</v>
      </c>
      <c r="AI30">
        <f>IF(SUM($AC30:AH30)&gt;0,1,IF(OR(I30&lt;(1-$P$2),I30&gt;$P$3),1,0))</f>
        <v>0</v>
      </c>
      <c r="AJ30">
        <f>IF(SUM($AC30:AI30)&gt;0,1,IF(OR(J30&lt;(1-$P$2),J30&gt;$P$3),1,0))</f>
        <v>0</v>
      </c>
      <c r="AK30">
        <f>IF(SUM($AC30:AJ30)&gt;0,1,IF(OR(K30&lt;(1-$P$2),K30&gt;$P$3),1,0))</f>
        <v>0</v>
      </c>
      <c r="AL30">
        <f>IF(SUM($AC30:AK30)&gt;0,1,IF(OR(L30&lt;(1-$P$2),L30&gt;$P$3),1,0))</f>
        <v>0</v>
      </c>
      <c r="AM30">
        <f>IF(SUM($AC30:AL30)&gt;0,1,IF(OR(M30&lt;(1-$P$2),M30&gt;$P$3),1,0))</f>
        <v>0</v>
      </c>
      <c r="AN30">
        <f>IF(SUM($AC30:AM30)&gt;0,1,IF(OR(N30&lt;(1-$P$2),N30&gt;$P$3),1,0))</f>
        <v>0</v>
      </c>
      <c r="AO30">
        <f>IF(SUM($AC30:AN30)&gt;0,1,IF(OR(O30&lt;(1-$P$2),O30&gt;$P$3),1,0))</f>
        <v>0</v>
      </c>
      <c r="AP30">
        <f>IF(SUM($AC30:AO30)&gt;0,1,IF(OR(P30&lt;(1-$P$2),P30&gt;$P$3),1,0))</f>
        <v>0</v>
      </c>
      <c r="AQ30">
        <f>IF(SUM($AC30:AP30)&gt;0,1,IF(OR(Q30&lt;(1-$P$2),Q30&gt;$P$3),1,0))</f>
        <v>0</v>
      </c>
      <c r="AR30">
        <f>IF(SUM($AC30:AQ30)&gt;0,1,IF(OR(R30&lt;(1-$P$2),R30&gt;$P$3),1,0))</f>
        <v>0</v>
      </c>
      <c r="AS30">
        <f>IF(SUM($AC30:AR30)&gt;0,1,IF(OR(S30&lt;(1-$P$2),S30&gt;$P$3),1,0))</f>
        <v>0</v>
      </c>
      <c r="AT30">
        <f>IF(SUM($AC30:AS30)&gt;0,1,IF(OR(T30&lt;(1-$P$2),T30&gt;$P$3),1,0))</f>
        <v>0</v>
      </c>
      <c r="AU30">
        <f>IF(SUM($AC30:AT30)&gt;0,1,IF(OR(U30&lt;(1-$P$2),U30&gt;$P$3),1,0))</f>
        <v>0</v>
      </c>
      <c r="AV30">
        <f>IF(SUM($AC30:AU30)&gt;0,1,IF(OR(V30&lt;(1-$P$2),V30&gt;$P$3),1,0))</f>
        <v>0</v>
      </c>
    </row>
    <row r="31" spans="1:48" x14ac:dyDescent="0.35">
      <c r="A31" s="1">
        <f>Data!A25</f>
        <v>9300000</v>
      </c>
      <c r="B31">
        <f t="shared" si="6"/>
        <v>22</v>
      </c>
      <c r="C31" s="12" cm="1">
        <f t="array" ref="C31">PRODUCT(Data!$C25:C25/100+1)</f>
        <v>0.53600000000000003</v>
      </c>
      <c r="D31" s="12" cm="1">
        <f t="array" ref="D31">PRODUCT(Data!$C25:D25/100+1)</f>
        <v>0.64052000000000009</v>
      </c>
      <c r="E31" s="12" cm="1">
        <f t="array" ref="E31">PRODUCT(Data!$C25:E25/100+1)</f>
        <v>0.54956616000000003</v>
      </c>
      <c r="F31" s="12" cm="1">
        <f t="array" ref="F31">PRODUCT(Data!$C25:F25/100+1)</f>
        <v>0.32424403440000005</v>
      </c>
      <c r="G31" s="12" cm="1">
        <f t="array" ref="G31">PRODUCT(Data!$C25:G25/100+1)</f>
        <v>0.46788414163920011</v>
      </c>
      <c r="H31" s="12" cm="1">
        <f t="array" ref="H31">PRODUCT(Data!$C25:H25/100+1)</f>
        <v>0.31395025903990331</v>
      </c>
      <c r="I31" s="12" cm="1">
        <f t="array" ref="I31">PRODUCT(Data!$C25:I25/100+1)</f>
        <v>0.2900900393528707</v>
      </c>
      <c r="J31" s="12" cm="1">
        <f t="array" ref="J31">PRODUCT(Data!$C25:J25/100+1)</f>
        <v>0.43658550922607037</v>
      </c>
      <c r="K31" s="12" cm="1">
        <f t="array" ref="K31">PRODUCT(Data!$C25:K25/100+1)</f>
        <v>0.64396362610845381</v>
      </c>
      <c r="L31" s="12" cm="1">
        <f t="array" ref="L31">PRODUCT(Data!$C25:L25/100+1)</f>
        <v>0.84037253207153217</v>
      </c>
      <c r="M31" s="12" cm="1">
        <f t="array" ref="M31">PRODUCT(Data!$C25:M25/100+1)</f>
        <v>0.88911413893168112</v>
      </c>
      <c r="N31" s="12" cm="1">
        <f t="array" ref="N31">PRODUCT(Data!$C25:N25/100+1)</f>
        <v>1.1940802885852477</v>
      </c>
      <c r="O31" s="12" cm="1">
        <f t="array" ref="O31">PRODUCT(Data!$C25:O25/100+1)</f>
        <v>1.3827449741817168</v>
      </c>
      <c r="P31" s="12" cm="1">
        <f t="array" ref="P31">PRODUCT(Data!$C25:P25/100+1)</f>
        <v>1.4753888874518917</v>
      </c>
      <c r="Q31" s="12" cm="1">
        <f t="array" ref="Q31">PRODUCT(Data!$C25:Q25/100+1)</f>
        <v>2.0286597202463512</v>
      </c>
      <c r="R31" s="12" cm="1">
        <f t="array" ref="R31">PRODUCT(Data!$C25:R25/100+1)</f>
        <v>2.9050407193927748</v>
      </c>
      <c r="S31" s="12" cm="1">
        <f t="array" ref="S31">PRODUCT(Data!$C25:S25/100+1)</f>
        <v>4.0147662742008148</v>
      </c>
      <c r="T31" s="12" cm="1">
        <f t="array" ref="T31">PRODUCT(Data!$C25:T25/100+1)</f>
        <v>2.1760033206168417</v>
      </c>
      <c r="U31" s="12" cm="1">
        <f t="array" ref="U31">PRODUCT(Data!$C25:U25/100+1)</f>
        <v>1.1075856901939725</v>
      </c>
      <c r="V31" s="12" cm="1">
        <f t="array" ref="V31">PRODUCT(Data!$C25:V25/100+1)</f>
        <v>0.9536312792570103</v>
      </c>
      <c r="W31" s="7"/>
      <c r="X31" s="2" t="str">
        <f t="shared" si="2"/>
        <v>Realised Loss</v>
      </c>
      <c r="Y31" s="4">
        <f t="shared" si="4"/>
        <v>8868770.8970901966</v>
      </c>
      <c r="Z31" s="5">
        <f t="shared" ca="1" si="5"/>
        <v>2697837.3659816976</v>
      </c>
      <c r="AC31">
        <f t="shared" si="3"/>
        <v>0</v>
      </c>
      <c r="AD31">
        <f>IF(SUM($AC31:AC31)&gt;0,1,IF(OR(D31&lt;(1-$P$2),D31&gt;$P$3),1,0))</f>
        <v>0</v>
      </c>
      <c r="AE31">
        <f>IF(SUM($AC31:AD31)&gt;0,1,IF(OR(E31&lt;(1-$P$2),E31&gt;$P$3),1,0))</f>
        <v>0</v>
      </c>
      <c r="AF31">
        <f>IF(SUM($AC31:AE31)&gt;0,1,IF(OR(F31&lt;(1-$P$2),F31&gt;$P$3),1,0))</f>
        <v>0</v>
      </c>
      <c r="AG31">
        <f>IF(SUM($AC31:AF31)&gt;0,1,IF(OR(G31&lt;(1-$P$2),G31&gt;$P$3),1,0))</f>
        <v>0</v>
      </c>
      <c r="AH31">
        <f>IF(SUM($AC31:AG31)&gt;0,1,IF(OR(H31&lt;(1-$P$2),H31&gt;$P$3),1,0))</f>
        <v>0</v>
      </c>
      <c r="AI31">
        <f>IF(SUM($AC31:AH31)&gt;0,1,IF(OR(I31&lt;(1-$P$2),I31&gt;$P$3),1,0))</f>
        <v>1</v>
      </c>
      <c r="AJ31">
        <f>IF(SUM($AC31:AI31)&gt;0,1,IF(OR(J31&lt;(1-$P$2),J31&gt;$P$3),1,0))</f>
        <v>1</v>
      </c>
      <c r="AK31">
        <f>IF(SUM($AC31:AJ31)&gt;0,1,IF(OR(K31&lt;(1-$P$2),K31&gt;$P$3),1,0))</f>
        <v>1</v>
      </c>
      <c r="AL31">
        <f>IF(SUM($AC31:AK31)&gt;0,1,IF(OR(L31&lt;(1-$P$2),L31&gt;$P$3),1,0))</f>
        <v>1</v>
      </c>
      <c r="AM31">
        <f>IF(SUM($AC31:AL31)&gt;0,1,IF(OR(M31&lt;(1-$P$2),M31&gt;$P$3),1,0))</f>
        <v>1</v>
      </c>
      <c r="AN31">
        <f>IF(SUM($AC31:AM31)&gt;0,1,IF(OR(N31&lt;(1-$P$2),N31&gt;$P$3),1,0))</f>
        <v>1</v>
      </c>
      <c r="AO31">
        <f>IF(SUM($AC31:AN31)&gt;0,1,IF(OR(O31&lt;(1-$P$2),O31&gt;$P$3),1,0))</f>
        <v>1</v>
      </c>
      <c r="AP31">
        <f>IF(SUM($AC31:AO31)&gt;0,1,IF(OR(P31&lt;(1-$P$2),P31&gt;$P$3),1,0))</f>
        <v>1</v>
      </c>
      <c r="AQ31">
        <f>IF(SUM($AC31:AP31)&gt;0,1,IF(OR(Q31&lt;(1-$P$2),Q31&gt;$P$3),1,0))</f>
        <v>1</v>
      </c>
      <c r="AR31">
        <f>IF(SUM($AC31:AQ31)&gt;0,1,IF(OR(R31&lt;(1-$P$2),R31&gt;$P$3),1,0))</f>
        <v>1</v>
      </c>
      <c r="AS31">
        <f>IF(SUM($AC31:AR31)&gt;0,1,IF(OR(S31&lt;(1-$P$2),S31&gt;$P$3),1,0))</f>
        <v>1</v>
      </c>
      <c r="AT31">
        <f>IF(SUM($AC31:AS31)&gt;0,1,IF(OR(T31&lt;(1-$P$2),T31&gt;$P$3),1,0))</f>
        <v>1</v>
      </c>
      <c r="AU31">
        <f>IF(SUM($AC31:AT31)&gt;0,1,IF(OR(U31&lt;(1-$P$2),U31&gt;$P$3),1,0))</f>
        <v>1</v>
      </c>
      <c r="AV31">
        <f>IF(SUM($AC31:AU31)&gt;0,1,IF(OR(V31&lt;(1-$P$2),V31&gt;$P$3),1,0))</f>
        <v>1</v>
      </c>
    </row>
    <row r="32" spans="1:48" x14ac:dyDescent="0.35">
      <c r="A32" s="1">
        <f>Data!A26</f>
        <v>5400000</v>
      </c>
      <c r="B32">
        <f t="shared" si="6"/>
        <v>23</v>
      </c>
      <c r="C32" s="12" cm="1">
        <f t="array" ref="C32">PRODUCT(Data!$C26:C26/100+1)</f>
        <v>1.413</v>
      </c>
      <c r="D32" s="12" cm="1">
        <f t="array" ref="D32">PRODUCT(Data!$C26:D26/100+1)</f>
        <v>1.4031089999999999</v>
      </c>
      <c r="E32" s="12" cm="1">
        <f t="array" ref="E32">PRODUCT(Data!$C26:E26/100+1)</f>
        <v>0.76188818699999983</v>
      </c>
      <c r="F32" s="12" cm="1">
        <f t="array" ref="F32">PRODUCT(Data!$C26:F26/100+1)</f>
        <v>1.3256854453799998</v>
      </c>
      <c r="G32" s="12" cm="1">
        <f t="array" ref="G32">PRODUCT(Data!$C26:G26/100+1)</f>
        <v>2.1966607829946598</v>
      </c>
      <c r="H32" s="12" cm="1">
        <f t="array" ref="H32">PRODUCT(Data!$C26:H26/100+1)</f>
        <v>1.1927868051661001</v>
      </c>
      <c r="I32" s="12" cm="1">
        <f t="array" ref="I32">PRODUCT(Data!$C26:I26/100+1)</f>
        <v>0.91725305317273098</v>
      </c>
      <c r="J32" s="12" cm="1">
        <f t="array" ref="J32">PRODUCT(Data!$C26:J26/100+1)</f>
        <v>0.64941516164629354</v>
      </c>
      <c r="K32" s="12" cm="1">
        <f t="array" ref="K32">PRODUCT(Data!$C26:K26/100+1)</f>
        <v>0.78319468494542999</v>
      </c>
      <c r="L32" s="12" cm="1">
        <f t="array" ref="L32">PRODUCT(Data!$C26:L26/100+1)</f>
        <v>0.99387405519575056</v>
      </c>
      <c r="M32" s="12" cm="1">
        <f t="array" ref="M32">PRODUCT(Data!$C26:M26/100+1)</f>
        <v>0.87262142046186897</v>
      </c>
      <c r="N32" s="12" cm="1">
        <f t="array" ref="N32">PRODUCT(Data!$C26:N26/100+1)</f>
        <v>0.9642466696103652</v>
      </c>
      <c r="O32" s="12" cm="1">
        <f t="array" ref="O32">PRODUCT(Data!$C26:O26/100+1)</f>
        <v>1.4637264444685345</v>
      </c>
      <c r="P32" s="12" cm="1">
        <f t="array" ref="P32">PRODUCT(Data!$C26:P26/100+1)</f>
        <v>1.7491531011398989</v>
      </c>
      <c r="Q32" s="12" cm="1">
        <f t="array" ref="Q32">PRODUCT(Data!$C26:Q26/100+1)</f>
        <v>0.97427827733492378</v>
      </c>
      <c r="R32" s="12" cm="1">
        <f t="array" ref="R32">PRODUCT(Data!$C26:R26/100+1)</f>
        <v>0.76383416943058025</v>
      </c>
      <c r="S32" s="12" cm="1">
        <f t="array" ref="S32">PRODUCT(Data!$C26:S26/100+1)</f>
        <v>1.1892898018034135</v>
      </c>
      <c r="T32" s="12" cm="1">
        <f t="array" ref="T32">PRODUCT(Data!$C26:T26/100+1)</f>
        <v>2.0753107041469567</v>
      </c>
      <c r="U32" s="12" cm="1">
        <f t="array" ref="U32">PRODUCT(Data!$C26:U26/100+1)</f>
        <v>2.6999792260951905</v>
      </c>
      <c r="V32" s="12" cm="1">
        <f t="array" ref="V32">PRODUCT(Data!$C26:V26/100+1)</f>
        <v>1.7495865385096832</v>
      </c>
      <c r="W32" s="7"/>
      <c r="X32" s="2" t="str">
        <f t="shared" si="2"/>
        <v>Unrealised</v>
      </c>
      <c r="Y32" s="4">
        <f t="shared" si="4"/>
        <v>9447767.3079522885</v>
      </c>
      <c r="Z32" s="5">
        <f t="shared" ca="1" si="5"/>
        <v>0</v>
      </c>
      <c r="AC32">
        <f t="shared" si="3"/>
        <v>0</v>
      </c>
      <c r="AD32">
        <f>IF(SUM($AC32:AC32)&gt;0,1,IF(OR(D32&lt;(1-$P$2),D32&gt;$P$3),1,0))</f>
        <v>0</v>
      </c>
      <c r="AE32">
        <f>IF(SUM($AC32:AD32)&gt;0,1,IF(OR(E32&lt;(1-$P$2),E32&gt;$P$3),1,0))</f>
        <v>0</v>
      </c>
      <c r="AF32">
        <f>IF(SUM($AC32:AE32)&gt;0,1,IF(OR(F32&lt;(1-$P$2),F32&gt;$P$3),1,0))</f>
        <v>0</v>
      </c>
      <c r="AG32">
        <f>IF(SUM($AC32:AF32)&gt;0,1,IF(OR(G32&lt;(1-$P$2),G32&gt;$P$3),1,0))</f>
        <v>0</v>
      </c>
      <c r="AH32">
        <f>IF(SUM($AC32:AG32)&gt;0,1,IF(OR(H32&lt;(1-$P$2),H32&gt;$P$3),1,0))</f>
        <v>0</v>
      </c>
      <c r="AI32">
        <f>IF(SUM($AC32:AH32)&gt;0,1,IF(OR(I32&lt;(1-$P$2),I32&gt;$P$3),1,0))</f>
        <v>0</v>
      </c>
      <c r="AJ32">
        <f>IF(SUM($AC32:AI32)&gt;0,1,IF(OR(J32&lt;(1-$P$2),J32&gt;$P$3),1,0))</f>
        <v>0</v>
      </c>
      <c r="AK32">
        <f>IF(SUM($AC32:AJ32)&gt;0,1,IF(OR(K32&lt;(1-$P$2),K32&gt;$P$3),1,0))</f>
        <v>0</v>
      </c>
      <c r="AL32">
        <f>IF(SUM($AC32:AK32)&gt;0,1,IF(OR(L32&lt;(1-$P$2),L32&gt;$P$3),1,0))</f>
        <v>0</v>
      </c>
      <c r="AM32">
        <f>IF(SUM($AC32:AL32)&gt;0,1,IF(OR(M32&lt;(1-$P$2),M32&gt;$P$3),1,0))</f>
        <v>0</v>
      </c>
      <c r="AN32">
        <f>IF(SUM($AC32:AM32)&gt;0,1,IF(OR(N32&lt;(1-$P$2),N32&gt;$P$3),1,0))</f>
        <v>0</v>
      </c>
      <c r="AO32">
        <f>IF(SUM($AC32:AN32)&gt;0,1,IF(OR(O32&lt;(1-$P$2),O32&gt;$P$3),1,0))</f>
        <v>0</v>
      </c>
      <c r="AP32">
        <f>IF(SUM($AC32:AO32)&gt;0,1,IF(OR(P32&lt;(1-$P$2),P32&gt;$P$3),1,0))</f>
        <v>0</v>
      </c>
      <c r="AQ32">
        <f>IF(SUM($AC32:AP32)&gt;0,1,IF(OR(Q32&lt;(1-$P$2),Q32&gt;$P$3),1,0))</f>
        <v>0</v>
      </c>
      <c r="AR32">
        <f>IF(SUM($AC32:AQ32)&gt;0,1,IF(OR(R32&lt;(1-$P$2),R32&gt;$P$3),1,0))</f>
        <v>0</v>
      </c>
      <c r="AS32">
        <f>IF(SUM($AC32:AR32)&gt;0,1,IF(OR(S32&lt;(1-$P$2),S32&gt;$P$3),1,0))</f>
        <v>0</v>
      </c>
      <c r="AT32">
        <f>IF(SUM($AC32:AS32)&gt;0,1,IF(OR(T32&lt;(1-$P$2),T32&gt;$P$3),1,0))</f>
        <v>0</v>
      </c>
      <c r="AU32">
        <f>IF(SUM($AC32:AT32)&gt;0,1,IF(OR(U32&lt;(1-$P$2),U32&gt;$P$3),1,0))</f>
        <v>0</v>
      </c>
      <c r="AV32">
        <f>IF(SUM($AC32:AU32)&gt;0,1,IF(OR(V32&lt;(1-$P$2),V32&gt;$P$3),1,0))</f>
        <v>0</v>
      </c>
    </row>
    <row r="33" spans="1:48" x14ac:dyDescent="0.35">
      <c r="A33" s="1">
        <f>Data!A27</f>
        <v>4600000</v>
      </c>
      <c r="B33">
        <f t="shared" si="6"/>
        <v>24</v>
      </c>
      <c r="C33" s="12" cm="1">
        <f t="array" ref="C33">PRODUCT(Data!$C27:C27/100+1)</f>
        <v>1.6990000000000001</v>
      </c>
      <c r="D33" s="12" cm="1">
        <f t="array" ref="D33">PRODUCT(Data!$C27:D27/100+1)</f>
        <v>1.3388120000000001</v>
      </c>
      <c r="E33" s="12" cm="1">
        <f t="array" ref="E33">PRODUCT(Data!$C27:E27/100+1)</f>
        <v>1.3642494279999999</v>
      </c>
      <c r="F33" s="12" cm="1">
        <f t="array" ref="F33">PRODUCT(Data!$C27:F27/100+1)</f>
        <v>1.9877114165959999</v>
      </c>
      <c r="G33" s="12" cm="1">
        <f t="array" ref="G33">PRODUCT(Data!$C27:G27/100+1)</f>
        <v>3.1028175213063558</v>
      </c>
      <c r="H33" s="12" cm="1">
        <f t="array" ref="H33">PRODUCT(Data!$C27:H27/100+1)</f>
        <v>5.1320601802407122</v>
      </c>
      <c r="I33" s="12" cm="1">
        <f t="array" ref="I33">PRODUCT(Data!$C27:I27/100+1)</f>
        <v>6.8513003406213508</v>
      </c>
      <c r="J33" s="12" cm="1">
        <f t="array" ref="J33">PRODUCT(Data!$C27:J27/100+1)</f>
        <v>10.85931103988484</v>
      </c>
      <c r="K33" s="12" cm="1">
        <f t="array" ref="K33">PRODUCT(Data!$C27:K27/100+1)</f>
        <v>11.662900056836319</v>
      </c>
      <c r="L33" s="12" cm="1">
        <f t="array" ref="L33">PRODUCT(Data!$C27:L27/100+1)</f>
        <v>17.307743684345098</v>
      </c>
      <c r="M33" s="12" cm="1">
        <f t="array" ref="M33">PRODUCT(Data!$C27:M27/100+1)</f>
        <v>22.967375869125945</v>
      </c>
      <c r="N33" s="12" cm="1">
        <f t="array" ref="N33">PRODUCT(Data!$C27:N27/100+1)</f>
        <v>18.879182964421524</v>
      </c>
      <c r="O33" s="12" cm="1">
        <f t="array" ref="O33">PRODUCT(Data!$C27:O27/100+1)</f>
        <v>24.505179487819138</v>
      </c>
      <c r="P33" s="12" cm="1">
        <f t="array" ref="P33">PRODUCT(Data!$C27:P27/100+1)</f>
        <v>33.57209589831222</v>
      </c>
      <c r="Q33" s="12" cm="1">
        <f t="array" ref="Q33">PRODUCT(Data!$C27:Q27/100+1)</f>
        <v>25.884085937598723</v>
      </c>
      <c r="R33" s="12" cm="1">
        <f t="array" ref="R33">PRODUCT(Data!$C27:R27/100+1)</f>
        <v>41.492189757970749</v>
      </c>
      <c r="S33" s="12" cm="1">
        <f t="array" ref="S33">PRODUCT(Data!$C27:S27/100+1)</f>
        <v>47.840494790940276</v>
      </c>
      <c r="T33" s="12" cm="1">
        <f t="array" ref="T33">PRODUCT(Data!$C27:T27/100+1)</f>
        <v>40.616580077508296</v>
      </c>
      <c r="U33" s="12" cm="1">
        <f t="array" ref="U33">PRODUCT(Data!$C27:U27/100+1)</f>
        <v>58.162942670991875</v>
      </c>
      <c r="V33" s="12" cm="1">
        <f t="array" ref="V33">PRODUCT(Data!$C27:V27/100+1)</f>
        <v>91.315819993457239</v>
      </c>
      <c r="W33" s="7"/>
      <c r="X33" s="2" t="str">
        <f t="shared" si="2"/>
        <v>Realised Profit</v>
      </c>
      <c r="Y33" s="4">
        <f t="shared" si="4"/>
        <v>420052771.96990329</v>
      </c>
      <c r="Z33" s="5">
        <f t="shared" ca="1" si="5"/>
        <v>420052771.96990329</v>
      </c>
      <c r="AC33">
        <f t="shared" si="3"/>
        <v>0</v>
      </c>
      <c r="AD33">
        <f>IF(SUM($AC33:AC33)&gt;0,1,IF(OR(D33&lt;(1-$P$2),D33&gt;$P$3),1,0))</f>
        <v>0</v>
      </c>
      <c r="AE33">
        <f>IF(SUM($AC33:AD33)&gt;0,1,IF(OR(E33&lt;(1-$P$2),E33&gt;$P$3),1,0))</f>
        <v>0</v>
      </c>
      <c r="AF33">
        <f>IF(SUM($AC33:AE33)&gt;0,1,IF(OR(F33&lt;(1-$P$2),F33&gt;$P$3),1,0))</f>
        <v>0</v>
      </c>
      <c r="AG33">
        <f>IF(SUM($AC33:AF33)&gt;0,1,IF(OR(G33&lt;(1-$P$2),G33&gt;$P$3),1,0))</f>
        <v>0</v>
      </c>
      <c r="AH33">
        <f>IF(SUM($AC33:AG33)&gt;0,1,IF(OR(H33&lt;(1-$P$2),H33&gt;$P$3),1,0))</f>
        <v>0</v>
      </c>
      <c r="AI33">
        <f>IF(SUM($AC33:AH33)&gt;0,1,IF(OR(I33&lt;(1-$P$2),I33&gt;$P$3),1,0))</f>
        <v>0</v>
      </c>
      <c r="AJ33">
        <f>IF(SUM($AC33:AI33)&gt;0,1,IF(OR(J33&lt;(1-$P$2),J33&gt;$P$3),1,0))</f>
        <v>0</v>
      </c>
      <c r="AK33">
        <f>IF(SUM($AC33:AJ33)&gt;0,1,IF(OR(K33&lt;(1-$P$2),K33&gt;$P$3),1,0))</f>
        <v>0</v>
      </c>
      <c r="AL33">
        <f>IF(SUM($AC33:AK33)&gt;0,1,IF(OR(L33&lt;(1-$P$2),L33&gt;$P$3),1,0))</f>
        <v>0</v>
      </c>
      <c r="AM33">
        <f>IF(SUM($AC33:AL33)&gt;0,1,IF(OR(M33&lt;(1-$P$2),M33&gt;$P$3),1,0))</f>
        <v>0</v>
      </c>
      <c r="AN33">
        <f>IF(SUM($AC33:AM33)&gt;0,1,IF(OR(N33&lt;(1-$P$2),N33&gt;$P$3),1,0))</f>
        <v>0</v>
      </c>
      <c r="AO33">
        <f>IF(SUM($AC33:AN33)&gt;0,1,IF(OR(O33&lt;(1-$P$2),O33&gt;$P$3),1,0))</f>
        <v>0</v>
      </c>
      <c r="AP33">
        <f>IF(SUM($AC33:AO33)&gt;0,1,IF(OR(P33&lt;(1-$P$2),P33&gt;$P$3),1,0))</f>
        <v>0</v>
      </c>
      <c r="AQ33">
        <f>IF(SUM($AC33:AP33)&gt;0,1,IF(OR(Q33&lt;(1-$P$2),Q33&gt;$P$3),1,0))</f>
        <v>0</v>
      </c>
      <c r="AR33">
        <f>IF(SUM($AC33:AQ33)&gt;0,1,IF(OR(R33&lt;(1-$P$2),R33&gt;$P$3),1,0))</f>
        <v>0</v>
      </c>
      <c r="AS33">
        <f>IF(SUM($AC33:AR33)&gt;0,1,IF(OR(S33&lt;(1-$P$2),S33&gt;$P$3),1,0))</f>
        <v>0</v>
      </c>
      <c r="AT33">
        <f>IF(SUM($AC33:AS33)&gt;0,1,IF(OR(T33&lt;(1-$P$2),T33&gt;$P$3),1,0))</f>
        <v>0</v>
      </c>
      <c r="AU33">
        <f>IF(SUM($AC33:AT33)&gt;0,1,IF(OR(U33&lt;(1-$P$2),U33&gt;$P$3),1,0))</f>
        <v>0</v>
      </c>
      <c r="AV33">
        <f>IF(SUM($AC33:AU33)&gt;0,1,IF(OR(V33&lt;(1-$P$2),V33&gt;$P$3),1,0))</f>
        <v>1</v>
      </c>
    </row>
    <row r="34" spans="1:48" x14ac:dyDescent="0.35">
      <c r="A34" s="1">
        <f>Data!A28</f>
        <v>400000</v>
      </c>
      <c r="B34">
        <f t="shared" si="6"/>
        <v>25</v>
      </c>
      <c r="C34" s="12" cm="1">
        <f t="array" ref="C34">PRODUCT(Data!$C28:C28/100+1)</f>
        <v>0.79300000000000004</v>
      </c>
      <c r="D34" s="12" cm="1">
        <f t="array" ref="D34">PRODUCT(Data!$C28:D28/100+1)</f>
        <v>0.96508100000000008</v>
      </c>
      <c r="E34" s="12" cm="1">
        <f t="array" ref="E34">PRODUCT(Data!$C28:E28/100+1)</f>
        <v>1.041322399</v>
      </c>
      <c r="F34" s="12" cm="1">
        <f t="array" ref="F34">PRODUCT(Data!$C28:F28/100+1)</f>
        <v>1.6484133576169999</v>
      </c>
      <c r="G34" s="12" cm="1">
        <f t="array" ref="G34">PRODUCT(Data!$C28:G28/100+1)</f>
        <v>2.2072254858491629</v>
      </c>
      <c r="H34" s="12" cm="1">
        <f t="array" ref="H34">PRODUCT(Data!$C28:H28/100+1)</f>
        <v>3.6926882378256498</v>
      </c>
      <c r="I34" s="12" cm="1">
        <f t="array" ref="I34">PRODUCT(Data!$C28:I28/100+1)</f>
        <v>6.0855502159366717</v>
      </c>
      <c r="J34" s="12" cm="1">
        <f t="array" ref="J34">PRODUCT(Data!$C28:J28/100+1)</f>
        <v>9.3595762321105997</v>
      </c>
      <c r="K34" s="12" cm="1">
        <f t="array" ref="K34">PRODUCT(Data!$C28:K28/100+1)</f>
        <v>16.173347729087116</v>
      </c>
      <c r="L34" s="12" cm="1">
        <f t="array" ref="L34">PRODUCT(Data!$C28:L28/100+1)</f>
        <v>20.91213861370964</v>
      </c>
      <c r="M34" s="12" cm="1">
        <f t="array" ref="M34">PRODUCT(Data!$C28:M28/100+1)</f>
        <v>12.756404554362881</v>
      </c>
      <c r="N34" s="12" cm="1">
        <f t="array" ref="N34">PRODUCT(Data!$C28:N28/100+1)</f>
        <v>6.4419842999532548</v>
      </c>
      <c r="O34" s="12" cm="1">
        <f t="array" ref="O34">PRODUCT(Data!$C28:O28/100+1)</f>
        <v>9.3537612035321249</v>
      </c>
      <c r="P34" s="12" cm="1">
        <f t="array" ref="P34">PRODUCT(Data!$C28:P28/100+1)</f>
        <v>10.934546846929054</v>
      </c>
      <c r="Q34" s="12" cm="1">
        <f t="array" ref="Q34">PRODUCT(Data!$C28:Q28/100+1)</f>
        <v>6.8668954198714447</v>
      </c>
      <c r="R34" s="12" cm="1">
        <f t="array" ref="R34">PRODUCT(Data!$C28:R28/100+1)</f>
        <v>10.918363717595597</v>
      </c>
      <c r="S34" s="12" cm="1">
        <f t="array" ref="S34">PRODUCT(Data!$C28:S28/100+1)</f>
        <v>7.0969364164371376</v>
      </c>
      <c r="T34" s="12" cm="1">
        <f t="array" ref="T34">PRODUCT(Data!$C28:T28/100+1)</f>
        <v>9.6731243356038181</v>
      </c>
      <c r="U34" s="12" cm="1">
        <f t="array" ref="U34">PRODUCT(Data!$C28:U28/100+1)</f>
        <v>6.877591402614315</v>
      </c>
      <c r="V34" s="12" cm="1">
        <f t="array" ref="V34">PRODUCT(Data!$C28:V28/100+1)</f>
        <v>9.3604018989580826</v>
      </c>
      <c r="W34" s="7"/>
      <c r="X34" s="2" t="str">
        <f t="shared" si="2"/>
        <v>Unrealised</v>
      </c>
      <c r="Y34" s="4">
        <f t="shared" si="4"/>
        <v>3744160.7595832329</v>
      </c>
      <c r="Z34" s="5">
        <f t="shared" ca="1" si="5"/>
        <v>0</v>
      </c>
      <c r="AC34">
        <f t="shared" si="3"/>
        <v>0</v>
      </c>
      <c r="AD34">
        <f>IF(SUM($AC34:AC34)&gt;0,1,IF(OR(D34&lt;(1-$P$2),D34&gt;$P$3),1,0))</f>
        <v>0</v>
      </c>
      <c r="AE34">
        <f>IF(SUM($AC34:AD34)&gt;0,1,IF(OR(E34&lt;(1-$P$2),E34&gt;$P$3),1,0))</f>
        <v>0</v>
      </c>
      <c r="AF34">
        <f>IF(SUM($AC34:AE34)&gt;0,1,IF(OR(F34&lt;(1-$P$2),F34&gt;$P$3),1,0))</f>
        <v>0</v>
      </c>
      <c r="AG34">
        <f>IF(SUM($AC34:AF34)&gt;0,1,IF(OR(G34&lt;(1-$P$2),G34&gt;$P$3),1,0))</f>
        <v>0</v>
      </c>
      <c r="AH34">
        <f>IF(SUM($AC34:AG34)&gt;0,1,IF(OR(H34&lt;(1-$P$2),H34&gt;$P$3),1,0))</f>
        <v>0</v>
      </c>
      <c r="AI34">
        <f>IF(SUM($AC34:AH34)&gt;0,1,IF(OR(I34&lt;(1-$P$2),I34&gt;$P$3),1,0))</f>
        <v>0</v>
      </c>
      <c r="AJ34">
        <f>IF(SUM($AC34:AI34)&gt;0,1,IF(OR(J34&lt;(1-$P$2),J34&gt;$P$3),1,0))</f>
        <v>0</v>
      </c>
      <c r="AK34">
        <f>IF(SUM($AC34:AJ34)&gt;0,1,IF(OR(K34&lt;(1-$P$2),K34&gt;$P$3),1,0))</f>
        <v>0</v>
      </c>
      <c r="AL34">
        <f>IF(SUM($AC34:AK34)&gt;0,1,IF(OR(L34&lt;(1-$P$2),L34&gt;$P$3),1,0))</f>
        <v>0</v>
      </c>
      <c r="AM34">
        <f>IF(SUM($AC34:AL34)&gt;0,1,IF(OR(M34&lt;(1-$P$2),M34&gt;$P$3),1,0))</f>
        <v>0</v>
      </c>
      <c r="AN34">
        <f>IF(SUM($AC34:AM34)&gt;0,1,IF(OR(N34&lt;(1-$P$2),N34&gt;$P$3),1,0))</f>
        <v>0</v>
      </c>
      <c r="AO34">
        <f>IF(SUM($AC34:AN34)&gt;0,1,IF(OR(O34&lt;(1-$P$2),O34&gt;$P$3),1,0))</f>
        <v>0</v>
      </c>
      <c r="AP34">
        <f>IF(SUM($AC34:AO34)&gt;0,1,IF(OR(P34&lt;(1-$P$2),P34&gt;$P$3),1,0))</f>
        <v>0</v>
      </c>
      <c r="AQ34">
        <f>IF(SUM($AC34:AP34)&gt;0,1,IF(OR(Q34&lt;(1-$P$2),Q34&gt;$P$3),1,0))</f>
        <v>0</v>
      </c>
      <c r="AR34">
        <f>IF(SUM($AC34:AQ34)&gt;0,1,IF(OR(R34&lt;(1-$P$2),R34&gt;$P$3),1,0))</f>
        <v>0</v>
      </c>
      <c r="AS34">
        <f>IF(SUM($AC34:AR34)&gt;0,1,IF(OR(S34&lt;(1-$P$2),S34&gt;$P$3),1,0))</f>
        <v>0</v>
      </c>
      <c r="AT34">
        <f>IF(SUM($AC34:AS34)&gt;0,1,IF(OR(T34&lt;(1-$P$2),T34&gt;$P$3),1,0))</f>
        <v>0</v>
      </c>
      <c r="AU34">
        <f>IF(SUM($AC34:AT34)&gt;0,1,IF(OR(U34&lt;(1-$P$2),U34&gt;$P$3),1,0))</f>
        <v>0</v>
      </c>
      <c r="AV34">
        <f>IF(SUM($AC34:AU34)&gt;0,1,IF(OR(V34&lt;(1-$P$2),V34&gt;$P$3),1,0))</f>
        <v>0</v>
      </c>
    </row>
    <row r="35" spans="1:48" x14ac:dyDescent="0.35">
      <c r="A35" s="1">
        <f>Data!A29</f>
        <v>9600000</v>
      </c>
      <c r="B35">
        <f t="shared" si="6"/>
        <v>26</v>
      </c>
      <c r="C35" s="12" cm="1">
        <f t="array" ref="C35">PRODUCT(Data!$C29:C29/100+1)</f>
        <v>1.1830000000000001</v>
      </c>
      <c r="D35" s="12" cm="1">
        <f t="array" ref="D35">PRODUCT(Data!$C29:D29/100+1)</f>
        <v>0.71216600000000019</v>
      </c>
      <c r="E35" s="12" cm="1">
        <f t="array" ref="E35">PRODUCT(Data!$C29:E29/100+1)</f>
        <v>0.83465855200000016</v>
      </c>
      <c r="F35" s="12" cm="1">
        <f t="array" ref="F35">PRODUCT(Data!$C29:F29/100+1)</f>
        <v>0.53251215617600001</v>
      </c>
      <c r="G35" s="12" cm="1">
        <f t="array" ref="G35">PRODUCT(Data!$C29:G29/100+1)</f>
        <v>0.83018645147838399</v>
      </c>
      <c r="H35" s="12" cm="1">
        <f t="array" ref="H35">PRODUCT(Data!$C29:H29/100+1)</f>
        <v>0.58528144829226081</v>
      </c>
      <c r="I35" s="12" cm="1">
        <f t="array" ref="I35">PRODUCT(Data!$C29:I29/100+1)</f>
        <v>0.31429613773294407</v>
      </c>
      <c r="J35" s="12" cm="1">
        <f t="array" ref="J35">PRODUCT(Data!$C29:J29/100+1)</f>
        <v>0.34163990171571018</v>
      </c>
      <c r="K35" s="12" cm="1">
        <f t="array" ref="K35">PRODUCT(Data!$C29:K29/100+1)</f>
        <v>0.28868571694977507</v>
      </c>
      <c r="L35" s="12" cm="1">
        <f t="array" ref="L35">PRODUCT(Data!$C29:L29/100+1)</f>
        <v>0.19572891609194748</v>
      </c>
      <c r="M35" s="12" cm="1">
        <f t="array" ref="M35">PRODUCT(Data!$C29:M29/100+1)</f>
        <v>0.27362902469654254</v>
      </c>
      <c r="N35" s="12" cm="1">
        <f t="array" ref="N35">PRODUCT(Data!$C29:N29/100+1)</f>
        <v>0.45887587441610184</v>
      </c>
      <c r="O35" s="12" cm="1">
        <f t="array" ref="O35">PRODUCT(Data!$C29:O29/100+1)</f>
        <v>0.74475554417733325</v>
      </c>
      <c r="P35" s="12" cm="1">
        <f t="array" ref="P35">PRODUCT(Data!$C29:P29/100+1)</f>
        <v>0.78199332138619992</v>
      </c>
      <c r="Q35" s="12" cm="1">
        <f t="array" ref="Q35">PRODUCT(Data!$C29:Q29/100+1)</f>
        <v>0.96810773187611554</v>
      </c>
      <c r="R35" s="12" cm="1">
        <f t="array" ref="R35">PRODUCT(Data!$C29:R29/100+1)</f>
        <v>1.5392912936830236</v>
      </c>
      <c r="S35" s="12" cm="1">
        <f t="array" ref="S35">PRODUCT(Data!$C29:S29/100+1)</f>
        <v>2.6521988990158496</v>
      </c>
      <c r="T35" s="12" cm="1">
        <f t="array" ref="T35">PRODUCT(Data!$C29:T29/100+1)</f>
        <v>4.1878220615460267</v>
      </c>
      <c r="U35" s="12" cm="1">
        <f t="array" ref="U35">PRODUCT(Data!$C29:U29/100+1)</f>
        <v>6.746581341150649</v>
      </c>
      <c r="V35" s="12" cm="1">
        <f t="array" ref="V35">PRODUCT(Data!$C29:V29/100+1)</f>
        <v>9.9377143155149046</v>
      </c>
      <c r="W35" s="7"/>
      <c r="X35" s="2" t="str">
        <f t="shared" si="2"/>
        <v>Realised Loss</v>
      </c>
      <c r="Y35" s="4">
        <f t="shared" si="4"/>
        <v>95402057.428943083</v>
      </c>
      <c r="Z35" s="5">
        <f t="shared" ca="1" si="5"/>
        <v>2771382.8827178408</v>
      </c>
      <c r="AC35">
        <f t="shared" si="3"/>
        <v>0</v>
      </c>
      <c r="AD35">
        <f>IF(SUM($AC35:AC35)&gt;0,1,IF(OR(D35&lt;(1-$P$2),D35&gt;$P$3),1,0))</f>
        <v>0</v>
      </c>
      <c r="AE35">
        <f>IF(SUM($AC35:AD35)&gt;0,1,IF(OR(E35&lt;(1-$P$2),E35&gt;$P$3),1,0))</f>
        <v>0</v>
      </c>
      <c r="AF35">
        <f>IF(SUM($AC35:AE35)&gt;0,1,IF(OR(F35&lt;(1-$P$2),F35&gt;$P$3),1,0))</f>
        <v>0</v>
      </c>
      <c r="AG35">
        <f>IF(SUM($AC35:AF35)&gt;0,1,IF(OR(G35&lt;(1-$P$2),G35&gt;$P$3),1,0))</f>
        <v>0</v>
      </c>
      <c r="AH35">
        <f>IF(SUM($AC35:AG35)&gt;0,1,IF(OR(H35&lt;(1-$P$2),H35&gt;$P$3),1,0))</f>
        <v>0</v>
      </c>
      <c r="AI35">
        <f>IF(SUM($AC35:AH35)&gt;0,1,IF(OR(I35&lt;(1-$P$2),I35&gt;$P$3),1,0))</f>
        <v>0</v>
      </c>
      <c r="AJ35">
        <f>IF(SUM($AC35:AI35)&gt;0,1,IF(OR(J35&lt;(1-$P$2),J35&gt;$P$3),1,0))</f>
        <v>0</v>
      </c>
      <c r="AK35">
        <f>IF(SUM($AC35:AJ35)&gt;0,1,IF(OR(K35&lt;(1-$P$2),K35&gt;$P$3),1,0))</f>
        <v>1</v>
      </c>
      <c r="AL35">
        <f>IF(SUM($AC35:AK35)&gt;0,1,IF(OR(L35&lt;(1-$P$2),L35&gt;$P$3),1,0))</f>
        <v>1</v>
      </c>
      <c r="AM35">
        <f>IF(SUM($AC35:AL35)&gt;0,1,IF(OR(M35&lt;(1-$P$2),M35&gt;$P$3),1,0))</f>
        <v>1</v>
      </c>
      <c r="AN35">
        <f>IF(SUM($AC35:AM35)&gt;0,1,IF(OR(N35&lt;(1-$P$2),N35&gt;$P$3),1,0))</f>
        <v>1</v>
      </c>
      <c r="AO35">
        <f>IF(SUM($AC35:AN35)&gt;0,1,IF(OR(O35&lt;(1-$P$2),O35&gt;$P$3),1,0))</f>
        <v>1</v>
      </c>
      <c r="AP35">
        <f>IF(SUM($AC35:AO35)&gt;0,1,IF(OR(P35&lt;(1-$P$2),P35&gt;$P$3),1,0))</f>
        <v>1</v>
      </c>
      <c r="AQ35">
        <f>IF(SUM($AC35:AP35)&gt;0,1,IF(OR(Q35&lt;(1-$P$2),Q35&gt;$P$3),1,0))</f>
        <v>1</v>
      </c>
      <c r="AR35">
        <f>IF(SUM($AC35:AQ35)&gt;0,1,IF(OR(R35&lt;(1-$P$2),R35&gt;$P$3),1,0))</f>
        <v>1</v>
      </c>
      <c r="AS35">
        <f>IF(SUM($AC35:AR35)&gt;0,1,IF(OR(S35&lt;(1-$P$2),S35&gt;$P$3),1,0))</f>
        <v>1</v>
      </c>
      <c r="AT35">
        <f>IF(SUM($AC35:AS35)&gt;0,1,IF(OR(T35&lt;(1-$P$2),T35&gt;$P$3),1,0))</f>
        <v>1</v>
      </c>
      <c r="AU35">
        <f>IF(SUM($AC35:AT35)&gt;0,1,IF(OR(U35&lt;(1-$P$2),U35&gt;$P$3),1,0))</f>
        <v>1</v>
      </c>
      <c r="AV35">
        <f>IF(SUM($AC35:AU35)&gt;0,1,IF(OR(V35&lt;(1-$P$2),V35&gt;$P$3),1,0))</f>
        <v>1</v>
      </c>
    </row>
    <row r="36" spans="1:48" x14ac:dyDescent="0.35">
      <c r="A36" s="1">
        <f>Data!A30</f>
        <v>100000</v>
      </c>
      <c r="B36">
        <f t="shared" si="6"/>
        <v>27</v>
      </c>
      <c r="C36" s="12" cm="1">
        <f t="array" ref="C36">PRODUCT(Data!$C30:C30/100+1)</f>
        <v>1.107</v>
      </c>
      <c r="D36" s="12" cm="1">
        <f t="array" ref="D36">PRODUCT(Data!$C30:D30/100+1)</f>
        <v>1.7855909999999999</v>
      </c>
      <c r="E36" s="12" cm="1">
        <f t="array" ref="E36">PRODUCT(Data!$C30:E30/100+1)</f>
        <v>1.0142156879999999</v>
      </c>
      <c r="F36" s="12" cm="1">
        <f t="array" ref="F36">PRODUCT(Data!$C30:F30/100+1)</f>
        <v>1.001030884056</v>
      </c>
      <c r="G36" s="12" cm="1">
        <f t="array" ref="G36">PRODUCT(Data!$C30:G30/100+1)</f>
        <v>1.715766935271984</v>
      </c>
      <c r="H36" s="12" cm="1">
        <f t="array" ref="H36">PRODUCT(Data!$C30:H30/100+1)</f>
        <v>2.7675320665937102</v>
      </c>
      <c r="I36" s="12" cm="1">
        <f t="array" ref="I36">PRODUCT(Data!$C30:I30/100+1)</f>
        <v>3.5894890903720418</v>
      </c>
      <c r="J36" s="12" cm="1">
        <f t="array" ref="J36">PRODUCT(Data!$C30:J30/100+1)</f>
        <v>6.0518786063672625</v>
      </c>
      <c r="K36" s="12" cm="1">
        <f t="array" ref="K36">PRODUCT(Data!$C30:K30/100+1)</f>
        <v>6.6086514381530508</v>
      </c>
      <c r="L36" s="12" cm="1">
        <f t="array" ref="L36">PRODUCT(Data!$C30:L30/100+1)</f>
        <v>6.2253496547401737</v>
      </c>
      <c r="M36" s="12" cm="1">
        <f t="array" ref="M36">PRODUCT(Data!$C30:M30/100+1)</f>
        <v>5.2915472065291471</v>
      </c>
      <c r="N36" s="12" cm="1">
        <f t="array" ref="N36">PRODUCT(Data!$C30:N30/100+1)</f>
        <v>5.7572033607037127</v>
      </c>
      <c r="O36" s="12" cm="1">
        <f t="array" ref="O36">PRODUCT(Data!$C30:O30/100+1)</f>
        <v>6.6438126782520843</v>
      </c>
      <c r="P36" s="12" cm="1">
        <f t="array" ref="P36">PRODUCT(Data!$C30:P30/100+1)</f>
        <v>5.414707332775448</v>
      </c>
      <c r="Q36" s="12" cm="1">
        <f t="array" ref="Q36">PRODUCT(Data!$C30:Q30/100+1)</f>
        <v>7.0282901179425314</v>
      </c>
      <c r="R36" s="12" cm="1">
        <f t="array" ref="R36">PRODUCT(Data!$C30:R30/100+1)</f>
        <v>10.176964090780785</v>
      </c>
      <c r="S36" s="12" cm="1">
        <f t="array" ref="S36">PRODUCT(Data!$C30:S30/100+1)</f>
        <v>12.283595657572409</v>
      </c>
      <c r="T36" s="12" cm="1">
        <f t="array" ref="T36">PRODUCT(Data!$C30:T30/100+1)</f>
        <v>21.484008805094145</v>
      </c>
      <c r="U36" s="12" cm="1">
        <f t="array" ref="U36">PRODUCT(Data!$C30:U30/100+1)</f>
        <v>36.780623074321184</v>
      </c>
      <c r="V36" s="12" cm="1">
        <f t="array" ref="V36">PRODUCT(Data!$C30:V30/100+1)</f>
        <v>36.449597466652293</v>
      </c>
      <c r="W36" s="7"/>
      <c r="X36" s="2" t="str">
        <f t="shared" si="2"/>
        <v>Unrealised</v>
      </c>
      <c r="Y36" s="4">
        <f t="shared" si="4"/>
        <v>3644959.7466652291</v>
      </c>
      <c r="Z36" s="5">
        <f t="shared" ca="1" si="5"/>
        <v>0</v>
      </c>
      <c r="AC36">
        <f t="shared" si="3"/>
        <v>0</v>
      </c>
      <c r="AD36">
        <f>IF(SUM($AC36:AC36)&gt;0,1,IF(OR(D36&lt;(1-$P$2),D36&gt;$P$3),1,0))</f>
        <v>0</v>
      </c>
      <c r="AE36">
        <f>IF(SUM($AC36:AD36)&gt;0,1,IF(OR(E36&lt;(1-$P$2),E36&gt;$P$3),1,0))</f>
        <v>0</v>
      </c>
      <c r="AF36">
        <f>IF(SUM($AC36:AE36)&gt;0,1,IF(OR(F36&lt;(1-$P$2),F36&gt;$P$3),1,0))</f>
        <v>0</v>
      </c>
      <c r="AG36">
        <f>IF(SUM($AC36:AF36)&gt;0,1,IF(OR(G36&lt;(1-$P$2),G36&gt;$P$3),1,0))</f>
        <v>0</v>
      </c>
      <c r="AH36">
        <f>IF(SUM($AC36:AG36)&gt;0,1,IF(OR(H36&lt;(1-$P$2),H36&gt;$P$3),1,0))</f>
        <v>0</v>
      </c>
      <c r="AI36">
        <f>IF(SUM($AC36:AH36)&gt;0,1,IF(OR(I36&lt;(1-$P$2),I36&gt;$P$3),1,0))</f>
        <v>0</v>
      </c>
      <c r="AJ36">
        <f>IF(SUM($AC36:AI36)&gt;0,1,IF(OR(J36&lt;(1-$P$2),J36&gt;$P$3),1,0))</f>
        <v>0</v>
      </c>
      <c r="AK36">
        <f>IF(SUM($AC36:AJ36)&gt;0,1,IF(OR(K36&lt;(1-$P$2),K36&gt;$P$3),1,0))</f>
        <v>0</v>
      </c>
      <c r="AL36">
        <f>IF(SUM($AC36:AK36)&gt;0,1,IF(OR(L36&lt;(1-$P$2),L36&gt;$P$3),1,0))</f>
        <v>0</v>
      </c>
      <c r="AM36">
        <f>IF(SUM($AC36:AL36)&gt;0,1,IF(OR(M36&lt;(1-$P$2),M36&gt;$P$3),1,0))</f>
        <v>0</v>
      </c>
      <c r="AN36">
        <f>IF(SUM($AC36:AM36)&gt;0,1,IF(OR(N36&lt;(1-$P$2),N36&gt;$P$3),1,0))</f>
        <v>0</v>
      </c>
      <c r="AO36">
        <f>IF(SUM($AC36:AN36)&gt;0,1,IF(OR(O36&lt;(1-$P$2),O36&gt;$P$3),1,0))</f>
        <v>0</v>
      </c>
      <c r="AP36">
        <f>IF(SUM($AC36:AO36)&gt;0,1,IF(OR(P36&lt;(1-$P$2),P36&gt;$P$3),1,0))</f>
        <v>0</v>
      </c>
      <c r="AQ36">
        <f>IF(SUM($AC36:AP36)&gt;0,1,IF(OR(Q36&lt;(1-$P$2),Q36&gt;$P$3),1,0))</f>
        <v>0</v>
      </c>
      <c r="AR36">
        <f>IF(SUM($AC36:AQ36)&gt;0,1,IF(OR(R36&lt;(1-$P$2),R36&gt;$P$3),1,0))</f>
        <v>0</v>
      </c>
      <c r="AS36">
        <f>IF(SUM($AC36:AR36)&gt;0,1,IF(OR(S36&lt;(1-$P$2),S36&gt;$P$3),1,0))</f>
        <v>0</v>
      </c>
      <c r="AT36">
        <f>IF(SUM($AC36:AS36)&gt;0,1,IF(OR(T36&lt;(1-$P$2),T36&gt;$P$3),1,0))</f>
        <v>0</v>
      </c>
      <c r="AU36">
        <f>IF(SUM($AC36:AT36)&gt;0,1,IF(OR(U36&lt;(1-$P$2),U36&gt;$P$3),1,0))</f>
        <v>0</v>
      </c>
      <c r="AV36">
        <f>IF(SUM($AC36:AU36)&gt;0,1,IF(OR(V36&lt;(1-$P$2),V36&gt;$P$3),1,0))</f>
        <v>0</v>
      </c>
    </row>
    <row r="37" spans="1:48" x14ac:dyDescent="0.35">
      <c r="A37" s="1">
        <f>Data!A31</f>
        <v>2800000</v>
      </c>
      <c r="B37">
        <f t="shared" si="6"/>
        <v>28</v>
      </c>
      <c r="C37" s="12" cm="1">
        <f t="array" ref="C37">PRODUCT(Data!$C31:C31/100+1)</f>
        <v>0.99</v>
      </c>
      <c r="D37" s="12" cm="1">
        <f t="array" ref="D37">PRODUCT(Data!$C31:D31/100+1)</f>
        <v>0.60588000000000009</v>
      </c>
      <c r="E37" s="12" cm="1">
        <f t="array" ref="E37">PRODUCT(Data!$C31:E31/100+1)</f>
        <v>1.0118196000000002</v>
      </c>
      <c r="F37" s="12" cm="1">
        <f t="array" ref="F37">PRODUCT(Data!$C31:F31/100+1)</f>
        <v>0.78921928800000019</v>
      </c>
      <c r="G37" s="12" cm="1">
        <f t="array" ref="G37">PRODUCT(Data!$C31:G31/100+1)</f>
        <v>1.0638676002240002</v>
      </c>
      <c r="H37" s="12" cm="1">
        <f t="array" ref="H37">PRODUCT(Data!$C31:H31/100+1)</f>
        <v>1.4798398319115842</v>
      </c>
      <c r="I37" s="12" cm="1">
        <f t="array" ref="I37">PRODUCT(Data!$C31:I31/100+1)</f>
        <v>0.91010149662562423</v>
      </c>
      <c r="J37" s="12" cm="1">
        <f t="array" ref="J37">PRODUCT(Data!$C31:J31/100+1)</f>
        <v>1.2186259039817109</v>
      </c>
      <c r="K37" s="12" cm="1">
        <f t="array" ref="K37">PRODUCT(Data!$C31:K31/100+1)</f>
        <v>1.5147519986492666</v>
      </c>
      <c r="L37" s="12" cm="1">
        <f t="array" ref="L37">PRODUCT(Data!$C31:L31/100+1)</f>
        <v>2.1751838700603465</v>
      </c>
      <c r="M37" s="12" cm="1">
        <f t="array" ref="M37">PRODUCT(Data!$C31:M31/100+1)</f>
        <v>3.7152140500630719</v>
      </c>
      <c r="N37" s="12" cm="1">
        <f t="array" ref="N37">PRODUCT(Data!$C31:N31/100+1)</f>
        <v>6.2378443900558977</v>
      </c>
      <c r="O37" s="12" cm="1">
        <f t="array" ref="O37">PRODUCT(Data!$C31:O31/100+1)</f>
        <v>7.0612398495432771</v>
      </c>
      <c r="P37" s="12" cm="1">
        <f t="array" ref="P37">PRODUCT(Data!$C31:P31/100+1)</f>
        <v>5.0770314518216164</v>
      </c>
      <c r="Q37" s="12" cm="1">
        <f t="array" ref="Q37">PRODUCT(Data!$C31:Q31/100+1)</f>
        <v>5.6862752260402107</v>
      </c>
      <c r="R37" s="12" cm="1">
        <f t="array" ref="R37">PRODUCT(Data!$C31:R31/100+1)</f>
        <v>4.730980988065455</v>
      </c>
      <c r="S37" s="12" cm="1">
        <f t="array" ref="S37">PRODUCT(Data!$C31:S31/100+1)</f>
        <v>3.4157682733832582</v>
      </c>
      <c r="T37" s="12" cm="1">
        <f t="array" ref="T37">PRODUCT(Data!$C31:T31/100+1)</f>
        <v>2.5003423761165449</v>
      </c>
      <c r="U37" s="12" cm="1">
        <f t="array" ref="U37">PRODUCT(Data!$C31:U31/100+1)</f>
        <v>2.6553636034357706</v>
      </c>
      <c r="V37" s="12" cm="1">
        <f t="array" ref="V37">PRODUCT(Data!$C31:V31/100+1)</f>
        <v>1.4206195278381371</v>
      </c>
      <c r="W37" s="7"/>
      <c r="X37" s="2" t="str">
        <f t="shared" si="2"/>
        <v>Unrealised</v>
      </c>
      <c r="Y37" s="4">
        <f t="shared" si="4"/>
        <v>3977734.6779467836</v>
      </c>
      <c r="Z37" s="5">
        <f t="shared" ca="1" si="5"/>
        <v>0</v>
      </c>
      <c r="AC37">
        <f t="shared" si="3"/>
        <v>0</v>
      </c>
      <c r="AD37">
        <f>IF(SUM($AC37:AC37)&gt;0,1,IF(OR(D37&lt;(1-$P$2),D37&gt;$P$3),1,0))</f>
        <v>0</v>
      </c>
      <c r="AE37">
        <f>IF(SUM($AC37:AD37)&gt;0,1,IF(OR(E37&lt;(1-$P$2),E37&gt;$P$3),1,0))</f>
        <v>0</v>
      </c>
      <c r="AF37">
        <f>IF(SUM($AC37:AE37)&gt;0,1,IF(OR(F37&lt;(1-$P$2),F37&gt;$P$3),1,0))</f>
        <v>0</v>
      </c>
      <c r="AG37">
        <f>IF(SUM($AC37:AF37)&gt;0,1,IF(OR(G37&lt;(1-$P$2),G37&gt;$P$3),1,0))</f>
        <v>0</v>
      </c>
      <c r="AH37">
        <f>IF(SUM($AC37:AG37)&gt;0,1,IF(OR(H37&lt;(1-$P$2),H37&gt;$P$3),1,0))</f>
        <v>0</v>
      </c>
      <c r="AI37">
        <f>IF(SUM($AC37:AH37)&gt;0,1,IF(OR(I37&lt;(1-$P$2),I37&gt;$P$3),1,0))</f>
        <v>0</v>
      </c>
      <c r="AJ37">
        <f>IF(SUM($AC37:AI37)&gt;0,1,IF(OR(J37&lt;(1-$P$2),J37&gt;$P$3),1,0))</f>
        <v>0</v>
      </c>
      <c r="AK37">
        <f>IF(SUM($AC37:AJ37)&gt;0,1,IF(OR(K37&lt;(1-$P$2),K37&gt;$P$3),1,0))</f>
        <v>0</v>
      </c>
      <c r="AL37">
        <f>IF(SUM($AC37:AK37)&gt;0,1,IF(OR(L37&lt;(1-$P$2),L37&gt;$P$3),1,0))</f>
        <v>0</v>
      </c>
      <c r="AM37">
        <f>IF(SUM($AC37:AL37)&gt;0,1,IF(OR(M37&lt;(1-$P$2),M37&gt;$P$3),1,0))</f>
        <v>0</v>
      </c>
      <c r="AN37">
        <f>IF(SUM($AC37:AM37)&gt;0,1,IF(OR(N37&lt;(1-$P$2),N37&gt;$P$3),1,0))</f>
        <v>0</v>
      </c>
      <c r="AO37">
        <f>IF(SUM($AC37:AN37)&gt;0,1,IF(OR(O37&lt;(1-$P$2),O37&gt;$P$3),1,0))</f>
        <v>0</v>
      </c>
      <c r="AP37">
        <f>IF(SUM($AC37:AO37)&gt;0,1,IF(OR(P37&lt;(1-$P$2),P37&gt;$P$3),1,0))</f>
        <v>0</v>
      </c>
      <c r="AQ37">
        <f>IF(SUM($AC37:AP37)&gt;0,1,IF(OR(Q37&lt;(1-$P$2),Q37&gt;$P$3),1,0))</f>
        <v>0</v>
      </c>
      <c r="AR37">
        <f>IF(SUM($AC37:AQ37)&gt;0,1,IF(OR(R37&lt;(1-$P$2),R37&gt;$P$3),1,0))</f>
        <v>0</v>
      </c>
      <c r="AS37">
        <f>IF(SUM($AC37:AR37)&gt;0,1,IF(OR(S37&lt;(1-$P$2),S37&gt;$P$3),1,0))</f>
        <v>0</v>
      </c>
      <c r="AT37">
        <f>IF(SUM($AC37:AS37)&gt;0,1,IF(OR(T37&lt;(1-$P$2),T37&gt;$P$3),1,0))</f>
        <v>0</v>
      </c>
      <c r="AU37">
        <f>IF(SUM($AC37:AT37)&gt;0,1,IF(OR(U37&lt;(1-$P$2),U37&gt;$P$3),1,0))</f>
        <v>0</v>
      </c>
      <c r="AV37">
        <f>IF(SUM($AC37:AU37)&gt;0,1,IF(OR(V37&lt;(1-$P$2),V37&gt;$P$3),1,0))</f>
        <v>0</v>
      </c>
    </row>
    <row r="38" spans="1:48" x14ac:dyDescent="0.35">
      <c r="A38" s="1">
        <f>Data!A32</f>
        <v>9400000</v>
      </c>
      <c r="B38">
        <f t="shared" si="6"/>
        <v>29</v>
      </c>
      <c r="C38" s="12" cm="1">
        <f t="array" ref="C38">PRODUCT(Data!$C32:C32/100+1)</f>
        <v>1.339</v>
      </c>
      <c r="D38" s="12" cm="1">
        <f t="array" ref="D38">PRODUCT(Data!$C32:D32/100+1)</f>
        <v>1.027013</v>
      </c>
      <c r="E38" s="12" cm="1">
        <f t="array" ref="E38">PRODUCT(Data!$C32:E32/100+1)</f>
        <v>0.76820572399999998</v>
      </c>
      <c r="F38" s="12" cm="1">
        <f t="array" ref="F38">PRODUCT(Data!$C32:F32/100+1)</f>
        <v>0.81967550750799989</v>
      </c>
      <c r="G38" s="12" cm="1">
        <f t="array" ref="G38">PRODUCT(Data!$C32:G32/100+1)</f>
        <v>0.51065784117748392</v>
      </c>
      <c r="H38" s="12" cm="1">
        <f t="array" ref="H38">PRODUCT(Data!$C32:H32/100+1)</f>
        <v>0.46520929331268784</v>
      </c>
      <c r="I38" s="12" cm="1">
        <f t="array" ref="I38">PRODUCT(Data!$C32:I32/100+1)</f>
        <v>0.71409626523497594</v>
      </c>
      <c r="J38" s="12" cm="1">
        <f t="array" ref="J38">PRODUCT(Data!$C32:J32/100+1)</f>
        <v>0.49201232674689849</v>
      </c>
      <c r="K38" s="12" cm="1">
        <f t="array" ref="K38">PRODUCT(Data!$C32:K32/100+1)</f>
        <v>0.35031277664379168</v>
      </c>
      <c r="L38" s="12" cm="1">
        <f t="array" ref="L38">PRODUCT(Data!$C32:L32/100+1)</f>
        <v>0.38814655652132124</v>
      </c>
      <c r="M38" s="12" cm="1">
        <f t="array" ref="M38">PRODUCT(Data!$C32:M32/100+1)</f>
        <v>0.34855560775614647</v>
      </c>
      <c r="N38" s="12" cm="1">
        <f t="array" ref="N38">PRODUCT(Data!$C32:N32/100+1)</f>
        <v>0.4004903933118123</v>
      </c>
      <c r="O38" s="12" cm="1">
        <f t="array" ref="O38">PRODUCT(Data!$C32:O32/100+1)</f>
        <v>0.49981201085314175</v>
      </c>
      <c r="P38" s="12" cm="1">
        <f t="array" ref="P38">PRODUCT(Data!$C32:P32/100+1)</f>
        <v>0.51130768710276397</v>
      </c>
      <c r="Q38" s="12" cm="1">
        <f t="array" ref="Q38">PRODUCT(Data!$C32:Q32/100+1)</f>
        <v>0.32723691974576896</v>
      </c>
      <c r="R38" s="12" cm="1">
        <f t="array" ref="R38">PRODUCT(Data!$C32:R32/100+1)</f>
        <v>0.38253995918280392</v>
      </c>
      <c r="S38" s="12" cm="1">
        <f t="array" ref="S38">PRODUCT(Data!$C32:S32/100+1)</f>
        <v>0.22187317632602629</v>
      </c>
      <c r="T38" s="12" cm="1">
        <f t="array" ref="T38">PRODUCT(Data!$C32:T32/100+1)</f>
        <v>0.14754566225680749</v>
      </c>
      <c r="U38" s="12" cm="1">
        <f t="array" ref="U38">PRODUCT(Data!$C32:U32/100+1)</f>
        <v>0.15359503440933658</v>
      </c>
      <c r="V38" s="12" cm="1">
        <f t="array" ref="V38">PRODUCT(Data!$C32:V32/100+1)</f>
        <v>0.19660164404395084</v>
      </c>
      <c r="W38" s="7"/>
      <c r="X38" s="2" t="str">
        <f t="shared" si="2"/>
        <v>Realised Loss</v>
      </c>
      <c r="Y38" s="4">
        <f t="shared" si="4"/>
        <v>1848055.4540131378</v>
      </c>
      <c r="Z38" s="5">
        <f t="shared" ca="1" si="5"/>
        <v>2085607.8574646472</v>
      </c>
      <c r="AC38">
        <f t="shared" si="3"/>
        <v>0</v>
      </c>
      <c r="AD38">
        <f>IF(SUM($AC38:AC38)&gt;0,1,IF(OR(D38&lt;(1-$P$2),D38&gt;$P$3),1,0))</f>
        <v>0</v>
      </c>
      <c r="AE38">
        <f>IF(SUM($AC38:AD38)&gt;0,1,IF(OR(E38&lt;(1-$P$2),E38&gt;$P$3),1,0))</f>
        <v>0</v>
      </c>
      <c r="AF38">
        <f>IF(SUM($AC38:AE38)&gt;0,1,IF(OR(F38&lt;(1-$P$2),F38&gt;$P$3),1,0))</f>
        <v>0</v>
      </c>
      <c r="AG38">
        <f>IF(SUM($AC38:AF38)&gt;0,1,IF(OR(G38&lt;(1-$P$2),G38&gt;$P$3),1,0))</f>
        <v>0</v>
      </c>
      <c r="AH38">
        <f>IF(SUM($AC38:AG38)&gt;0,1,IF(OR(H38&lt;(1-$P$2),H38&gt;$P$3),1,0))</f>
        <v>0</v>
      </c>
      <c r="AI38">
        <f>IF(SUM($AC38:AH38)&gt;0,1,IF(OR(I38&lt;(1-$P$2),I38&gt;$P$3),1,0))</f>
        <v>0</v>
      </c>
      <c r="AJ38">
        <f>IF(SUM($AC38:AI38)&gt;0,1,IF(OR(J38&lt;(1-$P$2),J38&gt;$P$3),1,0))</f>
        <v>0</v>
      </c>
      <c r="AK38">
        <f>IF(SUM($AC38:AJ38)&gt;0,1,IF(OR(K38&lt;(1-$P$2),K38&gt;$P$3),1,0))</f>
        <v>0</v>
      </c>
      <c r="AL38">
        <f>IF(SUM($AC38:AK38)&gt;0,1,IF(OR(L38&lt;(1-$P$2),L38&gt;$P$3),1,0))</f>
        <v>0</v>
      </c>
      <c r="AM38">
        <f>IF(SUM($AC38:AL38)&gt;0,1,IF(OR(M38&lt;(1-$P$2),M38&gt;$P$3),1,0))</f>
        <v>0</v>
      </c>
      <c r="AN38">
        <f>IF(SUM($AC38:AM38)&gt;0,1,IF(OR(N38&lt;(1-$P$2),N38&gt;$P$3),1,0))</f>
        <v>0</v>
      </c>
      <c r="AO38">
        <f>IF(SUM($AC38:AN38)&gt;0,1,IF(OR(O38&lt;(1-$P$2),O38&gt;$P$3),1,0))</f>
        <v>0</v>
      </c>
      <c r="AP38">
        <f>IF(SUM($AC38:AO38)&gt;0,1,IF(OR(P38&lt;(1-$P$2),P38&gt;$P$3),1,0))</f>
        <v>0</v>
      </c>
      <c r="AQ38">
        <f>IF(SUM($AC38:AP38)&gt;0,1,IF(OR(Q38&lt;(1-$P$2),Q38&gt;$P$3),1,0))</f>
        <v>0</v>
      </c>
      <c r="AR38">
        <f>IF(SUM($AC38:AQ38)&gt;0,1,IF(OR(R38&lt;(1-$P$2),R38&gt;$P$3),1,0))</f>
        <v>0</v>
      </c>
      <c r="AS38">
        <f>IF(SUM($AC38:AR38)&gt;0,1,IF(OR(S38&lt;(1-$P$2),S38&gt;$P$3),1,0))</f>
        <v>1</v>
      </c>
      <c r="AT38">
        <f>IF(SUM($AC38:AS38)&gt;0,1,IF(OR(T38&lt;(1-$P$2),T38&gt;$P$3),1,0))</f>
        <v>1</v>
      </c>
      <c r="AU38">
        <f>IF(SUM($AC38:AT38)&gt;0,1,IF(OR(U38&lt;(1-$P$2),U38&gt;$P$3),1,0))</f>
        <v>1</v>
      </c>
      <c r="AV38">
        <f>IF(SUM($AC38:AU38)&gt;0,1,IF(OR(V38&lt;(1-$P$2),V38&gt;$P$3),1,0))</f>
        <v>1</v>
      </c>
    </row>
    <row r="39" spans="1:48" x14ac:dyDescent="0.35">
      <c r="A39" s="1">
        <f>Data!A33</f>
        <v>5800000</v>
      </c>
      <c r="B39">
        <f t="shared" si="6"/>
        <v>30</v>
      </c>
      <c r="C39" s="12" cm="1">
        <f t="array" ref="C39">PRODUCT(Data!$C33:C33/100+1)</f>
        <v>0.73499999999999999</v>
      </c>
      <c r="D39" s="12" cm="1">
        <f t="array" ref="D39">PRODUCT(Data!$C33:D33/100+1)</f>
        <v>0.95550000000000002</v>
      </c>
      <c r="E39" s="12" cm="1">
        <f t="array" ref="E39">PRODUCT(Data!$C33:E33/100+1)</f>
        <v>1.6539705</v>
      </c>
      <c r="F39" s="12" cm="1">
        <f t="array" ref="F39">PRODUCT(Data!$C33:F33/100+1)</f>
        <v>1.0238077395</v>
      </c>
      <c r="G39" s="12" cm="1">
        <f t="array" ref="G39">PRODUCT(Data!$C33:G33/100+1)</f>
        <v>0.61837987465800004</v>
      </c>
      <c r="H39" s="12" cm="1">
        <f t="array" ref="H39">PRODUCT(Data!$C33:H33/100+1)</f>
        <v>0.31908401532352804</v>
      </c>
      <c r="I39" s="12" cm="1">
        <f t="array" ref="I39">PRODUCT(Data!$C33:I33/100+1)</f>
        <v>0.18155880471908745</v>
      </c>
      <c r="J39" s="12" cm="1">
        <f t="array" ref="J39">PRODUCT(Data!$C33:J33/100+1)</f>
        <v>0.2806899120957092</v>
      </c>
      <c r="K39" s="12" cm="1">
        <f t="array" ref="K39">PRODUCT(Data!$C33:K33/100+1)</f>
        <v>0.40363209359362984</v>
      </c>
      <c r="L39" s="12" cm="1">
        <f t="array" ref="L39">PRODUCT(Data!$C33:L33/100+1)</f>
        <v>0.6728547000205809</v>
      </c>
      <c r="M39" s="12" cm="1">
        <f t="array" ref="M39">PRODUCT(Data!$C33:M33/100+1)</f>
        <v>0.9278666313283811</v>
      </c>
      <c r="N39" s="12" cm="1">
        <f t="array" ref="N39">PRODUCT(Data!$C33:N33/100+1)</f>
        <v>0.97704356278878524</v>
      </c>
      <c r="O39" s="12" cm="1">
        <f t="array" ref="O39">PRODUCT(Data!$C33:O33/100+1)</f>
        <v>1.4020575126019068</v>
      </c>
      <c r="P39" s="12" cm="1">
        <f t="array" ref="P39">PRODUCT(Data!$C33:P33/100+1)</f>
        <v>1.5759126441645435</v>
      </c>
      <c r="Q39" s="12" cm="1">
        <f t="array" ref="Q39">PRODUCT(Data!$C33:Q33/100+1)</f>
        <v>1.9667389799173502</v>
      </c>
      <c r="R39" s="12" cm="1">
        <f t="array" ref="R39">PRODUCT(Data!$C33:R33/100+1)</f>
        <v>1.5537237941347068</v>
      </c>
      <c r="S39" s="12" cm="1">
        <f t="array" ref="S39">PRODUCT(Data!$C33:S33/100+1)</f>
        <v>2.5574293651457274</v>
      </c>
      <c r="T39" s="12" cm="1">
        <f t="array" ref="T39">PRODUCT(Data!$C33:T33/100+1)</f>
        <v>2.23263583577222</v>
      </c>
      <c r="U39" s="12" cm="1">
        <f t="array" ref="U39">PRODUCT(Data!$C33:U33/100+1)</f>
        <v>2.4558994193494423</v>
      </c>
      <c r="V39" s="12" cm="1">
        <f t="array" ref="V39">PRODUCT(Data!$C33:V33/100+1)</f>
        <v>2.3822224367689588</v>
      </c>
      <c r="W39" s="7"/>
      <c r="X39" s="2" t="str">
        <f t="shared" si="2"/>
        <v>Realised Loss</v>
      </c>
      <c r="Y39" s="4">
        <f t="shared" si="4"/>
        <v>13816890.133259961</v>
      </c>
      <c r="Z39" s="5">
        <f t="shared" ca="1" si="5"/>
        <v>1053041.0673707072</v>
      </c>
      <c r="AC39">
        <f t="shared" si="3"/>
        <v>0</v>
      </c>
      <c r="AD39">
        <f>IF(SUM($AC39:AC39)&gt;0,1,IF(OR(D39&lt;(1-$P$2),D39&gt;$P$3),1,0))</f>
        <v>0</v>
      </c>
      <c r="AE39">
        <f>IF(SUM($AC39:AD39)&gt;0,1,IF(OR(E39&lt;(1-$P$2),E39&gt;$P$3),1,0))</f>
        <v>0</v>
      </c>
      <c r="AF39">
        <f>IF(SUM($AC39:AE39)&gt;0,1,IF(OR(F39&lt;(1-$P$2),F39&gt;$P$3),1,0))</f>
        <v>0</v>
      </c>
      <c r="AG39">
        <f>IF(SUM($AC39:AF39)&gt;0,1,IF(OR(G39&lt;(1-$P$2),G39&gt;$P$3),1,0))</f>
        <v>0</v>
      </c>
      <c r="AH39">
        <f>IF(SUM($AC39:AG39)&gt;0,1,IF(OR(H39&lt;(1-$P$2),H39&gt;$P$3),1,0))</f>
        <v>0</v>
      </c>
      <c r="AI39">
        <f>IF(SUM($AC39:AH39)&gt;0,1,IF(OR(I39&lt;(1-$P$2),I39&gt;$P$3),1,0))</f>
        <v>1</v>
      </c>
      <c r="AJ39">
        <f>IF(SUM($AC39:AI39)&gt;0,1,IF(OR(J39&lt;(1-$P$2),J39&gt;$P$3),1,0))</f>
        <v>1</v>
      </c>
      <c r="AK39">
        <f>IF(SUM($AC39:AJ39)&gt;0,1,IF(OR(K39&lt;(1-$P$2),K39&gt;$P$3),1,0))</f>
        <v>1</v>
      </c>
      <c r="AL39">
        <f>IF(SUM($AC39:AK39)&gt;0,1,IF(OR(L39&lt;(1-$P$2),L39&gt;$P$3),1,0))</f>
        <v>1</v>
      </c>
      <c r="AM39">
        <f>IF(SUM($AC39:AL39)&gt;0,1,IF(OR(M39&lt;(1-$P$2),M39&gt;$P$3),1,0))</f>
        <v>1</v>
      </c>
      <c r="AN39">
        <f>IF(SUM($AC39:AM39)&gt;0,1,IF(OR(N39&lt;(1-$P$2),N39&gt;$P$3),1,0))</f>
        <v>1</v>
      </c>
      <c r="AO39">
        <f>IF(SUM($AC39:AN39)&gt;0,1,IF(OR(O39&lt;(1-$P$2),O39&gt;$P$3),1,0))</f>
        <v>1</v>
      </c>
      <c r="AP39">
        <f>IF(SUM($AC39:AO39)&gt;0,1,IF(OR(P39&lt;(1-$P$2),P39&gt;$P$3),1,0))</f>
        <v>1</v>
      </c>
      <c r="AQ39">
        <f>IF(SUM($AC39:AP39)&gt;0,1,IF(OR(Q39&lt;(1-$P$2),Q39&gt;$P$3),1,0))</f>
        <v>1</v>
      </c>
      <c r="AR39">
        <f>IF(SUM($AC39:AQ39)&gt;0,1,IF(OR(R39&lt;(1-$P$2),R39&gt;$P$3),1,0))</f>
        <v>1</v>
      </c>
      <c r="AS39">
        <f>IF(SUM($AC39:AR39)&gt;0,1,IF(OR(S39&lt;(1-$P$2),S39&gt;$P$3),1,0))</f>
        <v>1</v>
      </c>
      <c r="AT39">
        <f>IF(SUM($AC39:AS39)&gt;0,1,IF(OR(T39&lt;(1-$P$2),T39&gt;$P$3),1,0))</f>
        <v>1</v>
      </c>
      <c r="AU39">
        <f>IF(SUM($AC39:AT39)&gt;0,1,IF(OR(U39&lt;(1-$P$2),U39&gt;$P$3),1,0))</f>
        <v>1</v>
      </c>
      <c r="AV39">
        <f>IF(SUM($AC39:AU39)&gt;0,1,IF(OR(V39&lt;(1-$P$2),V39&gt;$P$3),1,0))</f>
        <v>1</v>
      </c>
    </row>
    <row r="40" spans="1:48" x14ac:dyDescent="0.35">
      <c r="A40" s="1">
        <f>Data!A34</f>
        <v>200000</v>
      </c>
      <c r="B40">
        <f t="shared" si="6"/>
        <v>31</v>
      </c>
      <c r="C40" s="12" cm="1">
        <f t="array" ref="C40">PRODUCT(Data!$C34:C34/100+1)</f>
        <v>1.1180000000000001</v>
      </c>
      <c r="D40" s="12" cm="1">
        <f t="array" ref="D40">PRODUCT(Data!$C34:D34/100+1)</f>
        <v>1.0140260000000001</v>
      </c>
      <c r="E40" s="12" cm="1">
        <f t="array" ref="E40">PRODUCT(Data!$C34:E34/100+1)</f>
        <v>1.114414574</v>
      </c>
      <c r="F40" s="12" cm="1">
        <f t="array" ref="F40">PRODUCT(Data!$C34:F34/100+1)</f>
        <v>0.70988208363799998</v>
      </c>
      <c r="G40" s="12" cm="1">
        <f t="array" ref="G40">PRODUCT(Data!$C34:G34/100+1)</f>
        <v>1.1514287396608358</v>
      </c>
      <c r="H40" s="12" cm="1">
        <f t="array" ref="H40">PRODUCT(Data!$C34:H34/100+1)</f>
        <v>1.2274230364784511</v>
      </c>
      <c r="I40" s="12" cm="1">
        <f t="array" ref="I40">PRODUCT(Data!$C34:I34/100+1)</f>
        <v>1.2924764574118088</v>
      </c>
      <c r="J40" s="12" cm="1">
        <f t="array" ref="J40">PRODUCT(Data!$C34:J34/100+1)</f>
        <v>0.99649934866450463</v>
      </c>
      <c r="K40" s="12" cm="1">
        <f t="array" ref="K40">PRODUCT(Data!$C34:K34/100+1)</f>
        <v>1.4060605809656161</v>
      </c>
      <c r="L40" s="12" cm="1">
        <f t="array" ref="L40">PRODUCT(Data!$C34:L34/100+1)</f>
        <v>1.5368242149954183</v>
      </c>
      <c r="M40" s="12" cm="1">
        <f t="array" ref="M40">PRODUCT(Data!$C34:M34/100+1)</f>
        <v>0.94668371643717764</v>
      </c>
      <c r="N40" s="12" cm="1">
        <f t="array" ref="N40">PRODUCT(Data!$C34:N34/100+1)</f>
        <v>0.82361483330034457</v>
      </c>
      <c r="O40" s="12" cm="1">
        <f t="array" ref="O40">PRODUCT(Data!$C34:O34/100+1)</f>
        <v>1.316960118447251</v>
      </c>
      <c r="P40" s="12" cm="1">
        <f t="array" ref="P40">PRODUCT(Data!$C34:P34/100+1)</f>
        <v>1.21687114944526</v>
      </c>
      <c r="Q40" s="12" cm="1">
        <f t="array" ref="Q40">PRODUCT(Data!$C34:Q34/100+1)</f>
        <v>0.96984630610787215</v>
      </c>
      <c r="R40" s="12" cm="1">
        <f t="array" ref="R40">PRODUCT(Data!$C34:R34/100+1)</f>
        <v>1.1143534057179452</v>
      </c>
      <c r="S40" s="12" cm="1">
        <f t="array" ref="S40">PRODUCT(Data!$C34:S34/100+1)</f>
        <v>1.7874228627715842</v>
      </c>
      <c r="T40" s="12" cm="1">
        <f t="array" ref="T40">PRODUCT(Data!$C34:T34/100+1)</f>
        <v>2.4720058192131011</v>
      </c>
      <c r="U40" s="12" cm="1">
        <f t="array" ref="U40">PRODUCT(Data!$C34:U34/100+1)</f>
        <v>2.0443488124892344</v>
      </c>
      <c r="V40" s="12" cm="1">
        <f t="array" ref="V40">PRODUCT(Data!$C34:V34/100+1)</f>
        <v>3.0747006139838087</v>
      </c>
      <c r="W40" s="7"/>
      <c r="X40" s="2" t="str">
        <f t="shared" si="2"/>
        <v>Unrealised</v>
      </c>
      <c r="Y40" s="4">
        <f t="shared" si="4"/>
        <v>614940.12279676169</v>
      </c>
      <c r="Z40" s="5">
        <f t="shared" ca="1" si="5"/>
        <v>0</v>
      </c>
      <c r="AC40">
        <f t="shared" si="3"/>
        <v>0</v>
      </c>
      <c r="AD40">
        <f>IF(SUM($AC40:AC40)&gt;0,1,IF(OR(D40&lt;(1-$P$2),D40&gt;$P$3),1,0))</f>
        <v>0</v>
      </c>
      <c r="AE40">
        <f>IF(SUM($AC40:AD40)&gt;0,1,IF(OR(E40&lt;(1-$P$2),E40&gt;$P$3),1,0))</f>
        <v>0</v>
      </c>
      <c r="AF40">
        <f>IF(SUM($AC40:AE40)&gt;0,1,IF(OR(F40&lt;(1-$P$2),F40&gt;$P$3),1,0))</f>
        <v>0</v>
      </c>
      <c r="AG40">
        <f>IF(SUM($AC40:AF40)&gt;0,1,IF(OR(G40&lt;(1-$P$2),G40&gt;$P$3),1,0))</f>
        <v>0</v>
      </c>
      <c r="AH40">
        <f>IF(SUM($AC40:AG40)&gt;0,1,IF(OR(H40&lt;(1-$P$2),H40&gt;$P$3),1,0))</f>
        <v>0</v>
      </c>
      <c r="AI40">
        <f>IF(SUM($AC40:AH40)&gt;0,1,IF(OR(I40&lt;(1-$P$2),I40&gt;$P$3),1,0))</f>
        <v>0</v>
      </c>
      <c r="AJ40">
        <f>IF(SUM($AC40:AI40)&gt;0,1,IF(OR(J40&lt;(1-$P$2),J40&gt;$P$3),1,0))</f>
        <v>0</v>
      </c>
      <c r="AK40">
        <f>IF(SUM($AC40:AJ40)&gt;0,1,IF(OR(K40&lt;(1-$P$2),K40&gt;$P$3),1,0))</f>
        <v>0</v>
      </c>
      <c r="AL40">
        <f>IF(SUM($AC40:AK40)&gt;0,1,IF(OR(L40&lt;(1-$P$2),L40&gt;$P$3),1,0))</f>
        <v>0</v>
      </c>
      <c r="AM40">
        <f>IF(SUM($AC40:AL40)&gt;0,1,IF(OR(M40&lt;(1-$P$2),M40&gt;$P$3),1,0))</f>
        <v>0</v>
      </c>
      <c r="AN40">
        <f>IF(SUM($AC40:AM40)&gt;0,1,IF(OR(N40&lt;(1-$P$2),N40&gt;$P$3),1,0))</f>
        <v>0</v>
      </c>
      <c r="AO40">
        <f>IF(SUM($AC40:AN40)&gt;0,1,IF(OR(O40&lt;(1-$P$2),O40&gt;$P$3),1,0))</f>
        <v>0</v>
      </c>
      <c r="AP40">
        <f>IF(SUM($AC40:AO40)&gt;0,1,IF(OR(P40&lt;(1-$P$2),P40&gt;$P$3),1,0))</f>
        <v>0</v>
      </c>
      <c r="AQ40">
        <f>IF(SUM($AC40:AP40)&gt;0,1,IF(OR(Q40&lt;(1-$P$2),Q40&gt;$P$3),1,0))</f>
        <v>0</v>
      </c>
      <c r="AR40">
        <f>IF(SUM($AC40:AQ40)&gt;0,1,IF(OR(R40&lt;(1-$P$2),R40&gt;$P$3),1,0))</f>
        <v>0</v>
      </c>
      <c r="AS40">
        <f>IF(SUM($AC40:AR40)&gt;0,1,IF(OR(S40&lt;(1-$P$2),S40&gt;$P$3),1,0))</f>
        <v>0</v>
      </c>
      <c r="AT40">
        <f>IF(SUM($AC40:AS40)&gt;0,1,IF(OR(T40&lt;(1-$P$2),T40&gt;$P$3),1,0))</f>
        <v>0</v>
      </c>
      <c r="AU40">
        <f>IF(SUM($AC40:AT40)&gt;0,1,IF(OR(U40&lt;(1-$P$2),U40&gt;$P$3),1,0))</f>
        <v>0</v>
      </c>
      <c r="AV40">
        <f>IF(SUM($AC40:AU40)&gt;0,1,IF(OR(V40&lt;(1-$P$2),V40&gt;$P$3),1,0))</f>
        <v>0</v>
      </c>
    </row>
    <row r="41" spans="1:48" x14ac:dyDescent="0.35">
      <c r="A41" s="1">
        <f>Data!A35</f>
        <v>6600000</v>
      </c>
      <c r="B41">
        <f t="shared" si="6"/>
        <v>32</v>
      </c>
      <c r="C41" s="12" cm="1">
        <f t="array" ref="C41">PRODUCT(Data!$C35:C35/100+1)</f>
        <v>0.78</v>
      </c>
      <c r="D41" s="12" cm="1">
        <f t="array" ref="D41">PRODUCT(Data!$C35:D35/100+1)</f>
        <v>1.0857600000000001</v>
      </c>
      <c r="E41" s="12" cm="1">
        <f t="array" ref="E41">PRODUCT(Data!$C35:E35/100+1)</f>
        <v>1.03907232</v>
      </c>
      <c r="F41" s="12" cm="1">
        <f t="array" ref="F41">PRODUCT(Data!$C35:F35/100+1)</f>
        <v>1.7113521110400001</v>
      </c>
      <c r="G41" s="12" cm="1">
        <f t="array" ref="G41">PRODUCT(Data!$C35:G35/100+1)</f>
        <v>2.5002854342294403</v>
      </c>
      <c r="H41" s="12" cm="1">
        <f t="array" ref="H41">PRODUCT(Data!$C35:H35/100+1)</f>
        <v>1.3551547053523567</v>
      </c>
      <c r="I41" s="12" cm="1">
        <f t="array" ref="I41">PRODUCT(Data!$C35:I35/100+1)</f>
        <v>1.6194098728960664</v>
      </c>
      <c r="J41" s="12" cm="1">
        <f t="array" ref="J41">PRODUCT(Data!$C35:J35/100+1)</f>
        <v>2.5813393373963298</v>
      </c>
      <c r="K41" s="12" cm="1">
        <f t="array" ref="K41">PRODUCT(Data!$C35:K35/100+1)</f>
        <v>4.1378869578463169</v>
      </c>
      <c r="L41" s="12" cm="1">
        <f t="array" ref="L41">PRODUCT(Data!$C35:L35/100+1)</f>
        <v>3.6289268620312201</v>
      </c>
      <c r="M41" s="12" cm="1">
        <f t="array" ref="M41">PRODUCT(Data!$C35:M35/100+1)</f>
        <v>5.2873464379794877</v>
      </c>
      <c r="N41" s="12" cm="1">
        <f t="array" ref="N41">PRODUCT(Data!$C35:N35/100+1)</f>
        <v>4.5999914010421543</v>
      </c>
      <c r="O41" s="12" cm="1">
        <f t="array" ref="O41">PRODUCT(Data!$C35:O35/100+1)</f>
        <v>4.0433924415160538</v>
      </c>
      <c r="P41" s="12" cm="1">
        <f t="array" ref="P41">PRODUCT(Data!$C35:P35/100+1)</f>
        <v>6.4411241593350734</v>
      </c>
      <c r="Q41" s="12" cm="1">
        <f t="array" ref="Q41">PRODUCT(Data!$C35:Q35/100+1)</f>
        <v>4.5860804014465719</v>
      </c>
      <c r="R41" s="12" cm="1">
        <f t="array" ref="R41">PRODUCT(Data!$C35:R35/100+1)</f>
        <v>6.4526151248353267</v>
      </c>
      <c r="S41" s="12" cm="1">
        <f t="array" ref="S41">PRODUCT(Data!$C35:S35/100+1)</f>
        <v>6.9236560289483053</v>
      </c>
      <c r="T41" s="12" cm="1">
        <f t="array" ref="T41">PRODUCT(Data!$C35:T35/100+1)</f>
        <v>7.4983194793510144</v>
      </c>
      <c r="U41" s="12" cm="1">
        <f t="array" ref="U41">PRODUCT(Data!$C35:U35/100+1)</f>
        <v>13.09206581094687</v>
      </c>
      <c r="V41" s="12" cm="1">
        <f t="array" ref="V41">PRODUCT(Data!$C35:V35/100+1)</f>
        <v>7.593398170349186</v>
      </c>
      <c r="W41" s="7"/>
      <c r="X41" s="2" t="str">
        <f t="shared" si="2"/>
        <v>Unrealised</v>
      </c>
      <c r="Y41" s="4">
        <f t="shared" si="4"/>
        <v>50116427.924304627</v>
      </c>
      <c r="Z41" s="5">
        <f t="shared" ca="1" si="5"/>
        <v>0</v>
      </c>
      <c r="AC41">
        <f t="shared" si="3"/>
        <v>0</v>
      </c>
      <c r="AD41">
        <f>IF(SUM($AC41:AC41)&gt;0,1,IF(OR(D41&lt;(1-$P$2),D41&gt;$P$3),1,0))</f>
        <v>0</v>
      </c>
      <c r="AE41">
        <f>IF(SUM($AC41:AD41)&gt;0,1,IF(OR(E41&lt;(1-$P$2),E41&gt;$P$3),1,0))</f>
        <v>0</v>
      </c>
      <c r="AF41">
        <f>IF(SUM($AC41:AE41)&gt;0,1,IF(OR(F41&lt;(1-$P$2),F41&gt;$P$3),1,0))</f>
        <v>0</v>
      </c>
      <c r="AG41">
        <f>IF(SUM($AC41:AF41)&gt;0,1,IF(OR(G41&lt;(1-$P$2),G41&gt;$P$3),1,0))</f>
        <v>0</v>
      </c>
      <c r="AH41">
        <f>IF(SUM($AC41:AG41)&gt;0,1,IF(OR(H41&lt;(1-$P$2),H41&gt;$P$3),1,0))</f>
        <v>0</v>
      </c>
      <c r="AI41">
        <f>IF(SUM($AC41:AH41)&gt;0,1,IF(OR(I41&lt;(1-$P$2),I41&gt;$P$3),1,0))</f>
        <v>0</v>
      </c>
      <c r="AJ41">
        <f>IF(SUM($AC41:AI41)&gt;0,1,IF(OR(J41&lt;(1-$P$2),J41&gt;$P$3),1,0))</f>
        <v>0</v>
      </c>
      <c r="AK41">
        <f>IF(SUM($AC41:AJ41)&gt;0,1,IF(OR(K41&lt;(1-$P$2),K41&gt;$P$3),1,0))</f>
        <v>0</v>
      </c>
      <c r="AL41">
        <f>IF(SUM($AC41:AK41)&gt;0,1,IF(OR(L41&lt;(1-$P$2),L41&gt;$P$3),1,0))</f>
        <v>0</v>
      </c>
      <c r="AM41">
        <f>IF(SUM($AC41:AL41)&gt;0,1,IF(OR(M41&lt;(1-$P$2),M41&gt;$P$3),1,0))</f>
        <v>0</v>
      </c>
      <c r="AN41">
        <f>IF(SUM($AC41:AM41)&gt;0,1,IF(OR(N41&lt;(1-$P$2),N41&gt;$P$3),1,0))</f>
        <v>0</v>
      </c>
      <c r="AO41">
        <f>IF(SUM($AC41:AN41)&gt;0,1,IF(OR(O41&lt;(1-$P$2),O41&gt;$P$3),1,0))</f>
        <v>0</v>
      </c>
      <c r="AP41">
        <f>IF(SUM($AC41:AO41)&gt;0,1,IF(OR(P41&lt;(1-$P$2),P41&gt;$P$3),1,0))</f>
        <v>0</v>
      </c>
      <c r="AQ41">
        <f>IF(SUM($AC41:AP41)&gt;0,1,IF(OR(Q41&lt;(1-$P$2),Q41&gt;$P$3),1,0))</f>
        <v>0</v>
      </c>
      <c r="AR41">
        <f>IF(SUM($AC41:AQ41)&gt;0,1,IF(OR(R41&lt;(1-$P$2),R41&gt;$P$3),1,0))</f>
        <v>0</v>
      </c>
      <c r="AS41">
        <f>IF(SUM($AC41:AR41)&gt;0,1,IF(OR(S41&lt;(1-$P$2),S41&gt;$P$3),1,0))</f>
        <v>0</v>
      </c>
      <c r="AT41">
        <f>IF(SUM($AC41:AS41)&gt;0,1,IF(OR(T41&lt;(1-$P$2),T41&gt;$P$3),1,0))</f>
        <v>0</v>
      </c>
      <c r="AU41">
        <f>IF(SUM($AC41:AT41)&gt;0,1,IF(OR(U41&lt;(1-$P$2),U41&gt;$P$3),1,0))</f>
        <v>0</v>
      </c>
      <c r="AV41">
        <f>IF(SUM($AC41:AU41)&gt;0,1,IF(OR(V41&lt;(1-$P$2),V41&gt;$P$3),1,0))</f>
        <v>0</v>
      </c>
    </row>
    <row r="42" spans="1:48" x14ac:dyDescent="0.35">
      <c r="A42" s="1">
        <f>Data!A36</f>
        <v>7900000</v>
      </c>
      <c r="B42">
        <f t="shared" si="6"/>
        <v>33</v>
      </c>
      <c r="C42" s="12" cm="1">
        <f t="array" ref="C42">PRODUCT(Data!$C36:C36/100+1)</f>
        <v>1.0529999999999999</v>
      </c>
      <c r="D42" s="12" cm="1">
        <f t="array" ref="D42">PRODUCT(Data!$C36:D36/100+1)</f>
        <v>0.87820199999999993</v>
      </c>
      <c r="E42" s="12" cm="1">
        <f t="array" ref="E42">PRODUCT(Data!$C36:E36/100+1)</f>
        <v>0.64108745999999994</v>
      </c>
      <c r="F42" s="12" cm="1">
        <f t="array" ref="F42">PRODUCT(Data!$C36:F36/100+1)</f>
        <v>0.82315629863999995</v>
      </c>
      <c r="G42" s="12" cm="1">
        <f t="array" ref="G42">PRODUCT(Data!$C36:G36/100+1)</f>
        <v>1.13677884842184</v>
      </c>
      <c r="H42" s="12" cm="1">
        <f t="array" ref="H42">PRODUCT(Data!$C36:H36/100+1)</f>
        <v>1.2652348582935078</v>
      </c>
      <c r="I42" s="12" cm="1">
        <f t="array" ref="I42">PRODUCT(Data!$C36:I36/100+1)</f>
        <v>1.9775620835127525</v>
      </c>
      <c r="J42" s="12" cm="1">
        <f t="array" ref="J42">PRODUCT(Data!$C36:J36/100+1)</f>
        <v>2.2030041610332067</v>
      </c>
      <c r="K42" s="12" cm="1">
        <f t="array" ref="K42">PRODUCT(Data!$C36:K36/100+1)</f>
        <v>3.3067092457108429</v>
      </c>
      <c r="L42" s="12" cm="1">
        <f t="array" ref="L42">PRODUCT(Data!$C36:L36/100+1)</f>
        <v>4.6260862347494696</v>
      </c>
      <c r="M42" s="12" cm="1">
        <f t="array" ref="M42">PRODUCT(Data!$C36:M36/100+1)</f>
        <v>7.4618770966508947</v>
      </c>
      <c r="N42" s="12" cm="1">
        <f t="array" ref="N42">PRODUCT(Data!$C36:N36/100+1)</f>
        <v>4.5218975205704428</v>
      </c>
      <c r="O42" s="12" cm="1">
        <f t="array" ref="O42">PRODUCT(Data!$C36:O36/100+1)</f>
        <v>4.1058829486779622</v>
      </c>
      <c r="P42" s="12" cm="1">
        <f t="array" ref="P42">PRODUCT(Data!$C36:P36/100+1)</f>
        <v>2.4881650668988455</v>
      </c>
      <c r="Q42" s="12" cm="1">
        <f t="array" ref="Q42">PRODUCT(Data!$C36:Q36/100+1)</f>
        <v>1.4655292244034199</v>
      </c>
      <c r="R42" s="12" cm="1">
        <f t="array" ref="R42">PRODUCT(Data!$C36:R36/100+1)</f>
        <v>2.4005368695728015</v>
      </c>
      <c r="S42" s="12" cm="1">
        <f t="array" ref="S42">PRODUCT(Data!$C36:S36/100+1)</f>
        <v>1.9540370118322603</v>
      </c>
      <c r="T42" s="12" cm="1">
        <f t="array" ref="T42">PRODUCT(Data!$C36:T36/100+1)</f>
        <v>1.5339190542883243</v>
      </c>
      <c r="U42" s="12" cm="1">
        <f t="array" ref="U42">PRODUCT(Data!$C36:U36/100+1)</f>
        <v>1.3176364676336705</v>
      </c>
      <c r="V42" s="12" cm="1">
        <f t="array" ref="V42">PRODUCT(Data!$C36:V36/100+1)</f>
        <v>1.6285986739952167</v>
      </c>
      <c r="W42" s="7"/>
      <c r="X42" s="2" t="str">
        <f t="shared" ref="X42:X73" si="7">IF(MIN(C42:V42)&lt;(1-$P$2),"Realised Loss",IF(MAX(C42:V42)&gt;$P$3,"Realised Profit","Unrealised"))</f>
        <v>Unrealised</v>
      </c>
      <c r="Y42" s="4">
        <f t="shared" si="4"/>
        <v>12865929.524562212</v>
      </c>
      <c r="Z42" s="5">
        <f t="shared" ca="1" si="5"/>
        <v>0</v>
      </c>
      <c r="AC42">
        <f t="shared" si="3"/>
        <v>0</v>
      </c>
      <c r="AD42">
        <f>IF(SUM($AC42:AC42)&gt;0,1,IF(OR(D42&lt;(1-$P$2),D42&gt;$P$3),1,0))</f>
        <v>0</v>
      </c>
      <c r="AE42">
        <f>IF(SUM($AC42:AD42)&gt;0,1,IF(OR(E42&lt;(1-$P$2),E42&gt;$P$3),1,0))</f>
        <v>0</v>
      </c>
      <c r="AF42">
        <f>IF(SUM($AC42:AE42)&gt;0,1,IF(OR(F42&lt;(1-$P$2),F42&gt;$P$3),1,0))</f>
        <v>0</v>
      </c>
      <c r="AG42">
        <f>IF(SUM($AC42:AF42)&gt;0,1,IF(OR(G42&lt;(1-$P$2),G42&gt;$P$3),1,0))</f>
        <v>0</v>
      </c>
      <c r="AH42">
        <f>IF(SUM($AC42:AG42)&gt;0,1,IF(OR(H42&lt;(1-$P$2),H42&gt;$P$3),1,0))</f>
        <v>0</v>
      </c>
      <c r="AI42">
        <f>IF(SUM($AC42:AH42)&gt;0,1,IF(OR(I42&lt;(1-$P$2),I42&gt;$P$3),1,0))</f>
        <v>0</v>
      </c>
      <c r="AJ42">
        <f>IF(SUM($AC42:AI42)&gt;0,1,IF(OR(J42&lt;(1-$P$2),J42&gt;$P$3),1,0))</f>
        <v>0</v>
      </c>
      <c r="AK42">
        <f>IF(SUM($AC42:AJ42)&gt;0,1,IF(OR(K42&lt;(1-$P$2),K42&gt;$P$3),1,0))</f>
        <v>0</v>
      </c>
      <c r="AL42">
        <f>IF(SUM($AC42:AK42)&gt;0,1,IF(OR(L42&lt;(1-$P$2),L42&gt;$P$3),1,0))</f>
        <v>0</v>
      </c>
      <c r="AM42">
        <f>IF(SUM($AC42:AL42)&gt;0,1,IF(OR(M42&lt;(1-$P$2),M42&gt;$P$3),1,0))</f>
        <v>0</v>
      </c>
      <c r="AN42">
        <f>IF(SUM($AC42:AM42)&gt;0,1,IF(OR(N42&lt;(1-$P$2),N42&gt;$P$3),1,0))</f>
        <v>0</v>
      </c>
      <c r="AO42">
        <f>IF(SUM($AC42:AN42)&gt;0,1,IF(OR(O42&lt;(1-$P$2),O42&gt;$P$3),1,0))</f>
        <v>0</v>
      </c>
      <c r="AP42">
        <f>IF(SUM($AC42:AO42)&gt;0,1,IF(OR(P42&lt;(1-$P$2),P42&gt;$P$3),1,0))</f>
        <v>0</v>
      </c>
      <c r="AQ42">
        <f>IF(SUM($AC42:AP42)&gt;0,1,IF(OR(Q42&lt;(1-$P$2),Q42&gt;$P$3),1,0))</f>
        <v>0</v>
      </c>
      <c r="AR42">
        <f>IF(SUM($AC42:AQ42)&gt;0,1,IF(OR(R42&lt;(1-$P$2),R42&gt;$P$3),1,0))</f>
        <v>0</v>
      </c>
      <c r="AS42">
        <f>IF(SUM($AC42:AR42)&gt;0,1,IF(OR(S42&lt;(1-$P$2),S42&gt;$P$3),1,0))</f>
        <v>0</v>
      </c>
      <c r="AT42">
        <f>IF(SUM($AC42:AS42)&gt;0,1,IF(OR(T42&lt;(1-$P$2),T42&gt;$P$3),1,0))</f>
        <v>0</v>
      </c>
      <c r="AU42">
        <f>IF(SUM($AC42:AT42)&gt;0,1,IF(OR(U42&lt;(1-$P$2),U42&gt;$P$3),1,0))</f>
        <v>0</v>
      </c>
      <c r="AV42">
        <f>IF(SUM($AC42:AU42)&gt;0,1,IF(OR(V42&lt;(1-$P$2),V42&gt;$P$3),1,0))</f>
        <v>0</v>
      </c>
    </row>
    <row r="43" spans="1:48" x14ac:dyDescent="0.35">
      <c r="A43" s="1">
        <f>Data!A37</f>
        <v>200000</v>
      </c>
      <c r="B43">
        <f t="shared" si="6"/>
        <v>34</v>
      </c>
      <c r="C43" s="12" cm="1">
        <f t="array" ref="C43">PRODUCT(Data!$C37:C37/100+1)</f>
        <v>1.2250000000000001</v>
      </c>
      <c r="D43" s="12" cm="1">
        <f t="array" ref="D43">PRODUCT(Data!$C37:D37/100+1)</f>
        <v>1.272775</v>
      </c>
      <c r="E43" s="12" cm="1">
        <f t="array" ref="E43">PRODUCT(Data!$C37:E37/100+1)</f>
        <v>1.0373116249999998</v>
      </c>
      <c r="F43" s="12" cm="1">
        <f t="array" ref="F43">PRODUCT(Data!$C37:F37/100+1)</f>
        <v>1.4190423029999997</v>
      </c>
      <c r="G43" s="12" cm="1">
        <f t="array" ref="G43">PRODUCT(Data!$C37:G37/100+1)</f>
        <v>1.5822321678449995</v>
      </c>
      <c r="H43" s="12" cm="1">
        <f t="array" ref="H43">PRODUCT(Data!$C37:H37/100+1)</f>
        <v>2.548976022398294</v>
      </c>
      <c r="I43" s="12" cm="1">
        <f t="array" ref="I43">PRODUCT(Data!$C37:I37/100+1)</f>
        <v>3.9152271704037798</v>
      </c>
      <c r="J43" s="12" cm="1">
        <f t="array" ref="J43">PRODUCT(Data!$C37:J37/100+1)</f>
        <v>3.9778708051302405</v>
      </c>
      <c r="K43" s="12" cm="1">
        <f t="array" ref="K43">PRODUCT(Data!$C37:K37/100+1)</f>
        <v>3.8108002313147704</v>
      </c>
      <c r="L43" s="12" cm="1">
        <f t="array" ref="L43">PRODUCT(Data!$C37:L37/100+1)</f>
        <v>4.3328798630048944</v>
      </c>
      <c r="M43" s="12" cm="1">
        <f t="array" ref="M43">PRODUCT(Data!$C37:M37/100+1)</f>
        <v>6.9282749009448263</v>
      </c>
      <c r="N43" s="12" cm="1">
        <f t="array" ref="N43">PRODUCT(Data!$C37:N37/100+1)</f>
        <v>10.621045423148418</v>
      </c>
      <c r="O43" s="12" cm="1">
        <f t="array" ref="O43">PRODUCT(Data!$C37:O37/100+1)</f>
        <v>18.512482172547692</v>
      </c>
      <c r="P43" s="12" cm="1">
        <f t="array" ref="P43">PRODUCT(Data!$C37:P37/100+1)</f>
        <v>24.232839163864927</v>
      </c>
      <c r="Q43" s="12" cm="1">
        <f t="array" ref="Q43">PRODUCT(Data!$C37:Q37/100+1)</f>
        <v>20.767543163432244</v>
      </c>
      <c r="R43" s="12" cm="1">
        <f t="array" ref="R43">PRODUCT(Data!$C37:R37/100+1)</f>
        <v>16.842477505543549</v>
      </c>
      <c r="S43" s="12" cm="1">
        <f t="array" ref="S43">PRODUCT(Data!$C37:S37/100+1)</f>
        <v>13.979256329601146</v>
      </c>
      <c r="T43" s="12" cm="1">
        <f t="array" ref="T43">PRODUCT(Data!$C37:T37/100+1)</f>
        <v>11.071571013044109</v>
      </c>
      <c r="U43" s="12" cm="1">
        <f t="array" ref="U43">PRODUCT(Data!$C37:U37/100+1)</f>
        <v>11.846580983957196</v>
      </c>
      <c r="V43" s="12" cm="1">
        <f t="array" ref="V43">PRODUCT(Data!$C37:V37/100+1)</f>
        <v>7.9135160972834058</v>
      </c>
      <c r="W43" s="7"/>
      <c r="X43" s="2" t="str">
        <f t="shared" si="7"/>
        <v>Unrealised</v>
      </c>
      <c r="Y43" s="4">
        <f t="shared" si="4"/>
        <v>1582703.2194566811</v>
      </c>
      <c r="Z43" s="5">
        <f t="shared" ca="1" si="5"/>
        <v>0</v>
      </c>
      <c r="AC43">
        <f t="shared" si="3"/>
        <v>0</v>
      </c>
      <c r="AD43">
        <f>IF(SUM($AC43:AC43)&gt;0,1,IF(OR(D43&lt;(1-$P$2),D43&gt;$P$3),1,0))</f>
        <v>0</v>
      </c>
      <c r="AE43">
        <f>IF(SUM($AC43:AD43)&gt;0,1,IF(OR(E43&lt;(1-$P$2),E43&gt;$P$3),1,0))</f>
        <v>0</v>
      </c>
      <c r="AF43">
        <f>IF(SUM($AC43:AE43)&gt;0,1,IF(OR(F43&lt;(1-$P$2),F43&gt;$P$3),1,0))</f>
        <v>0</v>
      </c>
      <c r="AG43">
        <f>IF(SUM($AC43:AF43)&gt;0,1,IF(OR(G43&lt;(1-$P$2),G43&gt;$P$3),1,0))</f>
        <v>0</v>
      </c>
      <c r="AH43">
        <f>IF(SUM($AC43:AG43)&gt;0,1,IF(OR(H43&lt;(1-$P$2),H43&gt;$P$3),1,0))</f>
        <v>0</v>
      </c>
      <c r="AI43">
        <f>IF(SUM($AC43:AH43)&gt;0,1,IF(OR(I43&lt;(1-$P$2),I43&gt;$P$3),1,0))</f>
        <v>0</v>
      </c>
      <c r="AJ43">
        <f>IF(SUM($AC43:AI43)&gt;0,1,IF(OR(J43&lt;(1-$P$2),J43&gt;$P$3),1,0))</f>
        <v>0</v>
      </c>
      <c r="AK43">
        <f>IF(SUM($AC43:AJ43)&gt;0,1,IF(OR(K43&lt;(1-$P$2),K43&gt;$P$3),1,0))</f>
        <v>0</v>
      </c>
      <c r="AL43">
        <f>IF(SUM($AC43:AK43)&gt;0,1,IF(OR(L43&lt;(1-$P$2),L43&gt;$P$3),1,0))</f>
        <v>0</v>
      </c>
      <c r="AM43">
        <f>IF(SUM($AC43:AL43)&gt;0,1,IF(OR(M43&lt;(1-$P$2),M43&gt;$P$3),1,0))</f>
        <v>0</v>
      </c>
      <c r="AN43">
        <f>IF(SUM($AC43:AM43)&gt;0,1,IF(OR(N43&lt;(1-$P$2),N43&gt;$P$3),1,0))</f>
        <v>0</v>
      </c>
      <c r="AO43">
        <f>IF(SUM($AC43:AN43)&gt;0,1,IF(OR(O43&lt;(1-$P$2),O43&gt;$P$3),1,0))</f>
        <v>0</v>
      </c>
      <c r="AP43">
        <f>IF(SUM($AC43:AO43)&gt;0,1,IF(OR(P43&lt;(1-$P$2),P43&gt;$P$3),1,0))</f>
        <v>0</v>
      </c>
      <c r="AQ43">
        <f>IF(SUM($AC43:AP43)&gt;0,1,IF(OR(Q43&lt;(1-$P$2),Q43&gt;$P$3),1,0))</f>
        <v>0</v>
      </c>
      <c r="AR43">
        <f>IF(SUM($AC43:AQ43)&gt;0,1,IF(OR(R43&lt;(1-$P$2),R43&gt;$P$3),1,0))</f>
        <v>0</v>
      </c>
      <c r="AS43">
        <f>IF(SUM($AC43:AR43)&gt;0,1,IF(OR(S43&lt;(1-$P$2),S43&gt;$P$3),1,0))</f>
        <v>0</v>
      </c>
      <c r="AT43">
        <f>IF(SUM($AC43:AS43)&gt;0,1,IF(OR(T43&lt;(1-$P$2),T43&gt;$P$3),1,0))</f>
        <v>0</v>
      </c>
      <c r="AU43">
        <f>IF(SUM($AC43:AT43)&gt;0,1,IF(OR(U43&lt;(1-$P$2),U43&gt;$P$3),1,0))</f>
        <v>0</v>
      </c>
      <c r="AV43">
        <f>IF(SUM($AC43:AU43)&gt;0,1,IF(OR(V43&lt;(1-$P$2),V43&gt;$P$3),1,0))</f>
        <v>0</v>
      </c>
    </row>
    <row r="44" spans="1:48" x14ac:dyDescent="0.35">
      <c r="A44" s="1">
        <f>Data!A38</f>
        <v>7000000</v>
      </c>
      <c r="B44">
        <f t="shared" si="6"/>
        <v>35</v>
      </c>
      <c r="C44" s="12" cm="1">
        <f t="array" ref="C44">PRODUCT(Data!$C38:C38/100+1)</f>
        <v>1.474</v>
      </c>
      <c r="D44" s="12" cm="1">
        <f t="array" ref="D44">PRODUCT(Data!$C38:D38/100+1)</f>
        <v>2.0621260000000001</v>
      </c>
      <c r="E44" s="12" cm="1">
        <f t="array" ref="E44">PRODUCT(Data!$C38:E38/100+1)</f>
        <v>1.414618436</v>
      </c>
      <c r="F44" s="12" cm="1">
        <f t="array" ref="F44">PRODUCT(Data!$C38:F38/100+1)</f>
        <v>1.1882794862399999</v>
      </c>
      <c r="G44" s="12" cm="1">
        <f t="array" ref="G44">PRODUCT(Data!$C38:G38/100+1)</f>
        <v>1.9939329779107198</v>
      </c>
      <c r="H44" s="12" cm="1">
        <f t="array" ref="H44">PRODUCT(Data!$C38:H38/100+1)</f>
        <v>2.1474658172098451</v>
      </c>
      <c r="I44" s="12" cm="1">
        <f t="array" ref="I44">PRODUCT(Data!$C38:I38/100+1)</f>
        <v>2.1689404753819437</v>
      </c>
      <c r="J44" s="12" cm="1">
        <f t="array" ref="J44">PRODUCT(Data!$C38:J38/100+1)</f>
        <v>1.9498774873683673</v>
      </c>
      <c r="K44" s="12" cm="1">
        <f t="array" ref="K44">PRODUCT(Data!$C38:K38/100+1)</f>
        <v>1.6339973344146916</v>
      </c>
      <c r="L44" s="12" cm="1">
        <f t="array" ref="L44">PRODUCT(Data!$C38:L38/100+1)</f>
        <v>1.9003388999242865</v>
      </c>
      <c r="M44" s="12" cm="1">
        <f t="array" ref="M44">PRODUCT(Data!$C38:M38/100+1)</f>
        <v>2.1473829569144436</v>
      </c>
      <c r="N44" s="12" cm="1">
        <f t="array" ref="N44">PRODUCT(Data!$C38:N38/100+1)</f>
        <v>3.0041887567233068</v>
      </c>
      <c r="O44" s="12" cm="1">
        <f t="array" ref="O44">PRODUCT(Data!$C38:O38/100+1)</f>
        <v>1.8295509528444938</v>
      </c>
      <c r="P44" s="12" cm="1">
        <f t="array" ref="P44">PRODUCT(Data!$C38:P38/100+1)</f>
        <v>1.0190598807343831</v>
      </c>
      <c r="Q44" s="12" cm="1">
        <f t="array" ref="Q44">PRODUCT(Data!$C38:Q38/100+1)</f>
        <v>1.047593557394946</v>
      </c>
      <c r="R44" s="12" cm="1">
        <f t="array" ref="R44">PRODUCT(Data!$C38:R38/100+1)</f>
        <v>0.98788072462343401</v>
      </c>
      <c r="S44" s="12" cm="1">
        <f t="array" ref="S44">PRODUCT(Data!$C38:S38/100+1)</f>
        <v>0.67867405781629919</v>
      </c>
      <c r="T44" s="12" cm="1">
        <f t="array" ref="T44">PRODUCT(Data!$C38:T38/100+1)</f>
        <v>0.99357882064306202</v>
      </c>
      <c r="U44" s="12" cm="1">
        <f t="array" ref="U44">PRODUCT(Data!$C38:U38/100+1)</f>
        <v>1.7328014632015003</v>
      </c>
      <c r="V44" s="12" cm="1">
        <f t="array" ref="V44">PRODUCT(Data!$C38:V38/100+1)</f>
        <v>0.95650640768722828</v>
      </c>
      <c r="W44" s="7"/>
      <c r="X44" s="2" t="str">
        <f t="shared" si="7"/>
        <v>Unrealised</v>
      </c>
      <c r="Y44" s="4">
        <f t="shared" si="4"/>
        <v>6695544.8538105981</v>
      </c>
      <c r="Z44" s="5">
        <f t="shared" ca="1" si="5"/>
        <v>0</v>
      </c>
      <c r="AC44">
        <f t="shared" si="3"/>
        <v>0</v>
      </c>
      <c r="AD44">
        <f>IF(SUM($AC44:AC44)&gt;0,1,IF(OR(D44&lt;(1-$P$2),D44&gt;$P$3),1,0))</f>
        <v>0</v>
      </c>
      <c r="AE44">
        <f>IF(SUM($AC44:AD44)&gt;0,1,IF(OR(E44&lt;(1-$P$2),E44&gt;$P$3),1,0))</f>
        <v>0</v>
      </c>
      <c r="AF44">
        <f>IF(SUM($AC44:AE44)&gt;0,1,IF(OR(F44&lt;(1-$P$2),F44&gt;$P$3),1,0))</f>
        <v>0</v>
      </c>
      <c r="AG44">
        <f>IF(SUM($AC44:AF44)&gt;0,1,IF(OR(G44&lt;(1-$P$2),G44&gt;$P$3),1,0))</f>
        <v>0</v>
      </c>
      <c r="AH44">
        <f>IF(SUM($AC44:AG44)&gt;0,1,IF(OR(H44&lt;(1-$P$2),H44&gt;$P$3),1,0))</f>
        <v>0</v>
      </c>
      <c r="AI44">
        <f>IF(SUM($AC44:AH44)&gt;0,1,IF(OR(I44&lt;(1-$P$2),I44&gt;$P$3),1,0))</f>
        <v>0</v>
      </c>
      <c r="AJ44">
        <f>IF(SUM($AC44:AI44)&gt;0,1,IF(OR(J44&lt;(1-$P$2),J44&gt;$P$3),1,0))</f>
        <v>0</v>
      </c>
      <c r="AK44">
        <f>IF(SUM($AC44:AJ44)&gt;0,1,IF(OR(K44&lt;(1-$P$2),K44&gt;$P$3),1,0))</f>
        <v>0</v>
      </c>
      <c r="AL44">
        <f>IF(SUM($AC44:AK44)&gt;0,1,IF(OR(L44&lt;(1-$P$2),L44&gt;$P$3),1,0))</f>
        <v>0</v>
      </c>
      <c r="AM44">
        <f>IF(SUM($AC44:AL44)&gt;0,1,IF(OR(M44&lt;(1-$P$2),M44&gt;$P$3),1,0))</f>
        <v>0</v>
      </c>
      <c r="AN44">
        <f>IF(SUM($AC44:AM44)&gt;0,1,IF(OR(N44&lt;(1-$P$2),N44&gt;$P$3),1,0))</f>
        <v>0</v>
      </c>
      <c r="AO44">
        <f>IF(SUM($AC44:AN44)&gt;0,1,IF(OR(O44&lt;(1-$P$2),O44&gt;$P$3),1,0))</f>
        <v>0</v>
      </c>
      <c r="AP44">
        <f>IF(SUM($AC44:AO44)&gt;0,1,IF(OR(P44&lt;(1-$P$2),P44&gt;$P$3),1,0))</f>
        <v>0</v>
      </c>
      <c r="AQ44">
        <f>IF(SUM($AC44:AP44)&gt;0,1,IF(OR(Q44&lt;(1-$P$2),Q44&gt;$P$3),1,0))</f>
        <v>0</v>
      </c>
      <c r="AR44">
        <f>IF(SUM($AC44:AQ44)&gt;0,1,IF(OR(R44&lt;(1-$P$2),R44&gt;$P$3),1,0))</f>
        <v>0</v>
      </c>
      <c r="AS44">
        <f>IF(SUM($AC44:AR44)&gt;0,1,IF(OR(S44&lt;(1-$P$2),S44&gt;$P$3),1,0))</f>
        <v>0</v>
      </c>
      <c r="AT44">
        <f>IF(SUM($AC44:AS44)&gt;0,1,IF(OR(T44&lt;(1-$P$2),T44&gt;$P$3),1,0))</f>
        <v>0</v>
      </c>
      <c r="AU44">
        <f>IF(SUM($AC44:AT44)&gt;0,1,IF(OR(U44&lt;(1-$P$2),U44&gt;$P$3),1,0))</f>
        <v>0</v>
      </c>
      <c r="AV44">
        <f>IF(SUM($AC44:AU44)&gt;0,1,IF(OR(V44&lt;(1-$P$2),V44&gt;$P$3),1,0))</f>
        <v>0</v>
      </c>
    </row>
    <row r="45" spans="1:48" x14ac:dyDescent="0.35">
      <c r="A45" s="1">
        <f>Data!A39</f>
        <v>5400000</v>
      </c>
      <c r="B45">
        <f t="shared" si="6"/>
        <v>36</v>
      </c>
      <c r="C45" s="12" cm="1">
        <f t="array" ref="C45">PRODUCT(Data!$C39:C39/100+1)</f>
        <v>1.405</v>
      </c>
      <c r="D45" s="12" cm="1">
        <f t="array" ref="D45">PRODUCT(Data!$C39:D39/100+1)</f>
        <v>1.6424450000000002</v>
      </c>
      <c r="E45" s="12" cm="1">
        <f t="array" ref="E45">PRODUCT(Data!$C39:E39/100+1)</f>
        <v>2.5950631000000004</v>
      </c>
      <c r="F45" s="12" cm="1">
        <f t="array" ref="F45">PRODUCT(Data!$C39:F39/100+1)</f>
        <v>2.5950631000000004</v>
      </c>
      <c r="G45" s="12" cm="1">
        <f t="array" ref="G45">PRODUCT(Data!$C39:G39/100+1)</f>
        <v>1.3520278751000003</v>
      </c>
      <c r="H45" s="12" cm="1">
        <f t="array" ref="H45">PRODUCT(Data!$C39:H39/100+1)</f>
        <v>1.8739106348886005</v>
      </c>
      <c r="I45" s="12" cm="1">
        <f t="array" ref="I45">PRODUCT(Data!$C39:I39/100+1)</f>
        <v>1.9751018091725852</v>
      </c>
      <c r="J45" s="12" cm="1">
        <f t="array" ref="J45">PRODUCT(Data!$C39:J39/100+1)</f>
        <v>1.042853755243125</v>
      </c>
      <c r="K45" s="12" cm="1">
        <f t="array" ref="K45">PRODUCT(Data!$C39:K39/100+1)</f>
        <v>0.66012642706889813</v>
      </c>
      <c r="L45" s="12" cm="1">
        <f t="array" ref="L45">PRODUCT(Data!$C39:L39/100+1)</f>
        <v>1.0852478461012687</v>
      </c>
      <c r="M45" s="12" cm="1">
        <f t="array" ref="M45">PRODUCT(Data!$C39:M39/100+1)</f>
        <v>0.89749996872574911</v>
      </c>
      <c r="N45" s="12" cm="1">
        <f t="array" ref="N45">PRODUCT(Data!$C39:N39/100+1)</f>
        <v>1.2026499580925039</v>
      </c>
      <c r="O45" s="12" cm="1">
        <f t="array" ref="O45">PRODUCT(Data!$C39:O39/100+1)</f>
        <v>1.2531612563323891</v>
      </c>
      <c r="P45" s="12" cm="1">
        <f t="array" ref="P45">PRODUCT(Data!$C39:P39/100+1)</f>
        <v>2.1591968446607064</v>
      </c>
      <c r="Q45" s="12" cm="1">
        <f t="array" ref="Q45">PRODUCT(Data!$C39:Q39/100+1)</f>
        <v>2.9192341339812753</v>
      </c>
      <c r="R45" s="12" cm="1">
        <f t="array" ref="R45">PRODUCT(Data!$C39:R39/100+1)</f>
        <v>3.541031004519287</v>
      </c>
      <c r="S45" s="12" cm="1">
        <f t="array" ref="S45">PRODUCT(Data!$C39:S39/100+1)</f>
        <v>4.8512124761914235</v>
      </c>
      <c r="T45" s="12" cm="1">
        <f t="array" ref="T45">PRODUCT(Data!$C39:T39/100+1)</f>
        <v>6.020354682953557</v>
      </c>
      <c r="U45" s="12" cm="1">
        <f t="array" ref="U45">PRODUCT(Data!$C39:U39/100+1)</f>
        <v>10.162358704825603</v>
      </c>
      <c r="V45" s="12" cm="1">
        <f t="array" ref="V45">PRODUCT(Data!$C39:V39/100+1)</f>
        <v>14.796394274226078</v>
      </c>
      <c r="W45" s="7"/>
      <c r="X45" s="2" t="str">
        <f t="shared" si="7"/>
        <v>Unrealised</v>
      </c>
      <c r="Y45" s="4">
        <f t="shared" si="4"/>
        <v>79900529.080820814</v>
      </c>
      <c r="Z45" s="5">
        <f t="shared" ca="1" si="5"/>
        <v>0</v>
      </c>
      <c r="AC45">
        <f t="shared" si="3"/>
        <v>0</v>
      </c>
      <c r="AD45">
        <f>IF(SUM($AC45:AC45)&gt;0,1,IF(OR(D45&lt;(1-$P$2),D45&gt;$P$3),1,0))</f>
        <v>0</v>
      </c>
      <c r="AE45">
        <f>IF(SUM($AC45:AD45)&gt;0,1,IF(OR(E45&lt;(1-$P$2),E45&gt;$P$3),1,0))</f>
        <v>0</v>
      </c>
      <c r="AF45">
        <f>IF(SUM($AC45:AE45)&gt;0,1,IF(OR(F45&lt;(1-$P$2),F45&gt;$P$3),1,0))</f>
        <v>0</v>
      </c>
      <c r="AG45">
        <f>IF(SUM($AC45:AF45)&gt;0,1,IF(OR(G45&lt;(1-$P$2),G45&gt;$P$3),1,0))</f>
        <v>0</v>
      </c>
      <c r="AH45">
        <f>IF(SUM($AC45:AG45)&gt;0,1,IF(OR(H45&lt;(1-$P$2),H45&gt;$P$3),1,0))</f>
        <v>0</v>
      </c>
      <c r="AI45">
        <f>IF(SUM($AC45:AH45)&gt;0,1,IF(OR(I45&lt;(1-$P$2),I45&gt;$P$3),1,0))</f>
        <v>0</v>
      </c>
      <c r="AJ45">
        <f>IF(SUM($AC45:AI45)&gt;0,1,IF(OR(J45&lt;(1-$P$2),J45&gt;$P$3),1,0))</f>
        <v>0</v>
      </c>
      <c r="AK45">
        <f>IF(SUM($AC45:AJ45)&gt;0,1,IF(OR(K45&lt;(1-$P$2),K45&gt;$P$3),1,0))</f>
        <v>0</v>
      </c>
      <c r="AL45">
        <f>IF(SUM($AC45:AK45)&gt;0,1,IF(OR(L45&lt;(1-$P$2),L45&gt;$P$3),1,0))</f>
        <v>0</v>
      </c>
      <c r="AM45">
        <f>IF(SUM($AC45:AL45)&gt;0,1,IF(OR(M45&lt;(1-$P$2),M45&gt;$P$3),1,0))</f>
        <v>0</v>
      </c>
      <c r="AN45">
        <f>IF(SUM($AC45:AM45)&gt;0,1,IF(OR(N45&lt;(1-$P$2),N45&gt;$P$3),1,0))</f>
        <v>0</v>
      </c>
      <c r="AO45">
        <f>IF(SUM($AC45:AN45)&gt;0,1,IF(OR(O45&lt;(1-$P$2),O45&gt;$P$3),1,0))</f>
        <v>0</v>
      </c>
      <c r="AP45">
        <f>IF(SUM($AC45:AO45)&gt;0,1,IF(OR(P45&lt;(1-$P$2),P45&gt;$P$3),1,0))</f>
        <v>0</v>
      </c>
      <c r="AQ45">
        <f>IF(SUM($AC45:AP45)&gt;0,1,IF(OR(Q45&lt;(1-$P$2),Q45&gt;$P$3),1,0))</f>
        <v>0</v>
      </c>
      <c r="AR45">
        <f>IF(SUM($AC45:AQ45)&gt;0,1,IF(OR(R45&lt;(1-$P$2),R45&gt;$P$3),1,0))</f>
        <v>0</v>
      </c>
      <c r="AS45">
        <f>IF(SUM($AC45:AR45)&gt;0,1,IF(OR(S45&lt;(1-$P$2),S45&gt;$P$3),1,0))</f>
        <v>0</v>
      </c>
      <c r="AT45">
        <f>IF(SUM($AC45:AS45)&gt;0,1,IF(OR(T45&lt;(1-$P$2),T45&gt;$P$3),1,0))</f>
        <v>0</v>
      </c>
      <c r="AU45">
        <f>IF(SUM($AC45:AT45)&gt;0,1,IF(OR(U45&lt;(1-$P$2),U45&gt;$P$3),1,0))</f>
        <v>0</v>
      </c>
      <c r="AV45">
        <f>IF(SUM($AC45:AU45)&gt;0,1,IF(OR(V45&lt;(1-$P$2),V45&gt;$P$3),1,0))</f>
        <v>0</v>
      </c>
    </row>
    <row r="46" spans="1:48" x14ac:dyDescent="0.35">
      <c r="A46" s="1">
        <f>Data!A40</f>
        <v>5900000</v>
      </c>
      <c r="B46">
        <f t="shared" si="6"/>
        <v>37</v>
      </c>
      <c r="C46" s="12" cm="1">
        <f t="array" ref="C46">PRODUCT(Data!$C40:C40/100+1)</f>
        <v>1.194</v>
      </c>
      <c r="D46" s="12" cm="1">
        <f t="array" ref="D46">PRODUCT(Data!$C40:D40/100+1)</f>
        <v>1.7408519999999998</v>
      </c>
      <c r="E46" s="12" cm="1">
        <f t="array" ref="E46">PRODUCT(Data!$C40:E40/100+1)</f>
        <v>2.4441562079999994</v>
      </c>
      <c r="F46" s="12" cm="1">
        <f t="array" ref="F46">PRODUCT(Data!$C40:F40/100+1)</f>
        <v>2.4221588021279996</v>
      </c>
      <c r="G46" s="12" cm="1">
        <f t="array" ref="G46">PRODUCT(Data!$C40:G40/100+1)</f>
        <v>2.9986325970344634</v>
      </c>
      <c r="H46" s="12" cm="1">
        <f t="array" ref="H46">PRODUCT(Data!$C40:H40/100+1)</f>
        <v>3.670326298770183</v>
      </c>
      <c r="I46" s="12" cm="1">
        <f t="array" ref="I46">PRODUCT(Data!$C40:I40/100+1)</f>
        <v>5.1898413864610387</v>
      </c>
      <c r="J46" s="12" cm="1">
        <f t="array" ref="J46">PRODUCT(Data!$C40:J40/100+1)</f>
        <v>2.7142870451191228</v>
      </c>
      <c r="K46" s="12" cm="1">
        <f t="array" ref="K46">PRODUCT(Data!$C40:K40/100+1)</f>
        <v>4.7120023103267972</v>
      </c>
      <c r="L46" s="12" cm="1">
        <f t="array" ref="L46">PRODUCT(Data!$C40:L40/100+1)</f>
        <v>3.7319058297788237</v>
      </c>
      <c r="M46" s="12" cm="1">
        <f t="array" ref="M46">PRODUCT(Data!$C40:M40/100+1)</f>
        <v>5.9225345518589938</v>
      </c>
      <c r="N46" s="12" cm="1">
        <f t="array" ref="N46">PRODUCT(Data!$C40:N40/100+1)</f>
        <v>9.9913157889861228</v>
      </c>
      <c r="O46" s="12" cm="1">
        <f t="array" ref="O46">PRODUCT(Data!$C40:O40/100+1)</f>
        <v>15.986105262377798</v>
      </c>
      <c r="P46" s="12" cm="1">
        <f t="array" ref="P46">PRODUCT(Data!$C40:P40/100+1)</f>
        <v>21.11764505160107</v>
      </c>
      <c r="Q46" s="12" cm="1">
        <f t="array" ref="Q46">PRODUCT(Data!$C40:Q40/100+1)</f>
        <v>30.388291229253941</v>
      </c>
      <c r="R46" s="12" cm="1">
        <f t="array" ref="R46">PRODUCT(Data!$C40:R40/100+1)</f>
        <v>51.690483380960956</v>
      </c>
      <c r="S46" s="12" cm="1">
        <f t="array" ref="S46">PRODUCT(Data!$C40:S40/100+1)</f>
        <v>31.324432928862343</v>
      </c>
      <c r="T46" s="12" cm="1">
        <f t="array" ref="T46">PRODUCT(Data!$C40:T40/100+1)</f>
        <v>49.805848356891119</v>
      </c>
      <c r="U46" s="12" cm="1">
        <f t="array" ref="U46">PRODUCT(Data!$C40:U40/100+1)</f>
        <v>44.327205037633099</v>
      </c>
      <c r="V46" s="12" cm="1">
        <f t="array" ref="V46">PRODUCT(Data!$C40:V40/100+1)</f>
        <v>75.666538999239705</v>
      </c>
      <c r="W46" s="7"/>
      <c r="X46" s="2" t="str">
        <f t="shared" si="7"/>
        <v>Realised Profit</v>
      </c>
      <c r="Y46" s="4">
        <f t="shared" si="4"/>
        <v>446432580.09551424</v>
      </c>
      <c r="Z46" s="5">
        <f t="shared" ca="1" si="5"/>
        <v>446432580.09551424</v>
      </c>
      <c r="AC46">
        <f t="shared" si="3"/>
        <v>0</v>
      </c>
      <c r="AD46">
        <f>IF(SUM($AC46:AC46)&gt;0,1,IF(OR(D46&lt;(1-$P$2),D46&gt;$P$3),1,0))</f>
        <v>0</v>
      </c>
      <c r="AE46">
        <f>IF(SUM($AC46:AD46)&gt;0,1,IF(OR(E46&lt;(1-$P$2),E46&gt;$P$3),1,0))</f>
        <v>0</v>
      </c>
      <c r="AF46">
        <f>IF(SUM($AC46:AE46)&gt;0,1,IF(OR(F46&lt;(1-$P$2),F46&gt;$P$3),1,0))</f>
        <v>0</v>
      </c>
      <c r="AG46">
        <f>IF(SUM($AC46:AF46)&gt;0,1,IF(OR(G46&lt;(1-$P$2),G46&gt;$P$3),1,0))</f>
        <v>0</v>
      </c>
      <c r="AH46">
        <f>IF(SUM($AC46:AG46)&gt;0,1,IF(OR(H46&lt;(1-$P$2),H46&gt;$P$3),1,0))</f>
        <v>0</v>
      </c>
      <c r="AI46">
        <f>IF(SUM($AC46:AH46)&gt;0,1,IF(OR(I46&lt;(1-$P$2),I46&gt;$P$3),1,0))</f>
        <v>0</v>
      </c>
      <c r="AJ46">
        <f>IF(SUM($AC46:AI46)&gt;0,1,IF(OR(J46&lt;(1-$P$2),J46&gt;$P$3),1,0))</f>
        <v>0</v>
      </c>
      <c r="AK46">
        <f>IF(SUM($AC46:AJ46)&gt;0,1,IF(OR(K46&lt;(1-$P$2),K46&gt;$P$3),1,0))</f>
        <v>0</v>
      </c>
      <c r="AL46">
        <f>IF(SUM($AC46:AK46)&gt;0,1,IF(OR(L46&lt;(1-$P$2),L46&gt;$P$3),1,0))</f>
        <v>0</v>
      </c>
      <c r="AM46">
        <f>IF(SUM($AC46:AL46)&gt;0,1,IF(OR(M46&lt;(1-$P$2),M46&gt;$P$3),1,0))</f>
        <v>0</v>
      </c>
      <c r="AN46">
        <f>IF(SUM($AC46:AM46)&gt;0,1,IF(OR(N46&lt;(1-$P$2),N46&gt;$P$3),1,0))</f>
        <v>0</v>
      </c>
      <c r="AO46">
        <f>IF(SUM($AC46:AN46)&gt;0,1,IF(OR(O46&lt;(1-$P$2),O46&gt;$P$3),1,0))</f>
        <v>0</v>
      </c>
      <c r="AP46">
        <f>IF(SUM($AC46:AO46)&gt;0,1,IF(OR(P46&lt;(1-$P$2),P46&gt;$P$3),1,0))</f>
        <v>0</v>
      </c>
      <c r="AQ46">
        <f>IF(SUM($AC46:AP46)&gt;0,1,IF(OR(Q46&lt;(1-$P$2),Q46&gt;$P$3),1,0))</f>
        <v>0</v>
      </c>
      <c r="AR46">
        <f>IF(SUM($AC46:AQ46)&gt;0,1,IF(OR(R46&lt;(1-$P$2),R46&gt;$P$3),1,0))</f>
        <v>0</v>
      </c>
      <c r="AS46">
        <f>IF(SUM($AC46:AR46)&gt;0,1,IF(OR(S46&lt;(1-$P$2),S46&gt;$P$3),1,0))</f>
        <v>0</v>
      </c>
      <c r="AT46">
        <f>IF(SUM($AC46:AS46)&gt;0,1,IF(OR(T46&lt;(1-$P$2),T46&gt;$P$3),1,0))</f>
        <v>0</v>
      </c>
      <c r="AU46">
        <f>IF(SUM($AC46:AT46)&gt;0,1,IF(OR(U46&lt;(1-$P$2),U46&gt;$P$3),1,0))</f>
        <v>0</v>
      </c>
      <c r="AV46">
        <f>IF(SUM($AC46:AU46)&gt;0,1,IF(OR(V46&lt;(1-$P$2),V46&gt;$P$3),1,0))</f>
        <v>1</v>
      </c>
    </row>
    <row r="47" spans="1:48" x14ac:dyDescent="0.35">
      <c r="A47" s="1">
        <f>Data!A41</f>
        <v>300000</v>
      </c>
      <c r="B47">
        <f t="shared" si="6"/>
        <v>38</v>
      </c>
      <c r="C47" s="12" cm="1">
        <f t="array" ref="C47">PRODUCT(Data!$C41:C41/100+1)</f>
        <v>0.72399999999999998</v>
      </c>
      <c r="D47" s="12" cm="1">
        <f t="array" ref="D47">PRODUCT(Data!$C41:D41/100+1)</f>
        <v>0.92454799999999993</v>
      </c>
      <c r="E47" s="12" cm="1">
        <f t="array" ref="E47">PRODUCT(Data!$C41:E41/100+1)</f>
        <v>1.1057594079999999</v>
      </c>
      <c r="F47" s="12" cm="1">
        <f t="array" ref="F47">PRODUCT(Data!$C41:F41/100+1)</f>
        <v>0.96090492555199991</v>
      </c>
      <c r="G47" s="12" cm="1">
        <f t="array" ref="G47">PRODUCT(Data!$C41:G41/100+1)</f>
        <v>1.6162420847784638</v>
      </c>
      <c r="H47" s="12" cm="1">
        <f t="array" ref="H47">PRODUCT(Data!$C41:H41/100+1)</f>
        <v>1.7681688407476395</v>
      </c>
      <c r="I47" s="12" cm="1">
        <f t="array" ref="I47">PRODUCT(Data!$C41:I41/100+1)</f>
        <v>1.4569711247760548</v>
      </c>
      <c r="J47" s="12" cm="1">
        <f t="array" ref="J47">PRODUCT(Data!$C41:J41/100+1)</f>
        <v>1.7614780898542504</v>
      </c>
      <c r="K47" s="12" cm="1">
        <f t="array" ref="K47">PRODUCT(Data!$C41:K41/100+1)</f>
        <v>1.787900261202064</v>
      </c>
      <c r="L47" s="12" cm="1">
        <f t="array" ref="L47">PRODUCT(Data!$C41:L41/100+1)</f>
        <v>2.1722988173605078</v>
      </c>
      <c r="M47" s="12" cm="1">
        <f t="array" ref="M47">PRODUCT(Data!$C41:M41/100+1)</f>
        <v>1.6922207787238357</v>
      </c>
      <c r="N47" s="12" cm="1">
        <f t="array" ref="N47">PRODUCT(Data!$C41:N41/100+1)</f>
        <v>1.8394439864728094</v>
      </c>
      <c r="O47" s="12" cm="1">
        <f t="array" ref="O47">PRODUCT(Data!$C41:O41/100+1)</f>
        <v>1.4053352056652264</v>
      </c>
      <c r="P47" s="12" cm="1">
        <f t="array" ref="P47">PRODUCT(Data!$C41:P41/100+1)</f>
        <v>1.4109565464878873</v>
      </c>
      <c r="Q47" s="12" cm="1">
        <f t="array" ref="Q47">PRODUCT(Data!$C41:Q41/100+1)</f>
        <v>1.3107786316872474</v>
      </c>
      <c r="R47" s="12" cm="1">
        <f t="array" ref="R47">PRODUCT(Data!$C41:R41/100+1)</f>
        <v>0.9227881567078221</v>
      </c>
      <c r="S47" s="12" cm="1">
        <f t="array" ref="S47">PRODUCT(Data!$C41:S41/100+1)</f>
        <v>0.80098012002238961</v>
      </c>
      <c r="T47" s="12" cm="1">
        <f t="array" ref="T47">PRODUCT(Data!$C41:T41/100+1)</f>
        <v>0.72889190922037461</v>
      </c>
      <c r="U47" s="12" cm="1">
        <f t="array" ref="U47">PRODUCT(Data!$C41:U41/100+1)</f>
        <v>0.49929095781595667</v>
      </c>
      <c r="V47" s="12" cm="1">
        <f t="array" ref="V47">PRODUCT(Data!$C41:V41/100+1)</f>
        <v>0.32703557736945166</v>
      </c>
      <c r="W47" s="7"/>
      <c r="X47" s="2" t="str">
        <f t="shared" si="7"/>
        <v>Unrealised</v>
      </c>
      <c r="Y47" s="4">
        <f t="shared" si="4"/>
        <v>98110.673210835492</v>
      </c>
      <c r="Z47" s="5">
        <f t="shared" ca="1" si="5"/>
        <v>0</v>
      </c>
      <c r="AC47">
        <f t="shared" si="3"/>
        <v>0</v>
      </c>
      <c r="AD47">
        <f>IF(SUM($AC47:AC47)&gt;0,1,IF(OR(D47&lt;(1-$P$2),D47&gt;$P$3),1,0))</f>
        <v>0</v>
      </c>
      <c r="AE47">
        <f>IF(SUM($AC47:AD47)&gt;0,1,IF(OR(E47&lt;(1-$P$2),E47&gt;$P$3),1,0))</f>
        <v>0</v>
      </c>
      <c r="AF47">
        <f>IF(SUM($AC47:AE47)&gt;0,1,IF(OR(F47&lt;(1-$P$2),F47&gt;$P$3),1,0))</f>
        <v>0</v>
      </c>
      <c r="AG47">
        <f>IF(SUM($AC47:AF47)&gt;0,1,IF(OR(G47&lt;(1-$P$2),G47&gt;$P$3),1,0))</f>
        <v>0</v>
      </c>
      <c r="AH47">
        <f>IF(SUM($AC47:AG47)&gt;0,1,IF(OR(H47&lt;(1-$P$2),H47&gt;$P$3),1,0))</f>
        <v>0</v>
      </c>
      <c r="AI47">
        <f>IF(SUM($AC47:AH47)&gt;0,1,IF(OR(I47&lt;(1-$P$2),I47&gt;$P$3),1,0))</f>
        <v>0</v>
      </c>
      <c r="AJ47">
        <f>IF(SUM($AC47:AI47)&gt;0,1,IF(OR(J47&lt;(1-$P$2),J47&gt;$P$3),1,0))</f>
        <v>0</v>
      </c>
      <c r="AK47">
        <f>IF(SUM($AC47:AJ47)&gt;0,1,IF(OR(K47&lt;(1-$P$2),K47&gt;$P$3),1,0))</f>
        <v>0</v>
      </c>
      <c r="AL47">
        <f>IF(SUM($AC47:AK47)&gt;0,1,IF(OR(L47&lt;(1-$P$2),L47&gt;$P$3),1,0))</f>
        <v>0</v>
      </c>
      <c r="AM47">
        <f>IF(SUM($AC47:AL47)&gt;0,1,IF(OR(M47&lt;(1-$P$2),M47&gt;$P$3),1,0))</f>
        <v>0</v>
      </c>
      <c r="AN47">
        <f>IF(SUM($AC47:AM47)&gt;0,1,IF(OR(N47&lt;(1-$P$2),N47&gt;$P$3),1,0))</f>
        <v>0</v>
      </c>
      <c r="AO47">
        <f>IF(SUM($AC47:AN47)&gt;0,1,IF(OR(O47&lt;(1-$P$2),O47&gt;$P$3),1,0))</f>
        <v>0</v>
      </c>
      <c r="AP47">
        <f>IF(SUM($AC47:AO47)&gt;0,1,IF(OR(P47&lt;(1-$P$2),P47&gt;$P$3),1,0))</f>
        <v>0</v>
      </c>
      <c r="AQ47">
        <f>IF(SUM($AC47:AP47)&gt;0,1,IF(OR(Q47&lt;(1-$P$2),Q47&gt;$P$3),1,0))</f>
        <v>0</v>
      </c>
      <c r="AR47">
        <f>IF(SUM($AC47:AQ47)&gt;0,1,IF(OR(R47&lt;(1-$P$2),R47&gt;$P$3),1,0))</f>
        <v>0</v>
      </c>
      <c r="AS47">
        <f>IF(SUM($AC47:AR47)&gt;0,1,IF(OR(S47&lt;(1-$P$2),S47&gt;$P$3),1,0))</f>
        <v>0</v>
      </c>
      <c r="AT47">
        <f>IF(SUM($AC47:AS47)&gt;0,1,IF(OR(T47&lt;(1-$P$2),T47&gt;$P$3),1,0))</f>
        <v>0</v>
      </c>
      <c r="AU47">
        <f>IF(SUM($AC47:AT47)&gt;0,1,IF(OR(U47&lt;(1-$P$2),U47&gt;$P$3),1,0))</f>
        <v>0</v>
      </c>
      <c r="AV47">
        <f>IF(SUM($AC47:AU47)&gt;0,1,IF(OR(V47&lt;(1-$P$2),V47&gt;$P$3),1,0))</f>
        <v>0</v>
      </c>
    </row>
    <row r="48" spans="1:48" x14ac:dyDescent="0.35">
      <c r="A48" s="1">
        <f>Data!A42</f>
        <v>5300000</v>
      </c>
      <c r="B48">
        <f t="shared" si="6"/>
        <v>39</v>
      </c>
      <c r="C48" s="12" cm="1">
        <f t="array" ref="C48">PRODUCT(Data!$C42:C42/100+1)</f>
        <v>0.95299999999999996</v>
      </c>
      <c r="D48" s="12" cm="1">
        <f t="array" ref="D48">PRODUCT(Data!$C42:D42/100+1)</f>
        <v>1.5371889999999999</v>
      </c>
      <c r="E48" s="12" cm="1">
        <f t="array" ref="E48">PRODUCT(Data!$C42:E42/100+1)</f>
        <v>0.88388367499999987</v>
      </c>
      <c r="F48" s="12" cm="1">
        <f t="array" ref="F48">PRODUCT(Data!$C42:F42/100+1)</f>
        <v>0.6204863398499999</v>
      </c>
      <c r="G48" s="12" cm="1">
        <f t="array" ref="G48">PRODUCT(Data!$C42:G42/100+1)</f>
        <v>0.5714679190018499</v>
      </c>
      <c r="H48" s="12" cm="1">
        <f t="array" ref="H48">PRODUCT(Data!$C42:H42/100+1)</f>
        <v>0.85263013515076003</v>
      </c>
      <c r="I48" s="12" cm="1">
        <f t="array" ref="I48">PRODUCT(Data!$C42:I42/100+1)</f>
        <v>0.46724131406261654</v>
      </c>
      <c r="J48" s="12" cm="1">
        <f t="array" ref="J48">PRODUCT(Data!$C42:J42/100+1)</f>
        <v>0.54246716562669783</v>
      </c>
      <c r="K48" s="12" cm="1">
        <f t="array" ref="K48">PRODUCT(Data!$C42:K42/100+1)</f>
        <v>0.4008832353981297</v>
      </c>
      <c r="L48" s="12" cm="1">
        <f t="array" ref="L48">PRODUCT(Data!$C42:L42/100+1)</f>
        <v>0.39687440304414839</v>
      </c>
      <c r="M48" s="12" cm="1">
        <f t="array" ref="M48">PRODUCT(Data!$C42:M42/100+1)</f>
        <v>0.29408393265571398</v>
      </c>
      <c r="N48" s="12" cm="1">
        <f t="array" ref="N48">PRODUCT(Data!$C42:N42/100+1)</f>
        <v>0.35260663525420105</v>
      </c>
      <c r="O48" s="12" cm="1">
        <f t="array" ref="O48">PRODUCT(Data!$C42:O42/100+1)</f>
        <v>0.34661232245487961</v>
      </c>
      <c r="P48" s="12" cm="1">
        <f t="array" ref="P48">PRODUCT(Data!$C42:P42/100+1)</f>
        <v>0.37226163431654075</v>
      </c>
      <c r="Q48" s="12" cm="1">
        <f t="array" ref="Q48">PRODUCT(Data!$C42:Q42/100+1)</f>
        <v>0.26207219055884468</v>
      </c>
      <c r="R48" s="12" cm="1">
        <f t="array" ref="R48">PRODUCT(Data!$C42:R42/100+1)</f>
        <v>0.34410078620376305</v>
      </c>
      <c r="S48" s="12" cm="1">
        <f t="array" ref="S48">PRODUCT(Data!$C42:S42/100+1)</f>
        <v>0.22848292203929865</v>
      </c>
      <c r="T48" s="12" cm="1">
        <f t="array" ref="T48">PRODUCT(Data!$C42:T42/100+1)</f>
        <v>0.13914609952193288</v>
      </c>
      <c r="U48" s="12" cm="1">
        <f t="array" ref="U48">PRODUCT(Data!$C42:U42/100+1)</f>
        <v>0.21400670106473274</v>
      </c>
      <c r="V48" s="12" cm="1">
        <f t="array" ref="V48">PRODUCT(Data!$C42:V42/100+1)</f>
        <v>0.24803376653402526</v>
      </c>
      <c r="W48" s="7"/>
      <c r="X48" s="2" t="str">
        <f t="shared" si="7"/>
        <v>Realised Loss</v>
      </c>
      <c r="Y48" s="4">
        <f t="shared" si="4"/>
        <v>1314578.9626303338</v>
      </c>
      <c r="Z48" s="5">
        <f t="shared" ca="1" si="5"/>
        <v>1558644.843075284</v>
      </c>
      <c r="AC48">
        <f t="shared" si="3"/>
        <v>0</v>
      </c>
      <c r="AD48">
        <f>IF(SUM($AC48:AC48)&gt;0,1,IF(OR(D48&lt;(1-$P$2),D48&gt;$P$3),1,0))</f>
        <v>0</v>
      </c>
      <c r="AE48">
        <f>IF(SUM($AC48:AD48)&gt;0,1,IF(OR(E48&lt;(1-$P$2),E48&gt;$P$3),1,0))</f>
        <v>0</v>
      </c>
      <c r="AF48">
        <f>IF(SUM($AC48:AE48)&gt;0,1,IF(OR(F48&lt;(1-$P$2),F48&gt;$P$3),1,0))</f>
        <v>0</v>
      </c>
      <c r="AG48">
        <f>IF(SUM($AC48:AF48)&gt;0,1,IF(OR(G48&lt;(1-$P$2),G48&gt;$P$3),1,0))</f>
        <v>0</v>
      </c>
      <c r="AH48">
        <f>IF(SUM($AC48:AG48)&gt;0,1,IF(OR(H48&lt;(1-$P$2),H48&gt;$P$3),1,0))</f>
        <v>0</v>
      </c>
      <c r="AI48">
        <f>IF(SUM($AC48:AH48)&gt;0,1,IF(OR(I48&lt;(1-$P$2),I48&gt;$P$3),1,0))</f>
        <v>0</v>
      </c>
      <c r="AJ48">
        <f>IF(SUM($AC48:AI48)&gt;0,1,IF(OR(J48&lt;(1-$P$2),J48&gt;$P$3),1,0))</f>
        <v>0</v>
      </c>
      <c r="AK48">
        <f>IF(SUM($AC48:AJ48)&gt;0,1,IF(OR(K48&lt;(1-$P$2),K48&gt;$P$3),1,0))</f>
        <v>0</v>
      </c>
      <c r="AL48">
        <f>IF(SUM($AC48:AK48)&gt;0,1,IF(OR(L48&lt;(1-$P$2),L48&gt;$P$3),1,0))</f>
        <v>0</v>
      </c>
      <c r="AM48">
        <f>IF(SUM($AC48:AL48)&gt;0,1,IF(OR(M48&lt;(1-$P$2),M48&gt;$P$3),1,0))</f>
        <v>1</v>
      </c>
      <c r="AN48">
        <f>IF(SUM($AC48:AM48)&gt;0,1,IF(OR(N48&lt;(1-$P$2),N48&gt;$P$3),1,0))</f>
        <v>1</v>
      </c>
      <c r="AO48">
        <f>IF(SUM($AC48:AN48)&gt;0,1,IF(OR(O48&lt;(1-$P$2),O48&gt;$P$3),1,0))</f>
        <v>1</v>
      </c>
      <c r="AP48">
        <f>IF(SUM($AC48:AO48)&gt;0,1,IF(OR(P48&lt;(1-$P$2),P48&gt;$P$3),1,0))</f>
        <v>1</v>
      </c>
      <c r="AQ48">
        <f>IF(SUM($AC48:AP48)&gt;0,1,IF(OR(Q48&lt;(1-$P$2),Q48&gt;$P$3),1,0))</f>
        <v>1</v>
      </c>
      <c r="AR48">
        <f>IF(SUM($AC48:AQ48)&gt;0,1,IF(OR(R48&lt;(1-$P$2),R48&gt;$P$3),1,0))</f>
        <v>1</v>
      </c>
      <c r="AS48">
        <f>IF(SUM($AC48:AR48)&gt;0,1,IF(OR(S48&lt;(1-$P$2),S48&gt;$P$3),1,0))</f>
        <v>1</v>
      </c>
      <c r="AT48">
        <f>IF(SUM($AC48:AS48)&gt;0,1,IF(OR(T48&lt;(1-$P$2),T48&gt;$P$3),1,0))</f>
        <v>1</v>
      </c>
      <c r="AU48">
        <f>IF(SUM($AC48:AT48)&gt;0,1,IF(OR(U48&lt;(1-$P$2),U48&gt;$P$3),1,0))</f>
        <v>1</v>
      </c>
      <c r="AV48">
        <f>IF(SUM($AC48:AU48)&gt;0,1,IF(OR(V48&lt;(1-$P$2),V48&gt;$P$3),1,0))</f>
        <v>1</v>
      </c>
    </row>
    <row r="49" spans="1:48" x14ac:dyDescent="0.35">
      <c r="A49" s="1">
        <f>Data!A43</f>
        <v>4900000</v>
      </c>
      <c r="B49">
        <f t="shared" si="6"/>
        <v>40</v>
      </c>
      <c r="C49" s="12" cm="1">
        <f t="array" ref="C49">PRODUCT(Data!$C43:C43/100+1)</f>
        <v>1.4279999999999999</v>
      </c>
      <c r="D49" s="12" cm="1">
        <f t="array" ref="D49">PRODUCT(Data!$C43:D43/100+1)</f>
        <v>1.2666359999999999</v>
      </c>
      <c r="E49" s="12" cm="1">
        <f t="array" ref="E49">PRODUCT(Data!$C43:E43/100+1)</f>
        <v>1.8923541839999998</v>
      </c>
      <c r="F49" s="12" cm="1">
        <f t="array" ref="F49">PRODUCT(Data!$C43:F43/100+1)</f>
        <v>2.1061902067919998</v>
      </c>
      <c r="G49" s="12" cm="1">
        <f t="array" ref="G49">PRODUCT(Data!$C43:G43/100+1)</f>
        <v>2.9423477188884237</v>
      </c>
      <c r="H49" s="12" cm="1">
        <f t="array" ref="H49">PRODUCT(Data!$C43:H43/100+1)</f>
        <v>3.6720499531727526</v>
      </c>
      <c r="I49" s="12" cm="1">
        <f t="array" ref="I49">PRODUCT(Data!$C43:I43/100+1)</f>
        <v>5.9597370739993778</v>
      </c>
      <c r="J49" s="12" cm="1">
        <f t="array" ref="J49">PRODUCT(Data!$C43:J43/100+1)</f>
        <v>3.4685669770676384</v>
      </c>
      <c r="K49" s="12" cm="1">
        <f t="array" ref="K49">PRODUCT(Data!$C43:K43/100+1)</f>
        <v>5.4525872879503279</v>
      </c>
      <c r="L49" s="12" cm="1">
        <f t="array" ref="L49">PRODUCT(Data!$C43:L43/100+1)</f>
        <v>6.0523718896248644</v>
      </c>
      <c r="M49" s="12" cm="1">
        <f t="array" ref="M49">PRODUCT(Data!$C43:M43/100+1)</f>
        <v>5.4713441882208773</v>
      </c>
      <c r="N49" s="12" cm="1">
        <f t="array" ref="N49">PRODUCT(Data!$C43:N43/100+1)</f>
        <v>9.3012851199754909</v>
      </c>
      <c r="O49" s="12" cm="1">
        <f t="array" ref="O49">PRODUCT(Data!$C43:O43/100+1)</f>
        <v>10.063990499813482</v>
      </c>
      <c r="P49" s="12" cm="1">
        <f t="array" ref="P49">PRODUCT(Data!$C43:P43/100+1)</f>
        <v>11.654100998784012</v>
      </c>
      <c r="Q49" s="12" cm="1">
        <f t="array" ref="Q49">PRODUCT(Data!$C43:Q43/100+1)</f>
        <v>19.951820909918229</v>
      </c>
      <c r="R49" s="12" cm="1">
        <f t="array" ref="R49">PRODUCT(Data!$C43:R43/100+1)</f>
        <v>25.338812555596153</v>
      </c>
      <c r="S49" s="12" cm="1">
        <f t="array" ref="S49">PRODUCT(Data!$C43:S43/100+1)</f>
        <v>12.770761528020461</v>
      </c>
      <c r="T49" s="12" cm="1">
        <f t="array" ref="T49">PRODUCT(Data!$C43:T43/100+1)</f>
        <v>17.368235678107826</v>
      </c>
      <c r="U49" s="12" cm="1">
        <f t="array" ref="U49">PRODUCT(Data!$C43:U43/100+1)</f>
        <v>26.972870008101452</v>
      </c>
      <c r="V49" s="12" cm="1">
        <f t="array" ref="V49">PRODUCT(Data!$C43:V43/100+1)</f>
        <v>34.606192220394163</v>
      </c>
      <c r="W49" s="7"/>
      <c r="X49" s="2" t="str">
        <f t="shared" si="7"/>
        <v>Unrealised</v>
      </c>
      <c r="Y49" s="4">
        <f t="shared" si="4"/>
        <v>169570341.87993139</v>
      </c>
      <c r="Z49" s="5">
        <f t="shared" ca="1" si="5"/>
        <v>0</v>
      </c>
      <c r="AC49">
        <f t="shared" si="3"/>
        <v>0</v>
      </c>
      <c r="AD49">
        <f>IF(SUM($AC49:AC49)&gt;0,1,IF(OR(D49&lt;(1-$P$2),D49&gt;$P$3),1,0))</f>
        <v>0</v>
      </c>
      <c r="AE49">
        <f>IF(SUM($AC49:AD49)&gt;0,1,IF(OR(E49&lt;(1-$P$2),E49&gt;$P$3),1,0))</f>
        <v>0</v>
      </c>
      <c r="AF49">
        <f>IF(SUM($AC49:AE49)&gt;0,1,IF(OR(F49&lt;(1-$P$2),F49&gt;$P$3),1,0))</f>
        <v>0</v>
      </c>
      <c r="AG49">
        <f>IF(SUM($AC49:AF49)&gt;0,1,IF(OR(G49&lt;(1-$P$2),G49&gt;$P$3),1,0))</f>
        <v>0</v>
      </c>
      <c r="AH49">
        <f>IF(SUM($AC49:AG49)&gt;0,1,IF(OR(H49&lt;(1-$P$2),H49&gt;$P$3),1,0))</f>
        <v>0</v>
      </c>
      <c r="AI49">
        <f>IF(SUM($AC49:AH49)&gt;0,1,IF(OR(I49&lt;(1-$P$2),I49&gt;$P$3),1,0))</f>
        <v>0</v>
      </c>
      <c r="AJ49">
        <f>IF(SUM($AC49:AI49)&gt;0,1,IF(OR(J49&lt;(1-$P$2),J49&gt;$P$3),1,0))</f>
        <v>0</v>
      </c>
      <c r="AK49">
        <f>IF(SUM($AC49:AJ49)&gt;0,1,IF(OR(K49&lt;(1-$P$2),K49&gt;$P$3),1,0))</f>
        <v>0</v>
      </c>
      <c r="AL49">
        <f>IF(SUM($AC49:AK49)&gt;0,1,IF(OR(L49&lt;(1-$P$2),L49&gt;$P$3),1,0))</f>
        <v>0</v>
      </c>
      <c r="AM49">
        <f>IF(SUM($AC49:AL49)&gt;0,1,IF(OR(M49&lt;(1-$P$2),M49&gt;$P$3),1,0))</f>
        <v>0</v>
      </c>
      <c r="AN49">
        <f>IF(SUM($AC49:AM49)&gt;0,1,IF(OR(N49&lt;(1-$P$2),N49&gt;$P$3),1,0))</f>
        <v>0</v>
      </c>
      <c r="AO49">
        <f>IF(SUM($AC49:AN49)&gt;0,1,IF(OR(O49&lt;(1-$P$2),O49&gt;$P$3),1,0))</f>
        <v>0</v>
      </c>
      <c r="AP49">
        <f>IF(SUM($AC49:AO49)&gt;0,1,IF(OR(P49&lt;(1-$P$2),P49&gt;$P$3),1,0))</f>
        <v>0</v>
      </c>
      <c r="AQ49">
        <f>IF(SUM($AC49:AP49)&gt;0,1,IF(OR(Q49&lt;(1-$P$2),Q49&gt;$P$3),1,0))</f>
        <v>0</v>
      </c>
      <c r="AR49">
        <f>IF(SUM($AC49:AQ49)&gt;0,1,IF(OR(R49&lt;(1-$P$2),R49&gt;$P$3),1,0))</f>
        <v>0</v>
      </c>
      <c r="AS49">
        <f>IF(SUM($AC49:AR49)&gt;0,1,IF(OR(S49&lt;(1-$P$2),S49&gt;$P$3),1,0))</f>
        <v>0</v>
      </c>
      <c r="AT49">
        <f>IF(SUM($AC49:AS49)&gt;0,1,IF(OR(T49&lt;(1-$P$2),T49&gt;$P$3),1,0))</f>
        <v>0</v>
      </c>
      <c r="AU49">
        <f>IF(SUM($AC49:AT49)&gt;0,1,IF(OR(U49&lt;(1-$P$2),U49&gt;$P$3),1,0))</f>
        <v>0</v>
      </c>
      <c r="AV49">
        <f>IF(SUM($AC49:AU49)&gt;0,1,IF(OR(V49&lt;(1-$P$2),V49&gt;$P$3),1,0))</f>
        <v>0</v>
      </c>
    </row>
    <row r="50" spans="1:48" x14ac:dyDescent="0.35">
      <c r="A50" s="1">
        <f>Data!A44</f>
        <v>3900000</v>
      </c>
      <c r="B50">
        <f t="shared" si="6"/>
        <v>41</v>
      </c>
      <c r="C50" s="12" cm="1">
        <f t="array" ref="C50">PRODUCT(Data!$C44:C44/100+1)</f>
        <v>0.71599999999999997</v>
      </c>
      <c r="D50" s="12" cm="1">
        <f t="array" ref="D50">PRODUCT(Data!$C44:D44/100+1)</f>
        <v>1.0131399999999999</v>
      </c>
      <c r="E50" s="12" cm="1">
        <f t="array" ref="E50">PRODUCT(Data!$C44:E44/100+1)</f>
        <v>1.6625627399999998</v>
      </c>
      <c r="F50" s="12" cm="1">
        <f t="array" ref="F50">PRODUCT(Data!$C44:F44/100+1)</f>
        <v>1.3782645114599998</v>
      </c>
      <c r="G50" s="12" cm="1">
        <f t="array" ref="G50">PRODUCT(Data!$C44:G44/100+1)</f>
        <v>1.5009300529799399</v>
      </c>
      <c r="H50" s="12" cm="1">
        <f t="array" ref="H50">PRODUCT(Data!$C44:H44/100+1)</f>
        <v>1.2787924051389088</v>
      </c>
      <c r="I50" s="12" cm="1">
        <f t="array" ref="I50">PRODUCT(Data!$C44:I44/100+1)</f>
        <v>1.4680536810994675</v>
      </c>
      <c r="J50" s="12" cm="1">
        <f t="array" ref="J50">PRODUCT(Data!$C44:J44/100+1)</f>
        <v>0.99093623474214065</v>
      </c>
      <c r="K50" s="12" cm="1">
        <f t="array" ref="K50">PRODUCT(Data!$C44:K44/100+1)</f>
        <v>0.74122030358712121</v>
      </c>
      <c r="L50" s="12" cm="1">
        <f t="array" ref="L50">PRODUCT(Data!$C44:L44/100+1)</f>
        <v>0.65968607019253789</v>
      </c>
      <c r="M50" s="12" cm="1">
        <f t="array" ref="M50">PRODUCT(Data!$C44:M44/100+1)</f>
        <v>0.83450287879356055</v>
      </c>
      <c r="N50" s="12" cm="1">
        <f t="array" ref="N50">PRODUCT(Data!$C44:N44/100+1)</f>
        <v>0.78192919742956624</v>
      </c>
      <c r="O50" s="12" cm="1">
        <f t="array" ref="O50">PRODUCT(Data!$C44:O44/100+1)</f>
        <v>0.4050393242685153</v>
      </c>
      <c r="P50" s="12" cm="1">
        <f t="array" ref="P50">PRODUCT(Data!$C44:P44/100+1)</f>
        <v>0.66547960977317067</v>
      </c>
      <c r="Q50" s="12" cm="1">
        <f t="array" ref="Q50">PRODUCT(Data!$C44:Q44/100+1)</f>
        <v>0.49312039084191944</v>
      </c>
      <c r="R50" s="12" cm="1">
        <f t="array" ref="R50">PRODUCT(Data!$C44:R44/100+1)</f>
        <v>0.64796019356628221</v>
      </c>
      <c r="S50" s="12" cm="1">
        <f t="array" ref="S50">PRODUCT(Data!$C44:S44/100+1)</f>
        <v>1.1131956125468727</v>
      </c>
      <c r="T50" s="12" cm="1">
        <f t="array" ref="T50">PRODUCT(Data!$C44:T44/100+1)</f>
        <v>1.5462287058276063</v>
      </c>
      <c r="U50" s="12" cm="1">
        <f t="array" ref="U50">PRODUCT(Data!$C44:U44/100+1)</f>
        <v>1.8508357608756449</v>
      </c>
      <c r="V50" s="12" cm="1">
        <f t="array" ref="V50">PRODUCT(Data!$C44:V44/100+1)</f>
        <v>1.1993415730474177</v>
      </c>
      <c r="W50" s="7"/>
      <c r="X50" s="2" t="str">
        <f t="shared" si="7"/>
        <v>Unrealised</v>
      </c>
      <c r="Y50" s="4">
        <f t="shared" si="4"/>
        <v>4677432.1348849293</v>
      </c>
      <c r="Z50" s="5">
        <f t="shared" ca="1" si="5"/>
        <v>0</v>
      </c>
      <c r="AC50">
        <f t="shared" si="3"/>
        <v>0</v>
      </c>
      <c r="AD50">
        <f>IF(SUM($AC50:AC50)&gt;0,1,IF(OR(D50&lt;(1-$P$2),D50&gt;$P$3),1,0))</f>
        <v>0</v>
      </c>
      <c r="AE50">
        <f>IF(SUM($AC50:AD50)&gt;0,1,IF(OR(E50&lt;(1-$P$2),E50&gt;$P$3),1,0))</f>
        <v>0</v>
      </c>
      <c r="AF50">
        <f>IF(SUM($AC50:AE50)&gt;0,1,IF(OR(F50&lt;(1-$P$2),F50&gt;$P$3),1,0))</f>
        <v>0</v>
      </c>
      <c r="AG50">
        <f>IF(SUM($AC50:AF50)&gt;0,1,IF(OR(G50&lt;(1-$P$2),G50&gt;$P$3),1,0))</f>
        <v>0</v>
      </c>
      <c r="AH50">
        <f>IF(SUM($AC50:AG50)&gt;0,1,IF(OR(H50&lt;(1-$P$2),H50&gt;$P$3),1,0))</f>
        <v>0</v>
      </c>
      <c r="AI50">
        <f>IF(SUM($AC50:AH50)&gt;0,1,IF(OR(I50&lt;(1-$P$2),I50&gt;$P$3),1,0))</f>
        <v>0</v>
      </c>
      <c r="AJ50">
        <f>IF(SUM($AC50:AI50)&gt;0,1,IF(OR(J50&lt;(1-$P$2),J50&gt;$P$3),1,0))</f>
        <v>0</v>
      </c>
      <c r="AK50">
        <f>IF(SUM($AC50:AJ50)&gt;0,1,IF(OR(K50&lt;(1-$P$2),K50&gt;$P$3),1,0))</f>
        <v>0</v>
      </c>
      <c r="AL50">
        <f>IF(SUM($AC50:AK50)&gt;0,1,IF(OR(L50&lt;(1-$P$2),L50&gt;$P$3),1,0))</f>
        <v>0</v>
      </c>
      <c r="AM50">
        <f>IF(SUM($AC50:AL50)&gt;0,1,IF(OR(M50&lt;(1-$P$2),M50&gt;$P$3),1,0))</f>
        <v>0</v>
      </c>
      <c r="AN50">
        <f>IF(SUM($AC50:AM50)&gt;0,1,IF(OR(N50&lt;(1-$P$2),N50&gt;$P$3),1,0))</f>
        <v>0</v>
      </c>
      <c r="AO50">
        <f>IF(SUM($AC50:AN50)&gt;0,1,IF(OR(O50&lt;(1-$P$2),O50&gt;$P$3),1,0))</f>
        <v>0</v>
      </c>
      <c r="AP50">
        <f>IF(SUM($AC50:AO50)&gt;0,1,IF(OR(P50&lt;(1-$P$2),P50&gt;$P$3),1,0))</f>
        <v>0</v>
      </c>
      <c r="AQ50">
        <f>IF(SUM($AC50:AP50)&gt;0,1,IF(OR(Q50&lt;(1-$P$2),Q50&gt;$P$3),1,0))</f>
        <v>0</v>
      </c>
      <c r="AR50">
        <f>IF(SUM($AC50:AQ50)&gt;0,1,IF(OR(R50&lt;(1-$P$2),R50&gt;$P$3),1,0))</f>
        <v>0</v>
      </c>
      <c r="AS50">
        <f>IF(SUM($AC50:AR50)&gt;0,1,IF(OR(S50&lt;(1-$P$2),S50&gt;$P$3),1,0))</f>
        <v>0</v>
      </c>
      <c r="AT50">
        <f>IF(SUM($AC50:AS50)&gt;0,1,IF(OR(T50&lt;(1-$P$2),T50&gt;$P$3),1,0))</f>
        <v>0</v>
      </c>
      <c r="AU50">
        <f>IF(SUM($AC50:AT50)&gt;0,1,IF(OR(U50&lt;(1-$P$2),U50&gt;$P$3),1,0))</f>
        <v>0</v>
      </c>
      <c r="AV50">
        <f>IF(SUM($AC50:AU50)&gt;0,1,IF(OR(V50&lt;(1-$P$2),V50&gt;$P$3),1,0))</f>
        <v>0</v>
      </c>
    </row>
    <row r="51" spans="1:48" x14ac:dyDescent="0.35">
      <c r="A51" s="1">
        <f>Data!A45</f>
        <v>8400000</v>
      </c>
      <c r="B51">
        <f t="shared" si="6"/>
        <v>42</v>
      </c>
      <c r="C51" s="12" cm="1">
        <f t="array" ref="C51">PRODUCT(Data!$C45:C45/100+1)</f>
        <v>1.2869999999999999</v>
      </c>
      <c r="D51" s="12" cm="1">
        <f t="array" ref="D51">PRODUCT(Data!$C45:D45/100+1)</f>
        <v>0.79021799999999998</v>
      </c>
      <c r="E51" s="12" cm="1">
        <f t="array" ref="E51">PRODUCT(Data!$C45:E45/100+1)</f>
        <v>0.86212783799999992</v>
      </c>
      <c r="F51" s="12" cm="1">
        <f t="array" ref="F51">PRODUCT(Data!$C45:F45/100+1)</f>
        <v>0.96989381774999994</v>
      </c>
      <c r="G51" s="12" cm="1">
        <f t="array" ref="G51">PRODUCT(Data!$C45:G45/100+1)</f>
        <v>0.53150181212699998</v>
      </c>
      <c r="H51" s="12" cm="1">
        <f t="array" ref="H51">PRODUCT(Data!$C45:H45/100+1)</f>
        <v>0.71433843549868792</v>
      </c>
      <c r="I51" s="12" cm="1">
        <f t="array" ref="I51">PRODUCT(Data!$C45:I45/100+1)</f>
        <v>0.36931297115282169</v>
      </c>
      <c r="J51" s="12" cm="1">
        <f t="array" ref="J51">PRODUCT(Data!$C45:J45/100+1)</f>
        <v>0.27661541539346346</v>
      </c>
      <c r="K51" s="12" cm="1">
        <f t="array" ref="K51">PRODUCT(Data!$C45:K45/100+1)</f>
        <v>0.3125754193946137</v>
      </c>
      <c r="L51" s="12" cm="1">
        <f t="array" ref="L51">PRODUCT(Data!$C45:L45/100+1)</f>
        <v>0.4291660508288046</v>
      </c>
      <c r="M51" s="12" cm="1">
        <f t="array" ref="M51">PRODUCT(Data!$C45:M45/100+1)</f>
        <v>0.43817853789620947</v>
      </c>
      <c r="N51" s="12" cm="1">
        <f t="array" ref="N51">PRODUCT(Data!$C45:N45/100+1)</f>
        <v>0.5201179244828007</v>
      </c>
      <c r="O51" s="12" cm="1">
        <f t="array" ref="O51">PRODUCT(Data!$C45:O45/100+1)</f>
        <v>0.33755653298933769</v>
      </c>
      <c r="P51" s="12" cm="1">
        <f t="array" ref="P51">PRODUCT(Data!$C45:P45/100+1)</f>
        <v>0.5843103586045435</v>
      </c>
      <c r="Q51" s="12" cm="1">
        <f t="array" ref="Q51">PRODUCT(Data!$C45:Q45/100+1)</f>
        <v>0.50016966696548926</v>
      </c>
      <c r="R51" s="12" cm="1">
        <f t="array" ref="R51">PRODUCT(Data!$C45:R45/100+1)</f>
        <v>0.721744829431201</v>
      </c>
      <c r="S51" s="12" cm="1">
        <f t="array" ref="S51">PRODUCT(Data!$C45:S45/100+1)</f>
        <v>0.73184925704323778</v>
      </c>
      <c r="T51" s="12" cm="1">
        <f t="array" ref="T51">PRODUCT(Data!$C45:T45/100+1)</f>
        <v>0.94994033564212266</v>
      </c>
      <c r="U51" s="12" cm="1">
        <f t="array" ref="U51">PRODUCT(Data!$C45:U45/100+1)</f>
        <v>0.95563997765597541</v>
      </c>
      <c r="V51" s="12" cm="1">
        <f t="array" ref="V51">PRODUCT(Data!$C45:V45/100+1)</f>
        <v>0.76068942221415647</v>
      </c>
      <c r="W51" s="7"/>
      <c r="X51" s="2" t="str">
        <f t="shared" si="7"/>
        <v>Realised Loss</v>
      </c>
      <c r="Y51" s="4">
        <f t="shared" si="4"/>
        <v>6389791.1465989146</v>
      </c>
      <c r="Z51" s="5">
        <f t="shared" ca="1" si="5"/>
        <v>2323569.489305093</v>
      </c>
      <c r="AC51">
        <f t="shared" si="3"/>
        <v>0</v>
      </c>
      <c r="AD51">
        <f>IF(SUM($AC51:AC51)&gt;0,1,IF(OR(D51&lt;(1-$P$2),D51&gt;$P$3),1,0))</f>
        <v>0</v>
      </c>
      <c r="AE51">
        <f>IF(SUM($AC51:AD51)&gt;0,1,IF(OR(E51&lt;(1-$P$2),E51&gt;$P$3),1,0))</f>
        <v>0</v>
      </c>
      <c r="AF51">
        <f>IF(SUM($AC51:AE51)&gt;0,1,IF(OR(F51&lt;(1-$P$2),F51&gt;$P$3),1,0))</f>
        <v>0</v>
      </c>
      <c r="AG51">
        <f>IF(SUM($AC51:AF51)&gt;0,1,IF(OR(G51&lt;(1-$P$2),G51&gt;$P$3),1,0))</f>
        <v>0</v>
      </c>
      <c r="AH51">
        <f>IF(SUM($AC51:AG51)&gt;0,1,IF(OR(H51&lt;(1-$P$2),H51&gt;$P$3),1,0))</f>
        <v>0</v>
      </c>
      <c r="AI51">
        <f>IF(SUM($AC51:AH51)&gt;0,1,IF(OR(I51&lt;(1-$P$2),I51&gt;$P$3),1,0))</f>
        <v>0</v>
      </c>
      <c r="AJ51">
        <f>IF(SUM($AC51:AI51)&gt;0,1,IF(OR(J51&lt;(1-$P$2),J51&gt;$P$3),1,0))</f>
        <v>1</v>
      </c>
      <c r="AK51">
        <f>IF(SUM($AC51:AJ51)&gt;0,1,IF(OR(K51&lt;(1-$P$2),K51&gt;$P$3),1,0))</f>
        <v>1</v>
      </c>
      <c r="AL51">
        <f>IF(SUM($AC51:AK51)&gt;0,1,IF(OR(L51&lt;(1-$P$2),L51&gt;$P$3),1,0))</f>
        <v>1</v>
      </c>
      <c r="AM51">
        <f>IF(SUM($AC51:AL51)&gt;0,1,IF(OR(M51&lt;(1-$P$2),M51&gt;$P$3),1,0))</f>
        <v>1</v>
      </c>
      <c r="AN51">
        <f>IF(SUM($AC51:AM51)&gt;0,1,IF(OR(N51&lt;(1-$P$2),N51&gt;$P$3),1,0))</f>
        <v>1</v>
      </c>
      <c r="AO51">
        <f>IF(SUM($AC51:AN51)&gt;0,1,IF(OR(O51&lt;(1-$P$2),O51&gt;$P$3),1,0))</f>
        <v>1</v>
      </c>
      <c r="AP51">
        <f>IF(SUM($AC51:AO51)&gt;0,1,IF(OR(P51&lt;(1-$P$2),P51&gt;$P$3),1,0))</f>
        <v>1</v>
      </c>
      <c r="AQ51">
        <f>IF(SUM($AC51:AP51)&gt;0,1,IF(OR(Q51&lt;(1-$P$2),Q51&gt;$P$3),1,0))</f>
        <v>1</v>
      </c>
      <c r="AR51">
        <f>IF(SUM($AC51:AQ51)&gt;0,1,IF(OR(R51&lt;(1-$P$2),R51&gt;$P$3),1,0))</f>
        <v>1</v>
      </c>
      <c r="AS51">
        <f>IF(SUM($AC51:AR51)&gt;0,1,IF(OR(S51&lt;(1-$P$2),S51&gt;$P$3),1,0))</f>
        <v>1</v>
      </c>
      <c r="AT51">
        <f>IF(SUM($AC51:AS51)&gt;0,1,IF(OR(T51&lt;(1-$P$2),T51&gt;$P$3),1,0))</f>
        <v>1</v>
      </c>
      <c r="AU51">
        <f>IF(SUM($AC51:AT51)&gt;0,1,IF(OR(U51&lt;(1-$P$2),U51&gt;$P$3),1,0))</f>
        <v>1</v>
      </c>
      <c r="AV51">
        <f>IF(SUM($AC51:AU51)&gt;0,1,IF(OR(V51&lt;(1-$P$2),V51&gt;$P$3),1,0))</f>
        <v>1</v>
      </c>
    </row>
    <row r="52" spans="1:48" x14ac:dyDescent="0.35">
      <c r="A52" s="1">
        <f>Data!A46</f>
        <v>6300000</v>
      </c>
      <c r="B52">
        <f t="shared" si="6"/>
        <v>43</v>
      </c>
      <c r="C52" s="12" cm="1">
        <f t="array" ref="C52">PRODUCT(Data!$C46:C46/100+1)</f>
        <v>0.92100000000000004</v>
      </c>
      <c r="D52" s="12" cm="1">
        <f t="array" ref="D52">PRODUCT(Data!$C46:D46/100+1)</f>
        <v>1.0121789999999999</v>
      </c>
      <c r="E52" s="12" cm="1">
        <f t="array" ref="E52">PRODUCT(Data!$C46:E46/100+1)</f>
        <v>0.76621950299999997</v>
      </c>
      <c r="F52" s="12" cm="1">
        <f t="array" ref="F52">PRODUCT(Data!$C46:F46/100+1)</f>
        <v>0.507237310986</v>
      </c>
      <c r="G52" s="12" cm="1">
        <f t="array" ref="G52">PRODUCT(Data!$C46:G46/100+1)</f>
        <v>0.50419388712008395</v>
      </c>
      <c r="H52" s="12" cm="1">
        <f t="array" ref="H52">PRODUCT(Data!$C46:H46/100+1)</f>
        <v>0.60452847065698068</v>
      </c>
      <c r="I52" s="12" cm="1">
        <f t="array" ref="I52">PRODUCT(Data!$C46:I46/100+1)</f>
        <v>0.42256540098922951</v>
      </c>
      <c r="J52" s="12" cm="1">
        <f t="array" ref="J52">PRODUCT(Data!$C46:J46/100+1)</f>
        <v>0.29283782288553606</v>
      </c>
      <c r="K52" s="12" cm="1">
        <f t="array" ref="K52">PRODUCT(Data!$C46:K46/100+1)</f>
        <v>0.44921322030641231</v>
      </c>
      <c r="L52" s="12" cm="1">
        <f t="array" ref="L52">PRODUCT(Data!$C46:L46/100+1)</f>
        <v>0.35802293658421058</v>
      </c>
      <c r="M52" s="12" cm="1">
        <f t="array" ref="M52">PRODUCT(Data!$C46:M46/100+1)</f>
        <v>0.55565159757869487</v>
      </c>
      <c r="N52" s="12" cm="1">
        <f t="array" ref="N52">PRODUCT(Data!$C46:N46/100+1)</f>
        <v>0.85292520228329671</v>
      </c>
      <c r="O52" s="12" cm="1">
        <f t="array" ref="O52">PRODUCT(Data!$C46:O46/100+1)</f>
        <v>1.3245928391459598</v>
      </c>
      <c r="P52" s="12" cm="1">
        <f t="array" ref="P52">PRODUCT(Data!$C46:P46/100+1)</f>
        <v>2.0822599431374491</v>
      </c>
      <c r="Q52" s="12" cm="1">
        <f t="array" ref="Q52">PRODUCT(Data!$C46:Q46/100+1)</f>
        <v>1.4888158593432763</v>
      </c>
      <c r="R52" s="12" cm="1">
        <f t="array" ref="R52">PRODUCT(Data!$C46:R46/100+1)</f>
        <v>1.9920356198013038</v>
      </c>
      <c r="S52" s="12" cm="1">
        <f t="array" ref="S52">PRODUCT(Data!$C46:S46/100+1)</f>
        <v>2.9601649310247375</v>
      </c>
      <c r="T52" s="12" cm="1">
        <f t="array" ref="T52">PRODUCT(Data!$C46:T46/100+1)</f>
        <v>4.4461677263991559</v>
      </c>
      <c r="U52" s="12" cm="1">
        <f t="array" ref="U52">PRODUCT(Data!$C46:U46/100+1)</f>
        <v>4.2905518559751856</v>
      </c>
      <c r="V52" s="12" cm="1">
        <f t="array" ref="V52">PRODUCT(Data!$C46:V46/100+1)</f>
        <v>4.4063967560865152</v>
      </c>
      <c r="W52" s="7"/>
      <c r="X52" s="2" t="str">
        <f t="shared" si="7"/>
        <v>Realised Loss</v>
      </c>
      <c r="Y52" s="4">
        <f t="shared" si="4"/>
        <v>27760299.563345045</v>
      </c>
      <c r="Z52" s="5">
        <f t="shared" ca="1" si="5"/>
        <v>1844878.2841788772</v>
      </c>
      <c r="AC52">
        <f t="shared" si="3"/>
        <v>0</v>
      </c>
      <c r="AD52">
        <f>IF(SUM($AC52:AC52)&gt;0,1,IF(OR(D52&lt;(1-$P$2),D52&gt;$P$3),1,0))</f>
        <v>0</v>
      </c>
      <c r="AE52">
        <f>IF(SUM($AC52:AD52)&gt;0,1,IF(OR(E52&lt;(1-$P$2),E52&gt;$P$3),1,0))</f>
        <v>0</v>
      </c>
      <c r="AF52">
        <f>IF(SUM($AC52:AE52)&gt;0,1,IF(OR(F52&lt;(1-$P$2),F52&gt;$P$3),1,0))</f>
        <v>0</v>
      </c>
      <c r="AG52">
        <f>IF(SUM($AC52:AF52)&gt;0,1,IF(OR(G52&lt;(1-$P$2),G52&gt;$P$3),1,0))</f>
        <v>0</v>
      </c>
      <c r="AH52">
        <f>IF(SUM($AC52:AG52)&gt;0,1,IF(OR(H52&lt;(1-$P$2),H52&gt;$P$3),1,0))</f>
        <v>0</v>
      </c>
      <c r="AI52">
        <f>IF(SUM($AC52:AH52)&gt;0,1,IF(OR(I52&lt;(1-$P$2),I52&gt;$P$3),1,0))</f>
        <v>0</v>
      </c>
      <c r="AJ52">
        <f>IF(SUM($AC52:AI52)&gt;0,1,IF(OR(J52&lt;(1-$P$2),J52&gt;$P$3),1,0))</f>
        <v>1</v>
      </c>
      <c r="AK52">
        <f>IF(SUM($AC52:AJ52)&gt;0,1,IF(OR(K52&lt;(1-$P$2),K52&gt;$P$3),1,0))</f>
        <v>1</v>
      </c>
      <c r="AL52">
        <f>IF(SUM($AC52:AK52)&gt;0,1,IF(OR(L52&lt;(1-$P$2),L52&gt;$P$3),1,0))</f>
        <v>1</v>
      </c>
      <c r="AM52">
        <f>IF(SUM($AC52:AL52)&gt;0,1,IF(OR(M52&lt;(1-$P$2),M52&gt;$P$3),1,0))</f>
        <v>1</v>
      </c>
      <c r="AN52">
        <f>IF(SUM($AC52:AM52)&gt;0,1,IF(OR(N52&lt;(1-$P$2),N52&gt;$P$3),1,0))</f>
        <v>1</v>
      </c>
      <c r="AO52">
        <f>IF(SUM($AC52:AN52)&gt;0,1,IF(OR(O52&lt;(1-$P$2),O52&gt;$P$3),1,0))</f>
        <v>1</v>
      </c>
      <c r="AP52">
        <f>IF(SUM($AC52:AO52)&gt;0,1,IF(OR(P52&lt;(1-$P$2),P52&gt;$P$3),1,0))</f>
        <v>1</v>
      </c>
      <c r="AQ52">
        <f>IF(SUM($AC52:AP52)&gt;0,1,IF(OR(Q52&lt;(1-$P$2),Q52&gt;$P$3),1,0))</f>
        <v>1</v>
      </c>
      <c r="AR52">
        <f>IF(SUM($AC52:AQ52)&gt;0,1,IF(OR(R52&lt;(1-$P$2),R52&gt;$P$3),1,0))</f>
        <v>1</v>
      </c>
      <c r="AS52">
        <f>IF(SUM($AC52:AR52)&gt;0,1,IF(OR(S52&lt;(1-$P$2),S52&gt;$P$3),1,0))</f>
        <v>1</v>
      </c>
      <c r="AT52">
        <f>IF(SUM($AC52:AS52)&gt;0,1,IF(OR(T52&lt;(1-$P$2),T52&gt;$P$3),1,0))</f>
        <v>1</v>
      </c>
      <c r="AU52">
        <f>IF(SUM($AC52:AT52)&gt;0,1,IF(OR(U52&lt;(1-$P$2),U52&gt;$P$3),1,0))</f>
        <v>1</v>
      </c>
      <c r="AV52">
        <f>IF(SUM($AC52:AU52)&gt;0,1,IF(OR(V52&lt;(1-$P$2),V52&gt;$P$3),1,0))</f>
        <v>1</v>
      </c>
    </row>
    <row r="53" spans="1:48" x14ac:dyDescent="0.35">
      <c r="A53" s="1">
        <f>Data!A47</f>
        <v>400000</v>
      </c>
      <c r="B53">
        <f t="shared" si="6"/>
        <v>44</v>
      </c>
      <c r="C53" s="12" cm="1">
        <f t="array" ref="C53">PRODUCT(Data!$C47:C47/100+1)</f>
        <v>1.371</v>
      </c>
      <c r="D53" s="12" cm="1">
        <f t="array" ref="D53">PRODUCT(Data!$C47:D47/100+1)</f>
        <v>1.121478</v>
      </c>
      <c r="E53" s="12" cm="1">
        <f t="array" ref="E53">PRODUCT(Data!$C47:E47/100+1)</f>
        <v>1.4500710539999999</v>
      </c>
      <c r="F53" s="12" cm="1">
        <f t="array" ref="F53">PRODUCT(Data!$C47:F47/100+1)</f>
        <v>1.6980332042340001</v>
      </c>
      <c r="G53" s="12" cm="1">
        <f t="array" ref="G53">PRODUCT(Data!$C47:G47/100+1)</f>
        <v>2.8476016835004181</v>
      </c>
      <c r="H53" s="12" cm="1">
        <f t="array" ref="H53">PRODUCT(Data!$C47:H47/100+1)</f>
        <v>4.0749180090890986</v>
      </c>
      <c r="I53" s="12" cm="1">
        <f t="array" ref="I53">PRODUCT(Data!$C47:I47/100+1)</f>
        <v>4.5027844000434536</v>
      </c>
      <c r="J53" s="12" cm="1">
        <f t="array" ref="J53">PRODUCT(Data!$C47:J47/100+1)</f>
        <v>5.5384248120534476</v>
      </c>
      <c r="K53" s="12" cm="1">
        <f t="array" ref="K53">PRODUCT(Data!$C47:K47/100+1)</f>
        <v>3.1790558421186792</v>
      </c>
      <c r="L53" s="12" cm="1">
        <f t="array" ref="L53">PRODUCT(Data!$C47:L47/100+1)</f>
        <v>2.6704069073796903</v>
      </c>
      <c r="M53" s="12" cm="1">
        <f t="array" ref="M53">PRODUCT(Data!$C47:M47/100+1)</f>
        <v>1.9707602976462115</v>
      </c>
      <c r="N53" s="12" cm="1">
        <f t="array" ref="N53">PRODUCT(Data!$C47:N47/100+1)</f>
        <v>2.7570936564070498</v>
      </c>
      <c r="O53" s="12" cm="1">
        <f t="array" ref="O53">PRODUCT(Data!$C47:O47/100+1)</f>
        <v>1.9575364960490054</v>
      </c>
      <c r="P53" s="12" cm="1">
        <f t="array" ref="P53">PRODUCT(Data!$C47:P47/100+1)</f>
        <v>1.1334136312123739</v>
      </c>
      <c r="Q53" s="12" cm="1">
        <f t="array" ref="Q53">PRODUCT(Data!$C47:Q47/100+1)</f>
        <v>1.8179954644646479</v>
      </c>
      <c r="R53" s="12" cm="1">
        <f t="array" ref="R53">PRODUCT(Data!$C47:R47/100+1)</f>
        <v>2.7088132420523254</v>
      </c>
      <c r="S53" s="12" cm="1">
        <f t="array" ref="S53">PRODUCT(Data!$C47:S47/100+1)</f>
        <v>4.3882774521247674</v>
      </c>
      <c r="T53" s="12" cm="1">
        <f t="array" ref="T53">PRODUCT(Data!$C47:T47/100+1)</f>
        <v>6.8106066056976395</v>
      </c>
      <c r="U53" s="12" cm="1">
        <f t="array" ref="U53">PRODUCT(Data!$C47:U47/100+1)</f>
        <v>6.4019702093557811</v>
      </c>
      <c r="V53" s="12" cm="1">
        <f t="array" ref="V53">PRODUCT(Data!$C47:V47/100+1)</f>
        <v>11.158634074907125</v>
      </c>
      <c r="W53" s="7"/>
      <c r="X53" s="2" t="str">
        <f t="shared" si="7"/>
        <v>Unrealised</v>
      </c>
      <c r="Y53" s="4">
        <f t="shared" si="4"/>
        <v>4463453.6299628504</v>
      </c>
      <c r="Z53" s="5">
        <f t="shared" ca="1" si="5"/>
        <v>0</v>
      </c>
      <c r="AC53">
        <f t="shared" si="3"/>
        <v>0</v>
      </c>
      <c r="AD53">
        <f>IF(SUM($AC53:AC53)&gt;0,1,IF(OR(D53&lt;(1-$P$2),D53&gt;$P$3),1,0))</f>
        <v>0</v>
      </c>
      <c r="AE53">
        <f>IF(SUM($AC53:AD53)&gt;0,1,IF(OR(E53&lt;(1-$P$2),E53&gt;$P$3),1,0))</f>
        <v>0</v>
      </c>
      <c r="AF53">
        <f>IF(SUM($AC53:AE53)&gt;0,1,IF(OR(F53&lt;(1-$P$2),F53&gt;$P$3),1,0))</f>
        <v>0</v>
      </c>
      <c r="AG53">
        <f>IF(SUM($AC53:AF53)&gt;0,1,IF(OR(G53&lt;(1-$P$2),G53&gt;$P$3),1,0))</f>
        <v>0</v>
      </c>
      <c r="AH53">
        <f>IF(SUM($AC53:AG53)&gt;0,1,IF(OR(H53&lt;(1-$P$2),H53&gt;$P$3),1,0))</f>
        <v>0</v>
      </c>
      <c r="AI53">
        <f>IF(SUM($AC53:AH53)&gt;0,1,IF(OR(I53&lt;(1-$P$2),I53&gt;$P$3),1,0))</f>
        <v>0</v>
      </c>
      <c r="AJ53">
        <f>IF(SUM($AC53:AI53)&gt;0,1,IF(OR(J53&lt;(1-$P$2),J53&gt;$P$3),1,0))</f>
        <v>0</v>
      </c>
      <c r="AK53">
        <f>IF(SUM($AC53:AJ53)&gt;0,1,IF(OR(K53&lt;(1-$P$2),K53&gt;$P$3),1,0))</f>
        <v>0</v>
      </c>
      <c r="AL53">
        <f>IF(SUM($AC53:AK53)&gt;0,1,IF(OR(L53&lt;(1-$P$2),L53&gt;$P$3),1,0))</f>
        <v>0</v>
      </c>
      <c r="AM53">
        <f>IF(SUM($AC53:AL53)&gt;0,1,IF(OR(M53&lt;(1-$P$2),M53&gt;$P$3),1,0))</f>
        <v>0</v>
      </c>
      <c r="AN53">
        <f>IF(SUM($AC53:AM53)&gt;0,1,IF(OR(N53&lt;(1-$P$2),N53&gt;$P$3),1,0))</f>
        <v>0</v>
      </c>
      <c r="AO53">
        <f>IF(SUM($AC53:AN53)&gt;0,1,IF(OR(O53&lt;(1-$P$2),O53&gt;$P$3),1,0))</f>
        <v>0</v>
      </c>
      <c r="AP53">
        <f>IF(SUM($AC53:AO53)&gt;0,1,IF(OR(P53&lt;(1-$P$2),P53&gt;$P$3),1,0))</f>
        <v>0</v>
      </c>
      <c r="AQ53">
        <f>IF(SUM($AC53:AP53)&gt;0,1,IF(OR(Q53&lt;(1-$P$2),Q53&gt;$P$3),1,0))</f>
        <v>0</v>
      </c>
      <c r="AR53">
        <f>IF(SUM($AC53:AQ53)&gt;0,1,IF(OR(R53&lt;(1-$P$2),R53&gt;$P$3),1,0))</f>
        <v>0</v>
      </c>
      <c r="AS53">
        <f>IF(SUM($AC53:AR53)&gt;0,1,IF(OR(S53&lt;(1-$P$2),S53&gt;$P$3),1,0))</f>
        <v>0</v>
      </c>
      <c r="AT53">
        <f>IF(SUM($AC53:AS53)&gt;0,1,IF(OR(T53&lt;(1-$P$2),T53&gt;$P$3),1,0))</f>
        <v>0</v>
      </c>
      <c r="AU53">
        <f>IF(SUM($AC53:AT53)&gt;0,1,IF(OR(U53&lt;(1-$P$2),U53&gt;$P$3),1,0))</f>
        <v>0</v>
      </c>
      <c r="AV53">
        <f>IF(SUM($AC53:AU53)&gt;0,1,IF(OR(V53&lt;(1-$P$2),V53&gt;$P$3),1,0))</f>
        <v>0</v>
      </c>
    </row>
    <row r="54" spans="1:48" x14ac:dyDescent="0.35">
      <c r="A54" s="1">
        <f>Data!A48</f>
        <v>8000000</v>
      </c>
      <c r="B54">
        <f t="shared" si="6"/>
        <v>45</v>
      </c>
      <c r="C54" s="12" cm="1">
        <f t="array" ref="C54">PRODUCT(Data!$C48:C48/100+1)</f>
        <v>1.03</v>
      </c>
      <c r="D54" s="12" cm="1">
        <f t="array" ref="D54">PRODUCT(Data!$C48:D48/100+1)</f>
        <v>1.24733</v>
      </c>
      <c r="E54" s="12" cm="1">
        <f t="array" ref="E54">PRODUCT(Data!$C48:E48/100+1)</f>
        <v>1.07519846</v>
      </c>
      <c r="F54" s="12" cm="1">
        <f t="array" ref="F54">PRODUCT(Data!$C48:F48/100+1)</f>
        <v>0.68812701440000001</v>
      </c>
      <c r="G54" s="12" cm="1">
        <f t="array" ref="G54">PRODUCT(Data!$C48:G48/100+1)</f>
        <v>0.81611863907839999</v>
      </c>
      <c r="H54" s="12" cm="1">
        <f t="array" ref="H54">PRODUCT(Data!$C48:H48/100+1)</f>
        <v>1.126243721928192</v>
      </c>
      <c r="I54" s="12" cm="1">
        <f t="array" ref="I54">PRODUCT(Data!$C48:I48/100+1)</f>
        <v>1.5587213111486176</v>
      </c>
      <c r="J54" s="12" cm="1">
        <f t="array" ref="J54">PRODUCT(Data!$C48:J48/100+1)</f>
        <v>2.0403661962935402</v>
      </c>
      <c r="K54" s="12" cm="1">
        <f t="array" ref="K54">PRODUCT(Data!$C48:K48/100+1)</f>
        <v>2.5443366467780444</v>
      </c>
      <c r="L54" s="12" cm="1">
        <f t="array" ref="L54">PRODUCT(Data!$C48:L48/100+1)</f>
        <v>4.243953526825778</v>
      </c>
      <c r="M54" s="12" cm="1">
        <f t="array" ref="M54">PRODUCT(Data!$C48:M48/100+1)</f>
        <v>6.1579765674242042</v>
      </c>
      <c r="N54" s="12" cm="1">
        <f t="array" ref="N54">PRODUCT(Data!$C48:N48/100+1)</f>
        <v>10.456244211486299</v>
      </c>
      <c r="O54" s="12" cm="1">
        <f t="array" ref="O54">PRODUCT(Data!$C48:O48/100+1)</f>
        <v>13.091217752780846</v>
      </c>
      <c r="P54" s="12" cm="1">
        <f t="array" ref="P54">PRODUCT(Data!$C48:P48/100+1)</f>
        <v>14.714528754125672</v>
      </c>
      <c r="Q54" s="12" cm="1">
        <f t="array" ref="Q54">PRODUCT(Data!$C48:Q48/100+1)</f>
        <v>18.922883977805615</v>
      </c>
      <c r="R54" s="12" cm="1">
        <f t="array" ref="R54">PRODUCT(Data!$C48:R48/100+1)</f>
        <v>14.362468939154462</v>
      </c>
      <c r="S54" s="12" cm="1">
        <f t="array" ref="S54">PRODUCT(Data!$C48:S48/100+1)</f>
        <v>10.843664049061619</v>
      </c>
      <c r="T54" s="12" cm="1">
        <f t="array" ref="T54">PRODUCT(Data!$C48:T48/100+1)</f>
        <v>10.821976720963496</v>
      </c>
      <c r="U54" s="12" cm="1">
        <f t="array" ref="U54">PRODUCT(Data!$C48:U48/100+1)</f>
        <v>13.895418109717129</v>
      </c>
      <c r="V54" s="12" cm="1">
        <f t="array" ref="V54">PRODUCT(Data!$C48:V48/100+1)</f>
        <v>16.243743770259325</v>
      </c>
      <c r="W54" s="7"/>
      <c r="X54" s="2" t="str">
        <f t="shared" si="7"/>
        <v>Unrealised</v>
      </c>
      <c r="Y54" s="4">
        <f t="shared" si="4"/>
        <v>129949950.1620746</v>
      </c>
      <c r="Z54" s="5">
        <f t="shared" ca="1" si="5"/>
        <v>0</v>
      </c>
      <c r="AC54">
        <f t="shared" si="3"/>
        <v>0</v>
      </c>
      <c r="AD54">
        <f>IF(SUM($AC54:AC54)&gt;0,1,IF(OR(D54&lt;(1-$P$2),D54&gt;$P$3),1,0))</f>
        <v>0</v>
      </c>
      <c r="AE54">
        <f>IF(SUM($AC54:AD54)&gt;0,1,IF(OR(E54&lt;(1-$P$2),E54&gt;$P$3),1,0))</f>
        <v>0</v>
      </c>
      <c r="AF54">
        <f>IF(SUM($AC54:AE54)&gt;0,1,IF(OR(F54&lt;(1-$P$2),F54&gt;$P$3),1,0))</f>
        <v>0</v>
      </c>
      <c r="AG54">
        <f>IF(SUM($AC54:AF54)&gt;0,1,IF(OR(G54&lt;(1-$P$2),G54&gt;$P$3),1,0))</f>
        <v>0</v>
      </c>
      <c r="AH54">
        <f>IF(SUM($AC54:AG54)&gt;0,1,IF(OR(H54&lt;(1-$P$2),H54&gt;$P$3),1,0))</f>
        <v>0</v>
      </c>
      <c r="AI54">
        <f>IF(SUM($AC54:AH54)&gt;0,1,IF(OR(I54&lt;(1-$P$2),I54&gt;$P$3),1,0))</f>
        <v>0</v>
      </c>
      <c r="AJ54">
        <f>IF(SUM($AC54:AI54)&gt;0,1,IF(OR(J54&lt;(1-$P$2),J54&gt;$P$3),1,0))</f>
        <v>0</v>
      </c>
      <c r="AK54">
        <f>IF(SUM($AC54:AJ54)&gt;0,1,IF(OR(K54&lt;(1-$P$2),K54&gt;$P$3),1,0))</f>
        <v>0</v>
      </c>
      <c r="AL54">
        <f>IF(SUM($AC54:AK54)&gt;0,1,IF(OR(L54&lt;(1-$P$2),L54&gt;$P$3),1,0))</f>
        <v>0</v>
      </c>
      <c r="AM54">
        <f>IF(SUM($AC54:AL54)&gt;0,1,IF(OR(M54&lt;(1-$P$2),M54&gt;$P$3),1,0))</f>
        <v>0</v>
      </c>
      <c r="AN54">
        <f>IF(SUM($AC54:AM54)&gt;0,1,IF(OR(N54&lt;(1-$P$2),N54&gt;$P$3),1,0))</f>
        <v>0</v>
      </c>
      <c r="AO54">
        <f>IF(SUM($AC54:AN54)&gt;0,1,IF(OR(O54&lt;(1-$P$2),O54&gt;$P$3),1,0))</f>
        <v>0</v>
      </c>
      <c r="AP54">
        <f>IF(SUM($AC54:AO54)&gt;0,1,IF(OR(P54&lt;(1-$P$2),P54&gt;$P$3),1,0))</f>
        <v>0</v>
      </c>
      <c r="AQ54">
        <f>IF(SUM($AC54:AP54)&gt;0,1,IF(OR(Q54&lt;(1-$P$2),Q54&gt;$P$3),1,0))</f>
        <v>0</v>
      </c>
      <c r="AR54">
        <f>IF(SUM($AC54:AQ54)&gt;0,1,IF(OR(R54&lt;(1-$P$2),R54&gt;$P$3),1,0))</f>
        <v>0</v>
      </c>
      <c r="AS54">
        <f>IF(SUM($AC54:AR54)&gt;0,1,IF(OR(S54&lt;(1-$P$2),S54&gt;$P$3),1,0))</f>
        <v>0</v>
      </c>
      <c r="AT54">
        <f>IF(SUM($AC54:AS54)&gt;0,1,IF(OR(T54&lt;(1-$P$2),T54&gt;$P$3),1,0))</f>
        <v>0</v>
      </c>
      <c r="AU54">
        <f>IF(SUM($AC54:AT54)&gt;0,1,IF(OR(U54&lt;(1-$P$2),U54&gt;$P$3),1,0))</f>
        <v>0</v>
      </c>
      <c r="AV54">
        <f>IF(SUM($AC54:AU54)&gt;0,1,IF(OR(V54&lt;(1-$P$2),V54&gt;$P$3),1,0))</f>
        <v>0</v>
      </c>
    </row>
    <row r="55" spans="1:48" x14ac:dyDescent="0.35">
      <c r="A55" s="1">
        <f>Data!A49</f>
        <v>7300000</v>
      </c>
      <c r="B55">
        <f t="shared" si="6"/>
        <v>46</v>
      </c>
      <c r="C55" s="12" cm="1">
        <f t="array" ref="C55">PRODUCT(Data!$C49:C49/100+1)</f>
        <v>1.4020000000000001</v>
      </c>
      <c r="D55" s="12" cm="1">
        <f t="array" ref="D55">PRODUCT(Data!$C49:D49/100+1)</f>
        <v>1.4706980000000001</v>
      </c>
      <c r="E55" s="12" cm="1">
        <f t="array" ref="E55">PRODUCT(Data!$C49:E49/100+1)</f>
        <v>2.3898842500000002</v>
      </c>
      <c r="F55" s="12" cm="1">
        <f t="array" ref="F55">PRODUCT(Data!$C49:F49/100+1)</f>
        <v>3.8979012117500003</v>
      </c>
      <c r="G55" s="12" cm="1">
        <f t="array" ref="G55">PRODUCT(Data!$C49:G49/100+1)</f>
        <v>2.6115938118724999</v>
      </c>
      <c r="H55" s="12" cm="1">
        <f t="array" ref="H55">PRODUCT(Data!$C49:H49/100+1)</f>
        <v>2.5071300593975998</v>
      </c>
      <c r="I55" s="12" cm="1">
        <f t="array" ref="I55">PRODUCT(Data!$C49:I49/100+1)</f>
        <v>3.7807521295715807</v>
      </c>
      <c r="J55" s="12" cm="1">
        <f t="array" ref="J55">PRODUCT(Data!$C49:J49/100+1)</f>
        <v>6.4726476458265472</v>
      </c>
      <c r="K55" s="12" cm="1">
        <f t="array" ref="K55">PRODUCT(Data!$C49:K49/100+1)</f>
        <v>10.12322091807272</v>
      </c>
      <c r="L55" s="12" cm="1">
        <f t="array" ref="L55">PRODUCT(Data!$C49:L49/100+1)</f>
        <v>11.793552369554719</v>
      </c>
      <c r="M55" s="12" cm="1">
        <f t="array" ref="M55">PRODUCT(Data!$C49:M49/100+1)</f>
        <v>8.8333707247964846</v>
      </c>
      <c r="N55" s="12" cm="1">
        <f t="array" ref="N55">PRODUCT(Data!$C49:N49/100+1)</f>
        <v>6.1038591708343715</v>
      </c>
      <c r="O55" s="12" cm="1">
        <f t="array" ref="O55">PRODUCT(Data!$C49:O49/100+1)</f>
        <v>6.6837257920636368</v>
      </c>
      <c r="P55" s="12" cm="1">
        <f t="array" ref="P55">PRODUCT(Data!$C49:P49/100+1)</f>
        <v>11.57621307185422</v>
      </c>
      <c r="Q55" s="12" cm="1">
        <f t="array" ref="Q55">PRODUCT(Data!$C49:Q49/100+1)</f>
        <v>20.119458318882632</v>
      </c>
      <c r="R55" s="12" cm="1">
        <f t="array" ref="R55">PRODUCT(Data!$C49:R49/100+1)</f>
        <v>30.179187478323946</v>
      </c>
      <c r="S55" s="12" cm="1">
        <f t="array" ref="S55">PRODUCT(Data!$C49:S49/100+1)</f>
        <v>29.666141291192439</v>
      </c>
      <c r="T55" s="12" cm="1">
        <f t="array" ref="T55">PRODUCT(Data!$C49:T49/100+1)</f>
        <v>19.253325697983893</v>
      </c>
      <c r="U55" s="12" cm="1">
        <f t="array" ref="U55">PRODUCT(Data!$C49:U49/100+1)</f>
        <v>18.44468601866857</v>
      </c>
      <c r="V55" s="12" cm="1">
        <f t="array" ref="V55">PRODUCT(Data!$C49:V49/100+1)</f>
        <v>24.291651486586506</v>
      </c>
      <c r="W55" s="7"/>
      <c r="X55" s="2" t="str">
        <f t="shared" si="7"/>
        <v>Unrealised</v>
      </c>
      <c r="Y55" s="4">
        <f t="shared" si="4"/>
        <v>177329055.85208151</v>
      </c>
      <c r="Z55" s="5">
        <f t="shared" ca="1" si="5"/>
        <v>0</v>
      </c>
      <c r="AC55">
        <f t="shared" si="3"/>
        <v>0</v>
      </c>
      <c r="AD55">
        <f>IF(SUM($AC55:AC55)&gt;0,1,IF(OR(D55&lt;(1-$P$2),D55&gt;$P$3),1,0))</f>
        <v>0</v>
      </c>
      <c r="AE55">
        <f>IF(SUM($AC55:AD55)&gt;0,1,IF(OR(E55&lt;(1-$P$2),E55&gt;$P$3),1,0))</f>
        <v>0</v>
      </c>
      <c r="AF55">
        <f>IF(SUM($AC55:AE55)&gt;0,1,IF(OR(F55&lt;(1-$P$2),F55&gt;$P$3),1,0))</f>
        <v>0</v>
      </c>
      <c r="AG55">
        <f>IF(SUM($AC55:AF55)&gt;0,1,IF(OR(G55&lt;(1-$P$2),G55&gt;$P$3),1,0))</f>
        <v>0</v>
      </c>
      <c r="AH55">
        <f>IF(SUM($AC55:AG55)&gt;0,1,IF(OR(H55&lt;(1-$P$2),H55&gt;$P$3),1,0))</f>
        <v>0</v>
      </c>
      <c r="AI55">
        <f>IF(SUM($AC55:AH55)&gt;0,1,IF(OR(I55&lt;(1-$P$2),I55&gt;$P$3),1,0))</f>
        <v>0</v>
      </c>
      <c r="AJ55">
        <f>IF(SUM($AC55:AI55)&gt;0,1,IF(OR(J55&lt;(1-$P$2),J55&gt;$P$3),1,0))</f>
        <v>0</v>
      </c>
      <c r="AK55">
        <f>IF(SUM($AC55:AJ55)&gt;0,1,IF(OR(K55&lt;(1-$P$2),K55&gt;$P$3),1,0))</f>
        <v>0</v>
      </c>
      <c r="AL55">
        <f>IF(SUM($AC55:AK55)&gt;0,1,IF(OR(L55&lt;(1-$P$2),L55&gt;$P$3),1,0))</f>
        <v>0</v>
      </c>
      <c r="AM55">
        <f>IF(SUM($AC55:AL55)&gt;0,1,IF(OR(M55&lt;(1-$P$2),M55&gt;$P$3),1,0))</f>
        <v>0</v>
      </c>
      <c r="AN55">
        <f>IF(SUM($AC55:AM55)&gt;0,1,IF(OR(N55&lt;(1-$P$2),N55&gt;$P$3),1,0))</f>
        <v>0</v>
      </c>
      <c r="AO55">
        <f>IF(SUM($AC55:AN55)&gt;0,1,IF(OR(O55&lt;(1-$P$2),O55&gt;$P$3),1,0))</f>
        <v>0</v>
      </c>
      <c r="AP55">
        <f>IF(SUM($AC55:AO55)&gt;0,1,IF(OR(P55&lt;(1-$P$2),P55&gt;$P$3),1,0))</f>
        <v>0</v>
      </c>
      <c r="AQ55">
        <f>IF(SUM($AC55:AP55)&gt;0,1,IF(OR(Q55&lt;(1-$P$2),Q55&gt;$P$3),1,0))</f>
        <v>0</v>
      </c>
      <c r="AR55">
        <f>IF(SUM($AC55:AQ55)&gt;0,1,IF(OR(R55&lt;(1-$P$2),R55&gt;$P$3),1,0))</f>
        <v>0</v>
      </c>
      <c r="AS55">
        <f>IF(SUM($AC55:AR55)&gt;0,1,IF(OR(S55&lt;(1-$P$2),S55&gt;$P$3),1,0))</f>
        <v>0</v>
      </c>
      <c r="AT55">
        <f>IF(SUM($AC55:AS55)&gt;0,1,IF(OR(T55&lt;(1-$P$2),T55&gt;$P$3),1,0))</f>
        <v>0</v>
      </c>
      <c r="AU55">
        <f>IF(SUM($AC55:AT55)&gt;0,1,IF(OR(U55&lt;(1-$P$2),U55&gt;$P$3),1,0))</f>
        <v>0</v>
      </c>
      <c r="AV55">
        <f>IF(SUM($AC55:AU55)&gt;0,1,IF(OR(V55&lt;(1-$P$2),V55&gt;$P$3),1,0))</f>
        <v>0</v>
      </c>
    </row>
    <row r="56" spans="1:48" x14ac:dyDescent="0.35">
      <c r="A56" s="1">
        <f>Data!A50</f>
        <v>7600000</v>
      </c>
      <c r="B56">
        <f t="shared" si="6"/>
        <v>47</v>
      </c>
      <c r="C56" s="12" cm="1">
        <f t="array" ref="C56">PRODUCT(Data!$C50:C50/100+1)</f>
        <v>0.68300000000000005</v>
      </c>
      <c r="D56" s="12" cm="1">
        <f t="array" ref="D56">PRODUCT(Data!$C50:D50/100+1)</f>
        <v>0.36267300000000002</v>
      </c>
      <c r="E56" s="12" cm="1">
        <f t="array" ref="E56">PRODUCT(Data!$C50:E50/100+1)</f>
        <v>0.35904627</v>
      </c>
      <c r="F56" s="12" cm="1">
        <f t="array" ref="F56">PRODUCT(Data!$C50:F50/100+1)</f>
        <v>0.31237025489999998</v>
      </c>
      <c r="G56" s="12" cm="1">
        <f t="array" ref="G56">PRODUCT(Data!$C50:G50/100+1)</f>
        <v>0.21959628919470001</v>
      </c>
      <c r="H56" s="12" cm="1">
        <f t="array" ref="H56">PRODUCT(Data!$C50:H50/100+1)</f>
        <v>0.13505171785474049</v>
      </c>
      <c r="I56" s="12" cm="1">
        <f t="array" ref="I56">PRODUCT(Data!$C50:I50/100+1)</f>
        <v>0.1014238401089101</v>
      </c>
      <c r="J56" s="12" cm="1">
        <f t="array" ref="J56">PRODUCT(Data!$C50:J50/100+1)</f>
        <v>8.0631952886583536E-2</v>
      </c>
      <c r="K56" s="12" cm="1">
        <f t="array" ref="K56">PRODUCT(Data!$C50:K50/100+1)</f>
        <v>0.12933365243007999</v>
      </c>
      <c r="L56" s="12" cm="1">
        <f t="array" ref="L56">PRODUCT(Data!$C50:L50/100+1)</f>
        <v>0.21378852746692223</v>
      </c>
      <c r="M56" s="12" cm="1">
        <f t="array" ref="M56">PRODUCT(Data!$C50:M50/100+1)</f>
        <v>0.32602750438705635</v>
      </c>
      <c r="N56" s="12" cm="1">
        <f t="array" ref="N56">PRODUCT(Data!$C50:N50/100+1)</f>
        <v>0.53012072213335359</v>
      </c>
      <c r="O56" s="12" cm="1">
        <f t="array" ref="O56">PRODUCT(Data!$C50:O50/100+1)</f>
        <v>0.29368688006187793</v>
      </c>
      <c r="P56" s="12" cm="1">
        <f t="array" ref="P56">PRODUCT(Data!$C50:P50/100+1)</f>
        <v>0.17944268371780742</v>
      </c>
      <c r="Q56" s="12" cm="1">
        <f t="array" ref="Q56">PRODUCT(Data!$C50:Q50/100+1)</f>
        <v>0.25283474135839068</v>
      </c>
      <c r="R56" s="12" cm="1">
        <f t="array" ref="R56">PRODUCT(Data!$C50:R50/100+1)</f>
        <v>0.19619975929411118</v>
      </c>
      <c r="S56" s="12" cm="1">
        <f t="array" ref="S56">PRODUCT(Data!$C50:S50/100+1)</f>
        <v>0.33255859200351839</v>
      </c>
      <c r="T56" s="12" cm="1">
        <f t="array" ref="T56">PRODUCT(Data!$C50:T50/100+1)</f>
        <v>0.41968894310844024</v>
      </c>
      <c r="U56" s="12" cm="1">
        <f t="array" ref="U56">PRODUCT(Data!$C50:U50/100+1)</f>
        <v>0.63414999303685327</v>
      </c>
      <c r="V56" s="12" cm="1">
        <f t="array" ref="V56">PRODUCT(Data!$C50:V50/100+1)</f>
        <v>1.0095667889146704</v>
      </c>
      <c r="W56" s="7"/>
      <c r="X56" s="2" t="str">
        <f t="shared" si="7"/>
        <v>Realised Loss</v>
      </c>
      <c r="Y56" s="4">
        <f t="shared" si="4"/>
        <v>7672707.5957514951</v>
      </c>
      <c r="Z56" s="5">
        <f t="shared" ca="1" si="5"/>
        <v>1668931.7978797201</v>
      </c>
      <c r="AC56">
        <f t="shared" si="3"/>
        <v>0</v>
      </c>
      <c r="AD56">
        <f>IF(SUM($AC56:AC56)&gt;0,1,IF(OR(D56&lt;(1-$P$2),D56&gt;$P$3),1,0))</f>
        <v>0</v>
      </c>
      <c r="AE56">
        <f>IF(SUM($AC56:AD56)&gt;0,1,IF(OR(E56&lt;(1-$P$2),E56&gt;$P$3),1,0))</f>
        <v>0</v>
      </c>
      <c r="AF56">
        <f>IF(SUM($AC56:AE56)&gt;0,1,IF(OR(F56&lt;(1-$P$2),F56&gt;$P$3),1,0))</f>
        <v>0</v>
      </c>
      <c r="AG56">
        <f>IF(SUM($AC56:AF56)&gt;0,1,IF(OR(G56&lt;(1-$P$2),G56&gt;$P$3),1,0))</f>
        <v>1</v>
      </c>
      <c r="AH56">
        <f>IF(SUM($AC56:AG56)&gt;0,1,IF(OR(H56&lt;(1-$P$2),H56&gt;$P$3),1,0))</f>
        <v>1</v>
      </c>
      <c r="AI56">
        <f>IF(SUM($AC56:AH56)&gt;0,1,IF(OR(I56&lt;(1-$P$2),I56&gt;$P$3),1,0))</f>
        <v>1</v>
      </c>
      <c r="AJ56">
        <f>IF(SUM($AC56:AI56)&gt;0,1,IF(OR(J56&lt;(1-$P$2),J56&gt;$P$3),1,0))</f>
        <v>1</v>
      </c>
      <c r="AK56">
        <f>IF(SUM($AC56:AJ56)&gt;0,1,IF(OR(K56&lt;(1-$P$2),K56&gt;$P$3),1,0))</f>
        <v>1</v>
      </c>
      <c r="AL56">
        <f>IF(SUM($AC56:AK56)&gt;0,1,IF(OR(L56&lt;(1-$P$2),L56&gt;$P$3),1,0))</f>
        <v>1</v>
      </c>
      <c r="AM56">
        <f>IF(SUM($AC56:AL56)&gt;0,1,IF(OR(M56&lt;(1-$P$2),M56&gt;$P$3),1,0))</f>
        <v>1</v>
      </c>
      <c r="AN56">
        <f>IF(SUM($AC56:AM56)&gt;0,1,IF(OR(N56&lt;(1-$P$2),N56&gt;$P$3),1,0))</f>
        <v>1</v>
      </c>
      <c r="AO56">
        <f>IF(SUM($AC56:AN56)&gt;0,1,IF(OR(O56&lt;(1-$P$2),O56&gt;$P$3),1,0))</f>
        <v>1</v>
      </c>
      <c r="AP56">
        <f>IF(SUM($AC56:AO56)&gt;0,1,IF(OR(P56&lt;(1-$P$2),P56&gt;$P$3),1,0))</f>
        <v>1</v>
      </c>
      <c r="AQ56">
        <f>IF(SUM($AC56:AP56)&gt;0,1,IF(OR(Q56&lt;(1-$P$2),Q56&gt;$P$3),1,0))</f>
        <v>1</v>
      </c>
      <c r="AR56">
        <f>IF(SUM($AC56:AQ56)&gt;0,1,IF(OR(R56&lt;(1-$P$2),R56&gt;$P$3),1,0))</f>
        <v>1</v>
      </c>
      <c r="AS56">
        <f>IF(SUM($AC56:AR56)&gt;0,1,IF(OR(S56&lt;(1-$P$2),S56&gt;$P$3),1,0))</f>
        <v>1</v>
      </c>
      <c r="AT56">
        <f>IF(SUM($AC56:AS56)&gt;0,1,IF(OR(T56&lt;(1-$P$2),T56&gt;$P$3),1,0))</f>
        <v>1</v>
      </c>
      <c r="AU56">
        <f>IF(SUM($AC56:AT56)&gt;0,1,IF(OR(U56&lt;(1-$P$2),U56&gt;$P$3),1,0))</f>
        <v>1</v>
      </c>
      <c r="AV56">
        <f>IF(SUM($AC56:AU56)&gt;0,1,IF(OR(V56&lt;(1-$P$2),V56&gt;$P$3),1,0))</f>
        <v>1</v>
      </c>
    </row>
    <row r="57" spans="1:48" x14ac:dyDescent="0.35">
      <c r="A57" s="1">
        <f>Data!A51</f>
        <v>8400000</v>
      </c>
      <c r="B57">
        <f t="shared" si="6"/>
        <v>48</v>
      </c>
      <c r="C57" s="12" cm="1">
        <f t="array" ref="C57">PRODUCT(Data!$C51:C51/100+1)</f>
        <v>0.72</v>
      </c>
      <c r="D57" s="12" cm="1">
        <f t="array" ref="D57">PRODUCT(Data!$C51:D51/100+1)</f>
        <v>0.87695999999999996</v>
      </c>
      <c r="E57" s="12" cm="1">
        <f t="array" ref="E57">PRODUCT(Data!$C51:E51/100+1)</f>
        <v>0.5682700799999999</v>
      </c>
      <c r="F57" s="12" cm="1">
        <f t="array" ref="F57">PRODUCT(Data!$C51:F51/100+1)</f>
        <v>0.62623362815999994</v>
      </c>
      <c r="G57" s="12" cm="1">
        <f t="array" ref="G57">PRODUCT(Data!$C51:G51/100+1)</f>
        <v>0.65065673965823989</v>
      </c>
      <c r="H57" s="12" cm="1">
        <f t="array" ref="H57">PRODUCT(Data!$C51:H51/100+1)</f>
        <v>0.91026877878187762</v>
      </c>
      <c r="I57" s="12" cm="1">
        <f t="array" ref="I57">PRODUCT(Data!$C51:I51/100+1)</f>
        <v>1.23614500158579</v>
      </c>
      <c r="J57" s="12" cm="1">
        <f t="array" ref="J57">PRODUCT(Data!$C51:J51/100+1)</f>
        <v>0.64155925582302487</v>
      </c>
      <c r="K57" s="12" cm="1">
        <f t="array" ref="K57">PRODUCT(Data!$C51:K51/100+1)</f>
        <v>0.40097453488939055</v>
      </c>
      <c r="L57" s="12" cm="1">
        <f t="array" ref="L57">PRODUCT(Data!$C51:L51/100+1)</f>
        <v>0.20770480907270431</v>
      </c>
      <c r="M57" s="12" cm="1">
        <f t="array" ref="M57">PRODUCT(Data!$C51:M51/100+1)</f>
        <v>0.16657925687630887</v>
      </c>
      <c r="N57" s="12" cm="1">
        <f t="array" ref="N57">PRODUCT(Data!$C51:N51/100+1)</f>
        <v>0.14808895936303859</v>
      </c>
      <c r="O57" s="12" cm="1">
        <f t="array" ref="O57">PRODUCT(Data!$C51:O51/100+1)</f>
        <v>0.15845518651845131</v>
      </c>
      <c r="P57" s="12" cm="1">
        <f t="array" ref="P57">PRODUCT(Data!$C51:P51/100+1)</f>
        <v>0.22262953705842409</v>
      </c>
      <c r="Q57" s="12" cm="1">
        <f t="array" ref="Q57">PRODUCT(Data!$C51:Q51/100+1)</f>
        <v>0.1663042641826428</v>
      </c>
      <c r="R57" s="12" cm="1">
        <f t="array" ref="R57">PRODUCT(Data!$C51:R51/100+1)</f>
        <v>0.26242812888021033</v>
      </c>
      <c r="S57" s="12" cm="1">
        <f t="array" ref="S57">PRODUCT(Data!$C51:S51/100+1)</f>
        <v>0.29575650124799702</v>
      </c>
      <c r="T57" s="12" cm="1">
        <f t="array" ref="T57">PRODUCT(Data!$C51:T51/100+1)</f>
        <v>0.30226314427545298</v>
      </c>
      <c r="U57" s="12" cm="1">
        <f t="array" ref="U57">PRODUCT(Data!$C51:U51/100+1)</f>
        <v>0.46155582130861672</v>
      </c>
      <c r="V57" s="12" cm="1">
        <f t="array" ref="V57">PRODUCT(Data!$C51:V51/100+1)</f>
        <v>0.46801760280693738</v>
      </c>
      <c r="W57" s="7"/>
      <c r="X57" s="2" t="str">
        <f t="shared" si="7"/>
        <v>Realised Loss</v>
      </c>
      <c r="Y57" s="4">
        <f t="shared" si="4"/>
        <v>3931347.8635782739</v>
      </c>
      <c r="Z57" s="5">
        <f t="shared" ca="1" si="5"/>
        <v>1744720.3962107161</v>
      </c>
      <c r="AC57">
        <f t="shared" si="3"/>
        <v>0</v>
      </c>
      <c r="AD57">
        <f>IF(SUM($AC57:AC57)&gt;0,1,IF(OR(D57&lt;(1-$P$2),D57&gt;$P$3),1,0))</f>
        <v>0</v>
      </c>
      <c r="AE57">
        <f>IF(SUM($AC57:AD57)&gt;0,1,IF(OR(E57&lt;(1-$P$2),E57&gt;$P$3),1,0))</f>
        <v>0</v>
      </c>
      <c r="AF57">
        <f>IF(SUM($AC57:AE57)&gt;0,1,IF(OR(F57&lt;(1-$P$2),F57&gt;$P$3),1,0))</f>
        <v>0</v>
      </c>
      <c r="AG57">
        <f>IF(SUM($AC57:AF57)&gt;0,1,IF(OR(G57&lt;(1-$P$2),G57&gt;$P$3),1,0))</f>
        <v>0</v>
      </c>
      <c r="AH57">
        <f>IF(SUM($AC57:AG57)&gt;0,1,IF(OR(H57&lt;(1-$P$2),H57&gt;$P$3),1,0))</f>
        <v>0</v>
      </c>
      <c r="AI57">
        <f>IF(SUM($AC57:AH57)&gt;0,1,IF(OR(I57&lt;(1-$P$2),I57&gt;$P$3),1,0))</f>
        <v>0</v>
      </c>
      <c r="AJ57">
        <f>IF(SUM($AC57:AI57)&gt;0,1,IF(OR(J57&lt;(1-$P$2),J57&gt;$P$3),1,0))</f>
        <v>0</v>
      </c>
      <c r="AK57">
        <f>IF(SUM($AC57:AJ57)&gt;0,1,IF(OR(K57&lt;(1-$P$2),K57&gt;$P$3),1,0))</f>
        <v>0</v>
      </c>
      <c r="AL57">
        <f>IF(SUM($AC57:AK57)&gt;0,1,IF(OR(L57&lt;(1-$P$2),L57&gt;$P$3),1,0))</f>
        <v>1</v>
      </c>
      <c r="AM57">
        <f>IF(SUM($AC57:AL57)&gt;0,1,IF(OR(M57&lt;(1-$P$2),M57&gt;$P$3),1,0))</f>
        <v>1</v>
      </c>
      <c r="AN57">
        <f>IF(SUM($AC57:AM57)&gt;0,1,IF(OR(N57&lt;(1-$P$2),N57&gt;$P$3),1,0))</f>
        <v>1</v>
      </c>
      <c r="AO57">
        <f>IF(SUM($AC57:AN57)&gt;0,1,IF(OR(O57&lt;(1-$P$2),O57&gt;$P$3),1,0))</f>
        <v>1</v>
      </c>
      <c r="AP57">
        <f>IF(SUM($AC57:AO57)&gt;0,1,IF(OR(P57&lt;(1-$P$2),P57&gt;$P$3),1,0))</f>
        <v>1</v>
      </c>
      <c r="AQ57">
        <f>IF(SUM($AC57:AP57)&gt;0,1,IF(OR(Q57&lt;(1-$P$2),Q57&gt;$P$3),1,0))</f>
        <v>1</v>
      </c>
      <c r="AR57">
        <f>IF(SUM($AC57:AQ57)&gt;0,1,IF(OR(R57&lt;(1-$P$2),R57&gt;$P$3),1,0))</f>
        <v>1</v>
      </c>
      <c r="AS57">
        <f>IF(SUM($AC57:AR57)&gt;0,1,IF(OR(S57&lt;(1-$P$2),S57&gt;$P$3),1,0))</f>
        <v>1</v>
      </c>
      <c r="AT57">
        <f>IF(SUM($AC57:AS57)&gt;0,1,IF(OR(T57&lt;(1-$P$2),T57&gt;$P$3),1,0))</f>
        <v>1</v>
      </c>
      <c r="AU57">
        <f>IF(SUM($AC57:AT57)&gt;0,1,IF(OR(U57&lt;(1-$P$2),U57&gt;$P$3),1,0))</f>
        <v>1</v>
      </c>
      <c r="AV57">
        <f>IF(SUM($AC57:AU57)&gt;0,1,IF(OR(V57&lt;(1-$P$2),V57&gt;$P$3),1,0))</f>
        <v>1</v>
      </c>
    </row>
    <row r="58" spans="1:48" x14ac:dyDescent="0.35">
      <c r="A58" s="1">
        <f>Data!A52</f>
        <v>1700000</v>
      </c>
      <c r="B58">
        <f t="shared" si="6"/>
        <v>49</v>
      </c>
      <c r="C58" s="12" cm="1">
        <f t="array" ref="C58">PRODUCT(Data!$C52:C52/100+1)</f>
        <v>1.3069999999999999</v>
      </c>
      <c r="D58" s="12" cm="1">
        <f t="array" ref="D58">PRODUCT(Data!$C52:D52/100+1)</f>
        <v>1.7618359999999997</v>
      </c>
      <c r="E58" s="12" cm="1">
        <f t="array" ref="E58">PRODUCT(Data!$C52:E52/100+1)</f>
        <v>1.9803036639999998</v>
      </c>
      <c r="F58" s="12" cm="1">
        <f t="array" ref="F58">PRODUCT(Data!$C52:F52/100+1)</f>
        <v>2.4080492554239998</v>
      </c>
      <c r="G58" s="12" cm="1">
        <f t="array" ref="G58">PRODUCT(Data!$C52:G52/100+1)</f>
        <v>2.9305959438510079</v>
      </c>
      <c r="H58" s="12" cm="1">
        <f t="array" ref="H58">PRODUCT(Data!$C52:H52/100+1)</f>
        <v>2.0865843120219174</v>
      </c>
      <c r="I58" s="12" cm="1">
        <f t="array" ref="I58">PRODUCT(Data!$C52:I52/100+1)</f>
        <v>2.4955548371782132</v>
      </c>
      <c r="J58" s="12" cm="1">
        <f t="array" ref="J58">PRODUCT(Data!$C52:J52/100+1)</f>
        <v>4.2249743393427153</v>
      </c>
      <c r="K58" s="12" cm="1">
        <f t="array" ref="K58">PRODUCT(Data!$C52:K52/100+1)</f>
        <v>3.6292529574953925</v>
      </c>
      <c r="L58" s="12" cm="1">
        <f t="array" ref="L58">PRODUCT(Data!$C52:L52/100+1)</f>
        <v>2.2791708573071059</v>
      </c>
      <c r="M58" s="12" cm="1">
        <f t="array" ref="M58">PRODUCT(Data!$C52:M52/100+1)</f>
        <v>1.399410906386563</v>
      </c>
      <c r="N58" s="12" cm="1">
        <f t="array" ref="N58">PRODUCT(Data!$C52:N52/100+1)</f>
        <v>2.1704863158055594</v>
      </c>
      <c r="O58" s="12" cm="1">
        <f t="array" ref="O58">PRODUCT(Data!$C52:O52/100+1)</f>
        <v>1.3239966526413911</v>
      </c>
      <c r="P58" s="12" cm="1">
        <f t="array" ref="P58">PRODUCT(Data!$C52:P52/100+1)</f>
        <v>1.5345121204113723</v>
      </c>
      <c r="Q58" s="12" cm="1">
        <f t="array" ref="Q58">PRODUCT(Data!$C52:Q52/100+1)</f>
        <v>2.0424356322675363</v>
      </c>
      <c r="R58" s="12" cm="1">
        <f t="array" ref="R58">PRODUCT(Data!$C52:R52/100+1)</f>
        <v>3.1759874081760193</v>
      </c>
      <c r="S58" s="12" cm="1">
        <f t="array" ref="S58">PRODUCT(Data!$C52:S52/100+1)</f>
        <v>4.5067261322017718</v>
      </c>
      <c r="T58" s="12" cm="1">
        <f t="array" ref="T58">PRODUCT(Data!$C52:T52/100+1)</f>
        <v>7.0214793139703593</v>
      </c>
      <c r="U58" s="12" cm="1">
        <f t="array" ref="U58">PRODUCT(Data!$C52:U52/100+1)</f>
        <v>11.107980274701109</v>
      </c>
      <c r="V58" s="12" cm="1">
        <f t="array" ref="V58">PRODUCT(Data!$C52:V52/100+1)</f>
        <v>15.384552680461036</v>
      </c>
      <c r="W58" s="7"/>
      <c r="X58" s="2" t="str">
        <f t="shared" si="7"/>
        <v>Unrealised</v>
      </c>
      <c r="Y58" s="4">
        <f t="shared" si="4"/>
        <v>26153739.556783762</v>
      </c>
      <c r="Z58" s="5">
        <f t="shared" ca="1" si="5"/>
        <v>0</v>
      </c>
      <c r="AC58">
        <f t="shared" si="3"/>
        <v>0</v>
      </c>
      <c r="AD58">
        <f>IF(SUM($AC58:AC58)&gt;0,1,IF(OR(D58&lt;(1-$P$2),D58&gt;$P$3),1,0))</f>
        <v>0</v>
      </c>
      <c r="AE58">
        <f>IF(SUM($AC58:AD58)&gt;0,1,IF(OR(E58&lt;(1-$P$2),E58&gt;$P$3),1,0))</f>
        <v>0</v>
      </c>
      <c r="AF58">
        <f>IF(SUM($AC58:AE58)&gt;0,1,IF(OR(F58&lt;(1-$P$2),F58&gt;$P$3),1,0))</f>
        <v>0</v>
      </c>
      <c r="AG58">
        <f>IF(SUM($AC58:AF58)&gt;0,1,IF(OR(G58&lt;(1-$P$2),G58&gt;$P$3),1,0))</f>
        <v>0</v>
      </c>
      <c r="AH58">
        <f>IF(SUM($AC58:AG58)&gt;0,1,IF(OR(H58&lt;(1-$P$2),H58&gt;$P$3),1,0))</f>
        <v>0</v>
      </c>
      <c r="AI58">
        <f>IF(SUM($AC58:AH58)&gt;0,1,IF(OR(I58&lt;(1-$P$2),I58&gt;$P$3),1,0))</f>
        <v>0</v>
      </c>
      <c r="AJ58">
        <f>IF(SUM($AC58:AI58)&gt;0,1,IF(OR(J58&lt;(1-$P$2),J58&gt;$P$3),1,0))</f>
        <v>0</v>
      </c>
      <c r="AK58">
        <f>IF(SUM($AC58:AJ58)&gt;0,1,IF(OR(K58&lt;(1-$P$2),K58&gt;$P$3),1,0))</f>
        <v>0</v>
      </c>
      <c r="AL58">
        <f>IF(SUM($AC58:AK58)&gt;0,1,IF(OR(L58&lt;(1-$P$2),L58&gt;$P$3),1,0))</f>
        <v>0</v>
      </c>
      <c r="AM58">
        <f>IF(SUM($AC58:AL58)&gt;0,1,IF(OR(M58&lt;(1-$P$2),M58&gt;$P$3),1,0))</f>
        <v>0</v>
      </c>
      <c r="AN58">
        <f>IF(SUM($AC58:AM58)&gt;0,1,IF(OR(N58&lt;(1-$P$2),N58&gt;$P$3),1,0))</f>
        <v>0</v>
      </c>
      <c r="AO58">
        <f>IF(SUM($AC58:AN58)&gt;0,1,IF(OR(O58&lt;(1-$P$2),O58&gt;$P$3),1,0))</f>
        <v>0</v>
      </c>
      <c r="AP58">
        <f>IF(SUM($AC58:AO58)&gt;0,1,IF(OR(P58&lt;(1-$P$2),P58&gt;$P$3),1,0))</f>
        <v>0</v>
      </c>
      <c r="AQ58">
        <f>IF(SUM($AC58:AP58)&gt;0,1,IF(OR(Q58&lt;(1-$P$2),Q58&gt;$P$3),1,0))</f>
        <v>0</v>
      </c>
      <c r="AR58">
        <f>IF(SUM($AC58:AQ58)&gt;0,1,IF(OR(R58&lt;(1-$P$2),R58&gt;$P$3),1,0))</f>
        <v>0</v>
      </c>
      <c r="AS58">
        <f>IF(SUM($AC58:AR58)&gt;0,1,IF(OR(S58&lt;(1-$P$2),S58&gt;$P$3),1,0))</f>
        <v>0</v>
      </c>
      <c r="AT58">
        <f>IF(SUM($AC58:AS58)&gt;0,1,IF(OR(T58&lt;(1-$P$2),T58&gt;$P$3),1,0))</f>
        <v>0</v>
      </c>
      <c r="AU58">
        <f>IF(SUM($AC58:AT58)&gt;0,1,IF(OR(U58&lt;(1-$P$2),U58&gt;$P$3),1,0))</f>
        <v>0</v>
      </c>
      <c r="AV58">
        <f>IF(SUM($AC58:AU58)&gt;0,1,IF(OR(V58&lt;(1-$P$2),V58&gt;$P$3),1,0))</f>
        <v>0</v>
      </c>
    </row>
    <row r="59" spans="1:48" x14ac:dyDescent="0.35">
      <c r="A59" s="1">
        <f>Data!A53</f>
        <v>7000000</v>
      </c>
      <c r="B59">
        <f t="shared" si="6"/>
        <v>50</v>
      </c>
      <c r="C59" s="12" cm="1">
        <f t="array" ref="C59">PRODUCT(Data!$C53:C53/100+1)</f>
        <v>1.4119999999999999</v>
      </c>
      <c r="D59" s="12" cm="1">
        <f t="array" ref="D59">PRODUCT(Data!$C53:D53/100+1)</f>
        <v>1.900552</v>
      </c>
      <c r="E59" s="12" cm="1">
        <f t="array" ref="E59">PRODUCT(Data!$C53:E53/100+1)</f>
        <v>3.2081317760000001</v>
      </c>
      <c r="F59" s="12" cm="1">
        <f t="array" ref="F59">PRODUCT(Data!$C53:F53/100+1)</f>
        <v>5.4024939107840009</v>
      </c>
      <c r="G59" s="12" cm="1">
        <f t="array" ref="G59">PRODUCT(Data!$C53:G53/100+1)</f>
        <v>6.3371253573496329</v>
      </c>
      <c r="H59" s="12" cm="1">
        <f t="array" ref="H59">PRODUCT(Data!$C53:H53/100+1)</f>
        <v>7.9974522009752365</v>
      </c>
      <c r="I59" s="12" cm="1">
        <f t="array" ref="I59">PRODUCT(Data!$C53:I53/100+1)</f>
        <v>7.8534980613576817</v>
      </c>
      <c r="J59" s="12" cm="1">
        <f t="array" ref="J59">PRODUCT(Data!$C53:J53/100+1)</f>
        <v>11.827368080404669</v>
      </c>
      <c r="K59" s="12" cm="1">
        <f t="array" ref="K59">PRODUCT(Data!$C53:K53/100+1)</f>
        <v>14.062740647601153</v>
      </c>
      <c r="L59" s="12" cm="1">
        <f t="array" ref="L59">PRODUCT(Data!$C53:L53/100+1)</f>
        <v>20.85504438039251</v>
      </c>
      <c r="M59" s="12" cm="1">
        <f t="array" ref="M59">PRODUCT(Data!$C53:M53/100+1)</f>
        <v>16.162659394804194</v>
      </c>
      <c r="N59" s="12" cm="1">
        <f t="array" ref="N59">PRODUCT(Data!$C53:N53/100+1)</f>
        <v>14.320116223796516</v>
      </c>
      <c r="O59" s="12" cm="1">
        <f t="array" ref="O59">PRODUCT(Data!$C53:O53/100+1)</f>
        <v>9.0359933372156025</v>
      </c>
      <c r="P59" s="12" cm="1">
        <f t="array" ref="P59">PRODUCT(Data!$C53:P53/100+1)</f>
        <v>9.1263532705877584</v>
      </c>
      <c r="Q59" s="12" cm="1">
        <f t="array" ref="Q59">PRODUCT(Data!$C53:Q53/100+1)</f>
        <v>14.547407113316886</v>
      </c>
      <c r="R59" s="12" cm="1">
        <f t="array" ref="R59">PRODUCT(Data!$C53:R53/100+1)</f>
        <v>9.223056109842906</v>
      </c>
      <c r="S59" s="12" cm="1">
        <f t="array" ref="S59">PRODUCT(Data!$C53:S53/100+1)</f>
        <v>7.8395976933664695</v>
      </c>
      <c r="T59" s="12" cm="1">
        <f t="array" ref="T59">PRODUCT(Data!$C53:T53/100+1)</f>
        <v>7.3927406248445804</v>
      </c>
      <c r="U59" s="12" cm="1">
        <f t="array" ref="U59">PRODUCT(Data!$C53:U53/100+1)</f>
        <v>8.5238299404458022</v>
      </c>
      <c r="V59" s="12" cm="1">
        <f t="array" ref="V59">PRODUCT(Data!$C53:V53/100+1)</f>
        <v>7.7311137559843432</v>
      </c>
      <c r="W59" s="7"/>
      <c r="X59" s="2" t="str">
        <f t="shared" si="7"/>
        <v>Unrealised</v>
      </c>
      <c r="Y59" s="4">
        <f t="shared" si="4"/>
        <v>54117796.291890405</v>
      </c>
      <c r="Z59" s="5">
        <f t="shared" ca="1" si="5"/>
        <v>0</v>
      </c>
      <c r="AC59">
        <f t="shared" si="3"/>
        <v>0</v>
      </c>
      <c r="AD59">
        <f>IF(SUM($AC59:AC59)&gt;0,1,IF(OR(D59&lt;(1-$P$2),D59&gt;$P$3),1,0))</f>
        <v>0</v>
      </c>
      <c r="AE59">
        <f>IF(SUM($AC59:AD59)&gt;0,1,IF(OR(E59&lt;(1-$P$2),E59&gt;$P$3),1,0))</f>
        <v>0</v>
      </c>
      <c r="AF59">
        <f>IF(SUM($AC59:AE59)&gt;0,1,IF(OR(F59&lt;(1-$P$2),F59&gt;$P$3),1,0))</f>
        <v>0</v>
      </c>
      <c r="AG59">
        <f>IF(SUM($AC59:AF59)&gt;0,1,IF(OR(G59&lt;(1-$P$2),G59&gt;$P$3),1,0))</f>
        <v>0</v>
      </c>
      <c r="AH59">
        <f>IF(SUM($AC59:AG59)&gt;0,1,IF(OR(H59&lt;(1-$P$2),H59&gt;$P$3),1,0))</f>
        <v>0</v>
      </c>
      <c r="AI59">
        <f>IF(SUM($AC59:AH59)&gt;0,1,IF(OR(I59&lt;(1-$P$2),I59&gt;$P$3),1,0))</f>
        <v>0</v>
      </c>
      <c r="AJ59">
        <f>IF(SUM($AC59:AI59)&gt;0,1,IF(OR(J59&lt;(1-$P$2),J59&gt;$P$3),1,0))</f>
        <v>0</v>
      </c>
      <c r="AK59">
        <f>IF(SUM($AC59:AJ59)&gt;0,1,IF(OR(K59&lt;(1-$P$2),K59&gt;$P$3),1,0))</f>
        <v>0</v>
      </c>
      <c r="AL59">
        <f>IF(SUM($AC59:AK59)&gt;0,1,IF(OR(L59&lt;(1-$P$2),L59&gt;$P$3),1,0))</f>
        <v>0</v>
      </c>
      <c r="AM59">
        <f>IF(SUM($AC59:AL59)&gt;0,1,IF(OR(M59&lt;(1-$P$2),M59&gt;$P$3),1,0))</f>
        <v>0</v>
      </c>
      <c r="AN59">
        <f>IF(SUM($AC59:AM59)&gt;0,1,IF(OR(N59&lt;(1-$P$2),N59&gt;$P$3),1,0))</f>
        <v>0</v>
      </c>
      <c r="AO59">
        <f>IF(SUM($AC59:AN59)&gt;0,1,IF(OR(O59&lt;(1-$P$2),O59&gt;$P$3),1,0))</f>
        <v>0</v>
      </c>
      <c r="AP59">
        <f>IF(SUM($AC59:AO59)&gt;0,1,IF(OR(P59&lt;(1-$P$2),P59&gt;$P$3),1,0))</f>
        <v>0</v>
      </c>
      <c r="AQ59">
        <f>IF(SUM($AC59:AP59)&gt;0,1,IF(OR(Q59&lt;(1-$P$2),Q59&gt;$P$3),1,0))</f>
        <v>0</v>
      </c>
      <c r="AR59">
        <f>IF(SUM($AC59:AQ59)&gt;0,1,IF(OR(R59&lt;(1-$P$2),R59&gt;$P$3),1,0))</f>
        <v>0</v>
      </c>
      <c r="AS59">
        <f>IF(SUM($AC59:AR59)&gt;0,1,IF(OR(S59&lt;(1-$P$2),S59&gt;$P$3),1,0))</f>
        <v>0</v>
      </c>
      <c r="AT59">
        <f>IF(SUM($AC59:AS59)&gt;0,1,IF(OR(T59&lt;(1-$P$2),T59&gt;$P$3),1,0))</f>
        <v>0</v>
      </c>
      <c r="AU59">
        <f>IF(SUM($AC59:AT59)&gt;0,1,IF(OR(U59&lt;(1-$P$2),U59&gt;$P$3),1,0))</f>
        <v>0</v>
      </c>
      <c r="AV59">
        <f>IF(SUM($AC59:AU59)&gt;0,1,IF(OR(V59&lt;(1-$P$2),V59&gt;$P$3),1,0))</f>
        <v>0</v>
      </c>
    </row>
    <row r="60" spans="1:48" x14ac:dyDescent="0.35">
      <c r="A60" s="1">
        <f>Data!A54</f>
        <v>2500000</v>
      </c>
      <c r="B60">
        <f t="shared" si="6"/>
        <v>51</v>
      </c>
      <c r="C60" s="12" cm="1">
        <f t="array" ref="C60">PRODUCT(Data!$C54:C54/100+1)</f>
        <v>1.5</v>
      </c>
      <c r="D60" s="12" cm="1">
        <f t="array" ref="D60">PRODUCT(Data!$C54:D54/100+1)</f>
        <v>1.7129999999999999</v>
      </c>
      <c r="E60" s="12" cm="1">
        <f t="array" ref="E60">PRODUCT(Data!$C54:E54/100+1)</f>
        <v>0.97298399999999985</v>
      </c>
      <c r="F60" s="12" cm="1">
        <f t="array" ref="F60">PRODUCT(Data!$C54:F54/100+1)</f>
        <v>1.446827208</v>
      </c>
      <c r="G60" s="12" cm="1">
        <f t="array" ref="G60">PRODUCT(Data!$C54:G54/100+1)</f>
        <v>2.0414731904879999</v>
      </c>
      <c r="H60" s="12" cm="1">
        <f t="array" ref="H60">PRODUCT(Data!$C54:H54/100+1)</f>
        <v>3.2704400511617755</v>
      </c>
      <c r="I60" s="12" cm="1">
        <f t="array" ref="I60">PRODUCT(Data!$C54:I54/100+1)</f>
        <v>5.425660044877386</v>
      </c>
      <c r="J60" s="12" cm="1">
        <f t="array" ref="J60">PRODUCT(Data!$C54:J54/100+1)</f>
        <v>7.4602825617064052</v>
      </c>
      <c r="K60" s="12" cm="1">
        <f t="array" ref="K60">PRODUCT(Data!$C54:K54/100+1)</f>
        <v>11.652961361385405</v>
      </c>
      <c r="L60" s="12" cm="1">
        <f t="array" ref="L60">PRODUCT(Data!$C54:L54/100+1)</f>
        <v>7.4578952712866595</v>
      </c>
      <c r="M60" s="12" cm="1">
        <f t="array" ref="M60">PRODUCT(Data!$C54:M54/100+1)</f>
        <v>3.7811529025423365</v>
      </c>
      <c r="N60" s="12" cm="1">
        <f t="array" ref="N60">PRODUCT(Data!$C54:N54/100+1)</f>
        <v>2.7337735485381098</v>
      </c>
      <c r="O60" s="12" cm="1">
        <f t="array" ref="O60">PRODUCT(Data!$C54:O54/100+1)</f>
        <v>2.1624148768936449</v>
      </c>
      <c r="P60" s="12" cm="1">
        <f t="array" ref="P60">PRODUCT(Data!$C54:P54/100+1)</f>
        <v>1.7429063907762778</v>
      </c>
      <c r="Q60" s="12" cm="1">
        <f t="array" ref="Q60">PRODUCT(Data!$C54:Q54/100+1)</f>
        <v>2.1646897373441369</v>
      </c>
      <c r="R60" s="12" cm="1">
        <f t="array" ref="R60">PRODUCT(Data!$C54:R54/100+1)</f>
        <v>2.1625250476067928</v>
      </c>
      <c r="S60" s="12" cm="1">
        <f t="array" ref="S60">PRODUCT(Data!$C54:S54/100+1)</f>
        <v>1.1223504997079252</v>
      </c>
      <c r="T60" s="12" cm="1">
        <f t="array" ref="T60">PRODUCT(Data!$C54:T54/100+1)</f>
        <v>1.6756692960639321</v>
      </c>
      <c r="U60" s="12" cm="1">
        <f t="array" ref="U60">PRODUCT(Data!$C54:U54/100+1)</f>
        <v>1.6605882723993568</v>
      </c>
      <c r="V60" s="12" cm="1">
        <f t="array" ref="V60">PRODUCT(Data!$C54:V54/100+1)</f>
        <v>2.266702991825122</v>
      </c>
      <c r="W60" s="7"/>
      <c r="X60" s="2" t="str">
        <f t="shared" si="7"/>
        <v>Unrealised</v>
      </c>
      <c r="Y60" s="4">
        <f t="shared" si="4"/>
        <v>5666757.479562805</v>
      </c>
      <c r="Z60" s="5">
        <f t="shared" ca="1" si="5"/>
        <v>0</v>
      </c>
      <c r="AC60">
        <f t="shared" si="3"/>
        <v>0</v>
      </c>
      <c r="AD60">
        <f>IF(SUM($AC60:AC60)&gt;0,1,IF(OR(D60&lt;(1-$P$2),D60&gt;$P$3),1,0))</f>
        <v>0</v>
      </c>
      <c r="AE60">
        <f>IF(SUM($AC60:AD60)&gt;0,1,IF(OR(E60&lt;(1-$P$2),E60&gt;$P$3),1,0))</f>
        <v>0</v>
      </c>
      <c r="AF60">
        <f>IF(SUM($AC60:AE60)&gt;0,1,IF(OR(F60&lt;(1-$P$2),F60&gt;$P$3),1,0))</f>
        <v>0</v>
      </c>
      <c r="AG60">
        <f>IF(SUM($AC60:AF60)&gt;0,1,IF(OR(G60&lt;(1-$P$2),G60&gt;$P$3),1,0))</f>
        <v>0</v>
      </c>
      <c r="AH60">
        <f>IF(SUM($AC60:AG60)&gt;0,1,IF(OR(H60&lt;(1-$P$2),H60&gt;$P$3),1,0))</f>
        <v>0</v>
      </c>
      <c r="AI60">
        <f>IF(SUM($AC60:AH60)&gt;0,1,IF(OR(I60&lt;(1-$P$2),I60&gt;$P$3),1,0))</f>
        <v>0</v>
      </c>
      <c r="AJ60">
        <f>IF(SUM($AC60:AI60)&gt;0,1,IF(OR(J60&lt;(1-$P$2),J60&gt;$P$3),1,0))</f>
        <v>0</v>
      </c>
      <c r="AK60">
        <f>IF(SUM($AC60:AJ60)&gt;0,1,IF(OR(K60&lt;(1-$P$2),K60&gt;$P$3),1,0))</f>
        <v>0</v>
      </c>
      <c r="AL60">
        <f>IF(SUM($AC60:AK60)&gt;0,1,IF(OR(L60&lt;(1-$P$2),L60&gt;$P$3),1,0))</f>
        <v>0</v>
      </c>
      <c r="AM60">
        <f>IF(SUM($AC60:AL60)&gt;0,1,IF(OR(M60&lt;(1-$P$2),M60&gt;$P$3),1,0))</f>
        <v>0</v>
      </c>
      <c r="AN60">
        <f>IF(SUM($AC60:AM60)&gt;0,1,IF(OR(N60&lt;(1-$P$2),N60&gt;$P$3),1,0))</f>
        <v>0</v>
      </c>
      <c r="AO60">
        <f>IF(SUM($AC60:AN60)&gt;0,1,IF(OR(O60&lt;(1-$P$2),O60&gt;$P$3),1,0))</f>
        <v>0</v>
      </c>
      <c r="AP60">
        <f>IF(SUM($AC60:AO60)&gt;0,1,IF(OR(P60&lt;(1-$P$2),P60&gt;$P$3),1,0))</f>
        <v>0</v>
      </c>
      <c r="AQ60">
        <f>IF(SUM($AC60:AP60)&gt;0,1,IF(OR(Q60&lt;(1-$P$2),Q60&gt;$P$3),1,0))</f>
        <v>0</v>
      </c>
      <c r="AR60">
        <f>IF(SUM($AC60:AQ60)&gt;0,1,IF(OR(R60&lt;(1-$P$2),R60&gt;$P$3),1,0))</f>
        <v>0</v>
      </c>
      <c r="AS60">
        <f>IF(SUM($AC60:AR60)&gt;0,1,IF(OR(S60&lt;(1-$P$2),S60&gt;$P$3),1,0))</f>
        <v>0</v>
      </c>
      <c r="AT60">
        <f>IF(SUM($AC60:AS60)&gt;0,1,IF(OR(T60&lt;(1-$P$2),T60&gt;$P$3),1,0))</f>
        <v>0</v>
      </c>
      <c r="AU60">
        <f>IF(SUM($AC60:AT60)&gt;0,1,IF(OR(U60&lt;(1-$P$2),U60&gt;$P$3),1,0))</f>
        <v>0</v>
      </c>
      <c r="AV60">
        <f>IF(SUM($AC60:AU60)&gt;0,1,IF(OR(V60&lt;(1-$P$2),V60&gt;$P$3),1,0))</f>
        <v>0</v>
      </c>
    </row>
    <row r="61" spans="1:48" x14ac:dyDescent="0.35">
      <c r="A61" s="1">
        <f>Data!A55</f>
        <v>2800000</v>
      </c>
      <c r="B61">
        <f t="shared" si="6"/>
        <v>52</v>
      </c>
      <c r="C61" s="12" cm="1">
        <f t="array" ref="C61">PRODUCT(Data!$C55:C55/100+1)</f>
        <v>1.0660000000000001</v>
      </c>
      <c r="D61" s="12" cm="1">
        <f t="array" ref="D61">PRODUCT(Data!$C55:D55/100+1)</f>
        <v>0.99031400000000014</v>
      </c>
      <c r="E61" s="12" cm="1">
        <f t="array" ref="E61">PRODUCT(Data!$C55:E55/100+1)</f>
        <v>0.79918339800000004</v>
      </c>
      <c r="F61" s="12" cm="1">
        <f t="array" ref="F61">PRODUCT(Data!$C55:F55/100+1)</f>
        <v>1.1795946954480001</v>
      </c>
      <c r="G61" s="12" cm="1">
        <f t="array" ref="G61">PRODUCT(Data!$C55:G55/100+1)</f>
        <v>1.7127714977904962</v>
      </c>
      <c r="H61" s="12" cm="1">
        <f t="array" ref="H61">PRODUCT(Data!$C55:H55/100+1)</f>
        <v>1.5980158074385331</v>
      </c>
      <c r="I61" s="12" cm="1">
        <f t="array" ref="I61">PRODUCT(Data!$C55:I55/100+1)</f>
        <v>2.0742245180552161</v>
      </c>
      <c r="J61" s="12" cm="1">
        <f t="array" ref="J61">PRODUCT(Data!$C55:J55/100+1)</f>
        <v>2.6218197908217933</v>
      </c>
      <c r="K61" s="12" cm="1">
        <f t="array" ref="K61">PRODUCT(Data!$C55:K55/100+1)</f>
        <v>2.7188271230821996</v>
      </c>
      <c r="L61" s="12" cm="1">
        <f t="array" ref="L61">PRODUCT(Data!$C55:L55/100+1)</f>
        <v>2.3327536716045274</v>
      </c>
      <c r="M61" s="12" cm="1">
        <f t="array" ref="M61">PRODUCT(Data!$C55:M55/100+1)</f>
        <v>3.84904355814747</v>
      </c>
      <c r="N61" s="12" cm="1">
        <f t="array" ref="N61">PRODUCT(Data!$C55:N55/100+1)</f>
        <v>3.8374964274730274</v>
      </c>
      <c r="O61" s="12" cm="1">
        <f t="array" ref="O61">PRODUCT(Data!$C55:O55/100+1)</f>
        <v>3.6686465846642142</v>
      </c>
      <c r="P61" s="12" cm="1">
        <f t="array" ref="P61">PRODUCT(Data!$C55:P55/100+1)</f>
        <v>5.5946860416129267</v>
      </c>
      <c r="Q61" s="12" cm="1">
        <f t="array" ref="Q61">PRODUCT(Data!$C55:Q55/100+1)</f>
        <v>5.7513372507780884</v>
      </c>
      <c r="R61" s="12" cm="1">
        <f t="array" ref="R61">PRODUCT(Data!$C55:R55/100+1)</f>
        <v>7.005128771447712</v>
      </c>
      <c r="S61" s="12" cm="1">
        <f t="array" ref="S61">PRODUCT(Data!$C55:S55/100+1)</f>
        <v>8.9245340548243846</v>
      </c>
      <c r="T61" s="12" cm="1">
        <f t="array" ref="T61">PRODUCT(Data!$C55:T55/100+1)</f>
        <v>8.0677787855612433</v>
      </c>
      <c r="U61" s="12" cm="1">
        <f t="array" ref="U61">PRODUCT(Data!$C55:U55/100+1)</f>
        <v>13.126276084108143</v>
      </c>
      <c r="V61" s="12" cm="1">
        <f t="array" ref="V61">PRODUCT(Data!$C55:V55/100+1)</f>
        <v>9.7396968544082423</v>
      </c>
      <c r="W61" s="7"/>
      <c r="X61" s="2" t="str">
        <f t="shared" si="7"/>
        <v>Unrealised</v>
      </c>
      <c r="Y61" s="4">
        <f t="shared" si="4"/>
        <v>27271151.192343079</v>
      </c>
      <c r="Z61" s="5">
        <f t="shared" ca="1" si="5"/>
        <v>0</v>
      </c>
      <c r="AC61">
        <f t="shared" si="3"/>
        <v>0</v>
      </c>
      <c r="AD61">
        <f>IF(SUM($AC61:AC61)&gt;0,1,IF(OR(D61&lt;(1-$P$2),D61&gt;$P$3),1,0))</f>
        <v>0</v>
      </c>
      <c r="AE61">
        <f>IF(SUM($AC61:AD61)&gt;0,1,IF(OR(E61&lt;(1-$P$2),E61&gt;$P$3),1,0))</f>
        <v>0</v>
      </c>
      <c r="AF61">
        <f>IF(SUM($AC61:AE61)&gt;0,1,IF(OR(F61&lt;(1-$P$2),F61&gt;$P$3),1,0))</f>
        <v>0</v>
      </c>
      <c r="AG61">
        <f>IF(SUM($AC61:AF61)&gt;0,1,IF(OR(G61&lt;(1-$P$2),G61&gt;$P$3),1,0))</f>
        <v>0</v>
      </c>
      <c r="AH61">
        <f>IF(SUM($AC61:AG61)&gt;0,1,IF(OR(H61&lt;(1-$P$2),H61&gt;$P$3),1,0))</f>
        <v>0</v>
      </c>
      <c r="AI61">
        <f>IF(SUM($AC61:AH61)&gt;0,1,IF(OR(I61&lt;(1-$P$2),I61&gt;$P$3),1,0))</f>
        <v>0</v>
      </c>
      <c r="AJ61">
        <f>IF(SUM($AC61:AI61)&gt;0,1,IF(OR(J61&lt;(1-$P$2),J61&gt;$P$3),1,0))</f>
        <v>0</v>
      </c>
      <c r="AK61">
        <f>IF(SUM($AC61:AJ61)&gt;0,1,IF(OR(K61&lt;(1-$P$2),K61&gt;$P$3),1,0))</f>
        <v>0</v>
      </c>
      <c r="AL61">
        <f>IF(SUM($AC61:AK61)&gt;0,1,IF(OR(L61&lt;(1-$P$2),L61&gt;$P$3),1,0))</f>
        <v>0</v>
      </c>
      <c r="AM61">
        <f>IF(SUM($AC61:AL61)&gt;0,1,IF(OR(M61&lt;(1-$P$2),M61&gt;$P$3),1,0))</f>
        <v>0</v>
      </c>
      <c r="AN61">
        <f>IF(SUM($AC61:AM61)&gt;0,1,IF(OR(N61&lt;(1-$P$2),N61&gt;$P$3),1,0))</f>
        <v>0</v>
      </c>
      <c r="AO61">
        <f>IF(SUM($AC61:AN61)&gt;0,1,IF(OR(O61&lt;(1-$P$2),O61&gt;$P$3),1,0))</f>
        <v>0</v>
      </c>
      <c r="AP61">
        <f>IF(SUM($AC61:AO61)&gt;0,1,IF(OR(P61&lt;(1-$P$2),P61&gt;$P$3),1,0))</f>
        <v>0</v>
      </c>
      <c r="AQ61">
        <f>IF(SUM($AC61:AP61)&gt;0,1,IF(OR(Q61&lt;(1-$P$2),Q61&gt;$P$3),1,0))</f>
        <v>0</v>
      </c>
      <c r="AR61">
        <f>IF(SUM($AC61:AQ61)&gt;0,1,IF(OR(R61&lt;(1-$P$2),R61&gt;$P$3),1,0))</f>
        <v>0</v>
      </c>
      <c r="AS61">
        <f>IF(SUM($AC61:AR61)&gt;0,1,IF(OR(S61&lt;(1-$P$2),S61&gt;$P$3),1,0))</f>
        <v>0</v>
      </c>
      <c r="AT61">
        <f>IF(SUM($AC61:AS61)&gt;0,1,IF(OR(T61&lt;(1-$P$2),T61&gt;$P$3),1,0))</f>
        <v>0</v>
      </c>
      <c r="AU61">
        <f>IF(SUM($AC61:AT61)&gt;0,1,IF(OR(U61&lt;(1-$P$2),U61&gt;$P$3),1,0))</f>
        <v>0</v>
      </c>
      <c r="AV61">
        <f>IF(SUM($AC61:AU61)&gt;0,1,IF(OR(V61&lt;(1-$P$2),V61&gt;$P$3),1,0))</f>
        <v>0</v>
      </c>
    </row>
    <row r="62" spans="1:48" x14ac:dyDescent="0.35">
      <c r="A62" s="1">
        <f>Data!A56</f>
        <v>1200000</v>
      </c>
      <c r="B62">
        <f t="shared" si="6"/>
        <v>53</v>
      </c>
      <c r="C62" s="12" cm="1">
        <f t="array" ref="C62">PRODUCT(Data!$C56:C56/100+1)</f>
        <v>1.1970000000000001</v>
      </c>
      <c r="D62" s="12" cm="1">
        <f t="array" ref="D62">PRODUCT(Data!$C56:D56/100+1)</f>
        <v>1.175454</v>
      </c>
      <c r="E62" s="12" cm="1">
        <f t="array" ref="E62">PRODUCT(Data!$C56:E56/100+1)</f>
        <v>1.2894730379999999</v>
      </c>
      <c r="F62" s="12" cm="1">
        <f t="array" ref="F62">PRODUCT(Data!$C56:F56/100+1)</f>
        <v>1.0122363348299999</v>
      </c>
      <c r="G62" s="12" cm="1">
        <f t="array" ref="G62">PRODUCT(Data!$C56:G56/100+1)</f>
        <v>1.7663524042783498</v>
      </c>
      <c r="H62" s="12" cm="1">
        <f t="array" ref="H62">PRODUCT(Data!$C56:H56/100+1)</f>
        <v>2.6406968443961332</v>
      </c>
      <c r="I62" s="12" cm="1">
        <f t="array" ref="I62">PRODUCT(Data!$C56:I56/100+1)</f>
        <v>2.5297875769314957</v>
      </c>
      <c r="J62" s="12" cm="1">
        <f t="array" ref="J62">PRODUCT(Data!$C56:J56/100+1)</f>
        <v>4.1716197143600366</v>
      </c>
      <c r="K62" s="12" cm="1">
        <f t="array" ref="K62">PRODUCT(Data!$C56:K56/100+1)</f>
        <v>3.3080944334875091</v>
      </c>
      <c r="L62" s="12" cm="1">
        <f t="array" ref="L62">PRODUCT(Data!$C56:L56/100+1)</f>
        <v>4.108653286391486</v>
      </c>
      <c r="M62" s="12" cm="1">
        <f t="array" ref="M62">PRODUCT(Data!$C56:M56/100+1)</f>
        <v>6.2163924223103182</v>
      </c>
      <c r="N62" s="12" cm="1">
        <f t="array" ref="N62">PRODUCT(Data!$C56:N56/100+1)</f>
        <v>7.1612840705014857</v>
      </c>
      <c r="O62" s="12" cm="1">
        <f t="array" ref="O62">PRODUCT(Data!$C56:O56/100+1)</f>
        <v>8.4073474987687433</v>
      </c>
      <c r="P62" s="12" cm="1">
        <f t="array" ref="P62">PRODUCT(Data!$C56:P56/100+1)</f>
        <v>5.6917742566664398</v>
      </c>
      <c r="Q62" s="12" cm="1">
        <f t="array" ref="Q62">PRODUCT(Data!$C56:Q56/100+1)</f>
        <v>9.6760162363329467</v>
      </c>
      <c r="R62" s="12" cm="1">
        <f t="array" ref="R62">PRODUCT(Data!$C56:R56/100+1)</f>
        <v>5.0315284428931326</v>
      </c>
      <c r="S62" s="12" cm="1">
        <f t="array" ref="S62">PRODUCT(Data!$C56:S56/100+1)</f>
        <v>8.3473056867597073</v>
      </c>
      <c r="T62" s="12" cm="1">
        <f t="array" ref="T62">PRODUCT(Data!$C56:T56/100+1)</f>
        <v>5.8681558977920751</v>
      </c>
      <c r="U62" s="12" cm="1">
        <f t="array" ref="U62">PRODUCT(Data!$C56:U56/100+1)</f>
        <v>7.8281199676546285</v>
      </c>
      <c r="V62" s="12" cm="1">
        <f t="array" ref="V62">PRODUCT(Data!$C56:V56/100+1)</f>
        <v>4.0079974234391695</v>
      </c>
      <c r="W62" s="7"/>
      <c r="X62" s="2" t="str">
        <f t="shared" si="7"/>
        <v>Unrealised</v>
      </c>
      <c r="Y62" s="4">
        <f t="shared" si="4"/>
        <v>4809596.9081270033</v>
      </c>
      <c r="Z62" s="5">
        <f t="shared" ca="1" si="5"/>
        <v>0</v>
      </c>
      <c r="AC62">
        <f t="shared" si="3"/>
        <v>0</v>
      </c>
      <c r="AD62">
        <f>IF(SUM($AC62:AC62)&gt;0,1,IF(OR(D62&lt;(1-$P$2),D62&gt;$P$3),1,0))</f>
        <v>0</v>
      </c>
      <c r="AE62">
        <f>IF(SUM($AC62:AD62)&gt;0,1,IF(OR(E62&lt;(1-$P$2),E62&gt;$P$3),1,0))</f>
        <v>0</v>
      </c>
      <c r="AF62">
        <f>IF(SUM($AC62:AE62)&gt;0,1,IF(OR(F62&lt;(1-$P$2),F62&gt;$P$3),1,0))</f>
        <v>0</v>
      </c>
      <c r="AG62">
        <f>IF(SUM($AC62:AF62)&gt;0,1,IF(OR(G62&lt;(1-$P$2),G62&gt;$P$3),1,0))</f>
        <v>0</v>
      </c>
      <c r="AH62">
        <f>IF(SUM($AC62:AG62)&gt;0,1,IF(OR(H62&lt;(1-$P$2),H62&gt;$P$3),1,0))</f>
        <v>0</v>
      </c>
      <c r="AI62">
        <f>IF(SUM($AC62:AH62)&gt;0,1,IF(OR(I62&lt;(1-$P$2),I62&gt;$P$3),1,0))</f>
        <v>0</v>
      </c>
      <c r="AJ62">
        <f>IF(SUM($AC62:AI62)&gt;0,1,IF(OR(J62&lt;(1-$P$2),J62&gt;$P$3),1,0))</f>
        <v>0</v>
      </c>
      <c r="AK62">
        <f>IF(SUM($AC62:AJ62)&gt;0,1,IF(OR(K62&lt;(1-$P$2),K62&gt;$P$3),1,0))</f>
        <v>0</v>
      </c>
      <c r="AL62">
        <f>IF(SUM($AC62:AK62)&gt;0,1,IF(OR(L62&lt;(1-$P$2),L62&gt;$P$3),1,0))</f>
        <v>0</v>
      </c>
      <c r="AM62">
        <f>IF(SUM($AC62:AL62)&gt;0,1,IF(OR(M62&lt;(1-$P$2),M62&gt;$P$3),1,0))</f>
        <v>0</v>
      </c>
      <c r="AN62">
        <f>IF(SUM($AC62:AM62)&gt;0,1,IF(OR(N62&lt;(1-$P$2),N62&gt;$P$3),1,0))</f>
        <v>0</v>
      </c>
      <c r="AO62">
        <f>IF(SUM($AC62:AN62)&gt;0,1,IF(OR(O62&lt;(1-$P$2),O62&gt;$P$3),1,0))</f>
        <v>0</v>
      </c>
      <c r="AP62">
        <f>IF(SUM($AC62:AO62)&gt;0,1,IF(OR(P62&lt;(1-$P$2),P62&gt;$P$3),1,0))</f>
        <v>0</v>
      </c>
      <c r="AQ62">
        <f>IF(SUM($AC62:AP62)&gt;0,1,IF(OR(Q62&lt;(1-$P$2),Q62&gt;$P$3),1,0))</f>
        <v>0</v>
      </c>
      <c r="AR62">
        <f>IF(SUM($AC62:AQ62)&gt;0,1,IF(OR(R62&lt;(1-$P$2),R62&gt;$P$3),1,0))</f>
        <v>0</v>
      </c>
      <c r="AS62">
        <f>IF(SUM($AC62:AR62)&gt;0,1,IF(OR(S62&lt;(1-$P$2),S62&gt;$P$3),1,0))</f>
        <v>0</v>
      </c>
      <c r="AT62">
        <f>IF(SUM($AC62:AS62)&gt;0,1,IF(OR(T62&lt;(1-$P$2),T62&gt;$P$3),1,0))</f>
        <v>0</v>
      </c>
      <c r="AU62">
        <f>IF(SUM($AC62:AT62)&gt;0,1,IF(OR(U62&lt;(1-$P$2),U62&gt;$P$3),1,0))</f>
        <v>0</v>
      </c>
      <c r="AV62">
        <f>IF(SUM($AC62:AU62)&gt;0,1,IF(OR(V62&lt;(1-$P$2),V62&gt;$P$3),1,0))</f>
        <v>0</v>
      </c>
    </row>
    <row r="63" spans="1:48" x14ac:dyDescent="0.35">
      <c r="A63" s="1">
        <f>Data!A57</f>
        <v>9100000</v>
      </c>
      <c r="B63">
        <f t="shared" si="6"/>
        <v>54</v>
      </c>
      <c r="C63" s="12" cm="1">
        <f t="array" ref="C63">PRODUCT(Data!$C57:C57/100+1)</f>
        <v>0.55299999999999994</v>
      </c>
      <c r="D63" s="12" cm="1">
        <f t="array" ref="D63">PRODUCT(Data!$C57:D57/100+1)</f>
        <v>0.513737</v>
      </c>
      <c r="E63" s="12" cm="1">
        <f t="array" ref="E63">PRODUCT(Data!$C57:E57/100+1)</f>
        <v>0.732075225</v>
      </c>
      <c r="F63" s="12" cm="1">
        <f t="array" ref="F63">PRODUCT(Data!$C57:F57/100+1)</f>
        <v>0.41728287825000004</v>
      </c>
      <c r="G63" s="12" cm="1">
        <f t="array" ref="G63">PRODUCT(Data!$C57:G57/100+1)</f>
        <v>0.245362332411</v>
      </c>
      <c r="H63" s="12" cm="1">
        <f t="array" ref="H63">PRODUCT(Data!$C57:H57/100+1)</f>
        <v>0.35528465733112796</v>
      </c>
      <c r="I63" s="12" cm="1">
        <f t="array" ref="I63">PRODUCT(Data!$C57:I57/100+1)</f>
        <v>0.38832613046292286</v>
      </c>
      <c r="J63" s="12" cm="1">
        <f t="array" ref="J63">PRODUCT(Data!$C57:J57/100+1)</f>
        <v>0.2019295878407199</v>
      </c>
      <c r="K63" s="12" cm="1">
        <f t="array" ref="K63">PRODUCT(Data!$C57:K57/100+1)</f>
        <v>0.27664353534178632</v>
      </c>
      <c r="L63" s="12" cm="1">
        <f t="array" ref="L63">PRODUCT(Data!$C57:L57/100+1)</f>
        <v>0.31067069018882604</v>
      </c>
      <c r="M63" s="12" cm="1">
        <f t="array" ref="M63">PRODUCT(Data!$C57:M57/100+1)</f>
        <v>0.50359718879608706</v>
      </c>
      <c r="N63" s="12" cm="1">
        <f t="array" ref="N63">PRODUCT(Data!$C57:N57/100+1)</f>
        <v>0.75589938038292659</v>
      </c>
      <c r="O63" s="12" cm="1">
        <f t="array" ref="O63">PRODUCT(Data!$C57:O57/100+1)</f>
        <v>0.89498486637338504</v>
      </c>
      <c r="P63" s="12" cm="1">
        <f t="array" ref="P63">PRODUCT(Data!$C57:P57/100+1)</f>
        <v>0.58979502694006081</v>
      </c>
      <c r="Q63" s="12" cm="1">
        <f t="array" ref="Q63">PRODUCT(Data!$C57:Q57/100+1)</f>
        <v>0.95251896850819817</v>
      </c>
      <c r="R63" s="12" cm="1">
        <f t="array" ref="R63">PRODUCT(Data!$C57:R57/100+1)</f>
        <v>0.63247259508944353</v>
      </c>
      <c r="S63" s="12" cm="1">
        <f t="array" ref="S63">PRODUCT(Data!$C57:S57/100+1)</f>
        <v>0.93858933111273424</v>
      </c>
      <c r="T63" s="12" cm="1">
        <f t="array" ref="T63">PRODUCT(Data!$C57:T57/100+1)</f>
        <v>0.94797522442386162</v>
      </c>
      <c r="U63" s="12" cm="1">
        <f t="array" ref="U63">PRODUCT(Data!$C57:U57/100+1)</f>
        <v>1.0854316319653217</v>
      </c>
      <c r="V63" s="12" cm="1">
        <f t="array" ref="V63">PRODUCT(Data!$C57:V57/100+1)</f>
        <v>1.6541978071151502</v>
      </c>
      <c r="W63" s="7"/>
      <c r="X63" s="2" t="str">
        <f t="shared" si="7"/>
        <v>Realised Loss</v>
      </c>
      <c r="Y63" s="4">
        <f t="shared" si="4"/>
        <v>15053200.044747867</v>
      </c>
      <c r="Z63" s="5">
        <f t="shared" ca="1" si="5"/>
        <v>2232797.2249401002</v>
      </c>
      <c r="AC63">
        <f t="shared" si="3"/>
        <v>0</v>
      </c>
      <c r="AD63">
        <f>IF(SUM($AC63:AC63)&gt;0,1,IF(OR(D63&lt;(1-$P$2),D63&gt;$P$3),1,0))</f>
        <v>0</v>
      </c>
      <c r="AE63">
        <f>IF(SUM($AC63:AD63)&gt;0,1,IF(OR(E63&lt;(1-$P$2),E63&gt;$P$3),1,0))</f>
        <v>0</v>
      </c>
      <c r="AF63">
        <f>IF(SUM($AC63:AE63)&gt;0,1,IF(OR(F63&lt;(1-$P$2),F63&gt;$P$3),1,0))</f>
        <v>0</v>
      </c>
      <c r="AG63">
        <f>IF(SUM($AC63:AF63)&gt;0,1,IF(OR(G63&lt;(1-$P$2),G63&gt;$P$3),1,0))</f>
        <v>1</v>
      </c>
      <c r="AH63">
        <f>IF(SUM($AC63:AG63)&gt;0,1,IF(OR(H63&lt;(1-$P$2),H63&gt;$P$3),1,0))</f>
        <v>1</v>
      </c>
      <c r="AI63">
        <f>IF(SUM($AC63:AH63)&gt;0,1,IF(OR(I63&lt;(1-$P$2),I63&gt;$P$3),1,0))</f>
        <v>1</v>
      </c>
      <c r="AJ63">
        <f>IF(SUM($AC63:AI63)&gt;0,1,IF(OR(J63&lt;(1-$P$2),J63&gt;$P$3),1,0))</f>
        <v>1</v>
      </c>
      <c r="AK63">
        <f>IF(SUM($AC63:AJ63)&gt;0,1,IF(OR(K63&lt;(1-$P$2),K63&gt;$P$3),1,0))</f>
        <v>1</v>
      </c>
      <c r="AL63">
        <f>IF(SUM($AC63:AK63)&gt;0,1,IF(OR(L63&lt;(1-$P$2),L63&gt;$P$3),1,0))</f>
        <v>1</v>
      </c>
      <c r="AM63">
        <f>IF(SUM($AC63:AL63)&gt;0,1,IF(OR(M63&lt;(1-$P$2),M63&gt;$P$3),1,0))</f>
        <v>1</v>
      </c>
      <c r="AN63">
        <f>IF(SUM($AC63:AM63)&gt;0,1,IF(OR(N63&lt;(1-$P$2),N63&gt;$P$3),1,0))</f>
        <v>1</v>
      </c>
      <c r="AO63">
        <f>IF(SUM($AC63:AN63)&gt;0,1,IF(OR(O63&lt;(1-$P$2),O63&gt;$P$3),1,0))</f>
        <v>1</v>
      </c>
      <c r="AP63">
        <f>IF(SUM($AC63:AO63)&gt;0,1,IF(OR(P63&lt;(1-$P$2),P63&gt;$P$3),1,0))</f>
        <v>1</v>
      </c>
      <c r="AQ63">
        <f>IF(SUM($AC63:AP63)&gt;0,1,IF(OR(Q63&lt;(1-$P$2),Q63&gt;$P$3),1,0))</f>
        <v>1</v>
      </c>
      <c r="AR63">
        <f>IF(SUM($AC63:AQ63)&gt;0,1,IF(OR(R63&lt;(1-$P$2),R63&gt;$P$3),1,0))</f>
        <v>1</v>
      </c>
      <c r="AS63">
        <f>IF(SUM($AC63:AR63)&gt;0,1,IF(OR(S63&lt;(1-$P$2),S63&gt;$P$3),1,0))</f>
        <v>1</v>
      </c>
      <c r="AT63">
        <f>IF(SUM($AC63:AS63)&gt;0,1,IF(OR(T63&lt;(1-$P$2),T63&gt;$P$3),1,0))</f>
        <v>1</v>
      </c>
      <c r="AU63">
        <f>IF(SUM($AC63:AT63)&gt;0,1,IF(OR(U63&lt;(1-$P$2),U63&gt;$P$3),1,0))</f>
        <v>1</v>
      </c>
      <c r="AV63">
        <f>IF(SUM($AC63:AU63)&gt;0,1,IF(OR(V63&lt;(1-$P$2),V63&gt;$P$3),1,0))</f>
        <v>1</v>
      </c>
    </row>
    <row r="64" spans="1:48" x14ac:dyDescent="0.35">
      <c r="A64" s="1">
        <f>Data!A58</f>
        <v>2100000</v>
      </c>
      <c r="B64">
        <f t="shared" si="6"/>
        <v>55</v>
      </c>
      <c r="C64" s="12" cm="1">
        <f t="array" ref="C64">PRODUCT(Data!$C58:C58/100+1)</f>
        <v>1.2810000000000001</v>
      </c>
      <c r="D64" s="12" cm="1">
        <f t="array" ref="D64">PRODUCT(Data!$C58:D58/100+1)</f>
        <v>1.1067840000000002</v>
      </c>
      <c r="E64" s="12" cm="1">
        <f t="array" ref="E64">PRODUCT(Data!$C58:E58/100+1)</f>
        <v>1.3558104000000004</v>
      </c>
      <c r="F64" s="12" cm="1">
        <f t="array" ref="F64">PRODUCT(Data!$C58:F58/100+1)</f>
        <v>1.1334574944000004</v>
      </c>
      <c r="G64" s="12" cm="1">
        <f t="array" ref="G64">PRODUCT(Data!$C58:G58/100+1)</f>
        <v>0.72654625391040029</v>
      </c>
      <c r="H64" s="12" cm="1">
        <f t="array" ref="H64">PRODUCT(Data!$C58:H58/100+1)</f>
        <v>0.49841073018253457</v>
      </c>
      <c r="I64" s="12" cm="1">
        <f t="array" ref="I64">PRODUCT(Data!$C58:I58/100+1)</f>
        <v>0.82437134772191212</v>
      </c>
      <c r="J64" s="12" cm="1">
        <f t="array" ref="J64">PRODUCT(Data!$C58:J58/100+1)</f>
        <v>1.4080262619090258</v>
      </c>
      <c r="K64" s="12" cm="1">
        <f t="array" ref="K64">PRODUCT(Data!$C58:K58/100+1)</f>
        <v>0.89268865005032239</v>
      </c>
      <c r="L64" s="12" cm="1">
        <f t="array" ref="L64">PRODUCT(Data!$C58:L58/100+1)</f>
        <v>1.138178028814161</v>
      </c>
      <c r="M64" s="12" cm="1">
        <f t="array" ref="M64">PRODUCT(Data!$C58:M58/100+1)</f>
        <v>1.6537726758669757</v>
      </c>
      <c r="N64" s="12" cm="1">
        <f t="array" ref="N64">PRODUCT(Data!$C58:N58/100+1)</f>
        <v>2.574924056324881</v>
      </c>
      <c r="O64" s="12" cm="1">
        <f t="array" ref="O64">PRODUCT(Data!$C58:O58/100+1)</f>
        <v>3.6872912486572296</v>
      </c>
      <c r="P64" s="12" cm="1">
        <f t="array" ref="P64">PRODUCT(Data!$C58:P58/100+1)</f>
        <v>3.4586791912404813</v>
      </c>
      <c r="Q64" s="12" cm="1">
        <f t="array" ref="Q64">PRODUCT(Data!$C58:Q58/100+1)</f>
        <v>5.1983948244344438</v>
      </c>
      <c r="R64" s="12" cm="1">
        <f t="array" ref="R64">PRODUCT(Data!$C58:R58/100+1)</f>
        <v>8.9256439135539409</v>
      </c>
      <c r="S64" s="12" cm="1">
        <f t="array" ref="S64">PRODUCT(Data!$C58:S58/100+1)</f>
        <v>13.459871021639342</v>
      </c>
      <c r="T64" s="12" cm="1">
        <f t="array" ref="T64">PRODUCT(Data!$C58:T58/100+1)</f>
        <v>9.0854129396065559</v>
      </c>
      <c r="U64" s="12" cm="1">
        <f t="array" ref="U64">PRODUCT(Data!$C58:U58/100+1)</f>
        <v>5.8055788684085892</v>
      </c>
      <c r="V64" s="12" cm="1">
        <f t="array" ref="V64">PRODUCT(Data!$C58:V58/100+1)</f>
        <v>5.10310382533115</v>
      </c>
      <c r="W64" s="7"/>
      <c r="X64" s="2" t="str">
        <f t="shared" si="7"/>
        <v>Unrealised</v>
      </c>
      <c r="Y64" s="4">
        <f t="shared" si="4"/>
        <v>10716518.033195416</v>
      </c>
      <c r="Z64" s="5">
        <f t="shared" ca="1" si="5"/>
        <v>0</v>
      </c>
      <c r="AC64">
        <f t="shared" si="3"/>
        <v>0</v>
      </c>
      <c r="AD64">
        <f>IF(SUM($AC64:AC64)&gt;0,1,IF(OR(D64&lt;(1-$P$2),D64&gt;$P$3),1,0))</f>
        <v>0</v>
      </c>
      <c r="AE64">
        <f>IF(SUM($AC64:AD64)&gt;0,1,IF(OR(E64&lt;(1-$P$2),E64&gt;$P$3),1,0))</f>
        <v>0</v>
      </c>
      <c r="AF64">
        <f>IF(SUM($AC64:AE64)&gt;0,1,IF(OR(F64&lt;(1-$P$2),F64&gt;$P$3),1,0))</f>
        <v>0</v>
      </c>
      <c r="AG64">
        <f>IF(SUM($AC64:AF64)&gt;0,1,IF(OR(G64&lt;(1-$P$2),G64&gt;$P$3),1,0))</f>
        <v>0</v>
      </c>
      <c r="AH64">
        <f>IF(SUM($AC64:AG64)&gt;0,1,IF(OR(H64&lt;(1-$P$2),H64&gt;$P$3),1,0))</f>
        <v>0</v>
      </c>
      <c r="AI64">
        <f>IF(SUM($AC64:AH64)&gt;0,1,IF(OR(I64&lt;(1-$P$2),I64&gt;$P$3),1,0))</f>
        <v>0</v>
      </c>
      <c r="AJ64">
        <f>IF(SUM($AC64:AI64)&gt;0,1,IF(OR(J64&lt;(1-$P$2),J64&gt;$P$3),1,0))</f>
        <v>0</v>
      </c>
      <c r="AK64">
        <f>IF(SUM($AC64:AJ64)&gt;0,1,IF(OR(K64&lt;(1-$P$2),K64&gt;$P$3),1,0))</f>
        <v>0</v>
      </c>
      <c r="AL64">
        <f>IF(SUM($AC64:AK64)&gt;0,1,IF(OR(L64&lt;(1-$P$2),L64&gt;$P$3),1,0))</f>
        <v>0</v>
      </c>
      <c r="AM64">
        <f>IF(SUM($AC64:AL64)&gt;0,1,IF(OR(M64&lt;(1-$P$2),M64&gt;$P$3),1,0))</f>
        <v>0</v>
      </c>
      <c r="AN64">
        <f>IF(SUM($AC64:AM64)&gt;0,1,IF(OR(N64&lt;(1-$P$2),N64&gt;$P$3),1,0))</f>
        <v>0</v>
      </c>
      <c r="AO64">
        <f>IF(SUM($AC64:AN64)&gt;0,1,IF(OR(O64&lt;(1-$P$2),O64&gt;$P$3),1,0))</f>
        <v>0</v>
      </c>
      <c r="AP64">
        <f>IF(SUM($AC64:AO64)&gt;0,1,IF(OR(P64&lt;(1-$P$2),P64&gt;$P$3),1,0))</f>
        <v>0</v>
      </c>
      <c r="AQ64">
        <f>IF(SUM($AC64:AP64)&gt;0,1,IF(OR(Q64&lt;(1-$P$2),Q64&gt;$P$3),1,0))</f>
        <v>0</v>
      </c>
      <c r="AR64">
        <f>IF(SUM($AC64:AQ64)&gt;0,1,IF(OR(R64&lt;(1-$P$2),R64&gt;$P$3),1,0))</f>
        <v>0</v>
      </c>
      <c r="AS64">
        <f>IF(SUM($AC64:AR64)&gt;0,1,IF(OR(S64&lt;(1-$P$2),S64&gt;$P$3),1,0))</f>
        <v>0</v>
      </c>
      <c r="AT64">
        <f>IF(SUM($AC64:AS64)&gt;0,1,IF(OR(T64&lt;(1-$P$2),T64&gt;$P$3),1,0))</f>
        <v>0</v>
      </c>
      <c r="AU64">
        <f>IF(SUM($AC64:AT64)&gt;0,1,IF(OR(U64&lt;(1-$P$2),U64&gt;$P$3),1,0))</f>
        <v>0</v>
      </c>
      <c r="AV64">
        <f>IF(SUM($AC64:AU64)&gt;0,1,IF(OR(V64&lt;(1-$P$2),V64&gt;$P$3),1,0))</f>
        <v>0</v>
      </c>
    </row>
    <row r="65" spans="1:48" x14ac:dyDescent="0.35">
      <c r="A65" s="1">
        <f>Data!A59</f>
        <v>6600000</v>
      </c>
      <c r="B65">
        <f t="shared" si="6"/>
        <v>56</v>
      </c>
      <c r="C65" s="12" cm="1">
        <f t="array" ref="C65">PRODUCT(Data!$C59:C59/100+1)</f>
        <v>0.95299999999999996</v>
      </c>
      <c r="D65" s="12" cm="1">
        <f t="array" ref="D65">PRODUCT(Data!$C59:D59/100+1)</f>
        <v>0.79098999999999997</v>
      </c>
      <c r="E65" s="12" cm="1">
        <f t="array" ref="E65">PRODUCT(Data!$C59:E59/100+1)</f>
        <v>0.84794128000000002</v>
      </c>
      <c r="F65" s="12" cm="1">
        <f t="array" ref="F65">PRODUCT(Data!$C59:F59/100+1)</f>
        <v>1.23969015136</v>
      </c>
      <c r="G65" s="12" cm="1">
        <f t="array" ref="G65">PRODUCT(Data!$C59:G59/100+1)</f>
        <v>0.77976510520544007</v>
      </c>
      <c r="H65" s="12" cm="1">
        <f t="array" ref="H65">PRODUCT(Data!$C59:H59/100+1)</f>
        <v>1.2569813495911695</v>
      </c>
      <c r="I65" s="12" cm="1">
        <f t="array" ref="I65">PRODUCT(Data!$C59:I59/100+1)</f>
        <v>0.67122804068168451</v>
      </c>
      <c r="J65" s="12" cm="1">
        <f t="array" ref="J65">PRODUCT(Data!$C59:J59/100+1)</f>
        <v>0.41012033285650923</v>
      </c>
      <c r="K65" s="12" cm="1">
        <f t="array" ref="K65">PRODUCT(Data!$C59:K59/100+1)</f>
        <v>0.43595791382646931</v>
      </c>
      <c r="L65" s="12" cm="1">
        <f t="array" ref="L65">PRODUCT(Data!$C59:L59/100+1)</f>
        <v>0.54451143436926019</v>
      </c>
      <c r="M65" s="12" cm="1">
        <f t="array" ref="M65">PRODUCT(Data!$C59:M59/100+1)</f>
        <v>0.5630248231378151</v>
      </c>
      <c r="N65" s="12" cm="1">
        <f t="array" ref="N65">PRODUCT(Data!$C59:N59/100+1)</f>
        <v>0.65761299342496804</v>
      </c>
      <c r="O65" s="12" cm="1">
        <f t="array" ref="O65">PRODUCT(Data!$C59:O59/100+1)</f>
        <v>0.66879241431319247</v>
      </c>
      <c r="P65" s="12" cm="1">
        <f t="array" ref="P65">PRODUCT(Data!$C59:P59/100+1)</f>
        <v>0.58586215493835658</v>
      </c>
      <c r="Q65" s="12" cm="1">
        <f t="array" ref="Q65">PRODUCT(Data!$C59:Q59/100+1)</f>
        <v>0.74990355832109645</v>
      </c>
      <c r="R65" s="12" cm="1">
        <f t="array" ref="R65">PRODUCT(Data!$C59:R59/100+1)</f>
        <v>0.98312356495895736</v>
      </c>
      <c r="S65" s="12" cm="1">
        <f t="array" ref="S65">PRODUCT(Data!$C59:S59/100+1)</f>
        <v>0.76093763927823299</v>
      </c>
      <c r="T65" s="12" cm="1">
        <f t="array" ref="T65">PRODUCT(Data!$C59:T59/100+1)</f>
        <v>1.3171830535906213</v>
      </c>
      <c r="U65" s="12" cm="1">
        <f t="array" ref="U65">PRODUCT(Data!$C59:U59/100+1)</f>
        <v>1.0735041886763563</v>
      </c>
      <c r="V65" s="12" cm="1">
        <f t="array" ref="V65">PRODUCT(Data!$C59:V59/100+1)</f>
        <v>1.0531076090915055</v>
      </c>
      <c r="W65" s="7"/>
      <c r="X65" s="2" t="str">
        <f t="shared" si="7"/>
        <v>Unrealised</v>
      </c>
      <c r="Y65" s="4">
        <f t="shared" si="4"/>
        <v>6950510.2200039364</v>
      </c>
      <c r="Z65" s="5">
        <f t="shared" ca="1" si="5"/>
        <v>0</v>
      </c>
      <c r="AC65">
        <f t="shared" si="3"/>
        <v>0</v>
      </c>
      <c r="AD65">
        <f>IF(SUM($AC65:AC65)&gt;0,1,IF(OR(D65&lt;(1-$P$2),D65&gt;$P$3),1,0))</f>
        <v>0</v>
      </c>
      <c r="AE65">
        <f>IF(SUM($AC65:AD65)&gt;0,1,IF(OR(E65&lt;(1-$P$2),E65&gt;$P$3),1,0))</f>
        <v>0</v>
      </c>
      <c r="AF65">
        <f>IF(SUM($AC65:AE65)&gt;0,1,IF(OR(F65&lt;(1-$P$2),F65&gt;$P$3),1,0))</f>
        <v>0</v>
      </c>
      <c r="AG65">
        <f>IF(SUM($AC65:AF65)&gt;0,1,IF(OR(G65&lt;(1-$P$2),G65&gt;$P$3),1,0))</f>
        <v>0</v>
      </c>
      <c r="AH65">
        <f>IF(SUM($AC65:AG65)&gt;0,1,IF(OR(H65&lt;(1-$P$2),H65&gt;$P$3),1,0))</f>
        <v>0</v>
      </c>
      <c r="AI65">
        <f>IF(SUM($AC65:AH65)&gt;0,1,IF(OR(I65&lt;(1-$P$2),I65&gt;$P$3),1,0))</f>
        <v>0</v>
      </c>
      <c r="AJ65">
        <f>IF(SUM($AC65:AI65)&gt;0,1,IF(OR(J65&lt;(1-$P$2),J65&gt;$P$3),1,0))</f>
        <v>0</v>
      </c>
      <c r="AK65">
        <f>IF(SUM($AC65:AJ65)&gt;0,1,IF(OR(K65&lt;(1-$P$2),K65&gt;$P$3),1,0))</f>
        <v>0</v>
      </c>
      <c r="AL65">
        <f>IF(SUM($AC65:AK65)&gt;0,1,IF(OR(L65&lt;(1-$P$2),L65&gt;$P$3),1,0))</f>
        <v>0</v>
      </c>
      <c r="AM65">
        <f>IF(SUM($AC65:AL65)&gt;0,1,IF(OR(M65&lt;(1-$P$2),M65&gt;$P$3),1,0))</f>
        <v>0</v>
      </c>
      <c r="AN65">
        <f>IF(SUM($AC65:AM65)&gt;0,1,IF(OR(N65&lt;(1-$P$2),N65&gt;$P$3),1,0))</f>
        <v>0</v>
      </c>
      <c r="AO65">
        <f>IF(SUM($AC65:AN65)&gt;0,1,IF(OR(O65&lt;(1-$P$2),O65&gt;$P$3),1,0))</f>
        <v>0</v>
      </c>
      <c r="AP65">
        <f>IF(SUM($AC65:AO65)&gt;0,1,IF(OR(P65&lt;(1-$P$2),P65&gt;$P$3),1,0))</f>
        <v>0</v>
      </c>
      <c r="AQ65">
        <f>IF(SUM($AC65:AP65)&gt;0,1,IF(OR(Q65&lt;(1-$P$2),Q65&gt;$P$3),1,0))</f>
        <v>0</v>
      </c>
      <c r="AR65">
        <f>IF(SUM($AC65:AQ65)&gt;0,1,IF(OR(R65&lt;(1-$P$2),R65&gt;$P$3),1,0))</f>
        <v>0</v>
      </c>
      <c r="AS65">
        <f>IF(SUM($AC65:AR65)&gt;0,1,IF(OR(S65&lt;(1-$P$2),S65&gt;$P$3),1,0))</f>
        <v>0</v>
      </c>
      <c r="AT65">
        <f>IF(SUM($AC65:AS65)&gt;0,1,IF(OR(T65&lt;(1-$P$2),T65&gt;$P$3),1,0))</f>
        <v>0</v>
      </c>
      <c r="AU65">
        <f>IF(SUM($AC65:AT65)&gt;0,1,IF(OR(U65&lt;(1-$P$2),U65&gt;$P$3),1,0))</f>
        <v>0</v>
      </c>
      <c r="AV65">
        <f>IF(SUM($AC65:AU65)&gt;0,1,IF(OR(V65&lt;(1-$P$2),V65&gt;$P$3),1,0))</f>
        <v>0</v>
      </c>
    </row>
    <row r="66" spans="1:48" x14ac:dyDescent="0.35">
      <c r="A66" s="1">
        <f>Data!A60</f>
        <v>5000000</v>
      </c>
      <c r="B66">
        <f t="shared" si="6"/>
        <v>57</v>
      </c>
      <c r="C66" s="12" cm="1">
        <f t="array" ref="C66">PRODUCT(Data!$C60:C60/100+1)</f>
        <v>0.74299999999999999</v>
      </c>
      <c r="D66" s="12" cm="1">
        <f t="array" ref="D66">PRODUCT(Data!$C60:D60/100+1)</f>
        <v>0.50003900000000001</v>
      </c>
      <c r="E66" s="12" cm="1">
        <f t="array" ref="E66">PRODUCT(Data!$C60:E60/100+1)</f>
        <v>0.36752866499999998</v>
      </c>
      <c r="F66" s="12" cm="1">
        <f t="array" ref="F66">PRODUCT(Data!$C60:F60/100+1)</f>
        <v>0.38075969694</v>
      </c>
      <c r="G66" s="12" cm="1">
        <f t="array" ref="G66">PRODUCT(Data!$C60:G60/100+1)</f>
        <v>0.36857538663792</v>
      </c>
      <c r="H66" s="12" cm="1">
        <f t="array" ref="H66">PRODUCT(Data!$C60:H60/100+1)</f>
        <v>0.33466645106723136</v>
      </c>
      <c r="I66" s="12" cm="1">
        <f t="array" ref="I66">PRODUCT(Data!$C60:I60/100+1)</f>
        <v>0.23527051510026367</v>
      </c>
      <c r="J66" s="12" cm="1">
        <f t="array" ref="J66">PRODUCT(Data!$C60:J60/100+1)</f>
        <v>0.28844165151292328</v>
      </c>
      <c r="K66" s="12" cm="1">
        <f t="array" ref="K66">PRODUCT(Data!$C60:K60/100+1)</f>
        <v>0.35334102310333104</v>
      </c>
      <c r="L66" s="12" cm="1">
        <f t="array" ref="L66">PRODUCT(Data!$C60:L60/100+1)</f>
        <v>0.22507823171682187</v>
      </c>
      <c r="M66" s="12" cm="1">
        <f t="array" ref="M66">PRODUCT(Data!$C60:M60/100+1)</f>
        <v>0.19986946976453782</v>
      </c>
      <c r="N66" s="12" cm="1">
        <f t="array" ref="N66">PRODUCT(Data!$C60:N60/100+1)</f>
        <v>0.31139663389314987</v>
      </c>
      <c r="O66" s="12" cm="1">
        <f t="array" ref="O66">PRODUCT(Data!$C60:O60/100+1)</f>
        <v>0.39734210484765925</v>
      </c>
      <c r="P66" s="12" cm="1">
        <f t="array" ref="P66">PRODUCT(Data!$C60:P60/100+1)</f>
        <v>0.64647560458714159</v>
      </c>
      <c r="Q66" s="12" cm="1">
        <f t="array" ref="Q66">PRODUCT(Data!$C60:Q60/100+1)</f>
        <v>1.0789677840559393</v>
      </c>
      <c r="R66" s="12" cm="1">
        <f t="array" ref="R66">PRODUCT(Data!$C60:R60/100+1)</f>
        <v>1.2753399207541203</v>
      </c>
      <c r="S66" s="12" cm="1">
        <f t="array" ref="S66">PRODUCT(Data!$C60:S60/100+1)</f>
        <v>1.1924428259051025</v>
      </c>
      <c r="T66" s="12" cm="1">
        <f t="array" ref="T66">PRODUCT(Data!$C60:T60/100+1)</f>
        <v>1.2723364952407443</v>
      </c>
      <c r="U66" s="12" cm="1">
        <f t="array" ref="U66">PRODUCT(Data!$C60:U60/100+1)</f>
        <v>1.2405280828597256</v>
      </c>
      <c r="V66" s="12" cm="1">
        <f t="array" ref="V66">PRODUCT(Data!$C60:V60/100+1)</f>
        <v>1.0705757355079433</v>
      </c>
      <c r="W66" s="7"/>
      <c r="X66" s="2" t="str">
        <f t="shared" si="7"/>
        <v>Realised Loss</v>
      </c>
      <c r="Y66" s="4">
        <f t="shared" si="4"/>
        <v>5352878.6775397165</v>
      </c>
      <c r="Z66" s="5">
        <f t="shared" ca="1" si="5"/>
        <v>1176352.5755013183</v>
      </c>
      <c r="AC66">
        <f t="shared" si="3"/>
        <v>0</v>
      </c>
      <c r="AD66">
        <f>IF(SUM($AC66:AC66)&gt;0,1,IF(OR(D66&lt;(1-$P$2),D66&gt;$P$3),1,0))</f>
        <v>0</v>
      </c>
      <c r="AE66">
        <f>IF(SUM($AC66:AD66)&gt;0,1,IF(OR(E66&lt;(1-$P$2),E66&gt;$P$3),1,0))</f>
        <v>0</v>
      </c>
      <c r="AF66">
        <f>IF(SUM($AC66:AE66)&gt;0,1,IF(OR(F66&lt;(1-$P$2),F66&gt;$P$3),1,0))</f>
        <v>0</v>
      </c>
      <c r="AG66">
        <f>IF(SUM($AC66:AF66)&gt;0,1,IF(OR(G66&lt;(1-$P$2),G66&gt;$P$3),1,0))</f>
        <v>0</v>
      </c>
      <c r="AH66">
        <f>IF(SUM($AC66:AG66)&gt;0,1,IF(OR(H66&lt;(1-$P$2),H66&gt;$P$3),1,0))</f>
        <v>0</v>
      </c>
      <c r="AI66">
        <f>IF(SUM($AC66:AH66)&gt;0,1,IF(OR(I66&lt;(1-$P$2),I66&gt;$P$3),1,0))</f>
        <v>1</v>
      </c>
      <c r="AJ66">
        <f>IF(SUM($AC66:AI66)&gt;0,1,IF(OR(J66&lt;(1-$P$2),J66&gt;$P$3),1,0))</f>
        <v>1</v>
      </c>
      <c r="AK66">
        <f>IF(SUM($AC66:AJ66)&gt;0,1,IF(OR(K66&lt;(1-$P$2),K66&gt;$P$3),1,0))</f>
        <v>1</v>
      </c>
      <c r="AL66">
        <f>IF(SUM($AC66:AK66)&gt;0,1,IF(OR(L66&lt;(1-$P$2),L66&gt;$P$3),1,0))</f>
        <v>1</v>
      </c>
      <c r="AM66">
        <f>IF(SUM($AC66:AL66)&gt;0,1,IF(OR(M66&lt;(1-$P$2),M66&gt;$P$3),1,0))</f>
        <v>1</v>
      </c>
      <c r="AN66">
        <f>IF(SUM($AC66:AM66)&gt;0,1,IF(OR(N66&lt;(1-$P$2),N66&gt;$P$3),1,0))</f>
        <v>1</v>
      </c>
      <c r="AO66">
        <f>IF(SUM($AC66:AN66)&gt;0,1,IF(OR(O66&lt;(1-$P$2),O66&gt;$P$3),1,0))</f>
        <v>1</v>
      </c>
      <c r="AP66">
        <f>IF(SUM($AC66:AO66)&gt;0,1,IF(OR(P66&lt;(1-$P$2),P66&gt;$P$3),1,0))</f>
        <v>1</v>
      </c>
      <c r="AQ66">
        <f>IF(SUM($AC66:AP66)&gt;0,1,IF(OR(Q66&lt;(1-$P$2),Q66&gt;$P$3),1,0))</f>
        <v>1</v>
      </c>
      <c r="AR66">
        <f>IF(SUM($AC66:AQ66)&gt;0,1,IF(OR(R66&lt;(1-$P$2),R66&gt;$P$3),1,0))</f>
        <v>1</v>
      </c>
      <c r="AS66">
        <f>IF(SUM($AC66:AR66)&gt;0,1,IF(OR(S66&lt;(1-$P$2),S66&gt;$P$3),1,0))</f>
        <v>1</v>
      </c>
      <c r="AT66">
        <f>IF(SUM($AC66:AS66)&gt;0,1,IF(OR(T66&lt;(1-$P$2),T66&gt;$P$3),1,0))</f>
        <v>1</v>
      </c>
      <c r="AU66">
        <f>IF(SUM($AC66:AT66)&gt;0,1,IF(OR(U66&lt;(1-$P$2),U66&gt;$P$3),1,0))</f>
        <v>1</v>
      </c>
      <c r="AV66">
        <f>IF(SUM($AC66:AU66)&gt;0,1,IF(OR(V66&lt;(1-$P$2),V66&gt;$P$3),1,0))</f>
        <v>1</v>
      </c>
    </row>
    <row r="67" spans="1:48" x14ac:dyDescent="0.35">
      <c r="A67" s="1">
        <f>Data!A61</f>
        <v>2700000</v>
      </c>
      <c r="B67">
        <f t="shared" si="6"/>
        <v>58</v>
      </c>
      <c r="C67" s="12" cm="1">
        <f t="array" ref="C67">PRODUCT(Data!$C61:C61/100+1)</f>
        <v>0.69700000000000006</v>
      </c>
      <c r="D67" s="12" cm="1">
        <f t="array" ref="D67">PRODUCT(Data!$C61:D61/100+1)</f>
        <v>0.96186000000000005</v>
      </c>
      <c r="E67" s="12" cm="1">
        <f t="array" ref="E67">PRODUCT(Data!$C61:E61/100+1)</f>
        <v>0.54441276000000005</v>
      </c>
      <c r="F67" s="12" cm="1">
        <f t="array" ref="F67">PRODUCT(Data!$C61:F61/100+1)</f>
        <v>0.88848162432000011</v>
      </c>
      <c r="G67" s="12" cm="1">
        <f t="array" ref="G67">PRODUCT(Data!$C61:G61/100+1)</f>
        <v>0.63437587976448007</v>
      </c>
      <c r="H67" s="12" cm="1">
        <f t="array" ref="H67">PRODUCT(Data!$C61:H61/100+1)</f>
        <v>0.75173541752090889</v>
      </c>
      <c r="I67" s="12" cm="1">
        <f t="array" ref="I67">PRODUCT(Data!$C61:I61/100+1)</f>
        <v>1.2824606222906705</v>
      </c>
      <c r="J67" s="12" cm="1">
        <f t="array" ref="J67">PRODUCT(Data!$C61:J61/100+1)</f>
        <v>1.2003831424640674</v>
      </c>
      <c r="K67" s="12" cm="1">
        <f t="array" ref="K67">PRODUCT(Data!$C61:K61/100+1)</f>
        <v>0.79225287402628441</v>
      </c>
      <c r="L67" s="12" cm="1">
        <f t="array" ref="L67">PRODUCT(Data!$C61:L61/100+1)</f>
        <v>0.77878457516783761</v>
      </c>
      <c r="M67" s="12" cm="1">
        <f t="array" ref="M67">PRODUCT(Data!$C61:M61/100+1)</f>
        <v>0.76554523738998437</v>
      </c>
      <c r="N67" s="12" cm="1">
        <f t="array" ref="N67">PRODUCT(Data!$C61:N61/100+1)</f>
        <v>1.032720525239089</v>
      </c>
      <c r="O67" s="12" cm="1">
        <f t="array" ref="O67">PRODUCT(Data!$C61:O61/100+1)</f>
        <v>0.75078782184881765</v>
      </c>
      <c r="P67" s="12" cm="1">
        <f t="array" ref="P67">PRODUCT(Data!$C61:P61/100+1)</f>
        <v>0.52329911182862598</v>
      </c>
      <c r="Q67" s="12" cm="1">
        <f t="array" ref="Q67">PRODUCT(Data!$C61:Q61/100+1)</f>
        <v>0.54475437541359961</v>
      </c>
      <c r="R67" s="12" cm="1">
        <f t="array" ref="R67">PRODUCT(Data!$C61:R61/100+1)</f>
        <v>0.45541465784576934</v>
      </c>
      <c r="S67" s="12" cm="1">
        <f t="array" ref="S67">PRODUCT(Data!$C61:S61/100+1)</f>
        <v>0.45313758455654052</v>
      </c>
      <c r="T67" s="12" cm="1">
        <f t="array" ref="T67">PRODUCT(Data!$C61:T61/100+1)</f>
        <v>0.33079043672627456</v>
      </c>
      <c r="U67" s="12" cm="1">
        <f t="array" ref="U67">PRODUCT(Data!$C61:U61/100+1)</f>
        <v>0.53654208837001727</v>
      </c>
      <c r="V67" s="12" cm="1">
        <f t="array" ref="V67">PRODUCT(Data!$C61:V61/100+1)</f>
        <v>0.76349939175053461</v>
      </c>
      <c r="W67" s="7"/>
      <c r="X67" s="2" t="str">
        <f t="shared" si="7"/>
        <v>Unrealised</v>
      </c>
      <c r="Y67" s="4">
        <f t="shared" si="4"/>
        <v>2061448.3577264433</v>
      </c>
      <c r="Z67" s="5">
        <f t="shared" ca="1" si="5"/>
        <v>0</v>
      </c>
      <c r="AC67">
        <f t="shared" si="3"/>
        <v>0</v>
      </c>
      <c r="AD67">
        <f>IF(SUM($AC67:AC67)&gt;0,1,IF(OR(D67&lt;(1-$P$2),D67&gt;$P$3),1,0))</f>
        <v>0</v>
      </c>
      <c r="AE67">
        <f>IF(SUM($AC67:AD67)&gt;0,1,IF(OR(E67&lt;(1-$P$2),E67&gt;$P$3),1,0))</f>
        <v>0</v>
      </c>
      <c r="AF67">
        <f>IF(SUM($AC67:AE67)&gt;0,1,IF(OR(F67&lt;(1-$P$2),F67&gt;$P$3),1,0))</f>
        <v>0</v>
      </c>
      <c r="AG67">
        <f>IF(SUM($AC67:AF67)&gt;0,1,IF(OR(G67&lt;(1-$P$2),G67&gt;$P$3),1,0))</f>
        <v>0</v>
      </c>
      <c r="AH67">
        <f>IF(SUM($AC67:AG67)&gt;0,1,IF(OR(H67&lt;(1-$P$2),H67&gt;$P$3),1,0))</f>
        <v>0</v>
      </c>
      <c r="AI67">
        <f>IF(SUM($AC67:AH67)&gt;0,1,IF(OR(I67&lt;(1-$P$2),I67&gt;$P$3),1,0))</f>
        <v>0</v>
      </c>
      <c r="AJ67">
        <f>IF(SUM($AC67:AI67)&gt;0,1,IF(OR(J67&lt;(1-$P$2),J67&gt;$P$3),1,0))</f>
        <v>0</v>
      </c>
      <c r="AK67">
        <f>IF(SUM($AC67:AJ67)&gt;0,1,IF(OR(K67&lt;(1-$P$2),K67&gt;$P$3),1,0))</f>
        <v>0</v>
      </c>
      <c r="AL67">
        <f>IF(SUM($AC67:AK67)&gt;0,1,IF(OR(L67&lt;(1-$P$2),L67&gt;$P$3),1,0))</f>
        <v>0</v>
      </c>
      <c r="AM67">
        <f>IF(SUM($AC67:AL67)&gt;0,1,IF(OR(M67&lt;(1-$P$2),M67&gt;$P$3),1,0))</f>
        <v>0</v>
      </c>
      <c r="AN67">
        <f>IF(SUM($AC67:AM67)&gt;0,1,IF(OR(N67&lt;(1-$P$2),N67&gt;$P$3),1,0))</f>
        <v>0</v>
      </c>
      <c r="AO67">
        <f>IF(SUM($AC67:AN67)&gt;0,1,IF(OR(O67&lt;(1-$P$2),O67&gt;$P$3),1,0))</f>
        <v>0</v>
      </c>
      <c r="AP67">
        <f>IF(SUM($AC67:AO67)&gt;0,1,IF(OR(P67&lt;(1-$P$2),P67&gt;$P$3),1,0))</f>
        <v>0</v>
      </c>
      <c r="AQ67">
        <f>IF(SUM($AC67:AP67)&gt;0,1,IF(OR(Q67&lt;(1-$P$2),Q67&gt;$P$3),1,0))</f>
        <v>0</v>
      </c>
      <c r="AR67">
        <f>IF(SUM($AC67:AQ67)&gt;0,1,IF(OR(R67&lt;(1-$P$2),R67&gt;$P$3),1,0))</f>
        <v>0</v>
      </c>
      <c r="AS67">
        <f>IF(SUM($AC67:AR67)&gt;0,1,IF(OR(S67&lt;(1-$P$2),S67&gt;$P$3),1,0))</f>
        <v>0</v>
      </c>
      <c r="AT67">
        <f>IF(SUM($AC67:AS67)&gt;0,1,IF(OR(T67&lt;(1-$P$2),T67&gt;$P$3),1,0))</f>
        <v>0</v>
      </c>
      <c r="AU67">
        <f>IF(SUM($AC67:AT67)&gt;0,1,IF(OR(U67&lt;(1-$P$2),U67&gt;$P$3),1,0))</f>
        <v>0</v>
      </c>
      <c r="AV67">
        <f>IF(SUM($AC67:AU67)&gt;0,1,IF(OR(V67&lt;(1-$P$2),V67&gt;$P$3),1,0))</f>
        <v>0</v>
      </c>
    </row>
    <row r="68" spans="1:48" x14ac:dyDescent="0.35">
      <c r="A68" s="1">
        <f>Data!A62</f>
        <v>6800000</v>
      </c>
      <c r="B68">
        <f t="shared" si="6"/>
        <v>59</v>
      </c>
      <c r="C68" s="12" cm="1">
        <f t="array" ref="C68">PRODUCT(Data!$C62:C62/100+1)</f>
        <v>1.44</v>
      </c>
      <c r="D68" s="12" cm="1">
        <f t="array" ref="D68">PRODUCT(Data!$C62:D62/100+1)</f>
        <v>1.51488</v>
      </c>
      <c r="E68" s="12" cm="1">
        <f t="array" ref="E68">PRODUCT(Data!$C62:E62/100+1)</f>
        <v>0.87863040000000014</v>
      </c>
      <c r="F68" s="12" cm="1">
        <f t="array" ref="F68">PRODUCT(Data!$C62:F62/100+1)</f>
        <v>0.49642617600000005</v>
      </c>
      <c r="G68" s="12" cm="1">
        <f t="array" ref="G68">PRODUCT(Data!$C62:G62/100+1)</f>
        <v>0.84789590860800013</v>
      </c>
      <c r="H68" s="12" cm="1">
        <f t="array" ref="H68">PRODUCT(Data!$C62:H62/100+1)</f>
        <v>0.55791550786406396</v>
      </c>
      <c r="I68" s="12" cm="1">
        <f t="array" ref="I68">PRODUCT(Data!$C62:I62/100+1)</f>
        <v>0.80228250030852399</v>
      </c>
      <c r="J68" s="12" cm="1">
        <f t="array" ref="J68">PRODUCT(Data!$C62:J62/100+1)</f>
        <v>1.1560890829445831</v>
      </c>
      <c r="K68" s="12" cm="1">
        <f t="array" ref="K68">PRODUCT(Data!$C62:K62/100+1)</f>
        <v>0.76070661657753558</v>
      </c>
      <c r="L68" s="12" cm="1">
        <f t="array" ref="L68">PRODUCT(Data!$C62:L62/100+1)</f>
        <v>0.60171893371283069</v>
      </c>
      <c r="M68" s="12" cm="1">
        <f t="array" ref="M68">PRODUCT(Data!$C62:M62/100+1)</f>
        <v>0.35320901408943162</v>
      </c>
      <c r="N68" s="12" cm="1">
        <f t="array" ref="N68">PRODUCT(Data!$C62:N62/100+1)</f>
        <v>0.36733737465300892</v>
      </c>
      <c r="O68" s="12" cm="1">
        <f t="array" ref="O68">PRODUCT(Data!$C62:O62/100+1)</f>
        <v>0.38460223126170029</v>
      </c>
      <c r="P68" s="12" cm="1">
        <f t="array" ref="P68">PRODUCT(Data!$C62:P62/100+1)</f>
        <v>0.55267340632306339</v>
      </c>
      <c r="Q68" s="12" cm="1">
        <f t="array" ref="Q68">PRODUCT(Data!$C62:Q62/100+1)</f>
        <v>0.63281105023990758</v>
      </c>
      <c r="R68" s="12" cm="1">
        <f t="array" ref="R68">PRODUCT(Data!$C62:R62/100+1)</f>
        <v>0.80873252220660186</v>
      </c>
      <c r="S68" s="12" cm="1">
        <f t="array" ref="S68">PRODUCT(Data!$C62:S62/100+1)</f>
        <v>0.54508571996724964</v>
      </c>
      <c r="T68" s="12" cm="1">
        <f t="array" ref="T68">PRODUCT(Data!$C62:T62/100+1)</f>
        <v>0.85142389458884393</v>
      </c>
      <c r="U68" s="12" cm="1">
        <f t="array" ref="U68">PRODUCT(Data!$C62:U62/100+1)</f>
        <v>1.2175361692620468</v>
      </c>
      <c r="V68" s="12" cm="1">
        <f t="array" ref="V68">PRODUCT(Data!$C62:V62/100+1)</f>
        <v>2.0052820707745909</v>
      </c>
      <c r="W68" s="7"/>
      <c r="X68" s="2" t="str">
        <f t="shared" si="7"/>
        <v>Unrealised</v>
      </c>
      <c r="Y68" s="4">
        <f t="shared" si="4"/>
        <v>13635918.081267217</v>
      </c>
      <c r="Z68" s="5">
        <f t="shared" ca="1" si="5"/>
        <v>0</v>
      </c>
      <c r="AC68">
        <f t="shared" si="3"/>
        <v>0</v>
      </c>
      <c r="AD68">
        <f>IF(SUM($AC68:AC68)&gt;0,1,IF(OR(D68&lt;(1-$P$2),D68&gt;$P$3),1,0))</f>
        <v>0</v>
      </c>
      <c r="AE68">
        <f>IF(SUM($AC68:AD68)&gt;0,1,IF(OR(E68&lt;(1-$P$2),E68&gt;$P$3),1,0))</f>
        <v>0</v>
      </c>
      <c r="AF68">
        <f>IF(SUM($AC68:AE68)&gt;0,1,IF(OR(F68&lt;(1-$P$2),F68&gt;$P$3),1,0))</f>
        <v>0</v>
      </c>
      <c r="AG68">
        <f>IF(SUM($AC68:AF68)&gt;0,1,IF(OR(G68&lt;(1-$P$2),G68&gt;$P$3),1,0))</f>
        <v>0</v>
      </c>
      <c r="AH68">
        <f>IF(SUM($AC68:AG68)&gt;0,1,IF(OR(H68&lt;(1-$P$2),H68&gt;$P$3),1,0))</f>
        <v>0</v>
      </c>
      <c r="AI68">
        <f>IF(SUM($AC68:AH68)&gt;0,1,IF(OR(I68&lt;(1-$P$2),I68&gt;$P$3),1,0))</f>
        <v>0</v>
      </c>
      <c r="AJ68">
        <f>IF(SUM($AC68:AI68)&gt;0,1,IF(OR(J68&lt;(1-$P$2),J68&gt;$P$3),1,0))</f>
        <v>0</v>
      </c>
      <c r="AK68">
        <f>IF(SUM($AC68:AJ68)&gt;0,1,IF(OR(K68&lt;(1-$P$2),K68&gt;$P$3),1,0))</f>
        <v>0</v>
      </c>
      <c r="AL68">
        <f>IF(SUM($AC68:AK68)&gt;0,1,IF(OR(L68&lt;(1-$P$2),L68&gt;$P$3),1,0))</f>
        <v>0</v>
      </c>
      <c r="AM68">
        <f>IF(SUM($AC68:AL68)&gt;0,1,IF(OR(M68&lt;(1-$P$2),M68&gt;$P$3),1,0))</f>
        <v>0</v>
      </c>
      <c r="AN68">
        <f>IF(SUM($AC68:AM68)&gt;0,1,IF(OR(N68&lt;(1-$P$2),N68&gt;$P$3),1,0))</f>
        <v>0</v>
      </c>
      <c r="AO68">
        <f>IF(SUM($AC68:AN68)&gt;0,1,IF(OR(O68&lt;(1-$P$2),O68&gt;$P$3),1,0))</f>
        <v>0</v>
      </c>
      <c r="AP68">
        <f>IF(SUM($AC68:AO68)&gt;0,1,IF(OR(P68&lt;(1-$P$2),P68&gt;$P$3),1,0))</f>
        <v>0</v>
      </c>
      <c r="AQ68">
        <f>IF(SUM($AC68:AP68)&gt;0,1,IF(OR(Q68&lt;(1-$P$2),Q68&gt;$P$3),1,0))</f>
        <v>0</v>
      </c>
      <c r="AR68">
        <f>IF(SUM($AC68:AQ68)&gt;0,1,IF(OR(R68&lt;(1-$P$2),R68&gt;$P$3),1,0))</f>
        <v>0</v>
      </c>
      <c r="AS68">
        <f>IF(SUM($AC68:AR68)&gt;0,1,IF(OR(S68&lt;(1-$P$2),S68&gt;$P$3),1,0))</f>
        <v>0</v>
      </c>
      <c r="AT68">
        <f>IF(SUM($AC68:AS68)&gt;0,1,IF(OR(T68&lt;(1-$P$2),T68&gt;$P$3),1,0))</f>
        <v>0</v>
      </c>
      <c r="AU68">
        <f>IF(SUM($AC68:AT68)&gt;0,1,IF(OR(U68&lt;(1-$P$2),U68&gt;$P$3),1,0))</f>
        <v>0</v>
      </c>
      <c r="AV68">
        <f>IF(SUM($AC68:AU68)&gt;0,1,IF(OR(V68&lt;(1-$P$2),V68&gt;$P$3),1,0))</f>
        <v>0</v>
      </c>
    </row>
    <row r="69" spans="1:48" x14ac:dyDescent="0.35">
      <c r="A69" s="1">
        <f>Data!A63</f>
        <v>3800000</v>
      </c>
      <c r="B69">
        <f t="shared" si="6"/>
        <v>60</v>
      </c>
      <c r="C69" s="12" cm="1">
        <f t="array" ref="C69">PRODUCT(Data!$C63:C63/100+1)</f>
        <v>0.57099999999999995</v>
      </c>
      <c r="D69" s="12" cm="1">
        <f t="array" ref="D69">PRODUCT(Data!$C63:D63/100+1)</f>
        <v>0.73887399999999992</v>
      </c>
      <c r="E69" s="12" cm="1">
        <f t="array" ref="E69">PRODUCT(Data!$C63:E63/100+1)</f>
        <v>1.1940203839999999</v>
      </c>
      <c r="F69" s="12" cm="1">
        <f t="array" ref="F69">PRODUCT(Data!$C63:F63/100+1)</f>
        <v>1.9940140412799998</v>
      </c>
      <c r="G69" s="12" cm="1">
        <f t="array" ref="G69">PRODUCT(Data!$C63:G63/100+1)</f>
        <v>1.8863372830508798</v>
      </c>
      <c r="H69" s="12" cm="1">
        <f t="array" ref="H69">PRODUCT(Data!$C63:H63/100+1)</f>
        <v>1.6958172174627411</v>
      </c>
      <c r="I69" s="12" cm="1">
        <f t="array" ref="I69">PRODUCT(Data!$C63:I63/100+1)</f>
        <v>2.4385851587114216</v>
      </c>
      <c r="J69" s="12" cm="1">
        <f t="array" ref="J69">PRODUCT(Data!$C63:J63/100+1)</f>
        <v>3.6456848122735757</v>
      </c>
      <c r="K69" s="12" cm="1">
        <f t="array" ref="K69">PRODUCT(Data!$C63:K63/100+1)</f>
        <v>3.9993162390641124</v>
      </c>
      <c r="L69" s="12" cm="1">
        <f t="array" ref="L69">PRODUCT(Data!$C63:L63/100+1)</f>
        <v>4.183284786061062</v>
      </c>
      <c r="M69" s="12" cm="1">
        <f t="array" ref="M69">PRODUCT(Data!$C63:M63/100+1)</f>
        <v>5.6892673090430437</v>
      </c>
      <c r="N69" s="12" cm="1">
        <f t="array" ref="N69">PRODUCT(Data!$C63:N63/100+1)</f>
        <v>3.2542609007726213</v>
      </c>
      <c r="O69" s="12" cm="1">
        <f t="array" ref="O69">PRODUCT(Data!$C63:O63/100+1)</f>
        <v>2.0892354982960231</v>
      </c>
      <c r="P69" s="12" cm="1">
        <f t="array" ref="P69">PRODUCT(Data!$C63:P63/100+1)</f>
        <v>2.9249296976144321</v>
      </c>
      <c r="Q69" s="12" cm="1">
        <f t="array" ref="Q69">PRODUCT(Data!$C63:Q63/100+1)</f>
        <v>3.3197952067923806</v>
      </c>
      <c r="R69" s="12" cm="1">
        <f t="array" ref="R69">PRODUCT(Data!$C63:R63/100+1)</f>
        <v>2.0881511850724075</v>
      </c>
      <c r="S69" s="12" cm="1">
        <f t="array" ref="S69">PRODUCT(Data!$C63:S63/100+1)</f>
        <v>2.1716772324753038</v>
      </c>
      <c r="T69" s="12" cm="1">
        <f t="array" ref="T69">PRODUCT(Data!$C63:T63/100+1)</f>
        <v>2.4561669499295684</v>
      </c>
      <c r="U69" s="12" cm="1">
        <f t="array" ref="U69">PRODUCT(Data!$C63:U63/100+1)</f>
        <v>1.5989646844041492</v>
      </c>
      <c r="V69" s="12" cm="1">
        <f t="array" ref="V69">PRODUCT(Data!$C63:V63/100+1)</f>
        <v>1.6613243070959109</v>
      </c>
      <c r="W69" s="7"/>
      <c r="X69" s="2" t="str">
        <f t="shared" si="7"/>
        <v>Unrealised</v>
      </c>
      <c r="Y69" s="4">
        <f t="shared" si="4"/>
        <v>6313032.3669644613</v>
      </c>
      <c r="Z69" s="5">
        <f t="shared" ca="1" si="5"/>
        <v>0</v>
      </c>
      <c r="AC69">
        <f t="shared" si="3"/>
        <v>0</v>
      </c>
      <c r="AD69">
        <f>IF(SUM($AC69:AC69)&gt;0,1,IF(OR(D69&lt;(1-$P$2),D69&gt;$P$3),1,0))</f>
        <v>0</v>
      </c>
      <c r="AE69">
        <f>IF(SUM($AC69:AD69)&gt;0,1,IF(OR(E69&lt;(1-$P$2),E69&gt;$P$3),1,0))</f>
        <v>0</v>
      </c>
      <c r="AF69">
        <f>IF(SUM($AC69:AE69)&gt;0,1,IF(OR(F69&lt;(1-$P$2),F69&gt;$P$3),1,0))</f>
        <v>0</v>
      </c>
      <c r="AG69">
        <f>IF(SUM($AC69:AF69)&gt;0,1,IF(OR(G69&lt;(1-$P$2),G69&gt;$P$3),1,0))</f>
        <v>0</v>
      </c>
      <c r="AH69">
        <f>IF(SUM($AC69:AG69)&gt;0,1,IF(OR(H69&lt;(1-$P$2),H69&gt;$P$3),1,0))</f>
        <v>0</v>
      </c>
      <c r="AI69">
        <f>IF(SUM($AC69:AH69)&gt;0,1,IF(OR(I69&lt;(1-$P$2),I69&gt;$P$3),1,0))</f>
        <v>0</v>
      </c>
      <c r="AJ69">
        <f>IF(SUM($AC69:AI69)&gt;0,1,IF(OR(J69&lt;(1-$P$2),J69&gt;$P$3),1,0))</f>
        <v>0</v>
      </c>
      <c r="AK69">
        <f>IF(SUM($AC69:AJ69)&gt;0,1,IF(OR(K69&lt;(1-$P$2),K69&gt;$P$3),1,0))</f>
        <v>0</v>
      </c>
      <c r="AL69">
        <f>IF(SUM($AC69:AK69)&gt;0,1,IF(OR(L69&lt;(1-$P$2),L69&gt;$P$3),1,0))</f>
        <v>0</v>
      </c>
      <c r="AM69">
        <f>IF(SUM($AC69:AL69)&gt;0,1,IF(OR(M69&lt;(1-$P$2),M69&gt;$P$3),1,0))</f>
        <v>0</v>
      </c>
      <c r="AN69">
        <f>IF(SUM($AC69:AM69)&gt;0,1,IF(OR(N69&lt;(1-$P$2),N69&gt;$P$3),1,0))</f>
        <v>0</v>
      </c>
      <c r="AO69">
        <f>IF(SUM($AC69:AN69)&gt;0,1,IF(OR(O69&lt;(1-$P$2),O69&gt;$P$3),1,0))</f>
        <v>0</v>
      </c>
      <c r="AP69">
        <f>IF(SUM($AC69:AO69)&gt;0,1,IF(OR(P69&lt;(1-$P$2),P69&gt;$P$3),1,0))</f>
        <v>0</v>
      </c>
      <c r="AQ69">
        <f>IF(SUM($AC69:AP69)&gt;0,1,IF(OR(Q69&lt;(1-$P$2),Q69&gt;$P$3),1,0))</f>
        <v>0</v>
      </c>
      <c r="AR69">
        <f>IF(SUM($AC69:AQ69)&gt;0,1,IF(OR(R69&lt;(1-$P$2),R69&gt;$P$3),1,0))</f>
        <v>0</v>
      </c>
      <c r="AS69">
        <f>IF(SUM($AC69:AR69)&gt;0,1,IF(OR(S69&lt;(1-$P$2),S69&gt;$P$3),1,0))</f>
        <v>0</v>
      </c>
      <c r="AT69">
        <f>IF(SUM($AC69:AS69)&gt;0,1,IF(OR(T69&lt;(1-$P$2),T69&gt;$P$3),1,0))</f>
        <v>0</v>
      </c>
      <c r="AU69">
        <f>IF(SUM($AC69:AT69)&gt;0,1,IF(OR(U69&lt;(1-$P$2),U69&gt;$P$3),1,0))</f>
        <v>0</v>
      </c>
      <c r="AV69">
        <f>IF(SUM($AC69:AU69)&gt;0,1,IF(OR(V69&lt;(1-$P$2),V69&gt;$P$3),1,0))</f>
        <v>0</v>
      </c>
    </row>
    <row r="70" spans="1:48" x14ac:dyDescent="0.35">
      <c r="A70" s="1">
        <f>Data!A64</f>
        <v>9600000</v>
      </c>
      <c r="B70">
        <f t="shared" si="6"/>
        <v>61</v>
      </c>
      <c r="C70" s="12" cm="1">
        <f t="array" ref="C70">PRODUCT(Data!$C64:C64/100+1)</f>
        <v>1.425</v>
      </c>
      <c r="D70" s="12" cm="1">
        <f t="array" ref="D70">PRODUCT(Data!$C64:D64/100+1)</f>
        <v>1.41645</v>
      </c>
      <c r="E70" s="12" cm="1">
        <f t="array" ref="E70">PRODUCT(Data!$C64:E64/100+1)</f>
        <v>1.5708430499999999</v>
      </c>
      <c r="F70" s="12" cm="1">
        <f t="array" ref="F70">PRODUCT(Data!$C64:F64/100+1)</f>
        <v>1.09487760585</v>
      </c>
      <c r="G70" s="12" cm="1">
        <f t="array" ref="G70">PRODUCT(Data!$C64:G64/100+1)</f>
        <v>1.8328251121929</v>
      </c>
      <c r="H70" s="12" cm="1">
        <f t="array" ref="H70">PRODUCT(Data!$C64:H64/100+1)</f>
        <v>1.7558464574807982</v>
      </c>
      <c r="I70" s="12" cm="1">
        <f t="array" ref="I70">PRODUCT(Data!$C64:I64/100+1)</f>
        <v>1.7576023039382787</v>
      </c>
      <c r="J70" s="12" cm="1">
        <f t="array" ref="J70">PRODUCT(Data!$C64:J64/100+1)</f>
        <v>1.2953528980025113</v>
      </c>
      <c r="K70" s="12" cm="1">
        <f t="array" ref="K70">PRODUCT(Data!$C64:K64/100+1)</f>
        <v>1.4676348334368454</v>
      </c>
      <c r="L70" s="12" cm="1">
        <f t="array" ref="L70">PRODUCT(Data!$C64:L64/100+1)</f>
        <v>1.9226016318022676</v>
      </c>
      <c r="M70" s="12" cm="1">
        <f t="array" ref="M70">PRODUCT(Data!$C64:M64/100+1)</f>
        <v>1.4246478091654804</v>
      </c>
      <c r="N70" s="12" cm="1">
        <f t="array" ref="N70">PRODUCT(Data!$C64:N64/100+1)</f>
        <v>1.2779090848214358</v>
      </c>
      <c r="O70" s="12" cm="1">
        <f t="array" ref="O70">PRODUCT(Data!$C64:O64/100+1)</f>
        <v>1.7929064460044746</v>
      </c>
      <c r="P70" s="12" cm="1">
        <f t="array" ref="P70">PRODUCT(Data!$C64:P64/100+1)</f>
        <v>2.2787840928716872</v>
      </c>
      <c r="Q70" s="12" cm="1">
        <f t="array" ref="Q70">PRODUCT(Data!$C64:Q64/100+1)</f>
        <v>1.6749063082606901</v>
      </c>
      <c r="R70" s="12" cm="1">
        <f t="array" ref="R70">PRODUCT(Data!$C64:R64/100+1)</f>
        <v>2.6949242499914505</v>
      </c>
      <c r="S70" s="12" cm="1">
        <f t="array" ref="S70">PRODUCT(Data!$C64:S64/100+1)</f>
        <v>3.5034015249888859</v>
      </c>
      <c r="T70" s="12" cm="1">
        <f t="array" ref="T70">PRODUCT(Data!$C64:T64/100+1)</f>
        <v>4.8592179151595847</v>
      </c>
      <c r="U70" s="12" cm="1">
        <f t="array" ref="U70">PRODUCT(Data!$C64:U64/100+1)</f>
        <v>4.0623061770734132</v>
      </c>
      <c r="V70" s="12" cm="1">
        <f t="array" ref="V70">PRODUCT(Data!$C64:V64/100+1)</f>
        <v>4.8625804939568757</v>
      </c>
      <c r="W70" s="7"/>
      <c r="X70" s="2" t="str">
        <f t="shared" si="7"/>
        <v>Unrealised</v>
      </c>
      <c r="Y70" s="4">
        <f t="shared" si="4"/>
        <v>46680772.741986006</v>
      </c>
      <c r="Z70" s="5">
        <f t="shared" ca="1" si="5"/>
        <v>0</v>
      </c>
      <c r="AC70">
        <f t="shared" si="3"/>
        <v>0</v>
      </c>
      <c r="AD70">
        <f>IF(SUM($AC70:AC70)&gt;0,1,IF(OR(D70&lt;(1-$P$2),D70&gt;$P$3),1,0))</f>
        <v>0</v>
      </c>
      <c r="AE70">
        <f>IF(SUM($AC70:AD70)&gt;0,1,IF(OR(E70&lt;(1-$P$2),E70&gt;$P$3),1,0))</f>
        <v>0</v>
      </c>
      <c r="AF70">
        <f>IF(SUM($AC70:AE70)&gt;0,1,IF(OR(F70&lt;(1-$P$2),F70&gt;$P$3),1,0))</f>
        <v>0</v>
      </c>
      <c r="AG70">
        <f>IF(SUM($AC70:AF70)&gt;0,1,IF(OR(G70&lt;(1-$P$2),G70&gt;$P$3),1,0))</f>
        <v>0</v>
      </c>
      <c r="AH70">
        <f>IF(SUM($AC70:AG70)&gt;0,1,IF(OR(H70&lt;(1-$P$2),H70&gt;$P$3),1,0))</f>
        <v>0</v>
      </c>
      <c r="AI70">
        <f>IF(SUM($AC70:AH70)&gt;0,1,IF(OR(I70&lt;(1-$P$2),I70&gt;$P$3),1,0))</f>
        <v>0</v>
      </c>
      <c r="AJ70">
        <f>IF(SUM($AC70:AI70)&gt;0,1,IF(OR(J70&lt;(1-$P$2),J70&gt;$P$3),1,0))</f>
        <v>0</v>
      </c>
      <c r="AK70">
        <f>IF(SUM($AC70:AJ70)&gt;0,1,IF(OR(K70&lt;(1-$P$2),K70&gt;$P$3),1,0))</f>
        <v>0</v>
      </c>
      <c r="AL70">
        <f>IF(SUM($AC70:AK70)&gt;0,1,IF(OR(L70&lt;(1-$P$2),L70&gt;$P$3),1,0))</f>
        <v>0</v>
      </c>
      <c r="AM70">
        <f>IF(SUM($AC70:AL70)&gt;0,1,IF(OR(M70&lt;(1-$P$2),M70&gt;$P$3),1,0))</f>
        <v>0</v>
      </c>
      <c r="AN70">
        <f>IF(SUM($AC70:AM70)&gt;0,1,IF(OR(N70&lt;(1-$P$2),N70&gt;$P$3),1,0))</f>
        <v>0</v>
      </c>
      <c r="AO70">
        <f>IF(SUM($AC70:AN70)&gt;0,1,IF(OR(O70&lt;(1-$P$2),O70&gt;$P$3),1,0))</f>
        <v>0</v>
      </c>
      <c r="AP70">
        <f>IF(SUM($AC70:AO70)&gt;0,1,IF(OR(P70&lt;(1-$P$2),P70&gt;$P$3),1,0))</f>
        <v>0</v>
      </c>
      <c r="AQ70">
        <f>IF(SUM($AC70:AP70)&gt;0,1,IF(OR(Q70&lt;(1-$P$2),Q70&gt;$P$3),1,0))</f>
        <v>0</v>
      </c>
      <c r="AR70">
        <f>IF(SUM($AC70:AQ70)&gt;0,1,IF(OR(R70&lt;(1-$P$2),R70&gt;$P$3),1,0))</f>
        <v>0</v>
      </c>
      <c r="AS70">
        <f>IF(SUM($AC70:AR70)&gt;0,1,IF(OR(S70&lt;(1-$P$2),S70&gt;$P$3),1,0))</f>
        <v>0</v>
      </c>
      <c r="AT70">
        <f>IF(SUM($AC70:AS70)&gt;0,1,IF(OR(T70&lt;(1-$P$2),T70&gt;$P$3),1,0))</f>
        <v>0</v>
      </c>
      <c r="AU70">
        <f>IF(SUM($AC70:AT70)&gt;0,1,IF(OR(U70&lt;(1-$P$2),U70&gt;$P$3),1,0))</f>
        <v>0</v>
      </c>
      <c r="AV70">
        <f>IF(SUM($AC70:AU70)&gt;0,1,IF(OR(V70&lt;(1-$P$2),V70&gt;$P$3),1,0))</f>
        <v>0</v>
      </c>
    </row>
    <row r="71" spans="1:48" x14ac:dyDescent="0.35">
      <c r="A71" s="1">
        <f>Data!A65</f>
        <v>3800000</v>
      </c>
      <c r="B71">
        <f t="shared" si="6"/>
        <v>62</v>
      </c>
      <c r="C71" s="12" cm="1">
        <f t="array" ref="C71">PRODUCT(Data!$C65:C65/100+1)</f>
        <v>0.53800000000000003</v>
      </c>
      <c r="D71" s="12" cm="1">
        <f t="array" ref="D71">PRODUCT(Data!$C65:D65/100+1)</f>
        <v>0.66712000000000005</v>
      </c>
      <c r="E71" s="12" cm="1">
        <f t="array" ref="E71">PRODUCT(Data!$C65:E65/100+1)</f>
        <v>0.65044200000000008</v>
      </c>
      <c r="F71" s="12" cm="1">
        <f t="array" ref="F71">PRODUCT(Data!$C65:F65/100+1)</f>
        <v>1.0361541060000001</v>
      </c>
      <c r="G71" s="12" cm="1">
        <f t="array" ref="G71">PRODUCT(Data!$C65:G65/100+1)</f>
        <v>1.1718902938860001</v>
      </c>
      <c r="H71" s="12" cm="1">
        <f t="array" ref="H71">PRODUCT(Data!$C65:H65/100+1)</f>
        <v>1.07227961890569</v>
      </c>
      <c r="I71" s="12" cm="1">
        <f t="array" ref="I71">PRODUCT(Data!$C65:I65/100+1)</f>
        <v>0.88677524483500558</v>
      </c>
      <c r="J71" s="12" cm="1">
        <f t="array" ref="J71">PRODUCT(Data!$C65:J65/100+1)</f>
        <v>1.2042407824859376</v>
      </c>
      <c r="K71" s="12" cm="1">
        <f t="array" ref="K71">PRODUCT(Data!$C65:K65/100+1)</f>
        <v>1.289741878042439</v>
      </c>
      <c r="L71" s="12" cm="1">
        <f t="array" ref="L71">PRODUCT(Data!$C65:L65/100+1)</f>
        <v>1.7295438584549108</v>
      </c>
      <c r="M71" s="12" cm="1">
        <f t="array" ref="M71">PRODUCT(Data!$C65:M65/100+1)</f>
        <v>0.98756954317775392</v>
      </c>
      <c r="N71" s="12" cm="1">
        <f t="array" ref="N71">PRODUCT(Data!$C65:N65/100+1)</f>
        <v>1.3766719431897889</v>
      </c>
      <c r="O71" s="12" cm="1">
        <f t="array" ref="O71">PRODUCT(Data!$C65:O65/100+1)</f>
        <v>1.6286029087935203</v>
      </c>
      <c r="P71" s="12" cm="1">
        <f t="array" ref="P71">PRODUCT(Data!$C65:P65/100+1)</f>
        <v>1.3159111503051646</v>
      </c>
      <c r="Q71" s="12" cm="1">
        <f t="array" ref="Q71">PRODUCT(Data!$C65:Q65/100+1)</f>
        <v>1.4553977322375122</v>
      </c>
      <c r="R71" s="12" cm="1">
        <f t="array" ref="R71">PRODUCT(Data!$C65:R65/100+1)</f>
        <v>2.1743642119628435</v>
      </c>
      <c r="S71" s="12" cm="1">
        <f t="array" ref="S71">PRODUCT(Data!$C65:S65/100+1)</f>
        <v>2.6983859870458891</v>
      </c>
      <c r="T71" s="12" cm="1">
        <f t="array" ref="T71">PRODUCT(Data!$C65:T65/100+1)</f>
        <v>4.0907531563615676</v>
      </c>
      <c r="U71" s="12" cm="1">
        <f t="array" ref="U71">PRODUCT(Data!$C65:U65/100+1)</f>
        <v>6.0502239182587587</v>
      </c>
      <c r="V71" s="12" cm="1">
        <f t="array" ref="V71">PRODUCT(Data!$C65:V65/100+1)</f>
        <v>8.4279619181344518</v>
      </c>
      <c r="W71" s="7"/>
      <c r="X71" s="2" t="str">
        <f t="shared" si="7"/>
        <v>Unrealised</v>
      </c>
      <c r="Y71" s="4">
        <f t="shared" si="4"/>
        <v>32026255.288910918</v>
      </c>
      <c r="Z71" s="5">
        <f t="shared" ca="1" si="5"/>
        <v>0</v>
      </c>
      <c r="AC71">
        <f t="shared" si="3"/>
        <v>0</v>
      </c>
      <c r="AD71">
        <f>IF(SUM($AC71:AC71)&gt;0,1,IF(OR(D71&lt;(1-$P$2),D71&gt;$P$3),1,0))</f>
        <v>0</v>
      </c>
      <c r="AE71">
        <f>IF(SUM($AC71:AD71)&gt;0,1,IF(OR(E71&lt;(1-$P$2),E71&gt;$P$3),1,0))</f>
        <v>0</v>
      </c>
      <c r="AF71">
        <f>IF(SUM($AC71:AE71)&gt;0,1,IF(OR(F71&lt;(1-$P$2),F71&gt;$P$3),1,0))</f>
        <v>0</v>
      </c>
      <c r="AG71">
        <f>IF(SUM($AC71:AF71)&gt;0,1,IF(OR(G71&lt;(1-$P$2),G71&gt;$P$3),1,0))</f>
        <v>0</v>
      </c>
      <c r="AH71">
        <f>IF(SUM($AC71:AG71)&gt;0,1,IF(OR(H71&lt;(1-$P$2),H71&gt;$P$3),1,0))</f>
        <v>0</v>
      </c>
      <c r="AI71">
        <f>IF(SUM($AC71:AH71)&gt;0,1,IF(OR(I71&lt;(1-$P$2),I71&gt;$P$3),1,0))</f>
        <v>0</v>
      </c>
      <c r="AJ71">
        <f>IF(SUM($AC71:AI71)&gt;0,1,IF(OR(J71&lt;(1-$P$2),J71&gt;$P$3),1,0))</f>
        <v>0</v>
      </c>
      <c r="AK71">
        <f>IF(SUM($AC71:AJ71)&gt;0,1,IF(OR(K71&lt;(1-$P$2),K71&gt;$P$3),1,0))</f>
        <v>0</v>
      </c>
      <c r="AL71">
        <f>IF(SUM($AC71:AK71)&gt;0,1,IF(OR(L71&lt;(1-$P$2),L71&gt;$P$3),1,0))</f>
        <v>0</v>
      </c>
      <c r="AM71">
        <f>IF(SUM($AC71:AL71)&gt;0,1,IF(OR(M71&lt;(1-$P$2),M71&gt;$P$3),1,0))</f>
        <v>0</v>
      </c>
      <c r="AN71">
        <f>IF(SUM($AC71:AM71)&gt;0,1,IF(OR(N71&lt;(1-$P$2),N71&gt;$P$3),1,0))</f>
        <v>0</v>
      </c>
      <c r="AO71">
        <f>IF(SUM($AC71:AN71)&gt;0,1,IF(OR(O71&lt;(1-$P$2),O71&gt;$P$3),1,0))</f>
        <v>0</v>
      </c>
      <c r="AP71">
        <f>IF(SUM($AC71:AO71)&gt;0,1,IF(OR(P71&lt;(1-$P$2),P71&gt;$P$3),1,0))</f>
        <v>0</v>
      </c>
      <c r="AQ71">
        <f>IF(SUM($AC71:AP71)&gt;0,1,IF(OR(Q71&lt;(1-$P$2),Q71&gt;$P$3),1,0))</f>
        <v>0</v>
      </c>
      <c r="AR71">
        <f>IF(SUM($AC71:AQ71)&gt;0,1,IF(OR(R71&lt;(1-$P$2),R71&gt;$P$3),1,0))</f>
        <v>0</v>
      </c>
      <c r="AS71">
        <f>IF(SUM($AC71:AR71)&gt;0,1,IF(OR(S71&lt;(1-$P$2),S71&gt;$P$3),1,0))</f>
        <v>0</v>
      </c>
      <c r="AT71">
        <f>IF(SUM($AC71:AS71)&gt;0,1,IF(OR(T71&lt;(1-$P$2),T71&gt;$P$3),1,0))</f>
        <v>0</v>
      </c>
      <c r="AU71">
        <f>IF(SUM($AC71:AT71)&gt;0,1,IF(OR(U71&lt;(1-$P$2),U71&gt;$P$3),1,0))</f>
        <v>0</v>
      </c>
      <c r="AV71">
        <f>IF(SUM($AC71:AU71)&gt;0,1,IF(OR(V71&lt;(1-$P$2),V71&gt;$P$3),1,0))</f>
        <v>0</v>
      </c>
    </row>
    <row r="72" spans="1:48" x14ac:dyDescent="0.35">
      <c r="A72" s="1">
        <f>Data!A66</f>
        <v>3000000</v>
      </c>
      <c r="B72">
        <f t="shared" si="6"/>
        <v>63</v>
      </c>
      <c r="C72" s="12" cm="1">
        <f t="array" ref="C72">PRODUCT(Data!$C66:C66/100+1)</f>
        <v>1.147</v>
      </c>
      <c r="D72" s="12" cm="1">
        <f t="array" ref="D72">PRODUCT(Data!$C66:D66/100+1)</f>
        <v>0.64117299999999999</v>
      </c>
      <c r="E72" s="12" cm="1">
        <f t="array" ref="E72">PRODUCT(Data!$C66:E66/100+1)</f>
        <v>0.347515766</v>
      </c>
      <c r="F72" s="12" cm="1">
        <f t="array" ref="F72">PRODUCT(Data!$C66:F66/100+1)</f>
        <v>0.347168250234</v>
      </c>
      <c r="G72" s="12" cm="1">
        <f t="array" ref="G72">PRODUCT(Data!$C66:G66/100+1)</f>
        <v>0.30620239670638799</v>
      </c>
      <c r="H72" s="12" cm="1">
        <f t="array" ref="H72">PRODUCT(Data!$C66:H66/100+1)</f>
        <v>0.47706333406855245</v>
      </c>
      <c r="I72" s="12" cm="1">
        <f t="array" ref="I72">PRODUCT(Data!$C66:I66/100+1)</f>
        <v>0.68076937771582435</v>
      </c>
      <c r="J72" s="12" cm="1">
        <f t="array" ref="J72">PRODUCT(Data!$C66:J66/100+1)</f>
        <v>0.78356555375091386</v>
      </c>
      <c r="K72" s="12" cm="1">
        <f t="array" ref="K72">PRODUCT(Data!$C66:K66/100+1)</f>
        <v>1.1236330040788105</v>
      </c>
      <c r="L72" s="12" cm="1">
        <f t="array" ref="L72">PRODUCT(Data!$C66:L66/100+1)</f>
        <v>0.83036479001424091</v>
      </c>
      <c r="M72" s="12" cm="1">
        <f t="array" ref="M72">PRODUCT(Data!$C66:M66/100+1)</f>
        <v>1.2704581287217886</v>
      </c>
      <c r="N72" s="12" cm="1">
        <f t="array" ref="N72">PRODUCT(Data!$C66:N66/100+1)</f>
        <v>1.1650101040378802</v>
      </c>
      <c r="O72" s="12" cm="1">
        <f t="array" ref="O72">PRODUCT(Data!$C66:O66/100+1)</f>
        <v>1.5646085697228731</v>
      </c>
      <c r="P72" s="12" cm="1">
        <f t="array" ref="P72">PRODUCT(Data!$C66:P66/100+1)</f>
        <v>1.874401066528002</v>
      </c>
      <c r="Q72" s="12" cm="1">
        <f t="array" ref="Q72">PRODUCT(Data!$C66:Q66/100+1)</f>
        <v>2.4948278195487705</v>
      </c>
      <c r="R72" s="12" cm="1">
        <f t="array" ref="R72">PRODUCT(Data!$C66:R66/100+1)</f>
        <v>1.8736156924811267</v>
      </c>
      <c r="S72" s="12" cm="1">
        <f t="array" ref="S72">PRODUCT(Data!$C66:S66/100+1)</f>
        <v>1.3621186084337791</v>
      </c>
      <c r="T72" s="12" cm="1">
        <f t="array" ref="T72">PRODUCT(Data!$C66:T66/100+1)</f>
        <v>2.1807518921024802</v>
      </c>
      <c r="U72" s="12" cm="1">
        <f t="array" ref="U72">PRODUCT(Data!$C66:U66/100+1)</f>
        <v>3.7312664873873431</v>
      </c>
      <c r="V72" s="12" cm="1">
        <f t="array" ref="V72">PRODUCT(Data!$C66:V66/100+1)</f>
        <v>3.5633594954549124</v>
      </c>
      <c r="W72" s="7"/>
      <c r="X72" s="2" t="str">
        <f t="shared" si="7"/>
        <v>Unrealised</v>
      </c>
      <c r="Y72" s="4">
        <f t="shared" si="4"/>
        <v>10690078.486364737</v>
      </c>
      <c r="Z72" s="5">
        <f t="shared" ca="1" si="5"/>
        <v>0</v>
      </c>
      <c r="AC72">
        <f t="shared" si="3"/>
        <v>0</v>
      </c>
      <c r="AD72">
        <f>IF(SUM($AC72:AC72)&gt;0,1,IF(OR(D72&lt;(1-$P$2),D72&gt;$P$3),1,0))</f>
        <v>0</v>
      </c>
      <c r="AE72">
        <f>IF(SUM($AC72:AD72)&gt;0,1,IF(OR(E72&lt;(1-$P$2),E72&gt;$P$3),1,0))</f>
        <v>0</v>
      </c>
      <c r="AF72">
        <f>IF(SUM($AC72:AE72)&gt;0,1,IF(OR(F72&lt;(1-$P$2),F72&gt;$P$3),1,0))</f>
        <v>0</v>
      </c>
      <c r="AG72">
        <f>IF(SUM($AC72:AF72)&gt;0,1,IF(OR(G72&lt;(1-$P$2),G72&gt;$P$3),1,0))</f>
        <v>0</v>
      </c>
      <c r="AH72">
        <f>IF(SUM($AC72:AG72)&gt;0,1,IF(OR(H72&lt;(1-$P$2),H72&gt;$P$3),1,0))</f>
        <v>0</v>
      </c>
      <c r="AI72">
        <f>IF(SUM($AC72:AH72)&gt;0,1,IF(OR(I72&lt;(1-$P$2),I72&gt;$P$3),1,0))</f>
        <v>0</v>
      </c>
      <c r="AJ72">
        <f>IF(SUM($AC72:AI72)&gt;0,1,IF(OR(J72&lt;(1-$P$2),J72&gt;$P$3),1,0))</f>
        <v>0</v>
      </c>
      <c r="AK72">
        <f>IF(SUM($AC72:AJ72)&gt;0,1,IF(OR(K72&lt;(1-$P$2),K72&gt;$P$3),1,0))</f>
        <v>0</v>
      </c>
      <c r="AL72">
        <f>IF(SUM($AC72:AK72)&gt;0,1,IF(OR(L72&lt;(1-$P$2),L72&gt;$P$3),1,0))</f>
        <v>0</v>
      </c>
      <c r="AM72">
        <f>IF(SUM($AC72:AL72)&gt;0,1,IF(OR(M72&lt;(1-$P$2),M72&gt;$P$3),1,0))</f>
        <v>0</v>
      </c>
      <c r="AN72">
        <f>IF(SUM($AC72:AM72)&gt;0,1,IF(OR(N72&lt;(1-$P$2),N72&gt;$P$3),1,0))</f>
        <v>0</v>
      </c>
      <c r="AO72">
        <f>IF(SUM($AC72:AN72)&gt;0,1,IF(OR(O72&lt;(1-$P$2),O72&gt;$P$3),1,0))</f>
        <v>0</v>
      </c>
      <c r="AP72">
        <f>IF(SUM($AC72:AO72)&gt;0,1,IF(OR(P72&lt;(1-$P$2),P72&gt;$P$3),1,0))</f>
        <v>0</v>
      </c>
      <c r="AQ72">
        <f>IF(SUM($AC72:AP72)&gt;0,1,IF(OR(Q72&lt;(1-$P$2),Q72&gt;$P$3),1,0))</f>
        <v>0</v>
      </c>
      <c r="AR72">
        <f>IF(SUM($AC72:AQ72)&gt;0,1,IF(OR(R72&lt;(1-$P$2),R72&gt;$P$3),1,0))</f>
        <v>0</v>
      </c>
      <c r="AS72">
        <f>IF(SUM($AC72:AR72)&gt;0,1,IF(OR(S72&lt;(1-$P$2),S72&gt;$P$3),1,0))</f>
        <v>0</v>
      </c>
      <c r="AT72">
        <f>IF(SUM($AC72:AS72)&gt;0,1,IF(OR(T72&lt;(1-$P$2),T72&gt;$P$3),1,0))</f>
        <v>0</v>
      </c>
      <c r="AU72">
        <f>IF(SUM($AC72:AT72)&gt;0,1,IF(OR(U72&lt;(1-$P$2),U72&gt;$P$3),1,0))</f>
        <v>0</v>
      </c>
      <c r="AV72">
        <f>IF(SUM($AC72:AU72)&gt;0,1,IF(OR(V72&lt;(1-$P$2),V72&gt;$P$3),1,0))</f>
        <v>0</v>
      </c>
    </row>
    <row r="73" spans="1:48" x14ac:dyDescent="0.35">
      <c r="A73" s="1">
        <f>Data!A67</f>
        <v>5800000</v>
      </c>
      <c r="B73">
        <f t="shared" si="6"/>
        <v>64</v>
      </c>
      <c r="C73" s="12" cm="1">
        <f t="array" ref="C73">PRODUCT(Data!$C67:C67/100+1)</f>
        <v>1.7330000000000001</v>
      </c>
      <c r="D73" s="12" cm="1">
        <f t="array" ref="D73">PRODUCT(Data!$C67:D67/100+1)</f>
        <v>1.6862090000000001</v>
      </c>
      <c r="E73" s="12" cm="1">
        <f t="array" ref="E73">PRODUCT(Data!$C67:E67/100+1)</f>
        <v>2.3606926000000001</v>
      </c>
      <c r="F73" s="12" cm="1">
        <f t="array" ref="F73">PRODUCT(Data!$C67:F67/100+1)</f>
        <v>2.8753235868</v>
      </c>
      <c r="G73" s="12" cm="1">
        <f t="array" ref="G73">PRODUCT(Data!$C67:G67/100+1)</f>
        <v>2.0271031286940002</v>
      </c>
      <c r="H73" s="12" cm="1">
        <f t="array" ref="H73">PRODUCT(Data!$C67:H67/100+1)</f>
        <v>1.1189609270390881</v>
      </c>
      <c r="I73" s="12" cm="1">
        <f t="array" ref="I73">PRODUCT(Data!$C67:I67/100+1)</f>
        <v>0.65571110324490567</v>
      </c>
      <c r="J73" s="12" cm="1">
        <f t="array" ref="J73">PRODUCT(Data!$C67:J67/100+1)</f>
        <v>0.51079894942778148</v>
      </c>
      <c r="K73" s="12" cm="1">
        <f t="array" ref="K73">PRODUCT(Data!$C67:K67/100+1)</f>
        <v>0.58128920444881527</v>
      </c>
      <c r="L73" s="12" cm="1">
        <f t="array" ref="L73">PRODUCT(Data!$C67:L67/100+1)</f>
        <v>0.57024470956428774</v>
      </c>
      <c r="M73" s="12" cm="1">
        <f t="array" ref="M73">PRODUCT(Data!$C67:M67/100+1)</f>
        <v>0.44079916049319445</v>
      </c>
      <c r="N73" s="12" cm="1">
        <f t="array" ref="N73">PRODUCT(Data!$C67:N67/100+1)</f>
        <v>0.36630410236984456</v>
      </c>
      <c r="O73" s="12" cm="1">
        <f t="array" ref="O73">PRODUCT(Data!$C67:O67/100+1)</f>
        <v>0.55751484380690342</v>
      </c>
      <c r="P73" s="12" cm="1">
        <f t="array" ref="P73">PRODUCT(Data!$C67:P67/100+1)</f>
        <v>0.59877094224861427</v>
      </c>
      <c r="Q73" s="12" cm="1">
        <f t="array" ref="Q73">PRODUCT(Data!$C67:Q67/100+1)</f>
        <v>0.90534166467990473</v>
      </c>
      <c r="R73" s="12" cm="1">
        <f t="array" ref="R73">PRODUCT(Data!$C67:R67/100+1)</f>
        <v>1.0402375727172106</v>
      </c>
      <c r="S73" s="12" cm="1">
        <f t="array" ref="S73">PRODUCT(Data!$C67:S67/100+1)</f>
        <v>0.98406474379048114</v>
      </c>
      <c r="T73" s="12" cm="1">
        <f t="array" ref="T73">PRODUCT(Data!$C67:T67/100+1)</f>
        <v>0.9506065425016047</v>
      </c>
      <c r="U73" s="12" cm="1">
        <f t="array" ref="U73">PRODUCT(Data!$C67:U67/100+1)</f>
        <v>1.2890224716321761</v>
      </c>
      <c r="V73" s="12" cm="1">
        <f t="array" ref="V73">PRODUCT(Data!$C67:V67/100+1)</f>
        <v>1.1614092469405908</v>
      </c>
      <c r="W73" s="7"/>
      <c r="X73" s="2" t="str">
        <f t="shared" si="7"/>
        <v>Unrealised</v>
      </c>
      <c r="Y73" s="4">
        <f t="shared" si="4"/>
        <v>6736173.6322554266</v>
      </c>
      <c r="Z73" s="5">
        <f t="shared" ca="1" si="5"/>
        <v>0</v>
      </c>
      <c r="AC73">
        <f t="shared" si="3"/>
        <v>0</v>
      </c>
      <c r="AD73">
        <f>IF(SUM($AC73:AC73)&gt;0,1,IF(OR(D73&lt;(1-$P$2),D73&gt;$P$3),1,0))</f>
        <v>0</v>
      </c>
      <c r="AE73">
        <f>IF(SUM($AC73:AD73)&gt;0,1,IF(OR(E73&lt;(1-$P$2),E73&gt;$P$3),1,0))</f>
        <v>0</v>
      </c>
      <c r="AF73">
        <f>IF(SUM($AC73:AE73)&gt;0,1,IF(OR(F73&lt;(1-$P$2),F73&gt;$P$3),1,0))</f>
        <v>0</v>
      </c>
      <c r="AG73">
        <f>IF(SUM($AC73:AF73)&gt;0,1,IF(OR(G73&lt;(1-$P$2),G73&gt;$P$3),1,0))</f>
        <v>0</v>
      </c>
      <c r="AH73">
        <f>IF(SUM($AC73:AG73)&gt;0,1,IF(OR(H73&lt;(1-$P$2),H73&gt;$P$3),1,0))</f>
        <v>0</v>
      </c>
      <c r="AI73">
        <f>IF(SUM($AC73:AH73)&gt;0,1,IF(OR(I73&lt;(1-$P$2),I73&gt;$P$3),1,0))</f>
        <v>0</v>
      </c>
      <c r="AJ73">
        <f>IF(SUM($AC73:AI73)&gt;0,1,IF(OR(J73&lt;(1-$P$2),J73&gt;$P$3),1,0))</f>
        <v>0</v>
      </c>
      <c r="AK73">
        <f>IF(SUM($AC73:AJ73)&gt;0,1,IF(OR(K73&lt;(1-$P$2),K73&gt;$P$3),1,0))</f>
        <v>0</v>
      </c>
      <c r="AL73">
        <f>IF(SUM($AC73:AK73)&gt;0,1,IF(OR(L73&lt;(1-$P$2),L73&gt;$P$3),1,0))</f>
        <v>0</v>
      </c>
      <c r="AM73">
        <f>IF(SUM($AC73:AL73)&gt;0,1,IF(OR(M73&lt;(1-$P$2),M73&gt;$P$3),1,0))</f>
        <v>0</v>
      </c>
      <c r="AN73">
        <f>IF(SUM($AC73:AM73)&gt;0,1,IF(OR(N73&lt;(1-$P$2),N73&gt;$P$3),1,0))</f>
        <v>0</v>
      </c>
      <c r="AO73">
        <f>IF(SUM($AC73:AN73)&gt;0,1,IF(OR(O73&lt;(1-$P$2),O73&gt;$P$3),1,0))</f>
        <v>0</v>
      </c>
      <c r="AP73">
        <f>IF(SUM($AC73:AO73)&gt;0,1,IF(OR(P73&lt;(1-$P$2),P73&gt;$P$3),1,0))</f>
        <v>0</v>
      </c>
      <c r="AQ73">
        <f>IF(SUM($AC73:AP73)&gt;0,1,IF(OR(Q73&lt;(1-$P$2),Q73&gt;$P$3),1,0))</f>
        <v>0</v>
      </c>
      <c r="AR73">
        <f>IF(SUM($AC73:AQ73)&gt;0,1,IF(OR(R73&lt;(1-$P$2),R73&gt;$P$3),1,0))</f>
        <v>0</v>
      </c>
      <c r="AS73">
        <f>IF(SUM($AC73:AR73)&gt;0,1,IF(OR(S73&lt;(1-$P$2),S73&gt;$P$3),1,0))</f>
        <v>0</v>
      </c>
      <c r="AT73">
        <f>IF(SUM($AC73:AS73)&gt;0,1,IF(OR(T73&lt;(1-$P$2),T73&gt;$P$3),1,0))</f>
        <v>0</v>
      </c>
      <c r="AU73">
        <f>IF(SUM($AC73:AT73)&gt;0,1,IF(OR(U73&lt;(1-$P$2),U73&gt;$P$3),1,0))</f>
        <v>0</v>
      </c>
      <c r="AV73">
        <f>IF(SUM($AC73:AU73)&gt;0,1,IF(OR(V73&lt;(1-$P$2),V73&gt;$P$3),1,0))</f>
        <v>0</v>
      </c>
    </row>
    <row r="74" spans="1:48" x14ac:dyDescent="0.35">
      <c r="A74" s="1">
        <f>Data!A68</f>
        <v>1800000</v>
      </c>
      <c r="B74">
        <f t="shared" si="6"/>
        <v>65</v>
      </c>
      <c r="C74" s="12" cm="1">
        <f t="array" ref="C74">PRODUCT(Data!$C68:C68/100+1)</f>
        <v>0.624</v>
      </c>
      <c r="D74" s="12" cm="1">
        <f t="array" ref="D74">PRODUCT(Data!$C68:D68/100+1)</f>
        <v>0.52665600000000001</v>
      </c>
      <c r="E74" s="12" cm="1">
        <f t="array" ref="E74">PRODUCT(Data!$C68:E68/100+1)</f>
        <v>0.87056236800000009</v>
      </c>
      <c r="F74" s="12" cm="1">
        <f t="array" ref="F74">PRODUCT(Data!$C68:F68/100+1)</f>
        <v>0.60591140812800004</v>
      </c>
      <c r="G74" s="12" cm="1">
        <f t="array" ref="G74">PRODUCT(Data!$C68:G68/100+1)</f>
        <v>0.48957641776742405</v>
      </c>
      <c r="H74" s="12" cm="1">
        <f t="array" ref="H74">PRODUCT(Data!$C68:H68/100+1)</f>
        <v>0.38823409928956731</v>
      </c>
      <c r="I74" s="12" cm="1">
        <f t="array" ref="I74">PRODUCT(Data!$C68:I68/100+1)</f>
        <v>0.49849258348780445</v>
      </c>
      <c r="J74" s="12" cm="1">
        <f t="array" ref="J74">PRODUCT(Data!$C68:J68/100+1)</f>
        <v>0.44016895121973132</v>
      </c>
      <c r="K74" s="12" cm="1">
        <f t="array" ref="K74">PRODUCT(Data!$C68:K68/100+1)</f>
        <v>0.45557486451242191</v>
      </c>
      <c r="L74" s="12" cm="1">
        <f t="array" ref="L74">PRODUCT(Data!$C68:L68/100+1)</f>
        <v>0.57766892820175098</v>
      </c>
      <c r="M74" s="12" cm="1">
        <f t="array" ref="M74">PRODUCT(Data!$C68:M68/100+1)</f>
        <v>0.83242092553872316</v>
      </c>
      <c r="N74" s="12" cm="1">
        <f t="array" ref="N74">PRODUCT(Data!$C68:N68/100+1)</f>
        <v>1.0696608893172592</v>
      </c>
      <c r="O74" s="12" cm="1">
        <f t="array" ref="O74">PRODUCT(Data!$C68:O68/100+1)</f>
        <v>1.6729496308921934</v>
      </c>
      <c r="P74" s="12" cm="1">
        <f t="array" ref="P74">PRODUCT(Data!$C68:P68/100+1)</f>
        <v>2.8239389769460224</v>
      </c>
      <c r="Q74" s="12" cm="1">
        <f t="array" ref="Q74">PRODUCT(Data!$C68:Q68/100+1)</f>
        <v>2.8747698785310507</v>
      </c>
      <c r="R74" s="12" cm="1">
        <f t="array" ref="R74">PRODUCT(Data!$C68:R68/100+1)</f>
        <v>3.7343260722118345</v>
      </c>
      <c r="S74" s="12" cm="1">
        <f t="array" ref="S74">PRODUCT(Data!$C68:S68/100+1)</f>
        <v>3.8986364193891556</v>
      </c>
      <c r="T74" s="12" cm="1">
        <f t="array" ref="T74">PRODUCT(Data!$C68:T68/100+1)</f>
        <v>6.2651087259583731</v>
      </c>
      <c r="U74" s="12" cm="1">
        <f t="array" ref="U74">PRODUCT(Data!$C68:U68/100+1)</f>
        <v>6.8477638374725016</v>
      </c>
      <c r="V74" s="12" cm="1">
        <f t="array" ref="V74">PRODUCT(Data!$C68:V68/100+1)</f>
        <v>5.7726649149893188</v>
      </c>
      <c r="W74" s="7"/>
      <c r="X74" s="2" t="str">
        <f t="shared" ref="X74:X105" si="8">IF(MIN(C74:V74)&lt;(1-$P$2),"Realised Loss",IF(MAX(C74:V74)&gt;$P$3,"Realised Profit","Unrealised"))</f>
        <v>Unrealised</v>
      </c>
      <c r="Y74" s="4">
        <f t="shared" si="4"/>
        <v>10390796.846980773</v>
      </c>
      <c r="Z74" s="5">
        <f t="shared" ca="1" si="5"/>
        <v>0</v>
      </c>
      <c r="AC74">
        <f t="shared" ref="AC74:AC134" si="9">IF(OR(C74&lt;(1-$P$2),C74&gt;$P$3),1,0)</f>
        <v>0</v>
      </c>
      <c r="AD74">
        <f>IF(SUM($AC74:AC74)&gt;0,1,IF(OR(D74&lt;(1-$P$2),D74&gt;$P$3),1,0))</f>
        <v>0</v>
      </c>
      <c r="AE74">
        <f>IF(SUM($AC74:AD74)&gt;0,1,IF(OR(E74&lt;(1-$P$2),E74&gt;$P$3),1,0))</f>
        <v>0</v>
      </c>
      <c r="AF74">
        <f>IF(SUM($AC74:AE74)&gt;0,1,IF(OR(F74&lt;(1-$P$2),F74&gt;$P$3),1,0))</f>
        <v>0</v>
      </c>
      <c r="AG74">
        <f>IF(SUM($AC74:AF74)&gt;0,1,IF(OR(G74&lt;(1-$P$2),G74&gt;$P$3),1,0))</f>
        <v>0</v>
      </c>
      <c r="AH74">
        <f>IF(SUM($AC74:AG74)&gt;0,1,IF(OR(H74&lt;(1-$P$2),H74&gt;$P$3),1,0))</f>
        <v>0</v>
      </c>
      <c r="AI74">
        <f>IF(SUM($AC74:AH74)&gt;0,1,IF(OR(I74&lt;(1-$P$2),I74&gt;$P$3),1,0))</f>
        <v>0</v>
      </c>
      <c r="AJ74">
        <f>IF(SUM($AC74:AI74)&gt;0,1,IF(OR(J74&lt;(1-$P$2),J74&gt;$P$3),1,0))</f>
        <v>0</v>
      </c>
      <c r="AK74">
        <f>IF(SUM($AC74:AJ74)&gt;0,1,IF(OR(K74&lt;(1-$P$2),K74&gt;$P$3),1,0))</f>
        <v>0</v>
      </c>
      <c r="AL74">
        <f>IF(SUM($AC74:AK74)&gt;0,1,IF(OR(L74&lt;(1-$P$2),L74&gt;$P$3),1,0))</f>
        <v>0</v>
      </c>
      <c r="AM74">
        <f>IF(SUM($AC74:AL74)&gt;0,1,IF(OR(M74&lt;(1-$P$2),M74&gt;$P$3),1,0))</f>
        <v>0</v>
      </c>
      <c r="AN74">
        <f>IF(SUM($AC74:AM74)&gt;0,1,IF(OR(N74&lt;(1-$P$2),N74&gt;$P$3),1,0))</f>
        <v>0</v>
      </c>
      <c r="AO74">
        <f>IF(SUM($AC74:AN74)&gt;0,1,IF(OR(O74&lt;(1-$P$2),O74&gt;$P$3),1,0))</f>
        <v>0</v>
      </c>
      <c r="AP74">
        <f>IF(SUM($AC74:AO74)&gt;0,1,IF(OR(P74&lt;(1-$P$2),P74&gt;$P$3),1,0))</f>
        <v>0</v>
      </c>
      <c r="AQ74">
        <f>IF(SUM($AC74:AP74)&gt;0,1,IF(OR(Q74&lt;(1-$P$2),Q74&gt;$P$3),1,0))</f>
        <v>0</v>
      </c>
      <c r="AR74">
        <f>IF(SUM($AC74:AQ74)&gt;0,1,IF(OR(R74&lt;(1-$P$2),R74&gt;$P$3),1,0))</f>
        <v>0</v>
      </c>
      <c r="AS74">
        <f>IF(SUM($AC74:AR74)&gt;0,1,IF(OR(S74&lt;(1-$P$2),S74&gt;$P$3),1,0))</f>
        <v>0</v>
      </c>
      <c r="AT74">
        <f>IF(SUM($AC74:AS74)&gt;0,1,IF(OR(T74&lt;(1-$P$2),T74&gt;$P$3),1,0))</f>
        <v>0</v>
      </c>
      <c r="AU74">
        <f>IF(SUM($AC74:AT74)&gt;0,1,IF(OR(U74&lt;(1-$P$2),U74&gt;$P$3),1,0))</f>
        <v>0</v>
      </c>
      <c r="AV74">
        <f>IF(SUM($AC74:AU74)&gt;0,1,IF(OR(V74&lt;(1-$P$2),V74&gt;$P$3),1,0))</f>
        <v>0</v>
      </c>
    </row>
    <row r="75" spans="1:48" x14ac:dyDescent="0.35">
      <c r="A75" s="1">
        <f>Data!A69</f>
        <v>2500000</v>
      </c>
      <c r="B75">
        <f t="shared" si="6"/>
        <v>66</v>
      </c>
      <c r="C75" s="12" cm="1">
        <f t="array" ref="C75">PRODUCT(Data!$C69:C69/100+1)</f>
        <v>1.607</v>
      </c>
      <c r="D75" s="12" cm="1">
        <f t="array" ref="D75">PRODUCT(Data!$C69:D69/100+1)</f>
        <v>1.394876</v>
      </c>
      <c r="E75" s="12" cm="1">
        <f t="array" ref="E75">PRODUCT(Data!$C69:E69/100+1)</f>
        <v>1.8454209479999999</v>
      </c>
      <c r="F75" s="12" cm="1">
        <f t="array" ref="F75">PRODUCT(Data!$C69:F69/100+1)</f>
        <v>1.8934018926479999</v>
      </c>
      <c r="G75" s="12" cm="1">
        <f t="array" ref="G75">PRODUCT(Data!$C69:G69/100+1)</f>
        <v>2.491716890724768</v>
      </c>
      <c r="H75" s="12" cm="1">
        <f t="array" ref="H75">PRODUCT(Data!$C69:H69/100+1)</f>
        <v>4.2708027507022521</v>
      </c>
      <c r="I75" s="12" cm="1">
        <f t="array" ref="I75">PRODUCT(Data!$C69:I69/100+1)</f>
        <v>6.0346442867422825</v>
      </c>
      <c r="J75" s="12" cm="1">
        <f t="array" ref="J75">PRODUCT(Data!$C69:J69/100+1)</f>
        <v>7.8208989956179984</v>
      </c>
      <c r="K75" s="12" cm="1">
        <f t="array" ref="K75">PRODUCT(Data!$C69:K69/100+1)</f>
        <v>5.9908086306433868</v>
      </c>
      <c r="L75" s="12" cm="1">
        <f t="array" ref="L75">PRODUCT(Data!$C69:L69/100+1)</f>
        <v>10.04658607358896</v>
      </c>
      <c r="M75" s="12" cm="1">
        <f t="array" ref="M75">PRODUCT(Data!$C69:M69/100+1)</f>
        <v>15.06987911038344</v>
      </c>
      <c r="N75" s="12" cm="1">
        <f t="array" ref="N75">PRODUCT(Data!$C69:N69/100+1)</f>
        <v>9.2981154111065827</v>
      </c>
      <c r="O75" s="12" cm="1">
        <f t="array" ref="O75">PRODUCT(Data!$C69:O69/100+1)</f>
        <v>14.495761925915161</v>
      </c>
      <c r="P75" s="12" cm="1">
        <f t="array" ref="P75">PRODUCT(Data!$C69:P69/100+1)</f>
        <v>10.262999443547933</v>
      </c>
      <c r="Q75" s="12" cm="1">
        <f t="array" ref="Q75">PRODUCT(Data!$C69:Q69/100+1)</f>
        <v>14.758193199821928</v>
      </c>
      <c r="R75" s="12" cm="1">
        <f t="array" ref="R75">PRODUCT(Data!$C69:R69/100+1)</f>
        <v>12.17550938985309</v>
      </c>
      <c r="S75" s="12" cm="1">
        <f t="array" ref="S75">PRODUCT(Data!$C69:S69/100+1)</f>
        <v>10.71444826307072</v>
      </c>
      <c r="T75" s="12" cm="1">
        <f t="array" ref="T75">PRODUCT(Data!$C69:T69/100+1)</f>
        <v>8.2715540590905956</v>
      </c>
      <c r="U75" s="12" cm="1">
        <f t="array" ref="U75">PRODUCT(Data!$C69:U69/100+1)</f>
        <v>8.2550109509724141</v>
      </c>
      <c r="V75" s="12" cm="1">
        <f t="array" ref="V75">PRODUCT(Data!$C69:V69/100+1)</f>
        <v>4.1935455630939868</v>
      </c>
      <c r="W75" s="7"/>
      <c r="X75" s="2" t="str">
        <f t="shared" si="8"/>
        <v>Unrealised</v>
      </c>
      <c r="Y75" s="4">
        <f t="shared" ref="Y75:Y134" si="10">A75*V75</f>
        <v>10483863.907734968</v>
      </c>
      <c r="Z75" s="5">
        <f t="shared" ref="Z75:Z134" ca="1" si="11">IF(X75="Unrealised",0,OFFSET(B75,0,MATCH(1,AC75:AV75,0)))*A75</f>
        <v>0</v>
      </c>
      <c r="AC75">
        <f t="shared" si="9"/>
        <v>0</v>
      </c>
      <c r="AD75">
        <f>IF(SUM($AC75:AC75)&gt;0,1,IF(OR(D75&lt;(1-$P$2),D75&gt;$P$3),1,0))</f>
        <v>0</v>
      </c>
      <c r="AE75">
        <f>IF(SUM($AC75:AD75)&gt;0,1,IF(OR(E75&lt;(1-$P$2),E75&gt;$P$3),1,0))</f>
        <v>0</v>
      </c>
      <c r="AF75">
        <f>IF(SUM($AC75:AE75)&gt;0,1,IF(OR(F75&lt;(1-$P$2),F75&gt;$P$3),1,0))</f>
        <v>0</v>
      </c>
      <c r="AG75">
        <f>IF(SUM($AC75:AF75)&gt;0,1,IF(OR(G75&lt;(1-$P$2),G75&gt;$P$3),1,0))</f>
        <v>0</v>
      </c>
      <c r="AH75">
        <f>IF(SUM($AC75:AG75)&gt;0,1,IF(OR(H75&lt;(1-$P$2),H75&gt;$P$3),1,0))</f>
        <v>0</v>
      </c>
      <c r="AI75">
        <f>IF(SUM($AC75:AH75)&gt;0,1,IF(OR(I75&lt;(1-$P$2),I75&gt;$P$3),1,0))</f>
        <v>0</v>
      </c>
      <c r="AJ75">
        <f>IF(SUM($AC75:AI75)&gt;0,1,IF(OR(J75&lt;(1-$P$2),J75&gt;$P$3),1,0))</f>
        <v>0</v>
      </c>
      <c r="AK75">
        <f>IF(SUM($AC75:AJ75)&gt;0,1,IF(OR(K75&lt;(1-$P$2),K75&gt;$P$3),1,0))</f>
        <v>0</v>
      </c>
      <c r="AL75">
        <f>IF(SUM($AC75:AK75)&gt;0,1,IF(OR(L75&lt;(1-$P$2),L75&gt;$P$3),1,0))</f>
        <v>0</v>
      </c>
      <c r="AM75">
        <f>IF(SUM($AC75:AL75)&gt;0,1,IF(OR(M75&lt;(1-$P$2),M75&gt;$P$3),1,0))</f>
        <v>0</v>
      </c>
      <c r="AN75">
        <f>IF(SUM($AC75:AM75)&gt;0,1,IF(OR(N75&lt;(1-$P$2),N75&gt;$P$3),1,0))</f>
        <v>0</v>
      </c>
      <c r="AO75">
        <f>IF(SUM($AC75:AN75)&gt;0,1,IF(OR(O75&lt;(1-$P$2),O75&gt;$P$3),1,0))</f>
        <v>0</v>
      </c>
      <c r="AP75">
        <f>IF(SUM($AC75:AO75)&gt;0,1,IF(OR(P75&lt;(1-$P$2),P75&gt;$P$3),1,0))</f>
        <v>0</v>
      </c>
      <c r="AQ75">
        <f>IF(SUM($AC75:AP75)&gt;0,1,IF(OR(Q75&lt;(1-$P$2),Q75&gt;$P$3),1,0))</f>
        <v>0</v>
      </c>
      <c r="AR75">
        <f>IF(SUM($AC75:AQ75)&gt;0,1,IF(OR(R75&lt;(1-$P$2),R75&gt;$P$3),1,0))</f>
        <v>0</v>
      </c>
      <c r="AS75">
        <f>IF(SUM($AC75:AR75)&gt;0,1,IF(OR(S75&lt;(1-$P$2),S75&gt;$P$3),1,0))</f>
        <v>0</v>
      </c>
      <c r="AT75">
        <f>IF(SUM($AC75:AS75)&gt;0,1,IF(OR(T75&lt;(1-$P$2),T75&gt;$P$3),1,0))</f>
        <v>0</v>
      </c>
      <c r="AU75">
        <f>IF(SUM($AC75:AT75)&gt;0,1,IF(OR(U75&lt;(1-$P$2),U75&gt;$P$3),1,0))</f>
        <v>0</v>
      </c>
      <c r="AV75">
        <f>IF(SUM($AC75:AU75)&gt;0,1,IF(OR(V75&lt;(1-$P$2),V75&gt;$P$3),1,0))</f>
        <v>0</v>
      </c>
    </row>
    <row r="76" spans="1:48" x14ac:dyDescent="0.35">
      <c r="A76" s="1">
        <f>Data!A70</f>
        <v>6900000</v>
      </c>
      <c r="B76">
        <f t="shared" ref="B76:B134" si="12">+B75+1</f>
        <v>67</v>
      </c>
      <c r="C76" s="12" cm="1">
        <f t="array" ref="C76">PRODUCT(Data!$C70:C70/100+1)</f>
        <v>0.78500000000000003</v>
      </c>
      <c r="D76" s="12" cm="1">
        <f t="array" ref="D76">PRODUCT(Data!$C70:D70/100+1)</f>
        <v>1.2560000000000002</v>
      </c>
      <c r="E76" s="12" cm="1">
        <f t="array" ref="E76">PRODUCT(Data!$C70:E70/100+1)</f>
        <v>1.9468000000000003</v>
      </c>
      <c r="F76" s="12" cm="1">
        <f t="array" ref="F76">PRODUCT(Data!$C70:F70/100+1)</f>
        <v>1.4562064000000001</v>
      </c>
      <c r="G76" s="12" cm="1">
        <f t="array" ref="G76">PRODUCT(Data!$C70:G70/100+1)</f>
        <v>1.594546008</v>
      </c>
      <c r="H76" s="12" cm="1">
        <f t="array" ref="H76">PRODUCT(Data!$C70:H70/100+1)</f>
        <v>1.8401060932319999</v>
      </c>
      <c r="I76" s="12" cm="1">
        <f t="array" ref="I76">PRODUCT(Data!$C70:I70/100+1)</f>
        <v>2.1584444473611359</v>
      </c>
      <c r="J76" s="12" cm="1">
        <f t="array" ref="J76">PRODUCT(Data!$C70:J70/100+1)</f>
        <v>1.9879273360196064</v>
      </c>
      <c r="K76" s="12" cm="1">
        <f t="array" ref="K76">PRODUCT(Data!$C70:K70/100+1)</f>
        <v>2.5624383361292726</v>
      </c>
      <c r="L76" s="12" cm="1">
        <f t="array" ref="L76">PRODUCT(Data!$C70:L70/100+1)</f>
        <v>4.4330183215036412</v>
      </c>
      <c r="M76" s="12" cm="1">
        <f t="array" ref="M76">PRODUCT(Data!$C70:M70/100+1)</f>
        <v>4.326625881787554</v>
      </c>
      <c r="N76" s="12" cm="1">
        <f t="array" ref="N76">PRODUCT(Data!$C70:N70/100+1)</f>
        <v>7.1302794531858895</v>
      </c>
      <c r="O76" s="12" cm="1">
        <f t="array" ref="O76">PRODUCT(Data!$C70:O70/100+1)</f>
        <v>12.328253174558403</v>
      </c>
      <c r="P76" s="12" cm="1">
        <f t="array" ref="P76">PRODUCT(Data!$C70:P70/100+1)</f>
        <v>15.730851050736524</v>
      </c>
      <c r="Q76" s="12" cm="1">
        <f t="array" ref="Q76">PRODUCT(Data!$C70:Q70/100+1)</f>
        <v>8.1957733974337295</v>
      </c>
      <c r="R76" s="12" cm="1">
        <f t="array" ref="R76">PRODUCT(Data!$C70:R70/100+1)</f>
        <v>14.203275297752654</v>
      </c>
      <c r="S76" s="12" cm="1">
        <f t="array" ref="S76">PRODUCT(Data!$C70:S70/100+1)</f>
        <v>12.910777245657163</v>
      </c>
      <c r="T76" s="12" cm="1">
        <f t="array" ref="T76">PRODUCT(Data!$C70:T70/100+1)</f>
        <v>13.05279579535939</v>
      </c>
      <c r="U76" s="12" cm="1">
        <f t="array" ref="U76">PRODUCT(Data!$C70:U70/100+1)</f>
        <v>15.585038179659112</v>
      </c>
      <c r="V76" s="12" cm="1">
        <f t="array" ref="V76">PRODUCT(Data!$C70:V70/100+1)</f>
        <v>16.520140470438658</v>
      </c>
      <c r="W76" s="7"/>
      <c r="X76" s="2" t="str">
        <f t="shared" si="8"/>
        <v>Unrealised</v>
      </c>
      <c r="Y76" s="4">
        <f t="shared" si="10"/>
        <v>113988969.24602674</v>
      </c>
      <c r="Z76" s="5">
        <f t="shared" ca="1" si="11"/>
        <v>0</v>
      </c>
      <c r="AC76">
        <f t="shared" si="9"/>
        <v>0</v>
      </c>
      <c r="AD76">
        <f>IF(SUM($AC76:AC76)&gt;0,1,IF(OR(D76&lt;(1-$P$2),D76&gt;$P$3),1,0))</f>
        <v>0</v>
      </c>
      <c r="AE76">
        <f>IF(SUM($AC76:AD76)&gt;0,1,IF(OR(E76&lt;(1-$P$2),E76&gt;$P$3),1,0))</f>
        <v>0</v>
      </c>
      <c r="AF76">
        <f>IF(SUM($AC76:AE76)&gt;0,1,IF(OR(F76&lt;(1-$P$2),F76&gt;$P$3),1,0))</f>
        <v>0</v>
      </c>
      <c r="AG76">
        <f>IF(SUM($AC76:AF76)&gt;0,1,IF(OR(G76&lt;(1-$P$2),G76&gt;$P$3),1,0))</f>
        <v>0</v>
      </c>
      <c r="AH76">
        <f>IF(SUM($AC76:AG76)&gt;0,1,IF(OR(H76&lt;(1-$P$2),H76&gt;$P$3),1,0))</f>
        <v>0</v>
      </c>
      <c r="AI76">
        <f>IF(SUM($AC76:AH76)&gt;0,1,IF(OR(I76&lt;(1-$P$2),I76&gt;$P$3),1,0))</f>
        <v>0</v>
      </c>
      <c r="AJ76">
        <f>IF(SUM($AC76:AI76)&gt;0,1,IF(OR(J76&lt;(1-$P$2),J76&gt;$P$3),1,0))</f>
        <v>0</v>
      </c>
      <c r="AK76">
        <f>IF(SUM($AC76:AJ76)&gt;0,1,IF(OR(K76&lt;(1-$P$2),K76&gt;$P$3),1,0))</f>
        <v>0</v>
      </c>
      <c r="AL76">
        <f>IF(SUM($AC76:AK76)&gt;0,1,IF(OR(L76&lt;(1-$P$2),L76&gt;$P$3),1,0))</f>
        <v>0</v>
      </c>
      <c r="AM76">
        <f>IF(SUM($AC76:AL76)&gt;0,1,IF(OR(M76&lt;(1-$P$2),M76&gt;$P$3),1,0))</f>
        <v>0</v>
      </c>
      <c r="AN76">
        <f>IF(SUM($AC76:AM76)&gt;0,1,IF(OR(N76&lt;(1-$P$2),N76&gt;$P$3),1,0))</f>
        <v>0</v>
      </c>
      <c r="AO76">
        <f>IF(SUM($AC76:AN76)&gt;0,1,IF(OR(O76&lt;(1-$P$2),O76&gt;$P$3),1,0))</f>
        <v>0</v>
      </c>
      <c r="AP76">
        <f>IF(SUM($AC76:AO76)&gt;0,1,IF(OR(P76&lt;(1-$P$2),P76&gt;$P$3),1,0))</f>
        <v>0</v>
      </c>
      <c r="AQ76">
        <f>IF(SUM($AC76:AP76)&gt;0,1,IF(OR(Q76&lt;(1-$P$2),Q76&gt;$P$3),1,0))</f>
        <v>0</v>
      </c>
      <c r="AR76">
        <f>IF(SUM($AC76:AQ76)&gt;0,1,IF(OR(R76&lt;(1-$P$2),R76&gt;$P$3),1,0))</f>
        <v>0</v>
      </c>
      <c r="AS76">
        <f>IF(SUM($AC76:AR76)&gt;0,1,IF(OR(S76&lt;(1-$P$2),S76&gt;$P$3),1,0))</f>
        <v>0</v>
      </c>
      <c r="AT76">
        <f>IF(SUM($AC76:AS76)&gt;0,1,IF(OR(T76&lt;(1-$P$2),T76&gt;$P$3),1,0))</f>
        <v>0</v>
      </c>
      <c r="AU76">
        <f>IF(SUM($AC76:AT76)&gt;0,1,IF(OR(U76&lt;(1-$P$2),U76&gt;$P$3),1,0))</f>
        <v>0</v>
      </c>
      <c r="AV76">
        <f>IF(SUM($AC76:AU76)&gt;0,1,IF(OR(V76&lt;(1-$P$2),V76&gt;$P$3),1,0))</f>
        <v>0</v>
      </c>
    </row>
    <row r="77" spans="1:48" x14ac:dyDescent="0.35">
      <c r="A77" s="1">
        <f>Data!A71</f>
        <v>4400000</v>
      </c>
      <c r="B77">
        <f t="shared" si="12"/>
        <v>68</v>
      </c>
      <c r="C77" s="12" cm="1">
        <f t="array" ref="C77">PRODUCT(Data!$C71:C71/100+1)</f>
        <v>0.83499999999999996</v>
      </c>
      <c r="D77" s="12" cm="1">
        <f t="array" ref="D77">PRODUCT(Data!$C71:D71/100+1)</f>
        <v>1.0404100000000001</v>
      </c>
      <c r="E77" s="12" cm="1">
        <f t="array" ref="E77">PRODUCT(Data!$C71:E71/100+1)</f>
        <v>1.7718182299999998</v>
      </c>
      <c r="F77" s="12" cm="1">
        <f t="array" ref="F77">PRODUCT(Data!$C71:F71/100+1)</f>
        <v>2.2767864255499997</v>
      </c>
      <c r="G77" s="12" cm="1">
        <f t="array" ref="G77">PRODUCT(Data!$C71:G71/100+1)</f>
        <v>1.1611610770304999</v>
      </c>
      <c r="H77" s="12" cm="1">
        <f t="array" ref="H77">PRODUCT(Data!$C71:H71/100+1)</f>
        <v>1.9217215824854774</v>
      </c>
      <c r="I77" s="12" cm="1">
        <f t="array" ref="I77">PRODUCT(Data!$C71:I71/100+1)</f>
        <v>1.4912559480087306</v>
      </c>
      <c r="J77" s="12" cm="1">
        <f t="array" ref="J77">PRODUCT(Data!$C71:J71/100+1)</f>
        <v>1.661259126081726</v>
      </c>
      <c r="K77" s="12" cm="1">
        <f t="array" ref="K77">PRODUCT(Data!$C71:K71/100+1)</f>
        <v>1.4569242535736737</v>
      </c>
      <c r="L77" s="12" cm="1">
        <f t="array" ref="L77">PRODUCT(Data!$C71:L71/100+1)</f>
        <v>2.0440647277638644</v>
      </c>
      <c r="M77" s="12" cm="1">
        <f t="array" ref="M77">PRODUCT(Data!$C71:M71/100+1)</f>
        <v>1.7599397306046871</v>
      </c>
      <c r="N77" s="12" cm="1">
        <f t="array" ref="N77">PRODUCT(Data!$C71:N71/100+1)</f>
        <v>1.5610665410463576</v>
      </c>
      <c r="O77" s="12" cm="1">
        <f t="array" ref="O77">PRODUCT(Data!$C71:O71/100+1)</f>
        <v>2.3291112792411655</v>
      </c>
      <c r="P77" s="12" cm="1">
        <f t="array" ref="P77">PRODUCT(Data!$C71:P71/100+1)</f>
        <v>3.9478436183137751</v>
      </c>
      <c r="Q77" s="12" cm="1">
        <f t="array" ref="Q77">PRODUCT(Data!$C71:Q71/100+1)</f>
        <v>5.3335367283419099</v>
      </c>
      <c r="R77" s="12" cm="1">
        <f t="array" ref="R77">PRODUCT(Data!$C71:R71/100+1)</f>
        <v>2.8267744660212126</v>
      </c>
      <c r="S77" s="12" cm="1">
        <f t="array" ref="S77">PRODUCT(Data!$C71:S71/100+1)</f>
        <v>4.4493430095173885</v>
      </c>
      <c r="T77" s="12" cm="1">
        <f t="array" ref="T77">PRODUCT(Data!$C71:T71/100+1)</f>
        <v>6.660666485247531</v>
      </c>
      <c r="U77" s="12" cm="1">
        <f t="array" ref="U77">PRODUCT(Data!$C71:U71/100+1)</f>
        <v>5.7814585091948567</v>
      </c>
      <c r="V77" s="12" cm="1">
        <f t="array" ref="V77">PRODUCT(Data!$C71:V71/100+1)</f>
        <v>4.2320276287306351</v>
      </c>
      <c r="W77" s="7"/>
      <c r="X77" s="2" t="str">
        <f t="shared" si="8"/>
        <v>Unrealised</v>
      </c>
      <c r="Y77" s="4">
        <f t="shared" si="10"/>
        <v>18620921.566414796</v>
      </c>
      <c r="Z77" s="5">
        <f t="shared" ca="1" si="11"/>
        <v>0</v>
      </c>
      <c r="AC77">
        <f t="shared" si="9"/>
        <v>0</v>
      </c>
      <c r="AD77">
        <f>IF(SUM($AC77:AC77)&gt;0,1,IF(OR(D77&lt;(1-$P$2),D77&gt;$P$3),1,0))</f>
        <v>0</v>
      </c>
      <c r="AE77">
        <f>IF(SUM($AC77:AD77)&gt;0,1,IF(OR(E77&lt;(1-$P$2),E77&gt;$P$3),1,0))</f>
        <v>0</v>
      </c>
      <c r="AF77">
        <f>IF(SUM($AC77:AE77)&gt;0,1,IF(OR(F77&lt;(1-$P$2),F77&gt;$P$3),1,0))</f>
        <v>0</v>
      </c>
      <c r="AG77">
        <f>IF(SUM($AC77:AF77)&gt;0,1,IF(OR(G77&lt;(1-$P$2),G77&gt;$P$3),1,0))</f>
        <v>0</v>
      </c>
      <c r="AH77">
        <f>IF(SUM($AC77:AG77)&gt;0,1,IF(OR(H77&lt;(1-$P$2),H77&gt;$P$3),1,0))</f>
        <v>0</v>
      </c>
      <c r="AI77">
        <f>IF(SUM($AC77:AH77)&gt;0,1,IF(OR(I77&lt;(1-$P$2),I77&gt;$P$3),1,0))</f>
        <v>0</v>
      </c>
      <c r="AJ77">
        <f>IF(SUM($AC77:AI77)&gt;0,1,IF(OR(J77&lt;(1-$P$2),J77&gt;$P$3),1,0))</f>
        <v>0</v>
      </c>
      <c r="AK77">
        <f>IF(SUM($AC77:AJ77)&gt;0,1,IF(OR(K77&lt;(1-$P$2),K77&gt;$P$3),1,0))</f>
        <v>0</v>
      </c>
      <c r="AL77">
        <f>IF(SUM($AC77:AK77)&gt;0,1,IF(OR(L77&lt;(1-$P$2),L77&gt;$P$3),1,0))</f>
        <v>0</v>
      </c>
      <c r="AM77">
        <f>IF(SUM($AC77:AL77)&gt;0,1,IF(OR(M77&lt;(1-$P$2),M77&gt;$P$3),1,0))</f>
        <v>0</v>
      </c>
      <c r="AN77">
        <f>IF(SUM($AC77:AM77)&gt;0,1,IF(OR(N77&lt;(1-$P$2),N77&gt;$P$3),1,0))</f>
        <v>0</v>
      </c>
      <c r="AO77">
        <f>IF(SUM($AC77:AN77)&gt;0,1,IF(OR(O77&lt;(1-$P$2),O77&gt;$P$3),1,0))</f>
        <v>0</v>
      </c>
      <c r="AP77">
        <f>IF(SUM($AC77:AO77)&gt;0,1,IF(OR(P77&lt;(1-$P$2),P77&gt;$P$3),1,0))</f>
        <v>0</v>
      </c>
      <c r="AQ77">
        <f>IF(SUM($AC77:AP77)&gt;0,1,IF(OR(Q77&lt;(1-$P$2),Q77&gt;$P$3),1,0))</f>
        <v>0</v>
      </c>
      <c r="AR77">
        <f>IF(SUM($AC77:AQ77)&gt;0,1,IF(OR(R77&lt;(1-$P$2),R77&gt;$P$3),1,0))</f>
        <v>0</v>
      </c>
      <c r="AS77">
        <f>IF(SUM($AC77:AR77)&gt;0,1,IF(OR(S77&lt;(1-$P$2),S77&gt;$P$3),1,0))</f>
        <v>0</v>
      </c>
      <c r="AT77">
        <f>IF(SUM($AC77:AS77)&gt;0,1,IF(OR(T77&lt;(1-$P$2),T77&gt;$P$3),1,0))</f>
        <v>0</v>
      </c>
      <c r="AU77">
        <f>IF(SUM($AC77:AT77)&gt;0,1,IF(OR(U77&lt;(1-$P$2),U77&gt;$P$3),1,0))</f>
        <v>0</v>
      </c>
      <c r="AV77">
        <f>IF(SUM($AC77:AU77)&gt;0,1,IF(OR(V77&lt;(1-$P$2),V77&gt;$P$3),1,0))</f>
        <v>0</v>
      </c>
    </row>
    <row r="78" spans="1:48" x14ac:dyDescent="0.35">
      <c r="A78" s="1">
        <f>Data!A72</f>
        <v>5500000</v>
      </c>
      <c r="B78">
        <f t="shared" si="12"/>
        <v>69</v>
      </c>
      <c r="C78" s="12" cm="1">
        <f t="array" ref="C78">PRODUCT(Data!$C72:C72/100+1)</f>
        <v>1.702</v>
      </c>
      <c r="D78" s="12" cm="1">
        <f t="array" ref="D78">PRODUCT(Data!$C72:D72/100+1)</f>
        <v>2.0832479999999998</v>
      </c>
      <c r="E78" s="12" cm="1">
        <f t="array" ref="E78">PRODUCT(Data!$C72:E72/100+1)</f>
        <v>3.2290343999999997</v>
      </c>
      <c r="F78" s="12" cm="1">
        <f t="array" ref="F78">PRODUCT(Data!$C72:F72/100+1)</f>
        <v>5.4280068263999999</v>
      </c>
      <c r="G78" s="12" cm="1">
        <f t="array" ref="G78">PRODUCT(Data!$C72:G72/100+1)</f>
        <v>5.7156911881991999</v>
      </c>
      <c r="H78" s="12" cm="1">
        <f t="array" ref="H78">PRODUCT(Data!$C72:H72/100+1)</f>
        <v>7.899085222091295</v>
      </c>
      <c r="I78" s="12" cm="1">
        <f t="array" ref="I78">PRODUCT(Data!$C72:I72/100+1)</f>
        <v>11.019223884817357</v>
      </c>
      <c r="J78" s="12" cm="1">
        <f t="array" ref="J78">PRODUCT(Data!$C72:J72/100+1)</f>
        <v>13.663837617173524</v>
      </c>
      <c r="K78" s="12" cm="1">
        <f t="array" ref="K78">PRODUCT(Data!$C72:K72/100+1)</f>
        <v>16.218975251584972</v>
      </c>
      <c r="L78" s="12" cm="1">
        <f t="array" ref="L78">PRODUCT(Data!$C72:L72/100+1)</f>
        <v>19.089733871115513</v>
      </c>
      <c r="M78" s="12" cm="1">
        <f t="array" ref="M78">PRODUCT(Data!$C72:M72/100+1)</f>
        <v>22.315898895334037</v>
      </c>
      <c r="N78" s="12" cm="1">
        <f t="array" ref="N78">PRODUCT(Data!$C72:N72/100+1)</f>
        <v>28.497402889341565</v>
      </c>
      <c r="O78" s="12" cm="1">
        <f t="array" ref="O78">PRODUCT(Data!$C72:O72/100+1)</f>
        <v>18.095850834731895</v>
      </c>
      <c r="P78" s="12" cm="1">
        <f t="array" ref="P78">PRODUCT(Data!$C72:P72/100+1)</f>
        <v>22.746484499257996</v>
      </c>
      <c r="Q78" s="12" cm="1">
        <f t="array" ref="Q78">PRODUCT(Data!$C72:Q72/100+1)</f>
        <v>18.174441114907136</v>
      </c>
      <c r="R78" s="12" cm="1">
        <f t="array" ref="R78">PRODUCT(Data!$C72:R72/100+1)</f>
        <v>23.790343419413439</v>
      </c>
      <c r="S78" s="12" cm="1">
        <f t="array" ref="S78">PRODUCT(Data!$C72:S72/100+1)</f>
        <v>12.727833729386187</v>
      </c>
      <c r="T78" s="12" cm="1">
        <f t="array" ref="T78">PRODUCT(Data!$C72:T72/100+1)</f>
        <v>15.718874655791939</v>
      </c>
      <c r="U78" s="12" cm="1">
        <f t="array" ref="U78">PRODUCT(Data!$C72:U72/100+1)</f>
        <v>22.745211626930939</v>
      </c>
      <c r="V78" s="12" cm="1">
        <f t="array" ref="V78">PRODUCT(Data!$C72:V72/100+1)</f>
        <v>28.317788475529021</v>
      </c>
      <c r="W78" s="7"/>
      <c r="X78" s="2" t="str">
        <f t="shared" si="8"/>
        <v>Unrealised</v>
      </c>
      <c r="Y78" s="4">
        <f t="shared" si="10"/>
        <v>155747836.61540961</v>
      </c>
      <c r="Z78" s="5">
        <f t="shared" ca="1" si="11"/>
        <v>0</v>
      </c>
      <c r="AC78">
        <f t="shared" si="9"/>
        <v>0</v>
      </c>
      <c r="AD78">
        <f>IF(SUM($AC78:AC78)&gt;0,1,IF(OR(D78&lt;(1-$P$2),D78&gt;$P$3),1,0))</f>
        <v>0</v>
      </c>
      <c r="AE78">
        <f>IF(SUM($AC78:AD78)&gt;0,1,IF(OR(E78&lt;(1-$P$2),E78&gt;$P$3),1,0))</f>
        <v>0</v>
      </c>
      <c r="AF78">
        <f>IF(SUM($AC78:AE78)&gt;0,1,IF(OR(F78&lt;(1-$P$2),F78&gt;$P$3),1,0))</f>
        <v>0</v>
      </c>
      <c r="AG78">
        <f>IF(SUM($AC78:AF78)&gt;0,1,IF(OR(G78&lt;(1-$P$2),G78&gt;$P$3),1,0))</f>
        <v>0</v>
      </c>
      <c r="AH78">
        <f>IF(SUM($AC78:AG78)&gt;0,1,IF(OR(H78&lt;(1-$P$2),H78&gt;$P$3),1,0))</f>
        <v>0</v>
      </c>
      <c r="AI78">
        <f>IF(SUM($AC78:AH78)&gt;0,1,IF(OR(I78&lt;(1-$P$2),I78&gt;$P$3),1,0))</f>
        <v>0</v>
      </c>
      <c r="AJ78">
        <f>IF(SUM($AC78:AI78)&gt;0,1,IF(OR(J78&lt;(1-$P$2),J78&gt;$P$3),1,0))</f>
        <v>0</v>
      </c>
      <c r="AK78">
        <f>IF(SUM($AC78:AJ78)&gt;0,1,IF(OR(K78&lt;(1-$P$2),K78&gt;$P$3),1,0))</f>
        <v>0</v>
      </c>
      <c r="AL78">
        <f>IF(SUM($AC78:AK78)&gt;0,1,IF(OR(L78&lt;(1-$P$2),L78&gt;$P$3),1,0))</f>
        <v>0</v>
      </c>
      <c r="AM78">
        <f>IF(SUM($AC78:AL78)&gt;0,1,IF(OR(M78&lt;(1-$P$2),M78&gt;$P$3),1,0))</f>
        <v>0</v>
      </c>
      <c r="AN78">
        <f>IF(SUM($AC78:AM78)&gt;0,1,IF(OR(N78&lt;(1-$P$2),N78&gt;$P$3),1,0))</f>
        <v>0</v>
      </c>
      <c r="AO78">
        <f>IF(SUM($AC78:AN78)&gt;0,1,IF(OR(O78&lt;(1-$P$2),O78&gt;$P$3),1,0))</f>
        <v>0</v>
      </c>
      <c r="AP78">
        <f>IF(SUM($AC78:AO78)&gt;0,1,IF(OR(P78&lt;(1-$P$2),P78&gt;$P$3),1,0))</f>
        <v>0</v>
      </c>
      <c r="AQ78">
        <f>IF(SUM($AC78:AP78)&gt;0,1,IF(OR(Q78&lt;(1-$P$2),Q78&gt;$P$3),1,0))</f>
        <v>0</v>
      </c>
      <c r="AR78">
        <f>IF(SUM($AC78:AQ78)&gt;0,1,IF(OR(R78&lt;(1-$P$2),R78&gt;$P$3),1,0))</f>
        <v>0</v>
      </c>
      <c r="AS78">
        <f>IF(SUM($AC78:AR78)&gt;0,1,IF(OR(S78&lt;(1-$P$2),S78&gt;$P$3),1,0))</f>
        <v>0</v>
      </c>
      <c r="AT78">
        <f>IF(SUM($AC78:AS78)&gt;0,1,IF(OR(T78&lt;(1-$P$2),T78&gt;$P$3),1,0))</f>
        <v>0</v>
      </c>
      <c r="AU78">
        <f>IF(SUM($AC78:AT78)&gt;0,1,IF(OR(U78&lt;(1-$P$2),U78&gt;$P$3),1,0))</f>
        <v>0</v>
      </c>
      <c r="AV78">
        <f>IF(SUM($AC78:AU78)&gt;0,1,IF(OR(V78&lt;(1-$P$2),V78&gt;$P$3),1,0))</f>
        <v>0</v>
      </c>
    </row>
    <row r="79" spans="1:48" x14ac:dyDescent="0.35">
      <c r="A79" s="1">
        <f>Data!A73</f>
        <v>4900000</v>
      </c>
      <c r="B79">
        <f t="shared" si="12"/>
        <v>70</v>
      </c>
      <c r="C79" s="12" cm="1">
        <f t="array" ref="C79">PRODUCT(Data!$C73:C73/100+1)</f>
        <v>0.60099999999999998</v>
      </c>
      <c r="D79" s="12" cm="1">
        <f t="array" ref="D79">PRODUCT(Data!$C73:D73/100+1)</f>
        <v>0.72059899999999999</v>
      </c>
      <c r="E79" s="12" cm="1">
        <f t="array" ref="E79">PRODUCT(Data!$C73:E73/100+1)</f>
        <v>0.52387547299999992</v>
      </c>
      <c r="F79" s="12" cm="1">
        <f t="array" ref="F79">PRODUCT(Data!$C73:F73/100+1)</f>
        <v>0.28708375920399998</v>
      </c>
      <c r="G79" s="12" cm="1">
        <f t="array" ref="G79">PRODUCT(Data!$C73:G73/100+1)</f>
        <v>0.42804188497316398</v>
      </c>
      <c r="H79" s="12" cm="1">
        <f t="array" ref="H79">PRODUCT(Data!$C73:H73/100+1)</f>
        <v>0.30947428283559758</v>
      </c>
      <c r="I79" s="12" cm="1">
        <f t="array" ref="I79">PRODUCT(Data!$C73:I73/100+1)</f>
        <v>0.33825539113930814</v>
      </c>
      <c r="J79" s="12" cm="1">
        <f t="array" ref="J79">PRODUCT(Data!$C73:J73/100+1)</f>
        <v>0.4806609108089569</v>
      </c>
      <c r="K79" s="12" cm="1">
        <f t="array" ref="K79">PRODUCT(Data!$C73:K73/100+1)</f>
        <v>0.53785955919522277</v>
      </c>
      <c r="L79" s="12" cm="1">
        <f t="array" ref="L79">PRODUCT(Data!$C73:L73/100+1)</f>
        <v>0.939102790354859</v>
      </c>
      <c r="M79" s="12" cm="1">
        <f t="array" ref="M79">PRODUCT(Data!$C73:M73/100+1)</f>
        <v>1.5513978096662271</v>
      </c>
      <c r="N79" s="12" cm="1">
        <f t="array" ref="N79">PRODUCT(Data!$C73:N73/100+1)</f>
        <v>1.0968382514340227</v>
      </c>
      <c r="O79" s="12" cm="1">
        <f t="array" ref="O79">PRODUCT(Data!$C73:O73/100+1)</f>
        <v>1.5366703902590657</v>
      </c>
      <c r="P79" s="12" cm="1">
        <f t="array" ref="P79">PRODUCT(Data!$C73:P73/100+1)</f>
        <v>0.95273564196062077</v>
      </c>
      <c r="Q79" s="12" cm="1">
        <f t="array" ref="Q79">PRODUCT(Data!$C73:Q73/100+1)</f>
        <v>1.1690066326856816</v>
      </c>
      <c r="R79" s="12" cm="1">
        <f t="array" ref="R79">PRODUCT(Data!$C73:R73/100+1)</f>
        <v>0.66750278726352419</v>
      </c>
      <c r="S79" s="12" cm="1">
        <f t="array" ref="S79">PRODUCT(Data!$C73:S73/100+1)</f>
        <v>0.92182134921092695</v>
      </c>
      <c r="T79" s="12" cm="1">
        <f t="array" ref="T79">PRODUCT(Data!$C73:T73/100+1)</f>
        <v>0.87204299635353688</v>
      </c>
      <c r="U79" s="12" cm="1">
        <f t="array" ref="U79">PRODUCT(Data!$C73:U73/100+1)</f>
        <v>0.6775774081666982</v>
      </c>
      <c r="V79" s="12" cm="1">
        <f t="array" ref="V79">PRODUCT(Data!$C73:V73/100+1)</f>
        <v>0.79208799014687026</v>
      </c>
      <c r="W79" s="7"/>
      <c r="X79" s="2" t="str">
        <f t="shared" si="8"/>
        <v>Realised Loss</v>
      </c>
      <c r="Y79" s="4">
        <f t="shared" si="10"/>
        <v>3881231.1517196642</v>
      </c>
      <c r="Z79" s="5">
        <f t="shared" ca="1" si="11"/>
        <v>1406710.4200996</v>
      </c>
      <c r="AC79">
        <f t="shared" si="9"/>
        <v>0</v>
      </c>
      <c r="AD79">
        <f>IF(SUM($AC79:AC79)&gt;0,1,IF(OR(D79&lt;(1-$P$2),D79&gt;$P$3),1,0))</f>
        <v>0</v>
      </c>
      <c r="AE79">
        <f>IF(SUM($AC79:AD79)&gt;0,1,IF(OR(E79&lt;(1-$P$2),E79&gt;$P$3),1,0))</f>
        <v>0</v>
      </c>
      <c r="AF79">
        <f>IF(SUM($AC79:AE79)&gt;0,1,IF(OR(F79&lt;(1-$P$2),F79&gt;$P$3),1,0))</f>
        <v>1</v>
      </c>
      <c r="AG79">
        <f>IF(SUM($AC79:AF79)&gt;0,1,IF(OR(G79&lt;(1-$P$2),G79&gt;$P$3),1,0))</f>
        <v>1</v>
      </c>
      <c r="AH79">
        <f>IF(SUM($AC79:AG79)&gt;0,1,IF(OR(H79&lt;(1-$P$2),H79&gt;$P$3),1,0))</f>
        <v>1</v>
      </c>
      <c r="AI79">
        <f>IF(SUM($AC79:AH79)&gt;0,1,IF(OR(I79&lt;(1-$P$2),I79&gt;$P$3),1,0))</f>
        <v>1</v>
      </c>
      <c r="AJ79">
        <f>IF(SUM($AC79:AI79)&gt;0,1,IF(OR(J79&lt;(1-$P$2),J79&gt;$P$3),1,0))</f>
        <v>1</v>
      </c>
      <c r="AK79">
        <f>IF(SUM($AC79:AJ79)&gt;0,1,IF(OR(K79&lt;(1-$P$2),K79&gt;$P$3),1,0))</f>
        <v>1</v>
      </c>
      <c r="AL79">
        <f>IF(SUM($AC79:AK79)&gt;0,1,IF(OR(L79&lt;(1-$P$2),L79&gt;$P$3),1,0))</f>
        <v>1</v>
      </c>
      <c r="AM79">
        <f>IF(SUM($AC79:AL79)&gt;0,1,IF(OR(M79&lt;(1-$P$2),M79&gt;$P$3),1,0))</f>
        <v>1</v>
      </c>
      <c r="AN79">
        <f>IF(SUM($AC79:AM79)&gt;0,1,IF(OR(N79&lt;(1-$P$2),N79&gt;$P$3),1,0))</f>
        <v>1</v>
      </c>
      <c r="AO79">
        <f>IF(SUM($AC79:AN79)&gt;0,1,IF(OR(O79&lt;(1-$P$2),O79&gt;$P$3),1,0))</f>
        <v>1</v>
      </c>
      <c r="AP79">
        <f>IF(SUM($AC79:AO79)&gt;0,1,IF(OR(P79&lt;(1-$P$2),P79&gt;$P$3),1,0))</f>
        <v>1</v>
      </c>
      <c r="AQ79">
        <f>IF(SUM($AC79:AP79)&gt;0,1,IF(OR(Q79&lt;(1-$P$2),Q79&gt;$P$3),1,0))</f>
        <v>1</v>
      </c>
      <c r="AR79">
        <f>IF(SUM($AC79:AQ79)&gt;0,1,IF(OR(R79&lt;(1-$P$2),R79&gt;$P$3),1,0))</f>
        <v>1</v>
      </c>
      <c r="AS79">
        <f>IF(SUM($AC79:AR79)&gt;0,1,IF(OR(S79&lt;(1-$P$2),S79&gt;$P$3),1,0))</f>
        <v>1</v>
      </c>
      <c r="AT79">
        <f>IF(SUM($AC79:AS79)&gt;0,1,IF(OR(T79&lt;(1-$P$2),T79&gt;$P$3),1,0))</f>
        <v>1</v>
      </c>
      <c r="AU79">
        <f>IF(SUM($AC79:AT79)&gt;0,1,IF(OR(U79&lt;(1-$P$2),U79&gt;$P$3),1,0))</f>
        <v>1</v>
      </c>
      <c r="AV79">
        <f>IF(SUM($AC79:AU79)&gt;0,1,IF(OR(V79&lt;(1-$P$2),V79&gt;$P$3),1,0))</f>
        <v>1</v>
      </c>
    </row>
    <row r="80" spans="1:48" x14ac:dyDescent="0.35">
      <c r="A80" s="1">
        <f>Data!A74</f>
        <v>3300000</v>
      </c>
      <c r="B80">
        <f t="shared" si="12"/>
        <v>71</v>
      </c>
      <c r="C80" s="12" cm="1">
        <f t="array" ref="C80">PRODUCT(Data!$C74:C74/100+1)</f>
        <v>1.1259999999999999</v>
      </c>
      <c r="D80" s="12" cm="1">
        <f t="array" ref="D80">PRODUCT(Data!$C74:D74/100+1)</f>
        <v>1.1181179999999999</v>
      </c>
      <c r="E80" s="12" cm="1">
        <f t="array" ref="E80">PRODUCT(Data!$C74:E74/100+1)</f>
        <v>0.86542333199999999</v>
      </c>
      <c r="F80" s="12" cm="1">
        <f t="array" ref="F80">PRODUCT(Data!$C74:F74/100+1)</f>
        <v>1.4019857978400001</v>
      </c>
      <c r="G80" s="12" cm="1">
        <f t="array" ref="G80">PRODUCT(Data!$C74:G74/100+1)</f>
        <v>0.81174977694936001</v>
      </c>
      <c r="H80" s="12" cm="1">
        <f t="array" ref="H80">PRODUCT(Data!$C74:H74/100+1)</f>
        <v>0.94081799148430822</v>
      </c>
      <c r="I80" s="12" cm="1">
        <f t="array" ref="I80">PRODUCT(Data!$C74:I74/100+1)</f>
        <v>0.51180498736746372</v>
      </c>
      <c r="J80" s="12" cm="1">
        <f t="array" ref="J80">PRODUCT(Data!$C74:J74/100+1)</f>
        <v>0.59267017537152289</v>
      </c>
      <c r="K80" s="12" cm="1">
        <f t="array" ref="K80">PRODUCT(Data!$C74:K74/100+1)</f>
        <v>0.88367123147894067</v>
      </c>
      <c r="L80" s="12" cm="1">
        <f t="array" ref="L80">PRODUCT(Data!$C74:L74/100+1)</f>
        <v>1.4271290388384892</v>
      </c>
      <c r="M80" s="12" cm="1">
        <f t="array" ref="M80">PRODUCT(Data!$C74:M74/100+1)</f>
        <v>1.7253990079557335</v>
      </c>
      <c r="N80" s="12" cm="1">
        <f t="array" ref="N80">PRODUCT(Data!$C74:N74/100+1)</f>
        <v>1.9824834601411379</v>
      </c>
      <c r="O80" s="12" cm="1">
        <f t="array" ref="O80">PRODUCT(Data!$C74:O74/100+1)</f>
        <v>2.4225947882924705</v>
      </c>
      <c r="P80" s="12" cm="1">
        <f t="array" ref="P80">PRODUCT(Data!$C74:P74/100+1)</f>
        <v>3.1663313882982589</v>
      </c>
      <c r="Q80" s="12" cm="1">
        <f t="array" ref="Q80">PRODUCT(Data!$C74:Q74/100+1)</f>
        <v>2.8496982494684331</v>
      </c>
      <c r="R80" s="12" cm="1">
        <f t="array" ref="R80">PRODUCT(Data!$C74:R74/100+1)</f>
        <v>3.8100465595392947</v>
      </c>
      <c r="S80" s="12" cm="1">
        <f t="array" ref="S80">PRODUCT(Data!$C74:S74/100+1)</f>
        <v>4.6406367095188612</v>
      </c>
      <c r="T80" s="12" cm="1">
        <f t="array" ref="T80">PRODUCT(Data!$C74:T74/100+1)</f>
        <v>5.814717797027134</v>
      </c>
      <c r="U80" s="12" cm="1">
        <f t="array" ref="U80">PRODUCT(Data!$C74:U74/100+1)</f>
        <v>3.2562419663351951</v>
      </c>
      <c r="V80" s="12" cm="1">
        <f t="array" ref="V80">PRODUCT(Data!$C74:V74/100+1)</f>
        <v>3.6697846960597649</v>
      </c>
      <c r="W80" s="7"/>
      <c r="X80" s="2" t="str">
        <f t="shared" si="8"/>
        <v>Unrealised</v>
      </c>
      <c r="Y80" s="4">
        <f t="shared" si="10"/>
        <v>12110289.496997224</v>
      </c>
      <c r="Z80" s="5">
        <f t="shared" ca="1" si="11"/>
        <v>0</v>
      </c>
      <c r="AC80">
        <f t="shared" si="9"/>
        <v>0</v>
      </c>
      <c r="AD80">
        <f>IF(SUM($AC80:AC80)&gt;0,1,IF(OR(D80&lt;(1-$P$2),D80&gt;$P$3),1,0))</f>
        <v>0</v>
      </c>
      <c r="AE80">
        <f>IF(SUM($AC80:AD80)&gt;0,1,IF(OR(E80&lt;(1-$P$2),E80&gt;$P$3),1,0))</f>
        <v>0</v>
      </c>
      <c r="AF80">
        <f>IF(SUM($AC80:AE80)&gt;0,1,IF(OR(F80&lt;(1-$P$2),F80&gt;$P$3),1,0))</f>
        <v>0</v>
      </c>
      <c r="AG80">
        <f>IF(SUM($AC80:AF80)&gt;0,1,IF(OR(G80&lt;(1-$P$2),G80&gt;$P$3),1,0))</f>
        <v>0</v>
      </c>
      <c r="AH80">
        <f>IF(SUM($AC80:AG80)&gt;0,1,IF(OR(H80&lt;(1-$P$2),H80&gt;$P$3),1,0))</f>
        <v>0</v>
      </c>
      <c r="AI80">
        <f>IF(SUM($AC80:AH80)&gt;0,1,IF(OR(I80&lt;(1-$P$2),I80&gt;$P$3),1,0))</f>
        <v>0</v>
      </c>
      <c r="AJ80">
        <f>IF(SUM($AC80:AI80)&gt;0,1,IF(OR(J80&lt;(1-$P$2),J80&gt;$P$3),1,0))</f>
        <v>0</v>
      </c>
      <c r="AK80">
        <f>IF(SUM($AC80:AJ80)&gt;0,1,IF(OR(K80&lt;(1-$P$2),K80&gt;$P$3),1,0))</f>
        <v>0</v>
      </c>
      <c r="AL80">
        <f>IF(SUM($AC80:AK80)&gt;0,1,IF(OR(L80&lt;(1-$P$2),L80&gt;$P$3),1,0))</f>
        <v>0</v>
      </c>
      <c r="AM80">
        <f>IF(SUM($AC80:AL80)&gt;0,1,IF(OR(M80&lt;(1-$P$2),M80&gt;$P$3),1,0))</f>
        <v>0</v>
      </c>
      <c r="AN80">
        <f>IF(SUM($AC80:AM80)&gt;0,1,IF(OR(N80&lt;(1-$P$2),N80&gt;$P$3),1,0))</f>
        <v>0</v>
      </c>
      <c r="AO80">
        <f>IF(SUM($AC80:AN80)&gt;0,1,IF(OR(O80&lt;(1-$P$2),O80&gt;$P$3),1,0))</f>
        <v>0</v>
      </c>
      <c r="AP80">
        <f>IF(SUM($AC80:AO80)&gt;0,1,IF(OR(P80&lt;(1-$P$2),P80&gt;$P$3),1,0))</f>
        <v>0</v>
      </c>
      <c r="AQ80">
        <f>IF(SUM($AC80:AP80)&gt;0,1,IF(OR(Q80&lt;(1-$P$2),Q80&gt;$P$3),1,0))</f>
        <v>0</v>
      </c>
      <c r="AR80">
        <f>IF(SUM($AC80:AQ80)&gt;0,1,IF(OR(R80&lt;(1-$P$2),R80&gt;$P$3),1,0))</f>
        <v>0</v>
      </c>
      <c r="AS80">
        <f>IF(SUM($AC80:AR80)&gt;0,1,IF(OR(S80&lt;(1-$P$2),S80&gt;$P$3),1,0))</f>
        <v>0</v>
      </c>
      <c r="AT80">
        <f>IF(SUM($AC80:AS80)&gt;0,1,IF(OR(T80&lt;(1-$P$2),T80&gt;$P$3),1,0))</f>
        <v>0</v>
      </c>
      <c r="AU80">
        <f>IF(SUM($AC80:AT80)&gt;0,1,IF(OR(U80&lt;(1-$P$2),U80&gt;$P$3),1,0))</f>
        <v>0</v>
      </c>
      <c r="AV80">
        <f>IF(SUM($AC80:AU80)&gt;0,1,IF(OR(V80&lt;(1-$P$2),V80&gt;$P$3),1,0))</f>
        <v>0</v>
      </c>
    </row>
    <row r="81" spans="1:48" x14ac:dyDescent="0.35">
      <c r="A81" s="1">
        <f>Data!A75</f>
        <v>1000000</v>
      </c>
      <c r="B81">
        <f t="shared" si="12"/>
        <v>72</v>
      </c>
      <c r="C81" s="12" cm="1">
        <f t="array" ref="C81">PRODUCT(Data!$C75:C75/100+1)</f>
        <v>0.63900000000000001</v>
      </c>
      <c r="D81" s="12" cm="1">
        <f t="array" ref="D81">PRODUCT(Data!$C75:D75/100+1)</f>
        <v>0.47541600000000001</v>
      </c>
      <c r="E81" s="12" cm="1">
        <f t="array" ref="E81">PRODUCT(Data!$C75:E75/100+1)</f>
        <v>0.56384337600000001</v>
      </c>
      <c r="F81" s="12" cm="1">
        <f t="array" ref="F81">PRODUCT(Data!$C75:F75/100+1)</f>
        <v>0.61458927984</v>
      </c>
      <c r="G81" s="12" cm="1">
        <f t="array" ref="G81">PRODUCT(Data!$C75:G75/100+1)</f>
        <v>1.0165306688553599</v>
      </c>
      <c r="H81" s="12" cm="1">
        <f t="array" ref="H81">PRODUCT(Data!$C75:H75/100+1)</f>
        <v>0.80204269772687886</v>
      </c>
      <c r="I81" s="12" cm="1">
        <f t="array" ref="I81">PRODUCT(Data!$C75:I75/100+1)</f>
        <v>0.81166721009960141</v>
      </c>
      <c r="J81" s="12" cm="1">
        <f t="array" ref="J81">PRODUCT(Data!$C75:J75/100+1)</f>
        <v>0.74267549724113535</v>
      </c>
      <c r="K81" s="12" cm="1">
        <f t="array" ref="K81">PRODUCT(Data!$C75:K75/100+1)</f>
        <v>0.69588694091494385</v>
      </c>
      <c r="L81" s="12" cm="1">
        <f t="array" ref="L81">PRODUCT(Data!$C75:L75/100+1)</f>
        <v>0.89351883213478789</v>
      </c>
      <c r="M81" s="12" cm="1">
        <f t="array" ref="M81">PRODUCT(Data!$C75:M75/100+1)</f>
        <v>0.91675032177029236</v>
      </c>
      <c r="N81" s="12" cm="1">
        <f t="array" ref="N81">PRODUCT(Data!$C75:N75/100+1)</f>
        <v>0.46479241313753822</v>
      </c>
      <c r="O81" s="12" cm="1">
        <f t="array" ref="O81">PRODUCT(Data!$C75:O75/100+1)</f>
        <v>0.64094873771666516</v>
      </c>
      <c r="P81" s="12" cm="1">
        <f t="array" ref="P81">PRODUCT(Data!$C75:P75/100+1)</f>
        <v>0.35123990826873253</v>
      </c>
      <c r="Q81" s="12" cm="1">
        <f t="array" ref="Q81">PRODUCT(Data!$C75:Q75/100+1)</f>
        <v>0.2525414940452187</v>
      </c>
      <c r="R81" s="12" cm="1">
        <f t="array" ref="R81">PRODUCT(Data!$C75:R75/100+1)</f>
        <v>0.42553241746619352</v>
      </c>
      <c r="S81" s="12" cm="1">
        <f t="array" ref="S81">PRODUCT(Data!$C75:S75/100+1)</f>
        <v>0.23489389444133885</v>
      </c>
      <c r="T81" s="12" cm="1">
        <f t="array" ref="T81">PRODUCT(Data!$C75:T75/100+1)</f>
        <v>0.26707435797980228</v>
      </c>
      <c r="U81" s="12" cm="1">
        <f t="array" ref="U81">PRODUCT(Data!$C75:U75/100+1)</f>
        <v>0.40248105747556207</v>
      </c>
      <c r="V81" s="12" cm="1">
        <f t="array" ref="V81">PRODUCT(Data!$C75:V75/100+1)</f>
        <v>0.5047112460743548</v>
      </c>
      <c r="W81" s="7"/>
      <c r="X81" s="2" t="str">
        <f t="shared" si="8"/>
        <v>Realised Loss</v>
      </c>
      <c r="Y81" s="4">
        <f t="shared" si="10"/>
        <v>504711.2460743548</v>
      </c>
      <c r="Z81" s="5">
        <f t="shared" ca="1" si="11"/>
        <v>252541.49404521869</v>
      </c>
      <c r="AC81">
        <f t="shared" si="9"/>
        <v>0</v>
      </c>
      <c r="AD81">
        <f>IF(SUM($AC81:AC81)&gt;0,1,IF(OR(D81&lt;(1-$P$2),D81&gt;$P$3),1,0))</f>
        <v>0</v>
      </c>
      <c r="AE81">
        <f>IF(SUM($AC81:AD81)&gt;0,1,IF(OR(E81&lt;(1-$P$2),E81&gt;$P$3),1,0))</f>
        <v>0</v>
      </c>
      <c r="AF81">
        <f>IF(SUM($AC81:AE81)&gt;0,1,IF(OR(F81&lt;(1-$P$2),F81&gt;$P$3),1,0))</f>
        <v>0</v>
      </c>
      <c r="AG81">
        <f>IF(SUM($AC81:AF81)&gt;0,1,IF(OR(G81&lt;(1-$P$2),G81&gt;$P$3),1,0))</f>
        <v>0</v>
      </c>
      <c r="AH81">
        <f>IF(SUM($AC81:AG81)&gt;0,1,IF(OR(H81&lt;(1-$P$2),H81&gt;$P$3),1,0))</f>
        <v>0</v>
      </c>
      <c r="AI81">
        <f>IF(SUM($AC81:AH81)&gt;0,1,IF(OR(I81&lt;(1-$P$2),I81&gt;$P$3),1,0))</f>
        <v>0</v>
      </c>
      <c r="AJ81">
        <f>IF(SUM($AC81:AI81)&gt;0,1,IF(OR(J81&lt;(1-$P$2),J81&gt;$P$3),1,0))</f>
        <v>0</v>
      </c>
      <c r="AK81">
        <f>IF(SUM($AC81:AJ81)&gt;0,1,IF(OR(K81&lt;(1-$P$2),K81&gt;$P$3),1,0))</f>
        <v>0</v>
      </c>
      <c r="AL81">
        <f>IF(SUM($AC81:AK81)&gt;0,1,IF(OR(L81&lt;(1-$P$2),L81&gt;$P$3),1,0))</f>
        <v>0</v>
      </c>
      <c r="AM81">
        <f>IF(SUM($AC81:AL81)&gt;0,1,IF(OR(M81&lt;(1-$P$2),M81&gt;$P$3),1,0))</f>
        <v>0</v>
      </c>
      <c r="AN81">
        <f>IF(SUM($AC81:AM81)&gt;0,1,IF(OR(N81&lt;(1-$P$2),N81&gt;$P$3),1,0))</f>
        <v>0</v>
      </c>
      <c r="AO81">
        <f>IF(SUM($AC81:AN81)&gt;0,1,IF(OR(O81&lt;(1-$P$2),O81&gt;$P$3),1,0))</f>
        <v>0</v>
      </c>
      <c r="AP81">
        <f>IF(SUM($AC81:AO81)&gt;0,1,IF(OR(P81&lt;(1-$P$2),P81&gt;$P$3),1,0))</f>
        <v>0</v>
      </c>
      <c r="AQ81">
        <f>IF(SUM($AC81:AP81)&gt;0,1,IF(OR(Q81&lt;(1-$P$2),Q81&gt;$P$3),1,0))</f>
        <v>1</v>
      </c>
      <c r="AR81">
        <f>IF(SUM($AC81:AQ81)&gt;0,1,IF(OR(R81&lt;(1-$P$2),R81&gt;$P$3),1,0))</f>
        <v>1</v>
      </c>
      <c r="AS81">
        <f>IF(SUM($AC81:AR81)&gt;0,1,IF(OR(S81&lt;(1-$P$2),S81&gt;$P$3),1,0))</f>
        <v>1</v>
      </c>
      <c r="AT81">
        <f>IF(SUM($AC81:AS81)&gt;0,1,IF(OR(T81&lt;(1-$P$2),T81&gt;$P$3),1,0))</f>
        <v>1</v>
      </c>
      <c r="AU81">
        <f>IF(SUM($AC81:AT81)&gt;0,1,IF(OR(U81&lt;(1-$P$2),U81&gt;$P$3),1,0))</f>
        <v>1</v>
      </c>
      <c r="AV81">
        <f>IF(SUM($AC81:AU81)&gt;0,1,IF(OR(V81&lt;(1-$P$2),V81&gt;$P$3),1,0))</f>
        <v>1</v>
      </c>
    </row>
    <row r="82" spans="1:48" x14ac:dyDescent="0.35">
      <c r="A82" s="1">
        <f>Data!A76</f>
        <v>8900000</v>
      </c>
      <c r="B82">
        <f t="shared" si="12"/>
        <v>73</v>
      </c>
      <c r="C82" s="12" cm="1">
        <f t="array" ref="C82">PRODUCT(Data!$C76:C76/100+1)</f>
        <v>1.2370000000000001</v>
      </c>
      <c r="D82" s="12" cm="1">
        <f t="array" ref="D82">PRODUCT(Data!$C76:D76/100+1)</f>
        <v>1.6835570000000002</v>
      </c>
      <c r="E82" s="12" cm="1">
        <f t="array" ref="E82">PRODUCT(Data!$C76:E76/100+1)</f>
        <v>2.2593334940000003</v>
      </c>
      <c r="F82" s="12" cm="1">
        <f t="array" ref="F82">PRODUCT(Data!$C76:F76/100+1)</f>
        <v>3.6827135952200001</v>
      </c>
      <c r="G82" s="12" cm="1">
        <f t="array" ref="G82">PRODUCT(Data!$C76:G76/100+1)</f>
        <v>6.4042389420875807</v>
      </c>
      <c r="H82" s="12" cm="1">
        <f t="array" ref="H82">PRODUCT(Data!$C76:H76/100+1)</f>
        <v>3.4390763119010312</v>
      </c>
      <c r="I82" s="12" cm="1">
        <f t="array" ref="I82">PRODUCT(Data!$C76:I76/100+1)</f>
        <v>3.2464880384345731</v>
      </c>
      <c r="J82" s="12" cm="1">
        <f t="array" ref="J82">PRODUCT(Data!$C76:J76/100+1)</f>
        <v>3.541918449932119</v>
      </c>
      <c r="K82" s="12" cm="1">
        <f t="array" ref="K82">PRODUCT(Data!$C76:K76/100+1)</f>
        <v>1.7780430618659238</v>
      </c>
      <c r="L82" s="12" cm="1">
        <f t="array" ref="L82">PRODUCT(Data!$C76:L76/100+1)</f>
        <v>3.0457877649763274</v>
      </c>
      <c r="M82" s="12" cm="1">
        <f t="array" ref="M82">PRODUCT(Data!$C76:M76/100+1)</f>
        <v>2.5432327837552333</v>
      </c>
      <c r="N82" s="12" cm="1">
        <f t="array" ref="N82">PRODUCT(Data!$C76:N76/100+1)</f>
        <v>4.4506573715716584</v>
      </c>
      <c r="O82" s="12" cm="1">
        <f t="array" ref="O82">PRODUCT(Data!$C76:O76/100+1)</f>
        <v>5.7012920929832953</v>
      </c>
      <c r="P82" s="12" cm="1">
        <f t="array" ref="P82">PRODUCT(Data!$C76:P76/100+1)</f>
        <v>4.6408517636884019</v>
      </c>
      <c r="Q82" s="12" cm="1">
        <f t="array" ref="Q82">PRODUCT(Data!$C76:Q76/100+1)</f>
        <v>7.7873492594691385</v>
      </c>
      <c r="R82" s="12" cm="1">
        <f t="array" ref="R82">PRODUCT(Data!$C76:R76/100+1)</f>
        <v>4.1195077582591733</v>
      </c>
      <c r="S82" s="12" cm="1">
        <f t="array" ref="S82">PRODUCT(Data!$C76:S76/100+1)</f>
        <v>5.6684426753646218</v>
      </c>
      <c r="T82" s="12" cm="1">
        <f t="array" ref="T82">PRODUCT(Data!$C76:T76/100+1)</f>
        <v>7.1592430989855167</v>
      </c>
      <c r="U82" s="12" cm="1">
        <f t="array" ref="U82">PRODUCT(Data!$C76:U76/100+1)</f>
        <v>5.0401071416858034</v>
      </c>
      <c r="V82" s="12" cm="1">
        <f t="array" ref="V82">PRODUCT(Data!$C76:V76/100+1)</f>
        <v>5.8414841772138466</v>
      </c>
      <c r="W82" s="7"/>
      <c r="X82" s="2" t="str">
        <f t="shared" si="8"/>
        <v>Unrealised</v>
      </c>
      <c r="Y82" s="4">
        <f t="shared" si="10"/>
        <v>51989209.177203238</v>
      </c>
      <c r="Z82" s="5">
        <f t="shared" ca="1" si="11"/>
        <v>0</v>
      </c>
      <c r="AC82">
        <f t="shared" si="9"/>
        <v>0</v>
      </c>
      <c r="AD82">
        <f>IF(SUM($AC82:AC82)&gt;0,1,IF(OR(D82&lt;(1-$P$2),D82&gt;$P$3),1,0))</f>
        <v>0</v>
      </c>
      <c r="AE82">
        <f>IF(SUM($AC82:AD82)&gt;0,1,IF(OR(E82&lt;(1-$P$2),E82&gt;$P$3),1,0))</f>
        <v>0</v>
      </c>
      <c r="AF82">
        <f>IF(SUM($AC82:AE82)&gt;0,1,IF(OR(F82&lt;(1-$P$2),F82&gt;$P$3),1,0))</f>
        <v>0</v>
      </c>
      <c r="AG82">
        <f>IF(SUM($AC82:AF82)&gt;0,1,IF(OR(G82&lt;(1-$P$2),G82&gt;$P$3),1,0))</f>
        <v>0</v>
      </c>
      <c r="AH82">
        <f>IF(SUM($AC82:AG82)&gt;0,1,IF(OR(H82&lt;(1-$P$2),H82&gt;$P$3),1,0))</f>
        <v>0</v>
      </c>
      <c r="AI82">
        <f>IF(SUM($AC82:AH82)&gt;0,1,IF(OR(I82&lt;(1-$P$2),I82&gt;$P$3),1,0))</f>
        <v>0</v>
      </c>
      <c r="AJ82">
        <f>IF(SUM($AC82:AI82)&gt;0,1,IF(OR(J82&lt;(1-$P$2),J82&gt;$P$3),1,0))</f>
        <v>0</v>
      </c>
      <c r="AK82">
        <f>IF(SUM($AC82:AJ82)&gt;0,1,IF(OR(K82&lt;(1-$P$2),K82&gt;$P$3),1,0))</f>
        <v>0</v>
      </c>
      <c r="AL82">
        <f>IF(SUM($AC82:AK82)&gt;0,1,IF(OR(L82&lt;(1-$P$2),L82&gt;$P$3),1,0))</f>
        <v>0</v>
      </c>
      <c r="AM82">
        <f>IF(SUM($AC82:AL82)&gt;0,1,IF(OR(M82&lt;(1-$P$2),M82&gt;$P$3),1,0))</f>
        <v>0</v>
      </c>
      <c r="AN82">
        <f>IF(SUM($AC82:AM82)&gt;0,1,IF(OR(N82&lt;(1-$P$2),N82&gt;$P$3),1,0))</f>
        <v>0</v>
      </c>
      <c r="AO82">
        <f>IF(SUM($AC82:AN82)&gt;0,1,IF(OR(O82&lt;(1-$P$2),O82&gt;$P$3),1,0))</f>
        <v>0</v>
      </c>
      <c r="AP82">
        <f>IF(SUM($AC82:AO82)&gt;0,1,IF(OR(P82&lt;(1-$P$2),P82&gt;$P$3),1,0))</f>
        <v>0</v>
      </c>
      <c r="AQ82">
        <f>IF(SUM($AC82:AP82)&gt;0,1,IF(OR(Q82&lt;(1-$P$2),Q82&gt;$P$3),1,0))</f>
        <v>0</v>
      </c>
      <c r="AR82">
        <f>IF(SUM($AC82:AQ82)&gt;0,1,IF(OR(R82&lt;(1-$P$2),R82&gt;$P$3),1,0))</f>
        <v>0</v>
      </c>
      <c r="AS82">
        <f>IF(SUM($AC82:AR82)&gt;0,1,IF(OR(S82&lt;(1-$P$2),S82&gt;$P$3),1,0))</f>
        <v>0</v>
      </c>
      <c r="AT82">
        <f>IF(SUM($AC82:AS82)&gt;0,1,IF(OR(T82&lt;(1-$P$2),T82&gt;$P$3),1,0))</f>
        <v>0</v>
      </c>
      <c r="AU82">
        <f>IF(SUM($AC82:AT82)&gt;0,1,IF(OR(U82&lt;(1-$P$2),U82&gt;$P$3),1,0))</f>
        <v>0</v>
      </c>
      <c r="AV82">
        <f>IF(SUM($AC82:AU82)&gt;0,1,IF(OR(V82&lt;(1-$P$2),V82&gt;$P$3),1,0))</f>
        <v>0</v>
      </c>
    </row>
    <row r="83" spans="1:48" x14ac:dyDescent="0.35">
      <c r="A83" s="1">
        <f>Data!A77</f>
        <v>6300000</v>
      </c>
      <c r="B83">
        <f t="shared" si="12"/>
        <v>74</v>
      </c>
      <c r="C83" s="12" cm="1">
        <f t="array" ref="C83">PRODUCT(Data!$C77:C77/100+1)</f>
        <v>0.85099999999999998</v>
      </c>
      <c r="D83" s="12" cm="1">
        <f t="array" ref="D83">PRODUCT(Data!$C77:D77/100+1)</f>
        <v>0.97184199999999987</v>
      </c>
      <c r="E83" s="12" cm="1">
        <f t="array" ref="E83">PRODUCT(Data!$C77:E77/100+1)</f>
        <v>1.5607782519999998</v>
      </c>
      <c r="F83" s="12" cm="1">
        <f t="array" ref="F83">PRODUCT(Data!$C77:F77/100+1)</f>
        <v>1.1565366847319998</v>
      </c>
      <c r="G83" s="12" cm="1">
        <f t="array" ref="G83">PRODUCT(Data!$C77:G77/100+1)</f>
        <v>1.8839982594284277</v>
      </c>
      <c r="H83" s="12" cm="1">
        <f t="array" ref="H83">PRODUCT(Data!$C77:H77/100+1)</f>
        <v>2.8599093578123531</v>
      </c>
      <c r="I83" s="12" cm="1">
        <f t="array" ref="I83">PRODUCT(Data!$C77:I77/100+1)</f>
        <v>4.8675657269966246</v>
      </c>
      <c r="J83" s="12" cm="1">
        <f t="array" ref="J83">PRODUCT(Data!$C77:J77/100+1)</f>
        <v>5.9773707127518545</v>
      </c>
      <c r="K83" s="12" cm="1">
        <f t="array" ref="K83">PRODUCT(Data!$C77:K77/100+1)</f>
        <v>3.5625129448001056</v>
      </c>
      <c r="L83" s="12" cm="1">
        <f t="array" ref="L83">PRODUCT(Data!$C77:L77/100+1)</f>
        <v>2.1268202280456632</v>
      </c>
      <c r="M83" s="12" cm="1">
        <f t="array" ref="M83">PRODUCT(Data!$C77:M77/100+1)</f>
        <v>2.7776272178276362</v>
      </c>
      <c r="N83" s="12" cm="1">
        <f t="array" ref="N83">PRODUCT(Data!$C77:N77/100+1)</f>
        <v>4.8108503412774661</v>
      </c>
      <c r="O83" s="12" cm="1">
        <f t="array" ref="O83">PRODUCT(Data!$C77:O77/100+1)</f>
        <v>7.5722784371707306</v>
      </c>
      <c r="P83" s="12" cm="1">
        <f t="array" ref="P83">PRODUCT(Data!$C77:P77/100+1)</f>
        <v>7.0573635034431206</v>
      </c>
      <c r="Q83" s="12" cm="1">
        <f t="array" ref="Q83">PRODUCT(Data!$C77:Q77/100+1)</f>
        <v>5.8293822538440176</v>
      </c>
      <c r="R83" s="12" cm="1">
        <f t="array" ref="R83">PRODUCT(Data!$C77:R77/100+1)</f>
        <v>3.9523211681062436</v>
      </c>
      <c r="S83" s="12" cm="1">
        <f t="array" ref="S83">PRODUCT(Data!$C77:S77/100+1)</f>
        <v>6.2762860149527153</v>
      </c>
      <c r="T83" s="12" cm="1">
        <f t="array" ref="T83">PRODUCT(Data!$C77:T77/100+1)</f>
        <v>8.5357489803356916</v>
      </c>
      <c r="U83" s="12" cm="1">
        <f t="array" ref="U83">PRODUCT(Data!$C77:U77/100+1)</f>
        <v>14.169343307357249</v>
      </c>
      <c r="V83" s="12" cm="1">
        <f t="array" ref="V83">PRODUCT(Data!$C77:V77/100+1)</f>
        <v>22.784304038230456</v>
      </c>
      <c r="W83" s="7"/>
      <c r="X83" s="2" t="str">
        <f t="shared" si="8"/>
        <v>Unrealised</v>
      </c>
      <c r="Y83" s="4">
        <f t="shared" si="10"/>
        <v>143541115.44085187</v>
      </c>
      <c r="Z83" s="5">
        <f t="shared" ca="1" si="11"/>
        <v>0</v>
      </c>
      <c r="AC83">
        <f t="shared" si="9"/>
        <v>0</v>
      </c>
      <c r="AD83">
        <f>IF(SUM($AC83:AC83)&gt;0,1,IF(OR(D83&lt;(1-$P$2),D83&gt;$P$3),1,0))</f>
        <v>0</v>
      </c>
      <c r="AE83">
        <f>IF(SUM($AC83:AD83)&gt;0,1,IF(OR(E83&lt;(1-$P$2),E83&gt;$P$3),1,0))</f>
        <v>0</v>
      </c>
      <c r="AF83">
        <f>IF(SUM($AC83:AE83)&gt;0,1,IF(OR(F83&lt;(1-$P$2),F83&gt;$P$3),1,0))</f>
        <v>0</v>
      </c>
      <c r="AG83">
        <f>IF(SUM($AC83:AF83)&gt;0,1,IF(OR(G83&lt;(1-$P$2),G83&gt;$P$3),1,0))</f>
        <v>0</v>
      </c>
      <c r="AH83">
        <f>IF(SUM($AC83:AG83)&gt;0,1,IF(OR(H83&lt;(1-$P$2),H83&gt;$P$3),1,0))</f>
        <v>0</v>
      </c>
      <c r="AI83">
        <f>IF(SUM($AC83:AH83)&gt;0,1,IF(OR(I83&lt;(1-$P$2),I83&gt;$P$3),1,0))</f>
        <v>0</v>
      </c>
      <c r="AJ83">
        <f>IF(SUM($AC83:AI83)&gt;0,1,IF(OR(J83&lt;(1-$P$2),J83&gt;$P$3),1,0))</f>
        <v>0</v>
      </c>
      <c r="AK83">
        <f>IF(SUM($AC83:AJ83)&gt;0,1,IF(OR(K83&lt;(1-$P$2),K83&gt;$P$3),1,0))</f>
        <v>0</v>
      </c>
      <c r="AL83">
        <f>IF(SUM($AC83:AK83)&gt;0,1,IF(OR(L83&lt;(1-$P$2),L83&gt;$P$3),1,0))</f>
        <v>0</v>
      </c>
      <c r="AM83">
        <f>IF(SUM($AC83:AL83)&gt;0,1,IF(OR(M83&lt;(1-$P$2),M83&gt;$P$3),1,0))</f>
        <v>0</v>
      </c>
      <c r="AN83">
        <f>IF(SUM($AC83:AM83)&gt;0,1,IF(OR(N83&lt;(1-$P$2),N83&gt;$P$3),1,0))</f>
        <v>0</v>
      </c>
      <c r="AO83">
        <f>IF(SUM($AC83:AN83)&gt;0,1,IF(OR(O83&lt;(1-$P$2),O83&gt;$P$3),1,0))</f>
        <v>0</v>
      </c>
      <c r="AP83">
        <f>IF(SUM($AC83:AO83)&gt;0,1,IF(OR(P83&lt;(1-$P$2),P83&gt;$P$3),1,0))</f>
        <v>0</v>
      </c>
      <c r="AQ83">
        <f>IF(SUM($AC83:AP83)&gt;0,1,IF(OR(Q83&lt;(1-$P$2),Q83&gt;$P$3),1,0))</f>
        <v>0</v>
      </c>
      <c r="AR83">
        <f>IF(SUM($AC83:AQ83)&gt;0,1,IF(OR(R83&lt;(1-$P$2),R83&gt;$P$3),1,0))</f>
        <v>0</v>
      </c>
      <c r="AS83">
        <f>IF(SUM($AC83:AR83)&gt;0,1,IF(OR(S83&lt;(1-$P$2),S83&gt;$P$3),1,0))</f>
        <v>0</v>
      </c>
      <c r="AT83">
        <f>IF(SUM($AC83:AS83)&gt;0,1,IF(OR(T83&lt;(1-$P$2),T83&gt;$P$3),1,0))</f>
        <v>0</v>
      </c>
      <c r="AU83">
        <f>IF(SUM($AC83:AT83)&gt;0,1,IF(OR(U83&lt;(1-$P$2),U83&gt;$P$3),1,0))</f>
        <v>0</v>
      </c>
      <c r="AV83">
        <f>IF(SUM($AC83:AU83)&gt;0,1,IF(OR(V83&lt;(1-$P$2),V83&gt;$P$3),1,0))</f>
        <v>0</v>
      </c>
    </row>
    <row r="84" spans="1:48" x14ac:dyDescent="0.35">
      <c r="A84" s="1">
        <f>Data!A78</f>
        <v>9200000</v>
      </c>
      <c r="B84">
        <f t="shared" si="12"/>
        <v>75</v>
      </c>
      <c r="C84" s="12" cm="1">
        <f t="array" ref="C84">PRODUCT(Data!$C78:C78/100+1)</f>
        <v>1.7130000000000001</v>
      </c>
      <c r="D84" s="12" cm="1">
        <f t="array" ref="D84">PRODUCT(Data!$C78:D78/100+1)</f>
        <v>2.8435800000000002</v>
      </c>
      <c r="E84" s="12" cm="1">
        <f t="array" ref="E84">PRODUCT(Data!$C78:E78/100+1)</f>
        <v>2.3743893000000003</v>
      </c>
      <c r="F84" s="12" cm="1">
        <f t="array" ref="F84">PRODUCT(Data!$C78:F78/100+1)</f>
        <v>1.4744957553000002</v>
      </c>
      <c r="G84" s="12" cm="1">
        <f t="array" ref="G84">PRODUCT(Data!$C78:G78/100+1)</f>
        <v>1.1368362273363002</v>
      </c>
      <c r="H84" s="12" cm="1">
        <f t="array" ref="H84">PRODUCT(Data!$C78:H78/100+1)</f>
        <v>0.86740604145759703</v>
      </c>
      <c r="I84" s="12" cm="1">
        <f t="array" ref="I84">PRODUCT(Data!$C78:I78/100+1)</f>
        <v>1.3141201528082596</v>
      </c>
      <c r="J84" s="12" cm="1">
        <f t="array" ref="J84">PRODUCT(Data!$C78:J78/100+1)</f>
        <v>1.6925867568170383</v>
      </c>
      <c r="K84" s="12" cm="1">
        <f t="array" ref="K84">PRODUCT(Data!$C78:K78/100+1)</f>
        <v>1.4065395949149588</v>
      </c>
      <c r="L84" s="12" cm="1">
        <f t="array" ref="L84">PRODUCT(Data!$C78:L78/100+1)</f>
        <v>1.9649358140961974</v>
      </c>
      <c r="M84" s="12" cm="1">
        <f t="array" ref="M84">PRODUCT(Data!$C78:M78/100+1)</f>
        <v>1.809705884782598</v>
      </c>
      <c r="N84" s="12" cm="1">
        <f t="array" ref="N84">PRODUCT(Data!$C78:N78/100+1)</f>
        <v>2.3109944148673773</v>
      </c>
      <c r="O84" s="12" cm="1">
        <f t="array" ref="O84">PRODUCT(Data!$C78:O78/100+1)</f>
        <v>2.8286571637976698</v>
      </c>
      <c r="P84" s="12" cm="1">
        <f t="array" ref="P84">PRODUCT(Data!$C78:P78/100+1)</f>
        <v>4.9303494364993385</v>
      </c>
      <c r="Q84" s="12" cm="1">
        <f t="array" ref="Q84">PRODUCT(Data!$C78:Q78/100+1)</f>
        <v>3.5005480999145302</v>
      </c>
      <c r="R84" s="12" cm="1">
        <f t="array" ref="R84">PRODUCT(Data!$C78:R78/100+1)</f>
        <v>5.8599175192569231</v>
      </c>
      <c r="S84" s="12" cm="1">
        <f t="array" ref="S84">PRODUCT(Data!$C78:S78/100+1)</f>
        <v>9.9501399476982559</v>
      </c>
      <c r="T84" s="12" cm="1">
        <f t="array" ref="T84">PRODUCT(Data!$C78:T78/100+1)</f>
        <v>8.8058738537129564</v>
      </c>
      <c r="U84" s="12" cm="1">
        <f t="array" ref="U84">PRODUCT(Data!$C78:U78/100+1)</f>
        <v>14.617750597163509</v>
      </c>
      <c r="V84" s="12" cm="1">
        <f t="array" ref="V84">PRODUCT(Data!$C78:V78/100+1)</f>
        <v>25.08406002473258</v>
      </c>
      <c r="W84" s="7"/>
      <c r="X84" s="2" t="str">
        <f t="shared" si="8"/>
        <v>Unrealised</v>
      </c>
      <c r="Y84" s="4">
        <f t="shared" si="10"/>
        <v>230773352.22753972</v>
      </c>
      <c r="Z84" s="5">
        <f t="shared" ca="1" si="11"/>
        <v>0</v>
      </c>
      <c r="AC84">
        <f t="shared" si="9"/>
        <v>0</v>
      </c>
      <c r="AD84">
        <f>IF(SUM($AC84:AC84)&gt;0,1,IF(OR(D84&lt;(1-$P$2),D84&gt;$P$3),1,0))</f>
        <v>0</v>
      </c>
      <c r="AE84">
        <f>IF(SUM($AC84:AD84)&gt;0,1,IF(OR(E84&lt;(1-$P$2),E84&gt;$P$3),1,0))</f>
        <v>0</v>
      </c>
      <c r="AF84">
        <f>IF(SUM($AC84:AE84)&gt;0,1,IF(OR(F84&lt;(1-$P$2),F84&gt;$P$3),1,0))</f>
        <v>0</v>
      </c>
      <c r="AG84">
        <f>IF(SUM($AC84:AF84)&gt;0,1,IF(OR(G84&lt;(1-$P$2),G84&gt;$P$3),1,0))</f>
        <v>0</v>
      </c>
      <c r="AH84">
        <f>IF(SUM($AC84:AG84)&gt;0,1,IF(OR(H84&lt;(1-$P$2),H84&gt;$P$3),1,0))</f>
        <v>0</v>
      </c>
      <c r="AI84">
        <f>IF(SUM($AC84:AH84)&gt;0,1,IF(OR(I84&lt;(1-$P$2),I84&gt;$P$3),1,0))</f>
        <v>0</v>
      </c>
      <c r="AJ84">
        <f>IF(SUM($AC84:AI84)&gt;0,1,IF(OR(J84&lt;(1-$P$2),J84&gt;$P$3),1,0))</f>
        <v>0</v>
      </c>
      <c r="AK84">
        <f>IF(SUM($AC84:AJ84)&gt;0,1,IF(OR(K84&lt;(1-$P$2),K84&gt;$P$3),1,0))</f>
        <v>0</v>
      </c>
      <c r="AL84">
        <f>IF(SUM($AC84:AK84)&gt;0,1,IF(OR(L84&lt;(1-$P$2),L84&gt;$P$3),1,0))</f>
        <v>0</v>
      </c>
      <c r="AM84">
        <f>IF(SUM($AC84:AL84)&gt;0,1,IF(OR(M84&lt;(1-$P$2),M84&gt;$P$3),1,0))</f>
        <v>0</v>
      </c>
      <c r="AN84">
        <f>IF(SUM($AC84:AM84)&gt;0,1,IF(OR(N84&lt;(1-$P$2),N84&gt;$P$3),1,0))</f>
        <v>0</v>
      </c>
      <c r="AO84">
        <f>IF(SUM($AC84:AN84)&gt;0,1,IF(OR(O84&lt;(1-$P$2),O84&gt;$P$3),1,0))</f>
        <v>0</v>
      </c>
      <c r="AP84">
        <f>IF(SUM($AC84:AO84)&gt;0,1,IF(OR(P84&lt;(1-$P$2),P84&gt;$P$3),1,0))</f>
        <v>0</v>
      </c>
      <c r="AQ84">
        <f>IF(SUM($AC84:AP84)&gt;0,1,IF(OR(Q84&lt;(1-$P$2),Q84&gt;$P$3),1,0))</f>
        <v>0</v>
      </c>
      <c r="AR84">
        <f>IF(SUM($AC84:AQ84)&gt;0,1,IF(OR(R84&lt;(1-$P$2),R84&gt;$P$3),1,0))</f>
        <v>0</v>
      </c>
      <c r="AS84">
        <f>IF(SUM($AC84:AR84)&gt;0,1,IF(OR(S84&lt;(1-$P$2),S84&gt;$P$3),1,0))</f>
        <v>0</v>
      </c>
      <c r="AT84">
        <f>IF(SUM($AC84:AS84)&gt;0,1,IF(OR(T84&lt;(1-$P$2),T84&gt;$P$3),1,0))</f>
        <v>0</v>
      </c>
      <c r="AU84">
        <f>IF(SUM($AC84:AT84)&gt;0,1,IF(OR(U84&lt;(1-$P$2),U84&gt;$P$3),1,0))</f>
        <v>0</v>
      </c>
      <c r="AV84">
        <f>IF(SUM($AC84:AU84)&gt;0,1,IF(OR(V84&lt;(1-$P$2),V84&gt;$P$3),1,0))</f>
        <v>0</v>
      </c>
    </row>
    <row r="85" spans="1:48" x14ac:dyDescent="0.35">
      <c r="A85" s="1">
        <f>Data!A79</f>
        <v>900000</v>
      </c>
      <c r="B85">
        <f t="shared" si="12"/>
        <v>76</v>
      </c>
      <c r="C85" s="12" cm="1">
        <f t="array" ref="C85">PRODUCT(Data!$C79:C79/100+1)</f>
        <v>1.248</v>
      </c>
      <c r="D85" s="12" cm="1">
        <f t="array" ref="D85">PRODUCT(Data!$C79:D79/100+1)</f>
        <v>1.9019520000000001</v>
      </c>
      <c r="E85" s="12" cm="1">
        <f t="array" ref="E85">PRODUCT(Data!$C79:E79/100+1)</f>
        <v>1.8848344320000001</v>
      </c>
      <c r="F85" s="12" cm="1">
        <f t="array" ref="F85">PRODUCT(Data!$C79:F79/100+1)</f>
        <v>3.1382493292800002</v>
      </c>
      <c r="G85" s="12" cm="1">
        <f t="array" ref="G85">PRODUCT(Data!$C79:G79/100+1)</f>
        <v>2.8495303909862404</v>
      </c>
      <c r="H85" s="12" cm="1">
        <f t="array" ref="H85">PRODUCT(Data!$C79:H79/100+1)</f>
        <v>2.9948564409265384</v>
      </c>
      <c r="I85" s="12" cm="1">
        <f t="array" ref="I85">PRODUCT(Data!$C79:I79/100+1)</f>
        <v>4.3095984184932892</v>
      </c>
      <c r="J85" s="12" cm="1">
        <f t="array" ref="J85">PRODUCT(Data!$C79:J79/100+1)</f>
        <v>4.4259575757926077</v>
      </c>
      <c r="K85" s="12" cm="1">
        <f t="array" ref="K85">PRODUCT(Data!$C79:K79/100+1)</f>
        <v>7.218736806117743</v>
      </c>
      <c r="L85" s="12" cm="1">
        <f t="array" ref="L85">PRODUCT(Data!$C79:L79/100+1)</f>
        <v>4.8943035545478297</v>
      </c>
      <c r="M85" s="12" cm="1">
        <f t="array" ref="M85">PRODUCT(Data!$C79:M79/100+1)</f>
        <v>4.7034257159204644</v>
      </c>
      <c r="N85" s="12" cm="1">
        <f t="array" ref="N85">PRODUCT(Data!$C79:N79/100+1)</f>
        <v>5.0514792188985789</v>
      </c>
      <c r="O85" s="12" cm="1">
        <f t="array" ref="O85">PRODUCT(Data!$C79:O79/100+1)</f>
        <v>7.3347478258407364</v>
      </c>
      <c r="P85" s="12" cm="1">
        <f t="array" ref="P85">PRODUCT(Data!$C79:P79/100+1)</f>
        <v>9.3444687301210987</v>
      </c>
      <c r="Q85" s="12" cm="1">
        <f t="array" ref="Q85">PRODUCT(Data!$C79:Q79/100+1)</f>
        <v>13.745713502008137</v>
      </c>
      <c r="R85" s="12" cm="1">
        <f t="array" ref="R85">PRODUCT(Data!$C79:R79/100+1)</f>
        <v>12.261176443791259</v>
      </c>
      <c r="S85" s="12" cm="1">
        <f t="array" ref="S85">PRODUCT(Data!$C79:S79/100+1)</f>
        <v>9.8947693901395457</v>
      </c>
      <c r="T85" s="12" cm="1">
        <f t="array" ref="T85">PRODUCT(Data!$C79:T79/100+1)</f>
        <v>5.1650696216528429</v>
      </c>
      <c r="U85" s="12" cm="1">
        <f t="array" ref="U85">PRODUCT(Data!$C79:U79/100+1)</f>
        <v>3.693024779481783</v>
      </c>
      <c r="V85" s="12" cm="1">
        <f t="array" ref="V85">PRODUCT(Data!$C79:V79/100+1)</f>
        <v>6.1710444065140591</v>
      </c>
      <c r="W85" s="7"/>
      <c r="X85" s="2" t="str">
        <f t="shared" si="8"/>
        <v>Unrealised</v>
      </c>
      <c r="Y85" s="4">
        <f t="shared" si="10"/>
        <v>5553939.9658626532</v>
      </c>
      <c r="Z85" s="5">
        <f t="shared" ca="1" si="11"/>
        <v>0</v>
      </c>
      <c r="AC85">
        <f t="shared" si="9"/>
        <v>0</v>
      </c>
      <c r="AD85">
        <f>IF(SUM($AC85:AC85)&gt;0,1,IF(OR(D85&lt;(1-$P$2),D85&gt;$P$3),1,0))</f>
        <v>0</v>
      </c>
      <c r="AE85">
        <f>IF(SUM($AC85:AD85)&gt;0,1,IF(OR(E85&lt;(1-$P$2),E85&gt;$P$3),1,0))</f>
        <v>0</v>
      </c>
      <c r="AF85">
        <f>IF(SUM($AC85:AE85)&gt;0,1,IF(OR(F85&lt;(1-$P$2),F85&gt;$P$3),1,0))</f>
        <v>0</v>
      </c>
      <c r="AG85">
        <f>IF(SUM($AC85:AF85)&gt;0,1,IF(OR(G85&lt;(1-$P$2),G85&gt;$P$3),1,0))</f>
        <v>0</v>
      </c>
      <c r="AH85">
        <f>IF(SUM($AC85:AG85)&gt;0,1,IF(OR(H85&lt;(1-$P$2),H85&gt;$P$3),1,0))</f>
        <v>0</v>
      </c>
      <c r="AI85">
        <f>IF(SUM($AC85:AH85)&gt;0,1,IF(OR(I85&lt;(1-$P$2),I85&gt;$P$3),1,0))</f>
        <v>0</v>
      </c>
      <c r="AJ85">
        <f>IF(SUM($AC85:AI85)&gt;0,1,IF(OR(J85&lt;(1-$P$2),J85&gt;$P$3),1,0))</f>
        <v>0</v>
      </c>
      <c r="AK85">
        <f>IF(SUM($AC85:AJ85)&gt;0,1,IF(OR(K85&lt;(1-$P$2),K85&gt;$P$3),1,0))</f>
        <v>0</v>
      </c>
      <c r="AL85">
        <f>IF(SUM($AC85:AK85)&gt;0,1,IF(OR(L85&lt;(1-$P$2),L85&gt;$P$3),1,0))</f>
        <v>0</v>
      </c>
      <c r="AM85">
        <f>IF(SUM($AC85:AL85)&gt;0,1,IF(OR(M85&lt;(1-$P$2),M85&gt;$P$3),1,0))</f>
        <v>0</v>
      </c>
      <c r="AN85">
        <f>IF(SUM($AC85:AM85)&gt;0,1,IF(OR(N85&lt;(1-$P$2),N85&gt;$P$3),1,0))</f>
        <v>0</v>
      </c>
      <c r="AO85">
        <f>IF(SUM($AC85:AN85)&gt;0,1,IF(OR(O85&lt;(1-$P$2),O85&gt;$P$3),1,0))</f>
        <v>0</v>
      </c>
      <c r="AP85">
        <f>IF(SUM($AC85:AO85)&gt;0,1,IF(OR(P85&lt;(1-$P$2),P85&gt;$P$3),1,0))</f>
        <v>0</v>
      </c>
      <c r="AQ85">
        <f>IF(SUM($AC85:AP85)&gt;0,1,IF(OR(Q85&lt;(1-$P$2),Q85&gt;$P$3),1,0))</f>
        <v>0</v>
      </c>
      <c r="AR85">
        <f>IF(SUM($AC85:AQ85)&gt;0,1,IF(OR(R85&lt;(1-$P$2),R85&gt;$P$3),1,0))</f>
        <v>0</v>
      </c>
      <c r="AS85">
        <f>IF(SUM($AC85:AR85)&gt;0,1,IF(OR(S85&lt;(1-$P$2),S85&gt;$P$3),1,0))</f>
        <v>0</v>
      </c>
      <c r="AT85">
        <f>IF(SUM($AC85:AS85)&gt;0,1,IF(OR(T85&lt;(1-$P$2),T85&gt;$P$3),1,0))</f>
        <v>0</v>
      </c>
      <c r="AU85">
        <f>IF(SUM($AC85:AT85)&gt;0,1,IF(OR(U85&lt;(1-$P$2),U85&gt;$P$3),1,0))</f>
        <v>0</v>
      </c>
      <c r="AV85">
        <f>IF(SUM($AC85:AU85)&gt;0,1,IF(OR(V85&lt;(1-$P$2),V85&gt;$P$3),1,0))</f>
        <v>0</v>
      </c>
    </row>
    <row r="86" spans="1:48" x14ac:dyDescent="0.35">
      <c r="A86" s="1">
        <f>Data!A80</f>
        <v>8100000</v>
      </c>
      <c r="B86">
        <f t="shared" si="12"/>
        <v>77</v>
      </c>
      <c r="C86" s="12" cm="1">
        <f t="array" ref="C86">PRODUCT(Data!$C80:C80/100+1)</f>
        <v>1.38</v>
      </c>
      <c r="D86" s="12" cm="1">
        <f t="array" ref="D86">PRODUCT(Data!$C80:D80/100+1)</f>
        <v>0.75900000000000001</v>
      </c>
      <c r="E86" s="12" cm="1">
        <f t="array" ref="E86">PRODUCT(Data!$C80:E80/100+1)</f>
        <v>0.492591</v>
      </c>
      <c r="F86" s="12" cm="1">
        <f t="array" ref="F86">PRODUCT(Data!$C80:F80/100+1)</f>
        <v>0.77632341599999999</v>
      </c>
      <c r="G86" s="12" cm="1">
        <f t="array" ref="G86">PRODUCT(Data!$C80:G80/100+1)</f>
        <v>1.184669532816</v>
      </c>
      <c r="H86" s="12" cm="1">
        <f t="array" ref="H86">PRODUCT(Data!$C80:H80/100+1)</f>
        <v>1.568502461448384</v>
      </c>
      <c r="I86" s="12" cm="1">
        <f t="array" ref="I86">PRODUCT(Data!$C80:I80/100+1)</f>
        <v>2.5488164998536238</v>
      </c>
      <c r="J86" s="12" cm="1">
        <f t="array" ref="J86">PRODUCT(Data!$C80:J80/100+1)</f>
        <v>1.6771212569036842</v>
      </c>
      <c r="K86" s="12" cm="1">
        <f t="array" ref="K86">PRODUCT(Data!$C80:K80/100+1)</f>
        <v>1.4725124635614346</v>
      </c>
      <c r="L86" s="12" cm="1">
        <f t="array" ref="L86">PRODUCT(Data!$C80:L80/100+1)</f>
        <v>2.3133170802550143</v>
      </c>
      <c r="M86" s="12" cm="1">
        <f t="array" ref="M86">PRODUCT(Data!$C80:M80/100+1)</f>
        <v>2.8823930819977477</v>
      </c>
      <c r="N86" s="12" cm="1">
        <f t="array" ref="N86">PRODUCT(Data!$C80:N80/100+1)</f>
        <v>4.2400002236186873</v>
      </c>
      <c r="O86" s="12" cm="1">
        <f t="array" ref="O86">PRODUCT(Data!$C80:O80/100+1)</f>
        <v>3.4640801826964673</v>
      </c>
      <c r="P86" s="12" cm="1">
        <f t="array" ref="P86">PRODUCT(Data!$C80:P80/100+1)</f>
        <v>2.5357066937338142</v>
      </c>
      <c r="Q86" s="12" cm="1">
        <f t="array" ref="Q86">PRODUCT(Data!$C80:Q80/100+1)</f>
        <v>3.5449179578398722</v>
      </c>
      <c r="R86" s="12" cm="1">
        <f t="array" ref="R86">PRODUCT(Data!$C80:R80/100+1)</f>
        <v>3.2365100955078034</v>
      </c>
      <c r="S86" s="12" cm="1">
        <f t="array" ref="S86">PRODUCT(Data!$C80:S80/100+1)</f>
        <v>2.6280461975523366</v>
      </c>
      <c r="T86" s="12" cm="1">
        <f t="array" ref="T86">PRODUCT(Data!$C80:T80/100+1)</f>
        <v>2.8882227711100179</v>
      </c>
      <c r="U86" s="12" cm="1">
        <f t="array" ref="U86">PRODUCT(Data!$C80:U80/100+1)</f>
        <v>4.4247572853405472</v>
      </c>
      <c r="V86" s="12" cm="1">
        <f t="array" ref="V86">PRODUCT(Data!$C80:V80/100+1)</f>
        <v>6.1946601994767656</v>
      </c>
      <c r="W86" s="7"/>
      <c r="X86" s="2" t="str">
        <f t="shared" si="8"/>
        <v>Unrealised</v>
      </c>
      <c r="Y86" s="4">
        <f t="shared" si="10"/>
        <v>50176747.615761802</v>
      </c>
      <c r="Z86" s="5">
        <f t="shared" ca="1" si="11"/>
        <v>0</v>
      </c>
      <c r="AC86">
        <f t="shared" si="9"/>
        <v>0</v>
      </c>
      <c r="AD86">
        <f>IF(SUM($AC86:AC86)&gt;0,1,IF(OR(D86&lt;(1-$P$2),D86&gt;$P$3),1,0))</f>
        <v>0</v>
      </c>
      <c r="AE86">
        <f>IF(SUM($AC86:AD86)&gt;0,1,IF(OR(E86&lt;(1-$P$2),E86&gt;$P$3),1,0))</f>
        <v>0</v>
      </c>
      <c r="AF86">
        <f>IF(SUM($AC86:AE86)&gt;0,1,IF(OR(F86&lt;(1-$P$2),F86&gt;$P$3),1,0))</f>
        <v>0</v>
      </c>
      <c r="AG86">
        <f>IF(SUM($AC86:AF86)&gt;0,1,IF(OR(G86&lt;(1-$P$2),G86&gt;$P$3),1,0))</f>
        <v>0</v>
      </c>
      <c r="AH86">
        <f>IF(SUM($AC86:AG86)&gt;0,1,IF(OR(H86&lt;(1-$P$2),H86&gt;$P$3),1,0))</f>
        <v>0</v>
      </c>
      <c r="AI86">
        <f>IF(SUM($AC86:AH86)&gt;0,1,IF(OR(I86&lt;(1-$P$2),I86&gt;$P$3),1,0))</f>
        <v>0</v>
      </c>
      <c r="AJ86">
        <f>IF(SUM($AC86:AI86)&gt;0,1,IF(OR(J86&lt;(1-$P$2),J86&gt;$P$3),1,0))</f>
        <v>0</v>
      </c>
      <c r="AK86">
        <f>IF(SUM($AC86:AJ86)&gt;0,1,IF(OR(K86&lt;(1-$P$2),K86&gt;$P$3),1,0))</f>
        <v>0</v>
      </c>
      <c r="AL86">
        <f>IF(SUM($AC86:AK86)&gt;0,1,IF(OR(L86&lt;(1-$P$2),L86&gt;$P$3),1,0))</f>
        <v>0</v>
      </c>
      <c r="AM86">
        <f>IF(SUM($AC86:AL86)&gt;0,1,IF(OR(M86&lt;(1-$P$2),M86&gt;$P$3),1,0))</f>
        <v>0</v>
      </c>
      <c r="AN86">
        <f>IF(SUM($AC86:AM86)&gt;0,1,IF(OR(N86&lt;(1-$P$2),N86&gt;$P$3),1,0))</f>
        <v>0</v>
      </c>
      <c r="AO86">
        <f>IF(SUM($AC86:AN86)&gt;0,1,IF(OR(O86&lt;(1-$P$2),O86&gt;$P$3),1,0))</f>
        <v>0</v>
      </c>
      <c r="AP86">
        <f>IF(SUM($AC86:AO86)&gt;0,1,IF(OR(P86&lt;(1-$P$2),P86&gt;$P$3),1,0))</f>
        <v>0</v>
      </c>
      <c r="AQ86">
        <f>IF(SUM($AC86:AP86)&gt;0,1,IF(OR(Q86&lt;(1-$P$2),Q86&gt;$P$3),1,0))</f>
        <v>0</v>
      </c>
      <c r="AR86">
        <f>IF(SUM($AC86:AQ86)&gt;0,1,IF(OR(R86&lt;(1-$P$2),R86&gt;$P$3),1,0))</f>
        <v>0</v>
      </c>
      <c r="AS86">
        <f>IF(SUM($AC86:AR86)&gt;0,1,IF(OR(S86&lt;(1-$P$2),S86&gt;$P$3),1,0))</f>
        <v>0</v>
      </c>
      <c r="AT86">
        <f>IF(SUM($AC86:AS86)&gt;0,1,IF(OR(T86&lt;(1-$P$2),T86&gt;$P$3),1,0))</f>
        <v>0</v>
      </c>
      <c r="AU86">
        <f>IF(SUM($AC86:AT86)&gt;0,1,IF(OR(U86&lt;(1-$P$2),U86&gt;$P$3),1,0))</f>
        <v>0</v>
      </c>
      <c r="AV86">
        <f>IF(SUM($AC86:AU86)&gt;0,1,IF(OR(V86&lt;(1-$P$2),V86&gt;$P$3),1,0))</f>
        <v>0</v>
      </c>
    </row>
    <row r="87" spans="1:48" x14ac:dyDescent="0.35">
      <c r="A87" s="1">
        <f>Data!A81</f>
        <v>7200000</v>
      </c>
      <c r="B87">
        <f t="shared" si="12"/>
        <v>78</v>
      </c>
      <c r="C87" s="12" cm="1">
        <f t="array" ref="C87">PRODUCT(Data!$C81:C81/100+1)</f>
        <v>0.80200000000000005</v>
      </c>
      <c r="D87" s="12" cm="1">
        <f t="array" ref="D87">PRODUCT(Data!$C81:D81/100+1)</f>
        <v>1.215832</v>
      </c>
      <c r="E87" s="12" cm="1">
        <f t="array" ref="E87">PRODUCT(Data!$C81:E81/100+1)</f>
        <v>1.9720795039999999</v>
      </c>
      <c r="F87" s="12" cm="1">
        <f t="array" ref="F87">PRODUCT(Data!$C81:F81/100+1)</f>
        <v>1.0866158067039997</v>
      </c>
      <c r="G87" s="12" cm="1">
        <f t="array" ref="G87">PRODUCT(Data!$C81:G81/100+1)</f>
        <v>0.56178037206596787</v>
      </c>
      <c r="H87" s="12" cm="1">
        <f t="array" ref="H87">PRODUCT(Data!$C81:H81/100+1)</f>
        <v>0.68705739503667873</v>
      </c>
      <c r="I87" s="12" cm="1">
        <f t="array" ref="I87">PRODUCT(Data!$C81:I81/100+1)</f>
        <v>0.52147656283283916</v>
      </c>
      <c r="J87" s="12" cm="1">
        <f t="array" ref="J87">PRODUCT(Data!$C81:J81/100+1)</f>
        <v>0.33948124240417832</v>
      </c>
      <c r="K87" s="12" cm="1">
        <f t="array" ref="K87">PRODUCT(Data!$C81:K81/100+1)</f>
        <v>0.52517748199926395</v>
      </c>
      <c r="L87" s="12" cm="1">
        <f t="array" ref="L87">PRODUCT(Data!$C81:L81/100+1)</f>
        <v>0.56614132559520658</v>
      </c>
      <c r="M87" s="12" cm="1">
        <f t="array" ref="M87">PRODUCT(Data!$C81:M81/100+1)</f>
        <v>0.5293421394315182</v>
      </c>
      <c r="N87" s="12" cm="1">
        <f t="array" ref="N87">PRODUCT(Data!$C81:N81/100+1)</f>
        <v>0.91999663833197864</v>
      </c>
      <c r="O87" s="12" cm="1">
        <f t="array" ref="O87">PRODUCT(Data!$C81:O81/100+1)</f>
        <v>0.95403651395026179</v>
      </c>
      <c r="P87" s="12" cm="1">
        <f t="array" ref="P87">PRODUCT(Data!$C81:P81/100+1)</f>
        <v>0.86912726420868847</v>
      </c>
      <c r="Q87" s="12" cm="1">
        <f t="array" ref="Q87">PRODUCT(Data!$C81:Q81/100+1)</f>
        <v>1.1681070430964773</v>
      </c>
      <c r="R87" s="12" cm="1">
        <f t="array" ref="R87">PRODUCT(Data!$C81:R81/100+1)</f>
        <v>1.3690214545090713</v>
      </c>
      <c r="S87" s="12" cm="1">
        <f t="array" ref="S87">PRODUCT(Data!$C81:S81/100+1)</f>
        <v>2.1260903188525875</v>
      </c>
      <c r="T87" s="12" cm="1">
        <f t="array" ref="T87">PRODUCT(Data!$C81:T81/100+1)</f>
        <v>2.5385518407099892</v>
      </c>
      <c r="U87" s="12" cm="1">
        <f t="array" ref="U87">PRODUCT(Data!$C81:U81/100+1)</f>
        <v>1.5916720041251633</v>
      </c>
      <c r="V87" s="12" cm="1">
        <f t="array" ref="V87">PRODUCT(Data!$C81:V81/100+1)</f>
        <v>2.3079244059814865</v>
      </c>
      <c r="W87" s="7"/>
      <c r="X87" s="2" t="str">
        <f t="shared" si="8"/>
        <v>Unrealised</v>
      </c>
      <c r="Y87" s="4">
        <f t="shared" si="10"/>
        <v>16617055.723066702</v>
      </c>
      <c r="Z87" s="5">
        <f t="shared" ca="1" si="11"/>
        <v>0</v>
      </c>
      <c r="AC87">
        <f t="shared" si="9"/>
        <v>0</v>
      </c>
      <c r="AD87">
        <f>IF(SUM($AC87:AC87)&gt;0,1,IF(OR(D87&lt;(1-$P$2),D87&gt;$P$3),1,0))</f>
        <v>0</v>
      </c>
      <c r="AE87">
        <f>IF(SUM($AC87:AD87)&gt;0,1,IF(OR(E87&lt;(1-$P$2),E87&gt;$P$3),1,0))</f>
        <v>0</v>
      </c>
      <c r="AF87">
        <f>IF(SUM($AC87:AE87)&gt;0,1,IF(OR(F87&lt;(1-$P$2),F87&gt;$P$3),1,0))</f>
        <v>0</v>
      </c>
      <c r="AG87">
        <f>IF(SUM($AC87:AF87)&gt;0,1,IF(OR(G87&lt;(1-$P$2),G87&gt;$P$3),1,0))</f>
        <v>0</v>
      </c>
      <c r="AH87">
        <f>IF(SUM($AC87:AG87)&gt;0,1,IF(OR(H87&lt;(1-$P$2),H87&gt;$P$3),1,0))</f>
        <v>0</v>
      </c>
      <c r="AI87">
        <f>IF(SUM($AC87:AH87)&gt;0,1,IF(OR(I87&lt;(1-$P$2),I87&gt;$P$3),1,0))</f>
        <v>0</v>
      </c>
      <c r="AJ87">
        <f>IF(SUM($AC87:AI87)&gt;0,1,IF(OR(J87&lt;(1-$P$2),J87&gt;$P$3),1,0))</f>
        <v>0</v>
      </c>
      <c r="AK87">
        <f>IF(SUM($AC87:AJ87)&gt;0,1,IF(OR(K87&lt;(1-$P$2),K87&gt;$P$3),1,0))</f>
        <v>0</v>
      </c>
      <c r="AL87">
        <f>IF(SUM($AC87:AK87)&gt;0,1,IF(OR(L87&lt;(1-$P$2),L87&gt;$P$3),1,0))</f>
        <v>0</v>
      </c>
      <c r="AM87">
        <f>IF(SUM($AC87:AL87)&gt;0,1,IF(OR(M87&lt;(1-$P$2),M87&gt;$P$3),1,0))</f>
        <v>0</v>
      </c>
      <c r="AN87">
        <f>IF(SUM($AC87:AM87)&gt;0,1,IF(OR(N87&lt;(1-$P$2),N87&gt;$P$3),1,0))</f>
        <v>0</v>
      </c>
      <c r="AO87">
        <f>IF(SUM($AC87:AN87)&gt;0,1,IF(OR(O87&lt;(1-$P$2),O87&gt;$P$3),1,0))</f>
        <v>0</v>
      </c>
      <c r="AP87">
        <f>IF(SUM($AC87:AO87)&gt;0,1,IF(OR(P87&lt;(1-$P$2),P87&gt;$P$3),1,0))</f>
        <v>0</v>
      </c>
      <c r="AQ87">
        <f>IF(SUM($AC87:AP87)&gt;0,1,IF(OR(Q87&lt;(1-$P$2),Q87&gt;$P$3),1,0))</f>
        <v>0</v>
      </c>
      <c r="AR87">
        <f>IF(SUM($AC87:AQ87)&gt;0,1,IF(OR(R87&lt;(1-$P$2),R87&gt;$P$3),1,0))</f>
        <v>0</v>
      </c>
      <c r="AS87">
        <f>IF(SUM($AC87:AR87)&gt;0,1,IF(OR(S87&lt;(1-$P$2),S87&gt;$P$3),1,0))</f>
        <v>0</v>
      </c>
      <c r="AT87">
        <f>IF(SUM($AC87:AS87)&gt;0,1,IF(OR(T87&lt;(1-$P$2),T87&gt;$P$3),1,0))</f>
        <v>0</v>
      </c>
      <c r="AU87">
        <f>IF(SUM($AC87:AT87)&gt;0,1,IF(OR(U87&lt;(1-$P$2),U87&gt;$P$3),1,0))</f>
        <v>0</v>
      </c>
      <c r="AV87">
        <f>IF(SUM($AC87:AU87)&gt;0,1,IF(OR(V87&lt;(1-$P$2),V87&gt;$P$3),1,0))</f>
        <v>0</v>
      </c>
    </row>
    <row r="88" spans="1:48" x14ac:dyDescent="0.35">
      <c r="A88" s="1">
        <f>Data!A82</f>
        <v>3700000</v>
      </c>
      <c r="B88">
        <f t="shared" si="12"/>
        <v>79</v>
      </c>
      <c r="C88" s="12" cm="1">
        <f t="array" ref="C88">PRODUCT(Data!$C82:C82/100+1)</f>
        <v>0.81200000000000006</v>
      </c>
      <c r="D88" s="12" cm="1">
        <f t="array" ref="D88">PRODUCT(Data!$C82:D82/100+1)</f>
        <v>1.1156880000000002</v>
      </c>
      <c r="E88" s="12" cm="1">
        <f t="array" ref="E88">PRODUCT(Data!$C82:E82/100+1)</f>
        <v>1.2707686320000002</v>
      </c>
      <c r="F88" s="12" cm="1">
        <f t="array" ref="F88">PRODUCT(Data!$C82:F82/100+1)</f>
        <v>1.6621653706560005</v>
      </c>
      <c r="G88" s="12" cm="1">
        <f t="array" ref="G88">PRODUCT(Data!$C82:G82/100+1)</f>
        <v>2.4201127796751365</v>
      </c>
      <c r="H88" s="12" cm="1">
        <f t="array" ref="H88">PRODUCT(Data!$C82:H82/100+1)</f>
        <v>3.1509868391370279</v>
      </c>
      <c r="I88" s="12" cm="1">
        <f t="array" ref="I88">PRODUCT(Data!$C82:I82/100+1)</f>
        <v>2.8327371683841882</v>
      </c>
      <c r="J88" s="12" cm="1">
        <f t="array" ref="J88">PRODUCT(Data!$C82:J82/100+1)</f>
        <v>2.4106593302949442</v>
      </c>
      <c r="K88" s="12" cm="1">
        <f t="array" ref="K88">PRODUCT(Data!$C82:K82/100+1)</f>
        <v>3.155553063356082</v>
      </c>
      <c r="L88" s="12" cm="1">
        <f t="array" ref="L88">PRODUCT(Data!$C82:L82/100+1)</f>
        <v>4.2947077192276275</v>
      </c>
      <c r="M88" s="12" cm="1">
        <f t="array" ref="M88">PRODUCT(Data!$C82:M82/100+1)</f>
        <v>2.8645700487248278</v>
      </c>
      <c r="N88" s="12" cm="1">
        <f t="array" ref="N88">PRODUCT(Data!$C82:N82/100+1)</f>
        <v>3.5893062710522097</v>
      </c>
      <c r="O88" s="12" cm="1">
        <f t="array" ref="O88">PRODUCT(Data!$C82:O82/100+1)</f>
        <v>5.7464793399545879</v>
      </c>
      <c r="P88" s="12" cm="1">
        <f t="array" ref="P88">PRODUCT(Data!$C82:P82/100+1)</f>
        <v>5.6085638357956773</v>
      </c>
      <c r="Q88" s="12" cm="1">
        <f t="array" ref="Q88">PRODUCT(Data!$C82:Q82/100+1)</f>
        <v>8.7325338923338691</v>
      </c>
      <c r="R88" s="12" cm="1">
        <f t="array" ref="R88">PRODUCT(Data!$C82:R82/100+1)</f>
        <v>7.8767455708851504</v>
      </c>
      <c r="S88" s="12" cm="1">
        <f t="array" ref="S88">PRODUCT(Data!$C82:S82/100+1)</f>
        <v>8.892845749529334</v>
      </c>
      <c r="T88" s="12" cm="1">
        <f t="array" ref="T88">PRODUCT(Data!$C82:T82/100+1)</f>
        <v>12.796805033572712</v>
      </c>
      <c r="U88" s="12" cm="1">
        <f t="array" ref="U88">PRODUCT(Data!$C82:U82/100+1)</f>
        <v>21.856942997342191</v>
      </c>
      <c r="V88" s="12" cm="1">
        <f t="array" ref="V88">PRODUCT(Data!$C82:V82/100+1)</f>
        <v>15.256146212144849</v>
      </c>
      <c r="W88" s="7"/>
      <c r="X88" s="2" t="str">
        <f t="shared" si="8"/>
        <v>Unrealised</v>
      </c>
      <c r="Y88" s="4">
        <f t="shared" si="10"/>
        <v>56447740.984935939</v>
      </c>
      <c r="Z88" s="5">
        <f t="shared" ca="1" si="11"/>
        <v>0</v>
      </c>
      <c r="AC88">
        <f t="shared" si="9"/>
        <v>0</v>
      </c>
      <c r="AD88">
        <f>IF(SUM($AC88:AC88)&gt;0,1,IF(OR(D88&lt;(1-$P$2),D88&gt;$P$3),1,0))</f>
        <v>0</v>
      </c>
      <c r="AE88">
        <f>IF(SUM($AC88:AD88)&gt;0,1,IF(OR(E88&lt;(1-$P$2),E88&gt;$P$3),1,0))</f>
        <v>0</v>
      </c>
      <c r="AF88">
        <f>IF(SUM($AC88:AE88)&gt;0,1,IF(OR(F88&lt;(1-$P$2),F88&gt;$P$3),1,0))</f>
        <v>0</v>
      </c>
      <c r="AG88">
        <f>IF(SUM($AC88:AF88)&gt;0,1,IF(OR(G88&lt;(1-$P$2),G88&gt;$P$3),1,0))</f>
        <v>0</v>
      </c>
      <c r="AH88">
        <f>IF(SUM($AC88:AG88)&gt;0,1,IF(OR(H88&lt;(1-$P$2),H88&gt;$P$3),1,0))</f>
        <v>0</v>
      </c>
      <c r="AI88">
        <f>IF(SUM($AC88:AH88)&gt;0,1,IF(OR(I88&lt;(1-$P$2),I88&gt;$P$3),1,0))</f>
        <v>0</v>
      </c>
      <c r="AJ88">
        <f>IF(SUM($AC88:AI88)&gt;0,1,IF(OR(J88&lt;(1-$P$2),J88&gt;$P$3),1,0))</f>
        <v>0</v>
      </c>
      <c r="AK88">
        <f>IF(SUM($AC88:AJ88)&gt;0,1,IF(OR(K88&lt;(1-$P$2),K88&gt;$P$3),1,0))</f>
        <v>0</v>
      </c>
      <c r="AL88">
        <f>IF(SUM($AC88:AK88)&gt;0,1,IF(OR(L88&lt;(1-$P$2),L88&gt;$P$3),1,0))</f>
        <v>0</v>
      </c>
      <c r="AM88">
        <f>IF(SUM($AC88:AL88)&gt;0,1,IF(OR(M88&lt;(1-$P$2),M88&gt;$P$3),1,0))</f>
        <v>0</v>
      </c>
      <c r="AN88">
        <f>IF(SUM($AC88:AM88)&gt;0,1,IF(OR(N88&lt;(1-$P$2),N88&gt;$P$3),1,0))</f>
        <v>0</v>
      </c>
      <c r="AO88">
        <f>IF(SUM($AC88:AN88)&gt;0,1,IF(OR(O88&lt;(1-$P$2),O88&gt;$P$3),1,0))</f>
        <v>0</v>
      </c>
      <c r="AP88">
        <f>IF(SUM($AC88:AO88)&gt;0,1,IF(OR(P88&lt;(1-$P$2),P88&gt;$P$3),1,0))</f>
        <v>0</v>
      </c>
      <c r="AQ88">
        <f>IF(SUM($AC88:AP88)&gt;0,1,IF(OR(Q88&lt;(1-$P$2),Q88&gt;$P$3),1,0))</f>
        <v>0</v>
      </c>
      <c r="AR88">
        <f>IF(SUM($AC88:AQ88)&gt;0,1,IF(OR(R88&lt;(1-$P$2),R88&gt;$P$3),1,0))</f>
        <v>0</v>
      </c>
      <c r="AS88">
        <f>IF(SUM($AC88:AR88)&gt;0,1,IF(OR(S88&lt;(1-$P$2),S88&gt;$P$3),1,0))</f>
        <v>0</v>
      </c>
      <c r="AT88">
        <f>IF(SUM($AC88:AS88)&gt;0,1,IF(OR(T88&lt;(1-$P$2),T88&gt;$P$3),1,0))</f>
        <v>0</v>
      </c>
      <c r="AU88">
        <f>IF(SUM($AC88:AT88)&gt;0,1,IF(OR(U88&lt;(1-$P$2),U88&gt;$P$3),1,0))</f>
        <v>0</v>
      </c>
      <c r="AV88">
        <f>IF(SUM($AC88:AU88)&gt;0,1,IF(OR(V88&lt;(1-$P$2),V88&gt;$P$3),1,0))</f>
        <v>0</v>
      </c>
    </row>
    <row r="89" spans="1:48" x14ac:dyDescent="0.35">
      <c r="A89" s="1">
        <f>Data!A83</f>
        <v>7300000</v>
      </c>
      <c r="B89">
        <f t="shared" si="12"/>
        <v>80</v>
      </c>
      <c r="C89" s="12" cm="1">
        <f t="array" ref="C89">PRODUCT(Data!$C83:C83/100+1)</f>
        <v>1.536</v>
      </c>
      <c r="D89" s="12" cm="1">
        <f t="array" ref="D89">PRODUCT(Data!$C83:D83/100+1)</f>
        <v>2.0858880000000002</v>
      </c>
      <c r="E89" s="12" cm="1">
        <f t="array" ref="E89">PRODUCT(Data!$C83:E83/100+1)</f>
        <v>2.5260103680000006</v>
      </c>
      <c r="F89" s="12" cm="1">
        <f t="array" ref="F89">PRODUCT(Data!$C83:F83/100+1)</f>
        <v>3.0842586593280008</v>
      </c>
      <c r="G89" s="12" cm="1">
        <f t="array" ref="G89">PRODUCT(Data!$C83:G83/100+1)</f>
        <v>3.731952977786881</v>
      </c>
      <c r="H89" s="12" cm="1">
        <f t="array" ref="H89">PRODUCT(Data!$C83:H83/100+1)</f>
        <v>2.9407789464960623</v>
      </c>
      <c r="I89" s="12" cm="1">
        <f t="array" ref="I89">PRODUCT(Data!$C83:I83/100+1)</f>
        <v>3.3554287779520071</v>
      </c>
      <c r="J89" s="12" cm="1">
        <f t="array" ref="J89">PRODUCT(Data!$C83:J83/100+1)</f>
        <v>5.4995477670633397</v>
      </c>
      <c r="K89" s="12" cm="1">
        <f t="array" ref="K89">PRODUCT(Data!$C83:K83/100+1)</f>
        <v>7.9578456189406532</v>
      </c>
      <c r="L89" s="12" cm="1">
        <f t="array" ref="L89">PRODUCT(Data!$C83:L83/100+1)</f>
        <v>9.9791384061515789</v>
      </c>
      <c r="M89" s="12" cm="1">
        <f t="array" ref="M89">PRODUCT(Data!$C83:M83/100+1)</f>
        <v>13.791169277301483</v>
      </c>
      <c r="N89" s="12" cm="1">
        <f t="array" ref="N89">PRODUCT(Data!$C83:N83/100+1)</f>
        <v>13.832542785133386</v>
      </c>
      <c r="O89" s="12" cm="1">
        <f t="array" ref="O89">PRODUCT(Data!$C83:O83/100+1)</f>
        <v>22.215063712924216</v>
      </c>
      <c r="P89" s="12" cm="1">
        <f t="array" ref="P89">PRODUCT(Data!$C83:P83/100+1)</f>
        <v>29.968120948734768</v>
      </c>
      <c r="Q89" s="12" cm="1">
        <f t="array" ref="Q89">PRODUCT(Data!$C83:Q83/100+1)</f>
        <v>20.767907817473198</v>
      </c>
      <c r="R89" s="12" cm="1">
        <f t="array" ref="R89">PRODUCT(Data!$C83:R83/100+1)</f>
        <v>22.657787428863259</v>
      </c>
      <c r="S89" s="12" cm="1">
        <f t="array" ref="S89">PRODUCT(Data!$C83:S83/100+1)</f>
        <v>32.423293810703321</v>
      </c>
      <c r="T89" s="12" cm="1">
        <f t="array" ref="T89">PRODUCT(Data!$C83:T83/100+1)</f>
        <v>22.858422136545844</v>
      </c>
      <c r="U89" s="12" cm="1">
        <f t="array" ref="U89">PRODUCT(Data!$C83:U83/100+1)</f>
        <v>33.236145786537655</v>
      </c>
      <c r="V89" s="12" cm="1">
        <f t="array" ref="V89">PRODUCT(Data!$C83:V83/100+1)</f>
        <v>46.297951080646953</v>
      </c>
      <c r="W89" s="7"/>
      <c r="X89" s="2" t="str">
        <f t="shared" si="8"/>
        <v>Unrealised</v>
      </c>
      <c r="Y89" s="4">
        <f t="shared" si="10"/>
        <v>337975042.88872278</v>
      </c>
      <c r="Z89" s="5">
        <f t="shared" ca="1" si="11"/>
        <v>0</v>
      </c>
      <c r="AC89">
        <f t="shared" si="9"/>
        <v>0</v>
      </c>
      <c r="AD89">
        <f>IF(SUM($AC89:AC89)&gt;0,1,IF(OR(D89&lt;(1-$P$2),D89&gt;$P$3),1,0))</f>
        <v>0</v>
      </c>
      <c r="AE89">
        <f>IF(SUM($AC89:AD89)&gt;0,1,IF(OR(E89&lt;(1-$P$2),E89&gt;$P$3),1,0))</f>
        <v>0</v>
      </c>
      <c r="AF89">
        <f>IF(SUM($AC89:AE89)&gt;0,1,IF(OR(F89&lt;(1-$P$2),F89&gt;$P$3),1,0))</f>
        <v>0</v>
      </c>
      <c r="AG89">
        <f>IF(SUM($AC89:AF89)&gt;0,1,IF(OR(G89&lt;(1-$P$2),G89&gt;$P$3),1,0))</f>
        <v>0</v>
      </c>
      <c r="AH89">
        <f>IF(SUM($AC89:AG89)&gt;0,1,IF(OR(H89&lt;(1-$P$2),H89&gt;$P$3),1,0))</f>
        <v>0</v>
      </c>
      <c r="AI89">
        <f>IF(SUM($AC89:AH89)&gt;0,1,IF(OR(I89&lt;(1-$P$2),I89&gt;$P$3),1,0))</f>
        <v>0</v>
      </c>
      <c r="AJ89">
        <f>IF(SUM($AC89:AI89)&gt;0,1,IF(OR(J89&lt;(1-$P$2),J89&gt;$P$3),1,0))</f>
        <v>0</v>
      </c>
      <c r="AK89">
        <f>IF(SUM($AC89:AJ89)&gt;0,1,IF(OR(K89&lt;(1-$P$2),K89&gt;$P$3),1,0))</f>
        <v>0</v>
      </c>
      <c r="AL89">
        <f>IF(SUM($AC89:AK89)&gt;0,1,IF(OR(L89&lt;(1-$P$2),L89&gt;$P$3),1,0))</f>
        <v>0</v>
      </c>
      <c r="AM89">
        <f>IF(SUM($AC89:AL89)&gt;0,1,IF(OR(M89&lt;(1-$P$2),M89&gt;$P$3),1,0))</f>
        <v>0</v>
      </c>
      <c r="AN89">
        <f>IF(SUM($AC89:AM89)&gt;0,1,IF(OR(N89&lt;(1-$P$2),N89&gt;$P$3),1,0))</f>
        <v>0</v>
      </c>
      <c r="AO89">
        <f>IF(SUM($AC89:AN89)&gt;0,1,IF(OR(O89&lt;(1-$P$2),O89&gt;$P$3),1,0))</f>
        <v>0</v>
      </c>
      <c r="AP89">
        <f>IF(SUM($AC89:AO89)&gt;0,1,IF(OR(P89&lt;(1-$P$2),P89&gt;$P$3),1,0))</f>
        <v>0</v>
      </c>
      <c r="AQ89">
        <f>IF(SUM($AC89:AP89)&gt;0,1,IF(OR(Q89&lt;(1-$P$2),Q89&gt;$P$3),1,0))</f>
        <v>0</v>
      </c>
      <c r="AR89">
        <f>IF(SUM($AC89:AQ89)&gt;0,1,IF(OR(R89&lt;(1-$P$2),R89&gt;$P$3),1,0))</f>
        <v>0</v>
      </c>
      <c r="AS89">
        <f>IF(SUM($AC89:AR89)&gt;0,1,IF(OR(S89&lt;(1-$P$2),S89&gt;$P$3),1,0))</f>
        <v>0</v>
      </c>
      <c r="AT89">
        <f>IF(SUM($AC89:AS89)&gt;0,1,IF(OR(T89&lt;(1-$P$2),T89&gt;$P$3),1,0))</f>
        <v>0</v>
      </c>
      <c r="AU89">
        <f>IF(SUM($AC89:AT89)&gt;0,1,IF(OR(U89&lt;(1-$P$2),U89&gt;$P$3),1,0))</f>
        <v>0</v>
      </c>
      <c r="AV89">
        <f>IF(SUM($AC89:AU89)&gt;0,1,IF(OR(V89&lt;(1-$P$2),V89&gt;$P$3),1,0))</f>
        <v>0</v>
      </c>
    </row>
    <row r="90" spans="1:48" x14ac:dyDescent="0.35">
      <c r="A90" s="1">
        <f>Data!A84</f>
        <v>8500000</v>
      </c>
      <c r="B90">
        <f t="shared" si="12"/>
        <v>81</v>
      </c>
      <c r="C90" s="12" cm="1">
        <f t="array" ref="C90">PRODUCT(Data!$C84:C84/100+1)</f>
        <v>1.413</v>
      </c>
      <c r="D90" s="12" cm="1">
        <f t="array" ref="D90">PRODUCT(Data!$C84:D84/100+1)</f>
        <v>1.0724670000000001</v>
      </c>
      <c r="E90" s="12" cm="1">
        <f t="array" ref="E90">PRODUCT(Data!$C84:E84/100+1)</f>
        <v>1.3148445420000001</v>
      </c>
      <c r="F90" s="12" cm="1">
        <f t="array" ref="F90">PRODUCT(Data!$C84:F84/100+1)</f>
        <v>0.69686760726000008</v>
      </c>
      <c r="G90" s="12" cm="1">
        <f t="array" ref="G90">PRODUCT(Data!$C84:G84/100+1)</f>
        <v>1.0000050164181002</v>
      </c>
      <c r="H90" s="12" cm="1">
        <f t="array" ref="H90">PRODUCT(Data!$C84:H84/100+1)</f>
        <v>0.70900355664043302</v>
      </c>
      <c r="I90" s="12" cm="1">
        <f t="array" ref="I90">PRODUCT(Data!$C84:I84/100+1)</f>
        <v>1.095410495009469</v>
      </c>
      <c r="J90" s="12" cm="1">
        <f t="array" ref="J90">PRODUCT(Data!$C84:J84/100+1)</f>
        <v>1.1600397142150276</v>
      </c>
      <c r="K90" s="12" cm="1">
        <f t="array" ref="K90">PRODUCT(Data!$C84:K84/100+1)</f>
        <v>1.7307792536088211</v>
      </c>
      <c r="L90" s="12" cm="1">
        <f t="array" ref="L90">PRODUCT(Data!$C84:L84/100+1)</f>
        <v>2.7536697924916345</v>
      </c>
      <c r="M90" s="12" cm="1">
        <f t="array" ref="M90">PRODUCT(Data!$C84:M84/100+1)</f>
        <v>2.2442408808806817</v>
      </c>
      <c r="N90" s="12" cm="1">
        <f t="array" ref="N90">PRODUCT(Data!$C84:N84/100+1)</f>
        <v>2.971374926286023</v>
      </c>
      <c r="O90" s="12" cm="1">
        <f t="array" ref="O90">PRODUCT(Data!$C84:O84/100+1)</f>
        <v>3.1823425460523302</v>
      </c>
      <c r="P90" s="12" cm="1">
        <f t="array" ref="P90">PRODUCT(Data!$C84:P84/100+1)</f>
        <v>5.5181819748547403</v>
      </c>
      <c r="Q90" s="12" cm="1">
        <f t="array" ref="Q90">PRODUCT(Data!$C84:Q84/100+1)</f>
        <v>8.321418418080949</v>
      </c>
      <c r="R90" s="12" cm="1">
        <f t="array" ref="R90">PRODUCT(Data!$C84:R84/100+1)</f>
        <v>7.8387761498322535</v>
      </c>
      <c r="S90" s="12" cm="1">
        <f t="array" ref="S90">PRODUCT(Data!$C84:S84/100+1)</f>
        <v>7.0235434302496991</v>
      </c>
      <c r="T90" s="12" cm="1">
        <f t="array" ref="T90">PRODUCT(Data!$C84:T84/100+1)</f>
        <v>9.580113238860589</v>
      </c>
      <c r="U90" s="12" cm="1">
        <f t="array" ref="U90">PRODUCT(Data!$C84:U84/100+1)</f>
        <v>16.171231147196675</v>
      </c>
      <c r="V90" s="12" cm="1">
        <f t="array" ref="V90">PRODUCT(Data!$C84:V84/100+1)</f>
        <v>23.270401620816017</v>
      </c>
      <c r="W90" s="7"/>
      <c r="X90" s="2" t="str">
        <f t="shared" si="8"/>
        <v>Unrealised</v>
      </c>
      <c r="Y90" s="4">
        <f t="shared" si="10"/>
        <v>197798413.77693614</v>
      </c>
      <c r="Z90" s="5">
        <f t="shared" ca="1" si="11"/>
        <v>0</v>
      </c>
      <c r="AC90">
        <f t="shared" si="9"/>
        <v>0</v>
      </c>
      <c r="AD90">
        <f>IF(SUM($AC90:AC90)&gt;0,1,IF(OR(D90&lt;(1-$P$2),D90&gt;$P$3),1,0))</f>
        <v>0</v>
      </c>
      <c r="AE90">
        <f>IF(SUM($AC90:AD90)&gt;0,1,IF(OR(E90&lt;(1-$P$2),E90&gt;$P$3),1,0))</f>
        <v>0</v>
      </c>
      <c r="AF90">
        <f>IF(SUM($AC90:AE90)&gt;0,1,IF(OR(F90&lt;(1-$P$2),F90&gt;$P$3),1,0))</f>
        <v>0</v>
      </c>
      <c r="AG90">
        <f>IF(SUM($AC90:AF90)&gt;0,1,IF(OR(G90&lt;(1-$P$2),G90&gt;$P$3),1,0))</f>
        <v>0</v>
      </c>
      <c r="AH90">
        <f>IF(SUM($AC90:AG90)&gt;0,1,IF(OR(H90&lt;(1-$P$2),H90&gt;$P$3),1,0))</f>
        <v>0</v>
      </c>
      <c r="AI90">
        <f>IF(SUM($AC90:AH90)&gt;0,1,IF(OR(I90&lt;(1-$P$2),I90&gt;$P$3),1,0))</f>
        <v>0</v>
      </c>
      <c r="AJ90">
        <f>IF(SUM($AC90:AI90)&gt;0,1,IF(OR(J90&lt;(1-$P$2),J90&gt;$P$3),1,0))</f>
        <v>0</v>
      </c>
      <c r="AK90">
        <f>IF(SUM($AC90:AJ90)&gt;0,1,IF(OR(K90&lt;(1-$P$2),K90&gt;$P$3),1,0))</f>
        <v>0</v>
      </c>
      <c r="AL90">
        <f>IF(SUM($AC90:AK90)&gt;0,1,IF(OR(L90&lt;(1-$P$2),L90&gt;$P$3),1,0))</f>
        <v>0</v>
      </c>
      <c r="AM90">
        <f>IF(SUM($AC90:AL90)&gt;0,1,IF(OR(M90&lt;(1-$P$2),M90&gt;$P$3),1,0))</f>
        <v>0</v>
      </c>
      <c r="AN90">
        <f>IF(SUM($AC90:AM90)&gt;0,1,IF(OR(N90&lt;(1-$P$2),N90&gt;$P$3),1,0))</f>
        <v>0</v>
      </c>
      <c r="AO90">
        <f>IF(SUM($AC90:AN90)&gt;0,1,IF(OR(O90&lt;(1-$P$2),O90&gt;$P$3),1,0))</f>
        <v>0</v>
      </c>
      <c r="AP90">
        <f>IF(SUM($AC90:AO90)&gt;0,1,IF(OR(P90&lt;(1-$P$2),P90&gt;$P$3),1,0))</f>
        <v>0</v>
      </c>
      <c r="AQ90">
        <f>IF(SUM($AC90:AP90)&gt;0,1,IF(OR(Q90&lt;(1-$P$2),Q90&gt;$P$3),1,0))</f>
        <v>0</v>
      </c>
      <c r="AR90">
        <f>IF(SUM($AC90:AQ90)&gt;0,1,IF(OR(R90&lt;(1-$P$2),R90&gt;$P$3),1,0))</f>
        <v>0</v>
      </c>
      <c r="AS90">
        <f>IF(SUM($AC90:AR90)&gt;0,1,IF(OR(S90&lt;(1-$P$2),S90&gt;$P$3),1,0))</f>
        <v>0</v>
      </c>
      <c r="AT90">
        <f>IF(SUM($AC90:AS90)&gt;0,1,IF(OR(T90&lt;(1-$P$2),T90&gt;$P$3),1,0))</f>
        <v>0</v>
      </c>
      <c r="AU90">
        <f>IF(SUM($AC90:AT90)&gt;0,1,IF(OR(U90&lt;(1-$P$2),U90&gt;$P$3),1,0))</f>
        <v>0</v>
      </c>
      <c r="AV90">
        <f>IF(SUM($AC90:AU90)&gt;0,1,IF(OR(V90&lt;(1-$P$2),V90&gt;$P$3),1,0))</f>
        <v>0</v>
      </c>
    </row>
    <row r="91" spans="1:48" x14ac:dyDescent="0.35">
      <c r="A91" s="1">
        <f>Data!A85</f>
        <v>600000</v>
      </c>
      <c r="B91">
        <f t="shared" si="12"/>
        <v>82</v>
      </c>
      <c r="C91" s="12" cm="1">
        <f t="array" ref="C91">PRODUCT(Data!$C85:C85/100+1)</f>
        <v>1.6930000000000001</v>
      </c>
      <c r="D91" s="12" cm="1">
        <f t="array" ref="D91">PRODUCT(Data!$C85:D85/100+1)</f>
        <v>2.7037210000000003</v>
      </c>
      <c r="E91" s="12" cm="1">
        <f t="array" ref="E91">PRODUCT(Data!$C85:E85/100+1)</f>
        <v>2.3468298280000002</v>
      </c>
      <c r="F91" s="12" cm="1">
        <f t="array" ref="F91">PRODUCT(Data!$C85:F85/100+1)</f>
        <v>3.459227166472</v>
      </c>
      <c r="G91" s="12" cm="1">
        <f t="array" ref="G91">PRODUCT(Data!$C85:G85/100+1)</f>
        <v>5.1853815225415287</v>
      </c>
      <c r="H91" s="12" cm="1">
        <f t="array" ref="H91">PRODUCT(Data!$C85:H85/100+1)</f>
        <v>6.8187767021421104</v>
      </c>
      <c r="I91" s="12" cm="1">
        <f t="array" ref="I91">PRODUCT(Data!$C85:I85/100+1)</f>
        <v>3.9821655940509921</v>
      </c>
      <c r="J91" s="12" cm="1">
        <f t="array" ref="J91">PRODUCT(Data!$C85:J85/100+1)</f>
        <v>2.8751235589048161</v>
      </c>
      <c r="K91" s="12" cm="1">
        <f t="array" ref="K91">PRODUCT(Data!$C85:K85/100+1)</f>
        <v>2.7974952228143861</v>
      </c>
      <c r="L91" s="12" cm="1">
        <f t="array" ref="L91">PRODUCT(Data!$C85:L85/100+1)</f>
        <v>4.6913994886597257</v>
      </c>
      <c r="M91" s="12" cm="1">
        <f t="array" ref="M91">PRODUCT(Data!$C85:M85/100+1)</f>
        <v>6.0002999459957884</v>
      </c>
      <c r="N91" s="12" cm="1">
        <f t="array" ref="N91">PRODUCT(Data!$C85:N85/100+1)</f>
        <v>9.4564727148893635</v>
      </c>
      <c r="O91" s="12" cm="1">
        <f t="array" ref="O91">PRODUCT(Data!$C85:O85/100+1)</f>
        <v>9.7307104236211543</v>
      </c>
      <c r="P91" s="12" cm="1">
        <f t="array" ref="P91">PRODUCT(Data!$C85:P85/100+1)</f>
        <v>10.703781465983271</v>
      </c>
      <c r="Q91" s="12" cm="1">
        <f t="array" ref="Q91">PRODUCT(Data!$C85:Q85/100+1)</f>
        <v>6.7754936679674103</v>
      </c>
      <c r="R91" s="12" cm="1">
        <f t="array" ref="R91">PRODUCT(Data!$C85:R85/100+1)</f>
        <v>8.5235710343030018</v>
      </c>
      <c r="S91" s="12" cm="1">
        <f t="array" ref="S91">PRODUCT(Data!$C85:S85/100+1)</f>
        <v>13.23710581627256</v>
      </c>
      <c r="T91" s="12" cm="1">
        <f t="array" ref="T91">PRODUCT(Data!$C85:T85/100+1)</f>
        <v>14.150466117595366</v>
      </c>
      <c r="U91" s="12" cm="1">
        <f t="array" ref="U91">PRODUCT(Data!$C85:U85/100+1)</f>
        <v>7.6129507712663074</v>
      </c>
      <c r="V91" s="12" cm="1">
        <f t="array" ref="V91">PRODUCT(Data!$C85:V85/100+1)</f>
        <v>12.424335658706614</v>
      </c>
      <c r="W91" s="7"/>
      <c r="X91" s="2" t="str">
        <f t="shared" si="8"/>
        <v>Unrealised</v>
      </c>
      <c r="Y91" s="4">
        <f t="shared" si="10"/>
        <v>7454601.3952239687</v>
      </c>
      <c r="Z91" s="5">
        <f t="shared" ca="1" si="11"/>
        <v>0</v>
      </c>
      <c r="AC91">
        <f t="shared" si="9"/>
        <v>0</v>
      </c>
      <c r="AD91">
        <f>IF(SUM($AC91:AC91)&gt;0,1,IF(OR(D91&lt;(1-$P$2),D91&gt;$P$3),1,0))</f>
        <v>0</v>
      </c>
      <c r="AE91">
        <f>IF(SUM($AC91:AD91)&gt;0,1,IF(OR(E91&lt;(1-$P$2),E91&gt;$P$3),1,0))</f>
        <v>0</v>
      </c>
      <c r="AF91">
        <f>IF(SUM($AC91:AE91)&gt;0,1,IF(OR(F91&lt;(1-$P$2),F91&gt;$P$3),1,0))</f>
        <v>0</v>
      </c>
      <c r="AG91">
        <f>IF(SUM($AC91:AF91)&gt;0,1,IF(OR(G91&lt;(1-$P$2),G91&gt;$P$3),1,0))</f>
        <v>0</v>
      </c>
      <c r="AH91">
        <f>IF(SUM($AC91:AG91)&gt;0,1,IF(OR(H91&lt;(1-$P$2),H91&gt;$P$3),1,0))</f>
        <v>0</v>
      </c>
      <c r="AI91">
        <f>IF(SUM($AC91:AH91)&gt;0,1,IF(OR(I91&lt;(1-$P$2),I91&gt;$P$3),1,0))</f>
        <v>0</v>
      </c>
      <c r="AJ91">
        <f>IF(SUM($AC91:AI91)&gt;0,1,IF(OR(J91&lt;(1-$P$2),J91&gt;$P$3),1,0))</f>
        <v>0</v>
      </c>
      <c r="AK91">
        <f>IF(SUM($AC91:AJ91)&gt;0,1,IF(OR(K91&lt;(1-$P$2),K91&gt;$P$3),1,0))</f>
        <v>0</v>
      </c>
      <c r="AL91">
        <f>IF(SUM($AC91:AK91)&gt;0,1,IF(OR(L91&lt;(1-$P$2),L91&gt;$P$3),1,0))</f>
        <v>0</v>
      </c>
      <c r="AM91">
        <f>IF(SUM($AC91:AL91)&gt;0,1,IF(OR(M91&lt;(1-$P$2),M91&gt;$P$3),1,0))</f>
        <v>0</v>
      </c>
      <c r="AN91">
        <f>IF(SUM($AC91:AM91)&gt;0,1,IF(OR(N91&lt;(1-$P$2),N91&gt;$P$3),1,0))</f>
        <v>0</v>
      </c>
      <c r="AO91">
        <f>IF(SUM($AC91:AN91)&gt;0,1,IF(OR(O91&lt;(1-$P$2),O91&gt;$P$3),1,0))</f>
        <v>0</v>
      </c>
      <c r="AP91">
        <f>IF(SUM($AC91:AO91)&gt;0,1,IF(OR(P91&lt;(1-$P$2),P91&gt;$P$3),1,0))</f>
        <v>0</v>
      </c>
      <c r="AQ91">
        <f>IF(SUM($AC91:AP91)&gt;0,1,IF(OR(Q91&lt;(1-$P$2),Q91&gt;$P$3),1,0))</f>
        <v>0</v>
      </c>
      <c r="AR91">
        <f>IF(SUM($AC91:AQ91)&gt;0,1,IF(OR(R91&lt;(1-$P$2),R91&gt;$P$3),1,0))</f>
        <v>0</v>
      </c>
      <c r="AS91">
        <f>IF(SUM($AC91:AR91)&gt;0,1,IF(OR(S91&lt;(1-$P$2),S91&gt;$P$3),1,0))</f>
        <v>0</v>
      </c>
      <c r="AT91">
        <f>IF(SUM($AC91:AS91)&gt;0,1,IF(OR(T91&lt;(1-$P$2),T91&gt;$P$3),1,0))</f>
        <v>0</v>
      </c>
      <c r="AU91">
        <f>IF(SUM($AC91:AT91)&gt;0,1,IF(OR(U91&lt;(1-$P$2),U91&gt;$P$3),1,0))</f>
        <v>0</v>
      </c>
      <c r="AV91">
        <f>IF(SUM($AC91:AU91)&gt;0,1,IF(OR(V91&lt;(1-$P$2),V91&gt;$P$3),1,0))</f>
        <v>0</v>
      </c>
    </row>
    <row r="92" spans="1:48" x14ac:dyDescent="0.35">
      <c r="A92" s="1">
        <f>Data!A86</f>
        <v>6700000</v>
      </c>
      <c r="B92">
        <f t="shared" si="12"/>
        <v>83</v>
      </c>
      <c r="C92" s="12" cm="1">
        <f t="array" ref="C92">PRODUCT(Data!$C86:C86/100+1)</f>
        <v>0.84</v>
      </c>
      <c r="D92" s="12" cm="1">
        <f t="array" ref="D92">PRODUCT(Data!$C86:D86/100+1)</f>
        <v>0.78036000000000005</v>
      </c>
      <c r="E92" s="12" cm="1">
        <f t="array" ref="E92">PRODUCT(Data!$C86:E86/100+1)</f>
        <v>1.1510310000000001</v>
      </c>
      <c r="F92" s="12" cm="1">
        <f t="array" ref="F92">PRODUCT(Data!$C86:F86/100+1)</f>
        <v>1.9728671340000001</v>
      </c>
      <c r="G92" s="12" cm="1">
        <f t="array" ref="G92">PRODUCT(Data!$C86:G86/100+1)</f>
        <v>1.3099837769759999</v>
      </c>
      <c r="H92" s="12" cm="1">
        <f t="array" ref="H92">PRODUCT(Data!$C86:H86/100+1)</f>
        <v>2.1143138160392638</v>
      </c>
      <c r="I92" s="12" cm="1">
        <f t="array" ref="I92">PRODUCT(Data!$C86:I86/100+1)</f>
        <v>1.6724222284870578</v>
      </c>
      <c r="J92" s="12" cm="1">
        <f t="array" ref="J92">PRODUCT(Data!$C86:J86/100+1)</f>
        <v>1.4349382720418955</v>
      </c>
      <c r="K92" s="12" cm="1">
        <f t="array" ref="K92">PRODUCT(Data!$C86:K86/100+1)</f>
        <v>1.3861503707924709</v>
      </c>
      <c r="L92" s="12" cm="1">
        <f t="array" ref="L92">PRODUCT(Data!$C86:L86/100+1)</f>
        <v>1.7368464146029663</v>
      </c>
      <c r="M92" s="12" cm="1">
        <f t="array" ref="M92">PRODUCT(Data!$C86:M86/100+1)</f>
        <v>0.89447590352052764</v>
      </c>
      <c r="N92" s="12" cm="1">
        <f t="array" ref="N92">PRODUCT(Data!$C86:N86/100+1)</f>
        <v>0.77372165654525638</v>
      </c>
      <c r="O92" s="12" cm="1">
        <f t="array" ref="O92">PRODUCT(Data!$C86:O86/100+1)</f>
        <v>1.1629036497875205</v>
      </c>
      <c r="P92" s="12" cm="1">
        <f t="array" ref="P92">PRODUCT(Data!$C86:P86/100+1)</f>
        <v>1.8664603579089702</v>
      </c>
      <c r="Q92" s="12" cm="1">
        <f t="array" ref="Q92">PRODUCT(Data!$C86:Q86/100+1)</f>
        <v>1.5864913042226247</v>
      </c>
      <c r="R92" s="12" cm="1">
        <f t="array" ref="R92">PRODUCT(Data!$C86:R86/100+1)</f>
        <v>0.92016495644912244</v>
      </c>
      <c r="S92" s="12" cm="1">
        <f t="array" ref="S92">PRODUCT(Data!$C86:S86/100+1)</f>
        <v>0.83366945054290498</v>
      </c>
      <c r="T92" s="12" cm="1">
        <f t="array" ref="T92">PRODUCT(Data!$C86:T86/100+1)</f>
        <v>1.0237460852666873</v>
      </c>
      <c r="U92" s="12" cm="1">
        <f t="array" ref="U92">PRODUCT(Data!$C86:U86/100+1)</f>
        <v>1.7700569814261025</v>
      </c>
      <c r="V92" s="12" cm="1">
        <f t="array" ref="V92">PRODUCT(Data!$C86:V86/100+1)</f>
        <v>3.0285674952200612</v>
      </c>
      <c r="W92" s="7"/>
      <c r="X92" s="2" t="str">
        <f t="shared" si="8"/>
        <v>Unrealised</v>
      </c>
      <c r="Y92" s="4">
        <f t="shared" si="10"/>
        <v>20291402.217974409</v>
      </c>
      <c r="Z92" s="5">
        <f t="shared" ca="1" si="11"/>
        <v>0</v>
      </c>
      <c r="AC92">
        <f t="shared" si="9"/>
        <v>0</v>
      </c>
      <c r="AD92">
        <f>IF(SUM($AC92:AC92)&gt;0,1,IF(OR(D92&lt;(1-$P$2),D92&gt;$P$3),1,0))</f>
        <v>0</v>
      </c>
      <c r="AE92">
        <f>IF(SUM($AC92:AD92)&gt;0,1,IF(OR(E92&lt;(1-$P$2),E92&gt;$P$3),1,0))</f>
        <v>0</v>
      </c>
      <c r="AF92">
        <f>IF(SUM($AC92:AE92)&gt;0,1,IF(OR(F92&lt;(1-$P$2),F92&gt;$P$3),1,0))</f>
        <v>0</v>
      </c>
      <c r="AG92">
        <f>IF(SUM($AC92:AF92)&gt;0,1,IF(OR(G92&lt;(1-$P$2),G92&gt;$P$3),1,0))</f>
        <v>0</v>
      </c>
      <c r="AH92">
        <f>IF(SUM($AC92:AG92)&gt;0,1,IF(OR(H92&lt;(1-$P$2),H92&gt;$P$3),1,0))</f>
        <v>0</v>
      </c>
      <c r="AI92">
        <f>IF(SUM($AC92:AH92)&gt;0,1,IF(OR(I92&lt;(1-$P$2),I92&gt;$P$3),1,0))</f>
        <v>0</v>
      </c>
      <c r="AJ92">
        <f>IF(SUM($AC92:AI92)&gt;0,1,IF(OR(J92&lt;(1-$P$2),J92&gt;$P$3),1,0))</f>
        <v>0</v>
      </c>
      <c r="AK92">
        <f>IF(SUM($AC92:AJ92)&gt;0,1,IF(OR(K92&lt;(1-$P$2),K92&gt;$P$3),1,0))</f>
        <v>0</v>
      </c>
      <c r="AL92">
        <f>IF(SUM($AC92:AK92)&gt;0,1,IF(OR(L92&lt;(1-$P$2),L92&gt;$P$3),1,0))</f>
        <v>0</v>
      </c>
      <c r="AM92">
        <f>IF(SUM($AC92:AL92)&gt;0,1,IF(OR(M92&lt;(1-$P$2),M92&gt;$P$3),1,0))</f>
        <v>0</v>
      </c>
      <c r="AN92">
        <f>IF(SUM($AC92:AM92)&gt;0,1,IF(OR(N92&lt;(1-$P$2),N92&gt;$P$3),1,0))</f>
        <v>0</v>
      </c>
      <c r="AO92">
        <f>IF(SUM($AC92:AN92)&gt;0,1,IF(OR(O92&lt;(1-$P$2),O92&gt;$P$3),1,0))</f>
        <v>0</v>
      </c>
      <c r="AP92">
        <f>IF(SUM($AC92:AO92)&gt;0,1,IF(OR(P92&lt;(1-$P$2),P92&gt;$P$3),1,0))</f>
        <v>0</v>
      </c>
      <c r="AQ92">
        <f>IF(SUM($AC92:AP92)&gt;0,1,IF(OR(Q92&lt;(1-$P$2),Q92&gt;$P$3),1,0))</f>
        <v>0</v>
      </c>
      <c r="AR92">
        <f>IF(SUM($AC92:AQ92)&gt;0,1,IF(OR(R92&lt;(1-$P$2),R92&gt;$P$3),1,0))</f>
        <v>0</v>
      </c>
      <c r="AS92">
        <f>IF(SUM($AC92:AR92)&gt;0,1,IF(OR(S92&lt;(1-$P$2),S92&gt;$P$3),1,0))</f>
        <v>0</v>
      </c>
      <c r="AT92">
        <f>IF(SUM($AC92:AS92)&gt;0,1,IF(OR(T92&lt;(1-$P$2),T92&gt;$P$3),1,0))</f>
        <v>0</v>
      </c>
      <c r="AU92">
        <f>IF(SUM($AC92:AT92)&gt;0,1,IF(OR(U92&lt;(1-$P$2),U92&gt;$P$3),1,0))</f>
        <v>0</v>
      </c>
      <c r="AV92">
        <f>IF(SUM($AC92:AU92)&gt;0,1,IF(OR(V92&lt;(1-$P$2),V92&gt;$P$3),1,0))</f>
        <v>0</v>
      </c>
    </row>
    <row r="93" spans="1:48" x14ac:dyDescent="0.35">
      <c r="A93" s="1">
        <f>Data!A87</f>
        <v>2000000</v>
      </c>
      <c r="B93">
        <f t="shared" si="12"/>
        <v>84</v>
      </c>
      <c r="C93" s="12" cm="1">
        <f t="array" ref="C93">PRODUCT(Data!$C87:C87/100+1)</f>
        <v>1.2949999999999999</v>
      </c>
      <c r="D93" s="12" cm="1">
        <f t="array" ref="D93">PRODUCT(Data!$C87:D87/100+1)</f>
        <v>1.4257949999999999</v>
      </c>
      <c r="E93" s="12" cm="1">
        <f t="array" ref="E93">PRODUCT(Data!$C87:E87/100+1)</f>
        <v>1.1178232800000001</v>
      </c>
      <c r="F93" s="12" cm="1">
        <f t="array" ref="F93">PRODUCT(Data!$C87:F87/100+1)</f>
        <v>1.4419920312000001</v>
      </c>
      <c r="G93" s="12" cm="1">
        <f t="array" ref="G93">PRODUCT(Data!$C87:G87/100+1)</f>
        <v>1.9856230269624</v>
      </c>
      <c r="H93" s="12" cm="1">
        <f t="array" ref="H93">PRODUCT(Data!$C87:H87/100+1)</f>
        <v>2.8235559443405331</v>
      </c>
      <c r="I93" s="12" cm="1">
        <f t="array" ref="I93">PRODUCT(Data!$C87:I87/100+1)</f>
        <v>4.5882784095533662</v>
      </c>
      <c r="J93" s="12" cm="1">
        <f t="array" ref="J93">PRODUCT(Data!$C87:J87/100+1)</f>
        <v>6.0060564381053565</v>
      </c>
      <c r="K93" s="12" cm="1">
        <f t="array" ref="K93">PRODUCT(Data!$C87:K87/100+1)</f>
        <v>4.8949359970558648</v>
      </c>
      <c r="L93" s="12" cm="1">
        <f t="array" ref="L93">PRODUCT(Data!$C87:L87/100+1)</f>
        <v>2.5551565904631617</v>
      </c>
      <c r="M93" s="12" cm="1">
        <f t="array" ref="M93">PRODUCT(Data!$C87:M87/100+1)</f>
        <v>2.5755978431868671</v>
      </c>
      <c r="N93" s="12" cm="1">
        <f t="array" ref="N93">PRODUCT(Data!$C87:N87/100+1)</f>
        <v>3.2555556737882001</v>
      </c>
      <c r="O93" s="12" cm="1">
        <f t="array" ref="O93">PRODUCT(Data!$C87:O87/100+1)</f>
        <v>4.7726446177735014</v>
      </c>
      <c r="P93" s="12" cm="1">
        <f t="array" ref="P93">PRODUCT(Data!$C87:P87/100+1)</f>
        <v>2.3863223088867507</v>
      </c>
      <c r="Q93" s="12" cm="1">
        <f t="array" ref="Q93">PRODUCT(Data!$C87:Q87/100+1)</f>
        <v>2.6679083413353877</v>
      </c>
      <c r="R93" s="12" cm="1">
        <f t="array" ref="R93">PRODUCT(Data!$C87:R87/100+1)</f>
        <v>2.8013037584021574</v>
      </c>
      <c r="S93" s="12" cm="1">
        <f t="array" ref="S93">PRODUCT(Data!$C87:S87/100+1)</f>
        <v>1.6863848625580991</v>
      </c>
      <c r="T93" s="12" cm="1">
        <f t="array" ref="T93">PRODUCT(Data!$C87:T87/100+1)</f>
        <v>2.8584223420359778</v>
      </c>
      <c r="U93" s="12" cm="1">
        <f t="array" ref="U93">PRODUCT(Data!$C87:U87/100+1)</f>
        <v>2.0466303968977599</v>
      </c>
      <c r="V93" s="12" cm="1">
        <f t="array" ref="V93">PRODUCT(Data!$C87:V87/100+1)</f>
        <v>2.1039360480108971</v>
      </c>
      <c r="W93" s="7"/>
      <c r="X93" s="2" t="str">
        <f t="shared" si="8"/>
        <v>Unrealised</v>
      </c>
      <c r="Y93" s="4">
        <f t="shared" si="10"/>
        <v>4207872.0960217938</v>
      </c>
      <c r="Z93" s="5">
        <f t="shared" ca="1" si="11"/>
        <v>0</v>
      </c>
      <c r="AC93">
        <f t="shared" si="9"/>
        <v>0</v>
      </c>
      <c r="AD93">
        <f>IF(SUM($AC93:AC93)&gt;0,1,IF(OR(D93&lt;(1-$P$2),D93&gt;$P$3),1,0))</f>
        <v>0</v>
      </c>
      <c r="AE93">
        <f>IF(SUM($AC93:AD93)&gt;0,1,IF(OR(E93&lt;(1-$P$2),E93&gt;$P$3),1,0))</f>
        <v>0</v>
      </c>
      <c r="AF93">
        <f>IF(SUM($AC93:AE93)&gt;0,1,IF(OR(F93&lt;(1-$P$2),F93&gt;$P$3),1,0))</f>
        <v>0</v>
      </c>
      <c r="AG93">
        <f>IF(SUM($AC93:AF93)&gt;0,1,IF(OR(G93&lt;(1-$P$2),G93&gt;$P$3),1,0))</f>
        <v>0</v>
      </c>
      <c r="AH93">
        <f>IF(SUM($AC93:AG93)&gt;0,1,IF(OR(H93&lt;(1-$P$2),H93&gt;$P$3),1,0))</f>
        <v>0</v>
      </c>
      <c r="AI93">
        <f>IF(SUM($AC93:AH93)&gt;0,1,IF(OR(I93&lt;(1-$P$2),I93&gt;$P$3),1,0))</f>
        <v>0</v>
      </c>
      <c r="AJ93">
        <f>IF(SUM($AC93:AI93)&gt;0,1,IF(OR(J93&lt;(1-$P$2),J93&gt;$P$3),1,0))</f>
        <v>0</v>
      </c>
      <c r="AK93">
        <f>IF(SUM($AC93:AJ93)&gt;0,1,IF(OR(K93&lt;(1-$P$2),K93&gt;$P$3),1,0))</f>
        <v>0</v>
      </c>
      <c r="AL93">
        <f>IF(SUM($AC93:AK93)&gt;0,1,IF(OR(L93&lt;(1-$P$2),L93&gt;$P$3),1,0))</f>
        <v>0</v>
      </c>
      <c r="AM93">
        <f>IF(SUM($AC93:AL93)&gt;0,1,IF(OR(M93&lt;(1-$P$2),M93&gt;$P$3),1,0))</f>
        <v>0</v>
      </c>
      <c r="AN93">
        <f>IF(SUM($AC93:AM93)&gt;0,1,IF(OR(N93&lt;(1-$P$2),N93&gt;$P$3),1,0))</f>
        <v>0</v>
      </c>
      <c r="AO93">
        <f>IF(SUM($AC93:AN93)&gt;0,1,IF(OR(O93&lt;(1-$P$2),O93&gt;$P$3),1,0))</f>
        <v>0</v>
      </c>
      <c r="AP93">
        <f>IF(SUM($AC93:AO93)&gt;0,1,IF(OR(P93&lt;(1-$P$2),P93&gt;$P$3),1,0))</f>
        <v>0</v>
      </c>
      <c r="AQ93">
        <f>IF(SUM($AC93:AP93)&gt;0,1,IF(OR(Q93&lt;(1-$P$2),Q93&gt;$P$3),1,0))</f>
        <v>0</v>
      </c>
      <c r="AR93">
        <f>IF(SUM($AC93:AQ93)&gt;0,1,IF(OR(R93&lt;(1-$P$2),R93&gt;$P$3),1,0))</f>
        <v>0</v>
      </c>
      <c r="AS93">
        <f>IF(SUM($AC93:AR93)&gt;0,1,IF(OR(S93&lt;(1-$P$2),S93&gt;$P$3),1,0))</f>
        <v>0</v>
      </c>
      <c r="AT93">
        <f>IF(SUM($AC93:AS93)&gt;0,1,IF(OR(T93&lt;(1-$P$2),T93&gt;$P$3),1,0))</f>
        <v>0</v>
      </c>
      <c r="AU93">
        <f>IF(SUM($AC93:AT93)&gt;0,1,IF(OR(U93&lt;(1-$P$2),U93&gt;$P$3),1,0))</f>
        <v>0</v>
      </c>
      <c r="AV93">
        <f>IF(SUM($AC93:AU93)&gt;0,1,IF(OR(V93&lt;(1-$P$2),V93&gt;$P$3),1,0))</f>
        <v>0</v>
      </c>
    </row>
    <row r="94" spans="1:48" x14ac:dyDescent="0.35">
      <c r="A94" s="1">
        <f>Data!A88</f>
        <v>9300000</v>
      </c>
      <c r="B94">
        <f t="shared" si="12"/>
        <v>85</v>
      </c>
      <c r="C94" s="12" cm="1">
        <f t="array" ref="C94">PRODUCT(Data!$C88:C88/100+1)</f>
        <v>0.60499999999999998</v>
      </c>
      <c r="D94" s="12" cm="1">
        <f t="array" ref="D94">PRODUCT(Data!$C88:D88/100+1)</f>
        <v>0.91596999999999995</v>
      </c>
      <c r="E94" s="12" cm="1">
        <f t="array" ref="E94">PRODUCT(Data!$C88:E88/100+1)</f>
        <v>1.27961009</v>
      </c>
      <c r="F94" s="12" cm="1">
        <f t="array" ref="F94">PRODUCT(Data!$C88:F88/100+1)</f>
        <v>1.5752000207900001</v>
      </c>
      <c r="G94" s="12" cm="1">
        <f t="array" ref="G94">PRODUCT(Data!$C88:G88/100+1)</f>
        <v>1.7799760234927</v>
      </c>
      <c r="H94" s="12" cm="1">
        <f t="array" ref="H94">PRODUCT(Data!$C88:H88/100+1)</f>
        <v>2.9885797434442436</v>
      </c>
      <c r="I94" s="12" cm="1">
        <f t="array" ref="I94">PRODUCT(Data!$C88:I88/100+1)</f>
        <v>3.9299823626291803</v>
      </c>
      <c r="J94" s="12" cm="1">
        <f t="array" ref="J94">PRODUCT(Data!$C88:J88/100+1)</f>
        <v>2.393359258841171</v>
      </c>
      <c r="K94" s="12" cm="1">
        <f t="array" ref="K94">PRODUCT(Data!$C88:K88/100+1)</f>
        <v>1.9888815440970129</v>
      </c>
      <c r="L94" s="12" cm="1">
        <f t="array" ref="L94">PRODUCT(Data!$C88:L88/100+1)</f>
        <v>1.9133040454213264</v>
      </c>
      <c r="M94" s="12" cm="1">
        <f t="array" ref="M94">PRODUCT(Data!$C88:M88/100+1)</f>
        <v>2.7398513930433395</v>
      </c>
      <c r="N94" s="12" cm="1">
        <f t="array" ref="N94">PRODUCT(Data!$C88:N88/100+1)</f>
        <v>2.2137999255790186</v>
      </c>
      <c r="O94" s="12" cm="1">
        <f t="array" ref="O94">PRODUCT(Data!$C88:O88/100+1)</f>
        <v>2.4683869170206059</v>
      </c>
      <c r="P94" s="12" cm="1">
        <f t="array" ref="P94">PRODUCT(Data!$C88:P88/100+1)</f>
        <v>2.6732630311333159</v>
      </c>
      <c r="Q94" s="12" cm="1">
        <f t="array" ref="Q94">PRODUCT(Data!$C88:Q88/100+1)</f>
        <v>1.3874235131581907</v>
      </c>
      <c r="R94" s="12" cm="1">
        <f t="array" ref="R94">PRODUCT(Data!$C88:R88/100+1)</f>
        <v>1.2819793261581682</v>
      </c>
      <c r="S94" s="12" cm="1">
        <f t="array" ref="S94">PRODUCT(Data!$C88:S88/100+1)</f>
        <v>0.76021374041179368</v>
      </c>
      <c r="T94" s="12" cm="1">
        <f t="array" ref="T94">PRODUCT(Data!$C88:T88/100+1)</f>
        <v>0.78378036636455917</v>
      </c>
      <c r="U94" s="12" cm="1">
        <f t="array" ref="U94">PRODUCT(Data!$C88:U88/100+1)</f>
        <v>0.63015941455710556</v>
      </c>
      <c r="V94" s="12" cm="1">
        <f t="array" ref="V94">PRODUCT(Data!$C88:V88/100+1)</f>
        <v>0.53752598061721102</v>
      </c>
      <c r="W94" s="7"/>
      <c r="X94" s="2" t="str">
        <f t="shared" si="8"/>
        <v>Unrealised</v>
      </c>
      <c r="Y94" s="4">
        <f t="shared" si="10"/>
        <v>4998991.6197400624</v>
      </c>
      <c r="Z94" s="5">
        <f t="shared" ca="1" si="11"/>
        <v>0</v>
      </c>
      <c r="AC94">
        <f t="shared" si="9"/>
        <v>0</v>
      </c>
      <c r="AD94">
        <f>IF(SUM($AC94:AC94)&gt;0,1,IF(OR(D94&lt;(1-$P$2),D94&gt;$P$3),1,0))</f>
        <v>0</v>
      </c>
      <c r="AE94">
        <f>IF(SUM($AC94:AD94)&gt;0,1,IF(OR(E94&lt;(1-$P$2),E94&gt;$P$3),1,0))</f>
        <v>0</v>
      </c>
      <c r="AF94">
        <f>IF(SUM($AC94:AE94)&gt;0,1,IF(OR(F94&lt;(1-$P$2),F94&gt;$P$3),1,0))</f>
        <v>0</v>
      </c>
      <c r="AG94">
        <f>IF(SUM($AC94:AF94)&gt;0,1,IF(OR(G94&lt;(1-$P$2),G94&gt;$P$3),1,0))</f>
        <v>0</v>
      </c>
      <c r="AH94">
        <f>IF(SUM($AC94:AG94)&gt;0,1,IF(OR(H94&lt;(1-$P$2),H94&gt;$P$3),1,0))</f>
        <v>0</v>
      </c>
      <c r="AI94">
        <f>IF(SUM($AC94:AH94)&gt;0,1,IF(OR(I94&lt;(1-$P$2),I94&gt;$P$3),1,0))</f>
        <v>0</v>
      </c>
      <c r="AJ94">
        <f>IF(SUM($AC94:AI94)&gt;0,1,IF(OR(J94&lt;(1-$P$2),J94&gt;$P$3),1,0))</f>
        <v>0</v>
      </c>
      <c r="AK94">
        <f>IF(SUM($AC94:AJ94)&gt;0,1,IF(OR(K94&lt;(1-$P$2),K94&gt;$P$3),1,0))</f>
        <v>0</v>
      </c>
      <c r="AL94">
        <f>IF(SUM($AC94:AK94)&gt;0,1,IF(OR(L94&lt;(1-$P$2),L94&gt;$P$3),1,0))</f>
        <v>0</v>
      </c>
      <c r="AM94">
        <f>IF(SUM($AC94:AL94)&gt;0,1,IF(OR(M94&lt;(1-$P$2),M94&gt;$P$3),1,0))</f>
        <v>0</v>
      </c>
      <c r="AN94">
        <f>IF(SUM($AC94:AM94)&gt;0,1,IF(OR(N94&lt;(1-$P$2),N94&gt;$P$3),1,0))</f>
        <v>0</v>
      </c>
      <c r="AO94">
        <f>IF(SUM($AC94:AN94)&gt;0,1,IF(OR(O94&lt;(1-$P$2),O94&gt;$P$3),1,0))</f>
        <v>0</v>
      </c>
      <c r="AP94">
        <f>IF(SUM($AC94:AO94)&gt;0,1,IF(OR(P94&lt;(1-$P$2),P94&gt;$P$3),1,0))</f>
        <v>0</v>
      </c>
      <c r="AQ94">
        <f>IF(SUM($AC94:AP94)&gt;0,1,IF(OR(Q94&lt;(1-$P$2),Q94&gt;$P$3),1,0))</f>
        <v>0</v>
      </c>
      <c r="AR94">
        <f>IF(SUM($AC94:AQ94)&gt;0,1,IF(OR(R94&lt;(1-$P$2),R94&gt;$P$3),1,0))</f>
        <v>0</v>
      </c>
      <c r="AS94">
        <f>IF(SUM($AC94:AR94)&gt;0,1,IF(OR(S94&lt;(1-$P$2),S94&gt;$P$3),1,0))</f>
        <v>0</v>
      </c>
      <c r="AT94">
        <f>IF(SUM($AC94:AS94)&gt;0,1,IF(OR(T94&lt;(1-$P$2),T94&gt;$P$3),1,0))</f>
        <v>0</v>
      </c>
      <c r="AU94">
        <f>IF(SUM($AC94:AT94)&gt;0,1,IF(OR(U94&lt;(1-$P$2),U94&gt;$P$3),1,0))</f>
        <v>0</v>
      </c>
      <c r="AV94">
        <f>IF(SUM($AC94:AU94)&gt;0,1,IF(OR(V94&lt;(1-$P$2),V94&gt;$P$3),1,0))</f>
        <v>0</v>
      </c>
    </row>
    <row r="95" spans="1:48" x14ac:dyDescent="0.35">
      <c r="A95" s="1">
        <f>Data!A89</f>
        <v>9800000</v>
      </c>
      <c r="B95">
        <f t="shared" si="12"/>
        <v>86</v>
      </c>
      <c r="C95" s="12" cm="1">
        <f t="array" ref="C95">PRODUCT(Data!$C89:C89/100+1)</f>
        <v>0.74299999999999999</v>
      </c>
      <c r="D95" s="12" cm="1">
        <f t="array" ref="D95">PRODUCT(Data!$C89:D89/100+1)</f>
        <v>0.63600800000000002</v>
      </c>
      <c r="E95" s="12" cm="1">
        <f t="array" ref="E95">PRODUCT(Data!$C89:E89/100+1)</f>
        <v>0.462377816</v>
      </c>
      <c r="F95" s="12" cm="1">
        <f t="array" ref="F95">PRODUCT(Data!$C89:F89/100+1)</f>
        <v>0.65703887653600002</v>
      </c>
      <c r="G95" s="12" cm="1">
        <f t="array" ref="G95">PRODUCT(Data!$C89:G89/100+1)</f>
        <v>0.76347917453483194</v>
      </c>
      <c r="H95" s="12" cm="1">
        <f t="array" ref="H95">PRODUCT(Data!$C89:H89/100+1)</f>
        <v>1.0329873231456277</v>
      </c>
      <c r="I95" s="12" cm="1">
        <f t="array" ref="I95">PRODUCT(Data!$C89:I89/100+1)</f>
        <v>0.74684983463428889</v>
      </c>
      <c r="J95" s="12" cm="1">
        <f t="array" ref="J95">PRODUCT(Data!$C89:J89/100+1)</f>
        <v>0.97837328337091845</v>
      </c>
      <c r="K95" s="12" cm="1">
        <f t="array" ref="K95">PRODUCT(Data!$C89:K89/100+1)</f>
        <v>1.2024207652628589</v>
      </c>
      <c r="L95" s="12" cm="1">
        <f t="array" ref="L95">PRODUCT(Data!$C89:L89/100+1)</f>
        <v>0.81764612037874396</v>
      </c>
      <c r="M95" s="12" cm="1">
        <f t="array" ref="M95">PRODUCT(Data!$C89:M89/100+1)</f>
        <v>0.93293422335214682</v>
      </c>
      <c r="N95" s="12" cm="1">
        <f t="array" ref="N95">PRODUCT(Data!$C89:N89/100+1)</f>
        <v>0.5942791002753175</v>
      </c>
      <c r="O95" s="12" cm="1">
        <f t="array" ref="O95">PRODUCT(Data!$C89:O89/100+1)</f>
        <v>0.84625343879205206</v>
      </c>
      <c r="P95" s="12" cm="1">
        <f t="array" ref="P95">PRODUCT(Data!$C89:P89/100+1)</f>
        <v>1.2533013428510291</v>
      </c>
      <c r="Q95" s="12" cm="1">
        <f t="array" ref="Q95">PRODUCT(Data!$C89:Q89/100+1)</f>
        <v>2.188264144617897</v>
      </c>
      <c r="R95" s="12" cm="1">
        <f t="array" ref="R95">PRODUCT(Data!$C89:R89/100+1)</f>
        <v>2.7878485202432008</v>
      </c>
      <c r="S95" s="12" cm="1">
        <f t="array" ref="S95">PRODUCT(Data!$C89:S89/100+1)</f>
        <v>2.5676084871439881</v>
      </c>
      <c r="T95" s="12" cm="1">
        <f t="array" ref="T95">PRODUCT(Data!$C89:T89/100+1)</f>
        <v>1.8101639834365117</v>
      </c>
      <c r="U95" s="12" cm="1">
        <f t="array" ref="U95">PRODUCT(Data!$C89:U89/100+1)</f>
        <v>2.5070771170595689</v>
      </c>
      <c r="V95" s="12" cm="1">
        <f t="array" ref="V95">PRODUCT(Data!$C89:V89/100+1)</f>
        <v>2.5196125026448666</v>
      </c>
      <c r="W95" s="7"/>
      <c r="X95" s="2" t="str">
        <f t="shared" si="8"/>
        <v>Unrealised</v>
      </c>
      <c r="Y95" s="4">
        <f t="shared" si="10"/>
        <v>24692202.525919691</v>
      </c>
      <c r="Z95" s="5">
        <f t="shared" ca="1" si="11"/>
        <v>0</v>
      </c>
      <c r="AC95">
        <f t="shared" si="9"/>
        <v>0</v>
      </c>
      <c r="AD95">
        <f>IF(SUM($AC95:AC95)&gt;0,1,IF(OR(D95&lt;(1-$P$2),D95&gt;$P$3),1,0))</f>
        <v>0</v>
      </c>
      <c r="AE95">
        <f>IF(SUM($AC95:AD95)&gt;0,1,IF(OR(E95&lt;(1-$P$2),E95&gt;$P$3),1,0))</f>
        <v>0</v>
      </c>
      <c r="AF95">
        <f>IF(SUM($AC95:AE95)&gt;0,1,IF(OR(F95&lt;(1-$P$2),F95&gt;$P$3),1,0))</f>
        <v>0</v>
      </c>
      <c r="AG95">
        <f>IF(SUM($AC95:AF95)&gt;0,1,IF(OR(G95&lt;(1-$P$2),G95&gt;$P$3),1,0))</f>
        <v>0</v>
      </c>
      <c r="AH95">
        <f>IF(SUM($AC95:AG95)&gt;0,1,IF(OR(H95&lt;(1-$P$2),H95&gt;$P$3),1,0))</f>
        <v>0</v>
      </c>
      <c r="AI95">
        <f>IF(SUM($AC95:AH95)&gt;0,1,IF(OR(I95&lt;(1-$P$2),I95&gt;$P$3),1,0))</f>
        <v>0</v>
      </c>
      <c r="AJ95">
        <f>IF(SUM($AC95:AI95)&gt;0,1,IF(OR(J95&lt;(1-$P$2),J95&gt;$P$3),1,0))</f>
        <v>0</v>
      </c>
      <c r="AK95">
        <f>IF(SUM($AC95:AJ95)&gt;0,1,IF(OR(K95&lt;(1-$P$2),K95&gt;$P$3),1,0))</f>
        <v>0</v>
      </c>
      <c r="AL95">
        <f>IF(SUM($AC95:AK95)&gt;0,1,IF(OR(L95&lt;(1-$P$2),L95&gt;$P$3),1,0))</f>
        <v>0</v>
      </c>
      <c r="AM95">
        <f>IF(SUM($AC95:AL95)&gt;0,1,IF(OR(M95&lt;(1-$P$2),M95&gt;$P$3),1,0))</f>
        <v>0</v>
      </c>
      <c r="AN95">
        <f>IF(SUM($AC95:AM95)&gt;0,1,IF(OR(N95&lt;(1-$P$2),N95&gt;$P$3),1,0))</f>
        <v>0</v>
      </c>
      <c r="AO95">
        <f>IF(SUM($AC95:AN95)&gt;0,1,IF(OR(O95&lt;(1-$P$2),O95&gt;$P$3),1,0))</f>
        <v>0</v>
      </c>
      <c r="AP95">
        <f>IF(SUM($AC95:AO95)&gt;0,1,IF(OR(P95&lt;(1-$P$2),P95&gt;$P$3),1,0))</f>
        <v>0</v>
      </c>
      <c r="AQ95">
        <f>IF(SUM($AC95:AP95)&gt;0,1,IF(OR(Q95&lt;(1-$P$2),Q95&gt;$P$3),1,0))</f>
        <v>0</v>
      </c>
      <c r="AR95">
        <f>IF(SUM($AC95:AQ95)&gt;0,1,IF(OR(R95&lt;(1-$P$2),R95&gt;$P$3),1,0))</f>
        <v>0</v>
      </c>
      <c r="AS95">
        <f>IF(SUM($AC95:AR95)&gt;0,1,IF(OR(S95&lt;(1-$P$2),S95&gt;$P$3),1,0))</f>
        <v>0</v>
      </c>
      <c r="AT95">
        <f>IF(SUM($AC95:AS95)&gt;0,1,IF(OR(T95&lt;(1-$P$2),T95&gt;$P$3),1,0))</f>
        <v>0</v>
      </c>
      <c r="AU95">
        <f>IF(SUM($AC95:AT95)&gt;0,1,IF(OR(U95&lt;(1-$P$2),U95&gt;$P$3),1,0))</f>
        <v>0</v>
      </c>
      <c r="AV95">
        <f>IF(SUM($AC95:AU95)&gt;0,1,IF(OR(V95&lt;(1-$P$2),V95&gt;$P$3),1,0))</f>
        <v>0</v>
      </c>
    </row>
    <row r="96" spans="1:48" x14ac:dyDescent="0.35">
      <c r="A96" s="1">
        <f>Data!A90</f>
        <v>8200000</v>
      </c>
      <c r="B96">
        <f t="shared" si="12"/>
        <v>87</v>
      </c>
      <c r="C96" s="12" cm="1">
        <f t="array" ref="C96">PRODUCT(Data!$C90:C90/100+1)</f>
        <v>0.90100000000000002</v>
      </c>
      <c r="D96" s="12" cm="1">
        <f t="array" ref="D96">PRODUCT(Data!$C90:D90/100+1)</f>
        <v>0.99650600000000011</v>
      </c>
      <c r="E96" s="12" cm="1">
        <f t="array" ref="E96">PRODUCT(Data!$C90:E90/100+1)</f>
        <v>1.2974508120000001</v>
      </c>
      <c r="F96" s="12" cm="1">
        <f t="array" ref="F96">PRODUCT(Data!$C90:F90/100+1)</f>
        <v>1.4297907948240003</v>
      </c>
      <c r="G96" s="12" cm="1">
        <f t="array" ref="G96">PRODUCT(Data!$C90:G90/100+1)</f>
        <v>2.256209874232272</v>
      </c>
      <c r="H96" s="12" cm="1">
        <f t="array" ref="H96">PRODUCT(Data!$C90:H90/100+1)</f>
        <v>1.6425207884410939</v>
      </c>
      <c r="I96" s="12" cm="1">
        <f t="array" ref="I96">PRODUCT(Data!$C90:I90/100+1)</f>
        <v>1.9135367185338745</v>
      </c>
      <c r="J96" s="12" cm="1">
        <f t="array" ref="J96">PRODUCT(Data!$C90:J90/100+1)</f>
        <v>2.6866055528215598</v>
      </c>
      <c r="K96" s="12" cm="1">
        <f t="array" ref="K96">PRODUCT(Data!$C90:K90/100+1)</f>
        <v>3.1970606078576558</v>
      </c>
      <c r="L96" s="12" cm="1">
        <f t="array" ref="L96">PRODUCT(Data!$C90:L90/100+1)</f>
        <v>4.8307585784729179</v>
      </c>
      <c r="M96" s="12" cm="1">
        <f t="array" ref="M96">PRODUCT(Data!$C90:M90/100+1)</f>
        <v>7.1881687647677017</v>
      </c>
      <c r="N96" s="12" cm="1">
        <f t="array" ref="N96">PRODUCT(Data!$C90:N90/100+1)</f>
        <v>8.7767540617813644</v>
      </c>
      <c r="O96" s="12" cm="1">
        <f t="array" ref="O96">PRODUCT(Data!$C90:O90/100+1)</f>
        <v>11.813510967157717</v>
      </c>
      <c r="P96" s="12" cm="1">
        <f t="array" ref="P96">PRODUCT(Data!$C90:P90/100+1)</f>
        <v>10.029670811116901</v>
      </c>
      <c r="Q96" s="12" cm="1">
        <f t="array" ref="Q96">PRODUCT(Data!$C90:Q90/100+1)</f>
        <v>11.724685178195658</v>
      </c>
      <c r="R96" s="12" cm="1">
        <f t="array" ref="R96">PRODUCT(Data!$C90:R90/100+1)</f>
        <v>8.4065992727662859</v>
      </c>
      <c r="S96" s="12" cm="1">
        <f t="array" ref="S96">PRODUCT(Data!$C90:S90/100+1)</f>
        <v>6.9858839956687833</v>
      </c>
      <c r="T96" s="12" cm="1">
        <f t="array" ref="T96">PRODUCT(Data!$C90:T90/100+1)</f>
        <v>8.1455407389498014</v>
      </c>
      <c r="U96" s="12" cm="1">
        <f t="array" ref="U96">PRODUCT(Data!$C90:U90/100+1)</f>
        <v>12.666315849066942</v>
      </c>
      <c r="V96" s="12" cm="1">
        <f t="array" ref="V96">PRODUCT(Data!$C90:V90/100+1)</f>
        <v>7.4984589826476311</v>
      </c>
      <c r="W96" s="7"/>
      <c r="X96" s="2" t="str">
        <f t="shared" si="8"/>
        <v>Unrealised</v>
      </c>
      <c r="Y96" s="4">
        <f t="shared" si="10"/>
        <v>61487363.657710575</v>
      </c>
      <c r="Z96" s="5">
        <f t="shared" ca="1" si="11"/>
        <v>0</v>
      </c>
      <c r="AC96">
        <f t="shared" si="9"/>
        <v>0</v>
      </c>
      <c r="AD96">
        <f>IF(SUM($AC96:AC96)&gt;0,1,IF(OR(D96&lt;(1-$P$2),D96&gt;$P$3),1,0))</f>
        <v>0</v>
      </c>
      <c r="AE96">
        <f>IF(SUM($AC96:AD96)&gt;0,1,IF(OR(E96&lt;(1-$P$2),E96&gt;$P$3),1,0))</f>
        <v>0</v>
      </c>
      <c r="AF96">
        <f>IF(SUM($AC96:AE96)&gt;0,1,IF(OR(F96&lt;(1-$P$2),F96&gt;$P$3),1,0))</f>
        <v>0</v>
      </c>
      <c r="AG96">
        <f>IF(SUM($AC96:AF96)&gt;0,1,IF(OR(G96&lt;(1-$P$2),G96&gt;$P$3),1,0))</f>
        <v>0</v>
      </c>
      <c r="AH96">
        <f>IF(SUM($AC96:AG96)&gt;0,1,IF(OR(H96&lt;(1-$P$2),H96&gt;$P$3),1,0))</f>
        <v>0</v>
      </c>
      <c r="AI96">
        <f>IF(SUM($AC96:AH96)&gt;0,1,IF(OR(I96&lt;(1-$P$2),I96&gt;$P$3),1,0))</f>
        <v>0</v>
      </c>
      <c r="AJ96">
        <f>IF(SUM($AC96:AI96)&gt;0,1,IF(OR(J96&lt;(1-$P$2),J96&gt;$P$3),1,0))</f>
        <v>0</v>
      </c>
      <c r="AK96">
        <f>IF(SUM($AC96:AJ96)&gt;0,1,IF(OR(K96&lt;(1-$P$2),K96&gt;$P$3),1,0))</f>
        <v>0</v>
      </c>
      <c r="AL96">
        <f>IF(SUM($AC96:AK96)&gt;0,1,IF(OR(L96&lt;(1-$P$2),L96&gt;$P$3),1,0))</f>
        <v>0</v>
      </c>
      <c r="AM96">
        <f>IF(SUM($AC96:AL96)&gt;0,1,IF(OR(M96&lt;(1-$P$2),M96&gt;$P$3),1,0))</f>
        <v>0</v>
      </c>
      <c r="AN96">
        <f>IF(SUM($AC96:AM96)&gt;0,1,IF(OR(N96&lt;(1-$P$2),N96&gt;$P$3),1,0))</f>
        <v>0</v>
      </c>
      <c r="AO96">
        <f>IF(SUM($AC96:AN96)&gt;0,1,IF(OR(O96&lt;(1-$P$2),O96&gt;$P$3),1,0))</f>
        <v>0</v>
      </c>
      <c r="AP96">
        <f>IF(SUM($AC96:AO96)&gt;0,1,IF(OR(P96&lt;(1-$P$2),P96&gt;$P$3),1,0))</f>
        <v>0</v>
      </c>
      <c r="AQ96">
        <f>IF(SUM($AC96:AP96)&gt;0,1,IF(OR(Q96&lt;(1-$P$2),Q96&gt;$P$3),1,0))</f>
        <v>0</v>
      </c>
      <c r="AR96">
        <f>IF(SUM($AC96:AQ96)&gt;0,1,IF(OR(R96&lt;(1-$P$2),R96&gt;$P$3),1,0))</f>
        <v>0</v>
      </c>
      <c r="AS96">
        <f>IF(SUM($AC96:AR96)&gt;0,1,IF(OR(S96&lt;(1-$P$2),S96&gt;$P$3),1,0))</f>
        <v>0</v>
      </c>
      <c r="AT96">
        <f>IF(SUM($AC96:AS96)&gt;0,1,IF(OR(T96&lt;(1-$P$2),T96&gt;$P$3),1,0))</f>
        <v>0</v>
      </c>
      <c r="AU96">
        <f>IF(SUM($AC96:AT96)&gt;0,1,IF(OR(U96&lt;(1-$P$2),U96&gt;$P$3),1,0))</f>
        <v>0</v>
      </c>
      <c r="AV96">
        <f>IF(SUM($AC96:AU96)&gt;0,1,IF(OR(V96&lt;(1-$P$2),V96&gt;$P$3),1,0))</f>
        <v>0</v>
      </c>
    </row>
    <row r="97" spans="1:48" x14ac:dyDescent="0.35">
      <c r="A97" s="1">
        <f>Data!A91</f>
        <v>6700000</v>
      </c>
      <c r="B97">
        <f t="shared" si="12"/>
        <v>88</v>
      </c>
      <c r="C97" s="12" cm="1">
        <f t="array" ref="C97">PRODUCT(Data!$C91:C91/100+1)</f>
        <v>1.5589999999999999</v>
      </c>
      <c r="D97" s="12" cm="1">
        <f t="array" ref="D97">PRODUCT(Data!$C91:D91/100+1)</f>
        <v>2.0687929999999999</v>
      </c>
      <c r="E97" s="12" cm="1">
        <f t="array" ref="E97">PRODUCT(Data!$C91:E91/100+1)</f>
        <v>3.3845453480000001</v>
      </c>
      <c r="F97" s="12" cm="1">
        <f t="array" ref="F97">PRODUCT(Data!$C91:F91/100+1)</f>
        <v>4.5555980384080001</v>
      </c>
      <c r="G97" s="12" cm="1">
        <f t="array" ref="G97">PRODUCT(Data!$C91:G91/100+1)</f>
        <v>7.4347359986818571</v>
      </c>
      <c r="H97" s="12" cm="1">
        <f t="array" ref="H97">PRODUCT(Data!$C91:H91/100+1)</f>
        <v>8.8993789904221838</v>
      </c>
      <c r="I97" s="12" cm="1">
        <f t="array" ref="I97">PRODUCT(Data!$C91:I91/100+1)</f>
        <v>11.720482130386015</v>
      </c>
      <c r="J97" s="12" cm="1">
        <f t="array" ref="J97">PRODUCT(Data!$C91:J91/100+1)</f>
        <v>11.099296577475556</v>
      </c>
      <c r="K97" s="12" cm="1">
        <f t="array" ref="K97">PRODUCT(Data!$C91:K91/100+1)</f>
        <v>18.080754124707681</v>
      </c>
      <c r="L97" s="12" cm="1">
        <f t="array" ref="L97">PRODUCT(Data!$C91:L91/100+1)</f>
        <v>16.381163236985159</v>
      </c>
      <c r="M97" s="12" cm="1">
        <f t="array" ref="M97">PRODUCT(Data!$C91:M91/100+1)</f>
        <v>11.647007061496449</v>
      </c>
      <c r="N97" s="12" cm="1">
        <f t="array" ref="N97">PRODUCT(Data!$C91:N91/100+1)</f>
        <v>6.4757359261920264</v>
      </c>
      <c r="O97" s="12" cm="1">
        <f t="array" ref="O97">PRODUCT(Data!$C91:O91/100+1)</f>
        <v>11.15121726490267</v>
      </c>
      <c r="P97" s="12" cm="1">
        <f t="array" ref="P97">PRODUCT(Data!$C91:P91/100+1)</f>
        <v>7.7723984336371617</v>
      </c>
      <c r="Q97" s="12" cm="1">
        <f t="array" ref="Q97">PRODUCT(Data!$C91:Q91/100+1)</f>
        <v>6.6376282623261362</v>
      </c>
      <c r="R97" s="12" cm="1">
        <f t="array" ref="R97">PRODUCT(Data!$C91:R91/100+1)</f>
        <v>10.155571241358988</v>
      </c>
      <c r="S97" s="12" cm="1">
        <f t="array" ref="S97">PRODUCT(Data!$C91:S91/100+1)</f>
        <v>11.871862781148657</v>
      </c>
      <c r="T97" s="12" cm="1">
        <f t="array" ref="T97">PRODUCT(Data!$C91:T91/100+1)</f>
        <v>15.552140243304741</v>
      </c>
      <c r="U97" s="12" cm="1">
        <f t="array" ref="U97">PRODUCT(Data!$C91:U91/100+1)</f>
        <v>20.357751578485907</v>
      </c>
      <c r="V97" s="12" cm="1">
        <f t="array" ref="V97">PRODUCT(Data!$C91:V91/100+1)</f>
        <v>22.149233717392669</v>
      </c>
      <c r="W97" s="7"/>
      <c r="X97" s="2" t="str">
        <f t="shared" si="8"/>
        <v>Unrealised</v>
      </c>
      <c r="Y97" s="4">
        <f t="shared" si="10"/>
        <v>148399865.90653089</v>
      </c>
      <c r="Z97" s="5">
        <f t="shared" ca="1" si="11"/>
        <v>0</v>
      </c>
      <c r="AC97">
        <f t="shared" si="9"/>
        <v>0</v>
      </c>
      <c r="AD97">
        <f>IF(SUM($AC97:AC97)&gt;0,1,IF(OR(D97&lt;(1-$P$2),D97&gt;$P$3),1,0))</f>
        <v>0</v>
      </c>
      <c r="AE97">
        <f>IF(SUM($AC97:AD97)&gt;0,1,IF(OR(E97&lt;(1-$P$2),E97&gt;$P$3),1,0))</f>
        <v>0</v>
      </c>
      <c r="AF97">
        <f>IF(SUM($AC97:AE97)&gt;0,1,IF(OR(F97&lt;(1-$P$2),F97&gt;$P$3),1,0))</f>
        <v>0</v>
      </c>
      <c r="AG97">
        <f>IF(SUM($AC97:AF97)&gt;0,1,IF(OR(G97&lt;(1-$P$2),G97&gt;$P$3),1,0))</f>
        <v>0</v>
      </c>
      <c r="AH97">
        <f>IF(SUM($AC97:AG97)&gt;0,1,IF(OR(H97&lt;(1-$P$2),H97&gt;$P$3),1,0))</f>
        <v>0</v>
      </c>
      <c r="AI97">
        <f>IF(SUM($AC97:AH97)&gt;0,1,IF(OR(I97&lt;(1-$P$2),I97&gt;$P$3),1,0))</f>
        <v>0</v>
      </c>
      <c r="AJ97">
        <f>IF(SUM($AC97:AI97)&gt;0,1,IF(OR(J97&lt;(1-$P$2),J97&gt;$P$3),1,0))</f>
        <v>0</v>
      </c>
      <c r="AK97">
        <f>IF(SUM($AC97:AJ97)&gt;0,1,IF(OR(K97&lt;(1-$P$2),K97&gt;$P$3),1,0))</f>
        <v>0</v>
      </c>
      <c r="AL97">
        <f>IF(SUM($AC97:AK97)&gt;0,1,IF(OR(L97&lt;(1-$P$2),L97&gt;$P$3),1,0))</f>
        <v>0</v>
      </c>
      <c r="AM97">
        <f>IF(SUM($AC97:AL97)&gt;0,1,IF(OR(M97&lt;(1-$P$2),M97&gt;$P$3),1,0))</f>
        <v>0</v>
      </c>
      <c r="AN97">
        <f>IF(SUM($AC97:AM97)&gt;0,1,IF(OR(N97&lt;(1-$P$2),N97&gt;$P$3),1,0))</f>
        <v>0</v>
      </c>
      <c r="AO97">
        <f>IF(SUM($AC97:AN97)&gt;0,1,IF(OR(O97&lt;(1-$P$2),O97&gt;$P$3),1,0))</f>
        <v>0</v>
      </c>
      <c r="AP97">
        <f>IF(SUM($AC97:AO97)&gt;0,1,IF(OR(P97&lt;(1-$P$2),P97&gt;$P$3),1,0))</f>
        <v>0</v>
      </c>
      <c r="AQ97">
        <f>IF(SUM($AC97:AP97)&gt;0,1,IF(OR(Q97&lt;(1-$P$2),Q97&gt;$P$3),1,0))</f>
        <v>0</v>
      </c>
      <c r="AR97">
        <f>IF(SUM($AC97:AQ97)&gt;0,1,IF(OR(R97&lt;(1-$P$2),R97&gt;$P$3),1,0))</f>
        <v>0</v>
      </c>
      <c r="AS97">
        <f>IF(SUM($AC97:AR97)&gt;0,1,IF(OR(S97&lt;(1-$P$2),S97&gt;$P$3),1,0))</f>
        <v>0</v>
      </c>
      <c r="AT97">
        <f>IF(SUM($AC97:AS97)&gt;0,1,IF(OR(T97&lt;(1-$P$2),T97&gt;$P$3),1,0))</f>
        <v>0</v>
      </c>
      <c r="AU97">
        <f>IF(SUM($AC97:AT97)&gt;0,1,IF(OR(U97&lt;(1-$P$2),U97&gt;$P$3),1,0))</f>
        <v>0</v>
      </c>
      <c r="AV97">
        <f>IF(SUM($AC97:AU97)&gt;0,1,IF(OR(V97&lt;(1-$P$2),V97&gt;$P$3),1,0))</f>
        <v>0</v>
      </c>
    </row>
    <row r="98" spans="1:48" x14ac:dyDescent="0.35">
      <c r="A98" s="1">
        <f>Data!A92</f>
        <v>6200000</v>
      </c>
      <c r="B98">
        <f t="shared" si="12"/>
        <v>89</v>
      </c>
      <c r="C98" s="12" cm="1">
        <f t="array" ref="C98">PRODUCT(Data!$C92:C92/100+1)</f>
        <v>0.68500000000000005</v>
      </c>
      <c r="D98" s="12" cm="1">
        <f t="array" ref="D98">PRODUCT(Data!$C92:D92/100+1)</f>
        <v>1.1268250000000002</v>
      </c>
      <c r="E98" s="12" cm="1">
        <f t="array" ref="E98">PRODUCT(Data!$C92:E92/100+1)</f>
        <v>0.85187970000000013</v>
      </c>
      <c r="F98" s="12" cm="1">
        <f t="array" ref="F98">PRODUCT(Data!$C92:F92/100+1)</f>
        <v>0.89447368500000013</v>
      </c>
      <c r="G98" s="12" cm="1">
        <f t="array" ref="G98">PRODUCT(Data!$C92:G92/100+1)</f>
        <v>0.66996079006500009</v>
      </c>
      <c r="H98" s="12" cm="1">
        <f t="array" ref="H98">PRODUCT(Data!$C92:H92/100+1)</f>
        <v>0.34101004214308506</v>
      </c>
      <c r="I98" s="12" cm="1">
        <f t="array" ref="I98">PRODUCT(Data!$C92:I92/100+1)</f>
        <v>0.44911022550244301</v>
      </c>
      <c r="J98" s="12" cm="1">
        <f t="array" ref="J98">PRODUCT(Data!$C92:J92/100+1)</f>
        <v>0.38174369167707656</v>
      </c>
      <c r="K98" s="12" cm="1">
        <f t="array" ref="K98">PRODUCT(Data!$C92:K92/100+1)</f>
        <v>0.66003484290966541</v>
      </c>
      <c r="L98" s="12" cm="1">
        <f t="array" ref="L98">PRODUCT(Data!$C92:L92/100+1)</f>
        <v>0.82504355363708171</v>
      </c>
      <c r="M98" s="12" cm="1">
        <f t="array" ref="M98">PRODUCT(Data!$C92:M92/100+1)</f>
        <v>1.4347507397748851</v>
      </c>
      <c r="N98" s="12" cm="1">
        <f t="array" ref="N98">PRODUCT(Data!$C92:N92/100+1)</f>
        <v>0.72885337580564169</v>
      </c>
      <c r="O98" s="12" cm="1">
        <f t="array" ref="O98">PRODUCT(Data!$C92:O92/100+1)</f>
        <v>0.76383833784431254</v>
      </c>
      <c r="P98" s="12" cm="1">
        <f t="array" ref="P98">PRODUCT(Data!$C92:P92/100+1)</f>
        <v>0.7462700560738933</v>
      </c>
      <c r="Q98" s="12" cm="1">
        <f t="array" ref="Q98">PRODUCT(Data!$C92:Q92/100+1)</f>
        <v>0.75074767641033668</v>
      </c>
      <c r="R98" s="12" cm="1">
        <f t="array" ref="R98">PRODUCT(Data!$C92:R92/100+1)</f>
        <v>1.2454903951647487</v>
      </c>
      <c r="S98" s="12" cm="1">
        <f t="array" ref="S98">PRODUCT(Data!$C92:S92/100+1)</f>
        <v>1.0835766437933314</v>
      </c>
      <c r="T98" s="12" cm="1">
        <f t="array" ref="T98">PRODUCT(Data!$C92:T92/100+1)</f>
        <v>1.6318664255527571</v>
      </c>
      <c r="U98" s="12" cm="1">
        <f t="array" ref="U98">PRODUCT(Data!$C92:U92/100+1)</f>
        <v>0.82898814418080058</v>
      </c>
      <c r="V98" s="12" cm="1">
        <f t="array" ref="V98">PRODUCT(Data!$C92:V92/100+1)</f>
        <v>0.66899343235390607</v>
      </c>
      <c r="W98" s="7"/>
      <c r="X98" s="2" t="str">
        <f t="shared" si="8"/>
        <v>Unrealised</v>
      </c>
      <c r="Y98" s="4">
        <f t="shared" si="10"/>
        <v>4147759.2805942176</v>
      </c>
      <c r="Z98" s="5">
        <f t="shared" ca="1" si="11"/>
        <v>0</v>
      </c>
      <c r="AC98">
        <f t="shared" si="9"/>
        <v>0</v>
      </c>
      <c r="AD98">
        <f>IF(SUM($AC98:AC98)&gt;0,1,IF(OR(D98&lt;(1-$P$2),D98&gt;$P$3),1,0))</f>
        <v>0</v>
      </c>
      <c r="AE98">
        <f>IF(SUM($AC98:AD98)&gt;0,1,IF(OR(E98&lt;(1-$P$2),E98&gt;$P$3),1,0))</f>
        <v>0</v>
      </c>
      <c r="AF98">
        <f>IF(SUM($AC98:AE98)&gt;0,1,IF(OR(F98&lt;(1-$P$2),F98&gt;$P$3),1,0))</f>
        <v>0</v>
      </c>
      <c r="AG98">
        <f>IF(SUM($AC98:AF98)&gt;0,1,IF(OR(G98&lt;(1-$P$2),G98&gt;$P$3),1,0))</f>
        <v>0</v>
      </c>
      <c r="AH98">
        <f>IF(SUM($AC98:AG98)&gt;0,1,IF(OR(H98&lt;(1-$P$2),H98&gt;$P$3),1,0))</f>
        <v>0</v>
      </c>
      <c r="AI98">
        <f>IF(SUM($AC98:AH98)&gt;0,1,IF(OR(I98&lt;(1-$P$2),I98&gt;$P$3),1,0))</f>
        <v>0</v>
      </c>
      <c r="AJ98">
        <f>IF(SUM($AC98:AI98)&gt;0,1,IF(OR(J98&lt;(1-$P$2),J98&gt;$P$3),1,0))</f>
        <v>0</v>
      </c>
      <c r="AK98">
        <f>IF(SUM($AC98:AJ98)&gt;0,1,IF(OR(K98&lt;(1-$P$2),K98&gt;$P$3),1,0))</f>
        <v>0</v>
      </c>
      <c r="AL98">
        <f>IF(SUM($AC98:AK98)&gt;0,1,IF(OR(L98&lt;(1-$P$2),L98&gt;$P$3),1,0))</f>
        <v>0</v>
      </c>
      <c r="AM98">
        <f>IF(SUM($AC98:AL98)&gt;0,1,IF(OR(M98&lt;(1-$P$2),M98&gt;$P$3),1,0))</f>
        <v>0</v>
      </c>
      <c r="AN98">
        <f>IF(SUM($AC98:AM98)&gt;0,1,IF(OR(N98&lt;(1-$P$2),N98&gt;$P$3),1,0))</f>
        <v>0</v>
      </c>
      <c r="AO98">
        <f>IF(SUM($AC98:AN98)&gt;0,1,IF(OR(O98&lt;(1-$P$2),O98&gt;$P$3),1,0))</f>
        <v>0</v>
      </c>
      <c r="AP98">
        <f>IF(SUM($AC98:AO98)&gt;0,1,IF(OR(P98&lt;(1-$P$2),P98&gt;$P$3),1,0))</f>
        <v>0</v>
      </c>
      <c r="AQ98">
        <f>IF(SUM($AC98:AP98)&gt;0,1,IF(OR(Q98&lt;(1-$P$2),Q98&gt;$P$3),1,0))</f>
        <v>0</v>
      </c>
      <c r="AR98">
        <f>IF(SUM($AC98:AQ98)&gt;0,1,IF(OR(R98&lt;(1-$P$2),R98&gt;$P$3),1,0))</f>
        <v>0</v>
      </c>
      <c r="AS98">
        <f>IF(SUM($AC98:AR98)&gt;0,1,IF(OR(S98&lt;(1-$P$2),S98&gt;$P$3),1,0))</f>
        <v>0</v>
      </c>
      <c r="AT98">
        <f>IF(SUM($AC98:AS98)&gt;0,1,IF(OR(T98&lt;(1-$P$2),T98&gt;$P$3),1,0))</f>
        <v>0</v>
      </c>
      <c r="AU98">
        <f>IF(SUM($AC98:AT98)&gt;0,1,IF(OR(U98&lt;(1-$P$2),U98&gt;$P$3),1,0))</f>
        <v>0</v>
      </c>
      <c r="AV98">
        <f>IF(SUM($AC98:AU98)&gt;0,1,IF(OR(V98&lt;(1-$P$2),V98&gt;$P$3),1,0))</f>
        <v>0</v>
      </c>
    </row>
    <row r="99" spans="1:48" x14ac:dyDescent="0.35">
      <c r="A99" s="1">
        <f>Data!A93</f>
        <v>900000</v>
      </c>
      <c r="B99">
        <f t="shared" si="12"/>
        <v>90</v>
      </c>
      <c r="C99" s="12" cm="1">
        <f t="array" ref="C99">PRODUCT(Data!$C93:C93/100+1)</f>
        <v>1.036</v>
      </c>
      <c r="D99" s="12" cm="1">
        <f t="array" ref="D99">PRODUCT(Data!$C93:D93/100+1)</f>
        <v>1.2556320000000001</v>
      </c>
      <c r="E99" s="12" cm="1">
        <f t="array" ref="E99">PRODUCT(Data!$C93:E93/100+1)</f>
        <v>2.1647095680000006</v>
      </c>
      <c r="F99" s="12" cm="1">
        <f t="array" ref="F99">PRODUCT(Data!$C93:F93/100+1)</f>
        <v>2.1300742149120007</v>
      </c>
      <c r="G99" s="12" cm="1">
        <f t="array" ref="G99">PRODUCT(Data!$C93:G93/100+1)</f>
        <v>2.8777302643461127</v>
      </c>
      <c r="H99" s="12" cm="1">
        <f t="array" ref="H99">PRODUCT(Data!$C93:H93/100+1)</f>
        <v>4.8777527980666608</v>
      </c>
      <c r="I99" s="12" cm="1">
        <f t="array" ref="I99">PRODUCT(Data!$C93:I93/100+1)</f>
        <v>4.7606867309130605</v>
      </c>
      <c r="J99" s="12" cm="1">
        <f t="array" ref="J99">PRODUCT(Data!$C93:J93/100+1)</f>
        <v>8.1788598037086384</v>
      </c>
      <c r="K99" s="12" cm="1">
        <f t="array" ref="K99">PRODUCT(Data!$C93:K93/100+1)</f>
        <v>4.9236736018326015</v>
      </c>
      <c r="L99" s="12" cm="1">
        <f t="array" ref="L99">PRODUCT(Data!$C93:L93/100+1)</f>
        <v>4.8399711506014471</v>
      </c>
      <c r="M99" s="12" cm="1">
        <f t="array" ref="M99">PRODUCT(Data!$C93:M93/100+1)</f>
        <v>8.1892311868176488</v>
      </c>
      <c r="N99" s="12" cm="1">
        <f t="array" ref="N99">PRODUCT(Data!$C93:N93/100+1)</f>
        <v>11.898952914446042</v>
      </c>
      <c r="O99" s="12" cm="1">
        <f t="array" ref="O99">PRODUCT(Data!$C93:O93/100+1)</f>
        <v>17.37247125509122</v>
      </c>
      <c r="P99" s="12" cm="1">
        <f t="array" ref="P99">PRODUCT(Data!$C93:P93/100+1)</f>
        <v>15.409382003265913</v>
      </c>
      <c r="Q99" s="12" cm="1">
        <f t="array" ref="Q99">PRODUCT(Data!$C93:Q93/100+1)</f>
        <v>19.462049470124846</v>
      </c>
      <c r="R99" s="12" cm="1">
        <f t="array" ref="R99">PRODUCT(Data!$C93:R93/100+1)</f>
        <v>33.027097950801867</v>
      </c>
      <c r="S99" s="12" cm="1">
        <f t="array" ref="S99">PRODUCT(Data!$C93:S93/100+1)</f>
        <v>24.307944091790173</v>
      </c>
      <c r="T99" s="12" cm="1">
        <f t="array" ref="T99">PRODUCT(Data!$C93:T93/100+1)</f>
        <v>28.245831034660178</v>
      </c>
      <c r="U99" s="12" cm="1">
        <f t="array" ref="U99">PRODUCT(Data!$C93:U93/100+1)</f>
        <v>24.432643844981055</v>
      </c>
      <c r="V99" s="12" cm="1">
        <f t="array" ref="V99">PRODUCT(Data!$C93:V93/100+1)</f>
        <v>17.884695294526132</v>
      </c>
      <c r="W99" s="7"/>
      <c r="X99" s="2" t="str">
        <f t="shared" si="8"/>
        <v>Unrealised</v>
      </c>
      <c r="Y99" s="4">
        <f t="shared" si="10"/>
        <v>16096225.765073519</v>
      </c>
      <c r="Z99" s="5">
        <f t="shared" ca="1" si="11"/>
        <v>0</v>
      </c>
      <c r="AC99">
        <f t="shared" si="9"/>
        <v>0</v>
      </c>
      <c r="AD99">
        <f>IF(SUM($AC99:AC99)&gt;0,1,IF(OR(D99&lt;(1-$P$2),D99&gt;$P$3),1,0))</f>
        <v>0</v>
      </c>
      <c r="AE99">
        <f>IF(SUM($AC99:AD99)&gt;0,1,IF(OR(E99&lt;(1-$P$2),E99&gt;$P$3),1,0))</f>
        <v>0</v>
      </c>
      <c r="AF99">
        <f>IF(SUM($AC99:AE99)&gt;0,1,IF(OR(F99&lt;(1-$P$2),F99&gt;$P$3),1,0))</f>
        <v>0</v>
      </c>
      <c r="AG99">
        <f>IF(SUM($AC99:AF99)&gt;0,1,IF(OR(G99&lt;(1-$P$2),G99&gt;$P$3),1,0))</f>
        <v>0</v>
      </c>
      <c r="AH99">
        <f>IF(SUM($AC99:AG99)&gt;0,1,IF(OR(H99&lt;(1-$P$2),H99&gt;$P$3),1,0))</f>
        <v>0</v>
      </c>
      <c r="AI99">
        <f>IF(SUM($AC99:AH99)&gt;0,1,IF(OR(I99&lt;(1-$P$2),I99&gt;$P$3),1,0))</f>
        <v>0</v>
      </c>
      <c r="AJ99">
        <f>IF(SUM($AC99:AI99)&gt;0,1,IF(OR(J99&lt;(1-$P$2),J99&gt;$P$3),1,0))</f>
        <v>0</v>
      </c>
      <c r="AK99">
        <f>IF(SUM($AC99:AJ99)&gt;0,1,IF(OR(K99&lt;(1-$P$2),K99&gt;$P$3),1,0))</f>
        <v>0</v>
      </c>
      <c r="AL99">
        <f>IF(SUM($AC99:AK99)&gt;0,1,IF(OR(L99&lt;(1-$P$2),L99&gt;$P$3),1,0))</f>
        <v>0</v>
      </c>
      <c r="AM99">
        <f>IF(SUM($AC99:AL99)&gt;0,1,IF(OR(M99&lt;(1-$P$2),M99&gt;$P$3),1,0))</f>
        <v>0</v>
      </c>
      <c r="AN99">
        <f>IF(SUM($AC99:AM99)&gt;0,1,IF(OR(N99&lt;(1-$P$2),N99&gt;$P$3),1,0))</f>
        <v>0</v>
      </c>
      <c r="AO99">
        <f>IF(SUM($AC99:AN99)&gt;0,1,IF(OR(O99&lt;(1-$P$2),O99&gt;$P$3),1,0))</f>
        <v>0</v>
      </c>
      <c r="AP99">
        <f>IF(SUM($AC99:AO99)&gt;0,1,IF(OR(P99&lt;(1-$P$2),P99&gt;$P$3),1,0))</f>
        <v>0</v>
      </c>
      <c r="AQ99">
        <f>IF(SUM($AC99:AP99)&gt;0,1,IF(OR(Q99&lt;(1-$P$2),Q99&gt;$P$3),1,0))</f>
        <v>0</v>
      </c>
      <c r="AR99">
        <f>IF(SUM($AC99:AQ99)&gt;0,1,IF(OR(R99&lt;(1-$P$2),R99&gt;$P$3),1,0))</f>
        <v>0</v>
      </c>
      <c r="AS99">
        <f>IF(SUM($AC99:AR99)&gt;0,1,IF(OR(S99&lt;(1-$P$2),S99&gt;$P$3),1,0))</f>
        <v>0</v>
      </c>
      <c r="AT99">
        <f>IF(SUM($AC99:AS99)&gt;0,1,IF(OR(T99&lt;(1-$P$2),T99&gt;$P$3),1,0))</f>
        <v>0</v>
      </c>
      <c r="AU99">
        <f>IF(SUM($AC99:AT99)&gt;0,1,IF(OR(U99&lt;(1-$P$2),U99&gt;$P$3),1,0))</f>
        <v>0</v>
      </c>
      <c r="AV99">
        <f>IF(SUM($AC99:AU99)&gt;0,1,IF(OR(V99&lt;(1-$P$2),V99&gt;$P$3),1,0))</f>
        <v>0</v>
      </c>
    </row>
    <row r="100" spans="1:48" x14ac:dyDescent="0.35">
      <c r="A100" s="1">
        <f>Data!A94</f>
        <v>4200000</v>
      </c>
      <c r="B100">
        <f t="shared" si="12"/>
        <v>91</v>
      </c>
      <c r="C100" s="12" cm="1">
        <f t="array" ref="C100">PRODUCT(Data!$C94:C94/100+1)</f>
        <v>1.31</v>
      </c>
      <c r="D100" s="12" cm="1">
        <f t="array" ref="D100">PRODUCT(Data!$C94:D94/100+1)</f>
        <v>1.7632600000000003</v>
      </c>
      <c r="E100" s="12" cm="1">
        <f t="array" ref="E100">PRODUCT(Data!$C94:E94/100+1)</f>
        <v>2.7348162600000006</v>
      </c>
      <c r="F100" s="12" cm="1">
        <f t="array" ref="F100">PRODUCT(Data!$C94:F94/100+1)</f>
        <v>4.3921149135600004</v>
      </c>
      <c r="G100" s="12" cm="1">
        <f t="array" ref="G100">PRODUCT(Data!$C94:G94/100+1)</f>
        <v>3.5356525054158001</v>
      </c>
      <c r="H100" s="12" cm="1">
        <f t="array" ref="H100">PRODUCT(Data!$C94:H94/100+1)</f>
        <v>5.2115517929828892</v>
      </c>
      <c r="I100" s="12" cm="1">
        <f t="array" ref="I100">PRODUCT(Data!$C94:I94/100+1)</f>
        <v>9.0941578787551425</v>
      </c>
      <c r="J100" s="12" cm="1">
        <f t="array" ref="J100">PRODUCT(Data!$C94:J94/100+1)</f>
        <v>8.6576383005748951</v>
      </c>
      <c r="K100" s="12" cm="1">
        <f t="array" ref="K100">PRODUCT(Data!$C94:K94/100+1)</f>
        <v>14.241815004445703</v>
      </c>
      <c r="L100" s="12" cm="1">
        <f t="array" ref="L100">PRODUCT(Data!$C94:L94/100+1)</f>
        <v>17.759543310543791</v>
      </c>
      <c r="M100" s="12" cm="1">
        <f t="array" ref="M100">PRODUCT(Data!$C94:M94/100+1)</f>
        <v>25.076475154487831</v>
      </c>
      <c r="N100" s="12" cm="1">
        <f t="array" ref="N100">PRODUCT(Data!$C94:N94/100+1)</f>
        <v>26.179840061285297</v>
      </c>
      <c r="O100" s="12" cm="1">
        <f t="array" ref="O100">PRODUCT(Data!$C94:O94/100+1)</f>
        <v>13.63969667192964</v>
      </c>
      <c r="P100" s="12" cm="1">
        <f t="array" ref="P100">PRODUCT(Data!$C94:P94/100+1)</f>
        <v>22.423661328652329</v>
      </c>
      <c r="Q100" s="12" cm="1">
        <f t="array" ref="Q100">PRODUCT(Data!$C94:Q94/100+1)</f>
        <v>23.387878765784379</v>
      </c>
      <c r="R100" s="12" cm="1">
        <f t="array" ref="R100">PRODUCT(Data!$C94:R94/100+1)</f>
        <v>12.910109078712978</v>
      </c>
      <c r="S100" s="12" cm="1">
        <f t="array" ref="S100">PRODUCT(Data!$C94:S94/100+1)</f>
        <v>8.2753799194550197</v>
      </c>
      <c r="T100" s="12" cm="1">
        <f t="array" ref="T100">PRODUCT(Data!$C94:T94/100+1)</f>
        <v>4.8328218729617314</v>
      </c>
      <c r="U100" s="12" cm="1">
        <f t="array" ref="U100">PRODUCT(Data!$C94:U94/100+1)</f>
        <v>2.5275658395589851</v>
      </c>
      <c r="V100" s="12" cm="1">
        <f t="array" ref="V100">PRODUCT(Data!$C94:V94/100+1)</f>
        <v>1.3320271974475852</v>
      </c>
      <c r="W100" s="7"/>
      <c r="X100" s="2" t="str">
        <f t="shared" si="8"/>
        <v>Unrealised</v>
      </c>
      <c r="Y100" s="4">
        <f t="shared" si="10"/>
        <v>5594514.2292798581</v>
      </c>
      <c r="Z100" s="5">
        <f t="shared" ca="1" si="11"/>
        <v>0</v>
      </c>
      <c r="AC100">
        <f t="shared" si="9"/>
        <v>0</v>
      </c>
      <c r="AD100">
        <f>IF(SUM($AC100:AC100)&gt;0,1,IF(OR(D100&lt;(1-$P$2),D100&gt;$P$3),1,0))</f>
        <v>0</v>
      </c>
      <c r="AE100">
        <f>IF(SUM($AC100:AD100)&gt;0,1,IF(OR(E100&lt;(1-$P$2),E100&gt;$P$3),1,0))</f>
        <v>0</v>
      </c>
      <c r="AF100">
        <f>IF(SUM($AC100:AE100)&gt;0,1,IF(OR(F100&lt;(1-$P$2),F100&gt;$P$3),1,0))</f>
        <v>0</v>
      </c>
      <c r="AG100">
        <f>IF(SUM($AC100:AF100)&gt;0,1,IF(OR(G100&lt;(1-$P$2),G100&gt;$P$3),1,0))</f>
        <v>0</v>
      </c>
      <c r="AH100">
        <f>IF(SUM($AC100:AG100)&gt;0,1,IF(OR(H100&lt;(1-$P$2),H100&gt;$P$3),1,0))</f>
        <v>0</v>
      </c>
      <c r="AI100">
        <f>IF(SUM($AC100:AH100)&gt;0,1,IF(OR(I100&lt;(1-$P$2),I100&gt;$P$3),1,0))</f>
        <v>0</v>
      </c>
      <c r="AJ100">
        <f>IF(SUM($AC100:AI100)&gt;0,1,IF(OR(J100&lt;(1-$P$2),J100&gt;$P$3),1,0))</f>
        <v>0</v>
      </c>
      <c r="AK100">
        <f>IF(SUM($AC100:AJ100)&gt;0,1,IF(OR(K100&lt;(1-$P$2),K100&gt;$P$3),1,0))</f>
        <v>0</v>
      </c>
      <c r="AL100">
        <f>IF(SUM($AC100:AK100)&gt;0,1,IF(OR(L100&lt;(1-$P$2),L100&gt;$P$3),1,0))</f>
        <v>0</v>
      </c>
      <c r="AM100">
        <f>IF(SUM($AC100:AL100)&gt;0,1,IF(OR(M100&lt;(1-$P$2),M100&gt;$P$3),1,0))</f>
        <v>0</v>
      </c>
      <c r="AN100">
        <f>IF(SUM($AC100:AM100)&gt;0,1,IF(OR(N100&lt;(1-$P$2),N100&gt;$P$3),1,0))</f>
        <v>0</v>
      </c>
      <c r="AO100">
        <f>IF(SUM($AC100:AN100)&gt;0,1,IF(OR(O100&lt;(1-$P$2),O100&gt;$P$3),1,0))</f>
        <v>0</v>
      </c>
      <c r="AP100">
        <f>IF(SUM($AC100:AO100)&gt;0,1,IF(OR(P100&lt;(1-$P$2),P100&gt;$P$3),1,0))</f>
        <v>0</v>
      </c>
      <c r="AQ100">
        <f>IF(SUM($AC100:AP100)&gt;0,1,IF(OR(Q100&lt;(1-$P$2),Q100&gt;$P$3),1,0))</f>
        <v>0</v>
      </c>
      <c r="AR100">
        <f>IF(SUM($AC100:AQ100)&gt;0,1,IF(OR(R100&lt;(1-$P$2),R100&gt;$P$3),1,0))</f>
        <v>0</v>
      </c>
      <c r="AS100">
        <f>IF(SUM($AC100:AR100)&gt;0,1,IF(OR(S100&lt;(1-$P$2),S100&gt;$P$3),1,0))</f>
        <v>0</v>
      </c>
      <c r="AT100">
        <f>IF(SUM($AC100:AS100)&gt;0,1,IF(OR(T100&lt;(1-$P$2),T100&gt;$P$3),1,0))</f>
        <v>0</v>
      </c>
      <c r="AU100">
        <f>IF(SUM($AC100:AT100)&gt;0,1,IF(OR(U100&lt;(1-$P$2),U100&gt;$P$3),1,0))</f>
        <v>0</v>
      </c>
      <c r="AV100">
        <f>IF(SUM($AC100:AU100)&gt;0,1,IF(OR(V100&lt;(1-$P$2),V100&gt;$P$3),1,0))</f>
        <v>0</v>
      </c>
    </row>
    <row r="101" spans="1:48" x14ac:dyDescent="0.35">
      <c r="A101" s="1">
        <f>Data!A95</f>
        <v>2200000</v>
      </c>
      <c r="B101">
        <f t="shared" si="12"/>
        <v>92</v>
      </c>
      <c r="C101" s="12" cm="1">
        <f t="array" ref="C101">PRODUCT(Data!$C95:C95/100+1)</f>
        <v>0.90200000000000002</v>
      </c>
      <c r="D101" s="12" cm="1">
        <f t="array" ref="D101">PRODUCT(Data!$C95:D95/100+1)</f>
        <v>1.4477100000000001</v>
      </c>
      <c r="E101" s="12" cm="1">
        <f t="array" ref="E101">PRODUCT(Data!$C95:E95/100+1)</f>
        <v>1.64894169</v>
      </c>
      <c r="F101" s="12" cm="1">
        <f t="array" ref="F101">PRODUCT(Data!$C95:F95/100+1)</f>
        <v>1.69511205732</v>
      </c>
      <c r="G101" s="12" cm="1">
        <f t="array" ref="G101">PRODUCT(Data!$C95:G95/100+1)</f>
        <v>2.0476953652425598</v>
      </c>
      <c r="H101" s="12" cm="1">
        <f t="array" ref="H101">PRODUCT(Data!$C95:H95/100+1)</f>
        <v>2.3098003719936075</v>
      </c>
      <c r="I101" s="12" cm="1">
        <f t="array" ref="I101">PRODUCT(Data!$C95:I95/100+1)</f>
        <v>3.4531515561304436</v>
      </c>
      <c r="J101" s="12" cm="1">
        <f t="array" ref="J101">PRODUCT(Data!$C95:J95/100+1)</f>
        <v>4.4960033260818379</v>
      </c>
      <c r="K101" s="12" cm="1">
        <f t="array" ref="K101">PRODUCT(Data!$C95:K95/100+1)</f>
        <v>4.4825153161035924</v>
      </c>
      <c r="L101" s="12" cm="1">
        <f t="array" ref="L101">PRODUCT(Data!$C95:L95/100+1)</f>
        <v>6.127598437113611</v>
      </c>
      <c r="M101" s="12" cm="1">
        <f t="array" ref="M101">PRODUCT(Data!$C95:M95/100+1)</f>
        <v>10.539469311835411</v>
      </c>
      <c r="N101" s="12" cm="1">
        <f t="array" ref="N101">PRODUCT(Data!$C95:N95/100+1)</f>
        <v>13.06894194667591</v>
      </c>
      <c r="O101" s="12" cm="1">
        <f t="array" ref="O101">PRODUCT(Data!$C95:O95/100+1)</f>
        <v>7.5669173871253514</v>
      </c>
      <c r="P101" s="12" cm="1">
        <f t="array" ref="P101">PRODUCT(Data!$C95:P95/100+1)</f>
        <v>9.8823941075857089</v>
      </c>
      <c r="Q101" s="12" cm="1">
        <f t="array" ref="Q101">PRODUCT(Data!$C95:Q95/100+1)</f>
        <v>8.9830962437954103</v>
      </c>
      <c r="R101" s="12" cm="1">
        <f t="array" ref="R101">PRODUCT(Data!$C95:R95/100+1)</f>
        <v>7.9859725607341199</v>
      </c>
      <c r="S101" s="12" cm="1">
        <f t="array" ref="S101">PRODUCT(Data!$C95:S95/100+1)</f>
        <v>11.324109091120981</v>
      </c>
      <c r="T101" s="12" cm="1">
        <f t="array" ref="T101">PRODUCT(Data!$C95:T95/100+1)</f>
        <v>11.131599236571924</v>
      </c>
      <c r="U101" s="12" cm="1">
        <f t="array" ref="U101">PRODUCT(Data!$C95:U95/100+1)</f>
        <v>11.331968022830219</v>
      </c>
      <c r="V101" s="12" cm="1">
        <f t="array" ref="V101">PRODUCT(Data!$C95:V95/100+1)</f>
        <v>6.141926668373979</v>
      </c>
      <c r="W101" s="7"/>
      <c r="X101" s="2" t="str">
        <f t="shared" si="8"/>
        <v>Unrealised</v>
      </c>
      <c r="Y101" s="4">
        <f t="shared" si="10"/>
        <v>13512238.670422753</v>
      </c>
      <c r="Z101" s="5">
        <f t="shared" ca="1" si="11"/>
        <v>0</v>
      </c>
      <c r="AC101">
        <f t="shared" si="9"/>
        <v>0</v>
      </c>
      <c r="AD101">
        <f>IF(SUM($AC101:AC101)&gt;0,1,IF(OR(D101&lt;(1-$P$2),D101&gt;$P$3),1,0))</f>
        <v>0</v>
      </c>
      <c r="AE101">
        <f>IF(SUM($AC101:AD101)&gt;0,1,IF(OR(E101&lt;(1-$P$2),E101&gt;$P$3),1,0))</f>
        <v>0</v>
      </c>
      <c r="AF101">
        <f>IF(SUM($AC101:AE101)&gt;0,1,IF(OR(F101&lt;(1-$P$2),F101&gt;$P$3),1,0))</f>
        <v>0</v>
      </c>
      <c r="AG101">
        <f>IF(SUM($AC101:AF101)&gt;0,1,IF(OR(G101&lt;(1-$P$2),G101&gt;$P$3),1,0))</f>
        <v>0</v>
      </c>
      <c r="AH101">
        <f>IF(SUM($AC101:AG101)&gt;0,1,IF(OR(H101&lt;(1-$P$2),H101&gt;$P$3),1,0))</f>
        <v>0</v>
      </c>
      <c r="AI101">
        <f>IF(SUM($AC101:AH101)&gt;0,1,IF(OR(I101&lt;(1-$P$2),I101&gt;$P$3),1,0))</f>
        <v>0</v>
      </c>
      <c r="AJ101">
        <f>IF(SUM($AC101:AI101)&gt;0,1,IF(OR(J101&lt;(1-$P$2),J101&gt;$P$3),1,0))</f>
        <v>0</v>
      </c>
      <c r="AK101">
        <f>IF(SUM($AC101:AJ101)&gt;0,1,IF(OR(K101&lt;(1-$P$2),K101&gt;$P$3),1,0))</f>
        <v>0</v>
      </c>
      <c r="AL101">
        <f>IF(SUM($AC101:AK101)&gt;0,1,IF(OR(L101&lt;(1-$P$2),L101&gt;$P$3),1,0))</f>
        <v>0</v>
      </c>
      <c r="AM101">
        <f>IF(SUM($AC101:AL101)&gt;0,1,IF(OR(M101&lt;(1-$P$2),M101&gt;$P$3),1,0))</f>
        <v>0</v>
      </c>
      <c r="AN101">
        <f>IF(SUM($AC101:AM101)&gt;0,1,IF(OR(N101&lt;(1-$P$2),N101&gt;$P$3),1,0))</f>
        <v>0</v>
      </c>
      <c r="AO101">
        <f>IF(SUM($AC101:AN101)&gt;0,1,IF(OR(O101&lt;(1-$P$2),O101&gt;$P$3),1,0))</f>
        <v>0</v>
      </c>
      <c r="AP101">
        <f>IF(SUM($AC101:AO101)&gt;0,1,IF(OR(P101&lt;(1-$P$2),P101&gt;$P$3),1,0))</f>
        <v>0</v>
      </c>
      <c r="AQ101">
        <f>IF(SUM($AC101:AP101)&gt;0,1,IF(OR(Q101&lt;(1-$P$2),Q101&gt;$P$3),1,0))</f>
        <v>0</v>
      </c>
      <c r="AR101">
        <f>IF(SUM($AC101:AQ101)&gt;0,1,IF(OR(R101&lt;(1-$P$2),R101&gt;$P$3),1,0))</f>
        <v>0</v>
      </c>
      <c r="AS101">
        <f>IF(SUM($AC101:AR101)&gt;0,1,IF(OR(S101&lt;(1-$P$2),S101&gt;$P$3),1,0))</f>
        <v>0</v>
      </c>
      <c r="AT101">
        <f>IF(SUM($AC101:AS101)&gt;0,1,IF(OR(T101&lt;(1-$P$2),T101&gt;$P$3),1,0))</f>
        <v>0</v>
      </c>
      <c r="AU101">
        <f>IF(SUM($AC101:AT101)&gt;0,1,IF(OR(U101&lt;(1-$P$2),U101&gt;$P$3),1,0))</f>
        <v>0</v>
      </c>
      <c r="AV101">
        <f>IF(SUM($AC101:AU101)&gt;0,1,IF(OR(V101&lt;(1-$P$2),V101&gt;$P$3),1,0))</f>
        <v>0</v>
      </c>
    </row>
    <row r="102" spans="1:48" x14ac:dyDescent="0.35">
      <c r="A102" s="1">
        <f>Data!A96</f>
        <v>9600000</v>
      </c>
      <c r="B102">
        <f t="shared" si="12"/>
        <v>93</v>
      </c>
      <c r="C102" s="12" cm="1">
        <f t="array" ref="C102">PRODUCT(Data!$C96:C96/100+1)</f>
        <v>1.26</v>
      </c>
      <c r="D102" s="12" cm="1">
        <f t="array" ref="D102">PRODUCT(Data!$C96:D96/100+1)</f>
        <v>0.80513999999999997</v>
      </c>
      <c r="E102" s="12" cm="1">
        <f t="array" ref="E102">PRODUCT(Data!$C96:E96/100+1)</f>
        <v>1.3526352000000001</v>
      </c>
      <c r="F102" s="12" cm="1">
        <f t="array" ref="F102">PRODUCT(Data!$C96:F96/100+1)</f>
        <v>0.8034653088</v>
      </c>
      <c r="G102" s="12" cm="1">
        <f t="array" ref="G102">PRODUCT(Data!$C96:G96/100+1)</f>
        <v>1.0324529218079999</v>
      </c>
      <c r="H102" s="12" cm="1">
        <f t="array" ref="H102">PRODUCT(Data!$C96:H96/100+1)</f>
        <v>1.3494159688030558</v>
      </c>
      <c r="I102" s="12" cm="1">
        <f t="array" ref="I102">PRODUCT(Data!$C96:I96/100+1)</f>
        <v>0.78131184593696923</v>
      </c>
      <c r="J102" s="12" cm="1">
        <f t="array" ref="J102">PRODUCT(Data!$C96:J96/100+1)</f>
        <v>0.50316482878340807</v>
      </c>
      <c r="K102" s="12" cm="1">
        <f t="array" ref="K102">PRODUCT(Data!$C96:K96/100+1)</f>
        <v>0.65612693673356415</v>
      </c>
      <c r="L102" s="12" cm="1">
        <f t="array" ref="L102">PRODUCT(Data!$C96:L96/100+1)</f>
        <v>0.86543142955157104</v>
      </c>
      <c r="M102" s="12" cm="1">
        <f t="array" ref="M102">PRODUCT(Data!$C96:M96/100+1)</f>
        <v>1.3448804415231412</v>
      </c>
      <c r="N102" s="12" cm="1">
        <f t="array" ref="N102">PRODUCT(Data!$C96:N96/100+1)</f>
        <v>1.1175956469057302</v>
      </c>
      <c r="O102" s="12" cm="1">
        <f t="array" ref="O102">PRODUCT(Data!$C96:O96/100+1)</f>
        <v>1.7501547830543736</v>
      </c>
      <c r="P102" s="12" cm="1">
        <f t="array" ref="P102">PRODUCT(Data!$C96:P96/100+1)</f>
        <v>1.8306619030748748</v>
      </c>
      <c r="Q102" s="12" cm="1">
        <f t="array" ref="Q102">PRODUCT(Data!$C96:Q96/100+1)</f>
        <v>1.9203643363255436</v>
      </c>
      <c r="R102" s="12" cm="1">
        <f t="array" ref="R102">PRODUCT(Data!$C96:R96/100+1)</f>
        <v>2.216100444119677</v>
      </c>
      <c r="S102" s="12" cm="1">
        <f t="array" ref="S102">PRODUCT(Data!$C96:S96/100+1)</f>
        <v>2.4487909907522432</v>
      </c>
      <c r="T102" s="12" cm="1">
        <f t="array" ref="T102">PRODUCT(Data!$C96:T96/100+1)</f>
        <v>1.7729246773046239</v>
      </c>
      <c r="U102" s="12" cm="1">
        <f t="array" ref="U102">PRODUCT(Data!$C96:U96/100+1)</f>
        <v>2.8047668394959153</v>
      </c>
      <c r="V102" s="12" cm="1">
        <f t="array" ref="V102">PRODUCT(Data!$C96:V96/100+1)</f>
        <v>1.8819985493017592</v>
      </c>
      <c r="W102" s="7"/>
      <c r="X102" s="2" t="str">
        <f t="shared" si="8"/>
        <v>Unrealised</v>
      </c>
      <c r="Y102" s="4">
        <f t="shared" si="10"/>
        <v>18067186.07329689</v>
      </c>
      <c r="Z102" s="5">
        <f t="shared" ca="1" si="11"/>
        <v>0</v>
      </c>
      <c r="AC102">
        <f t="shared" si="9"/>
        <v>0</v>
      </c>
      <c r="AD102">
        <f>IF(SUM($AC102:AC102)&gt;0,1,IF(OR(D102&lt;(1-$P$2),D102&gt;$P$3),1,0))</f>
        <v>0</v>
      </c>
      <c r="AE102">
        <f>IF(SUM($AC102:AD102)&gt;0,1,IF(OR(E102&lt;(1-$P$2),E102&gt;$P$3),1,0))</f>
        <v>0</v>
      </c>
      <c r="AF102">
        <f>IF(SUM($AC102:AE102)&gt;0,1,IF(OR(F102&lt;(1-$P$2),F102&gt;$P$3),1,0))</f>
        <v>0</v>
      </c>
      <c r="AG102">
        <f>IF(SUM($AC102:AF102)&gt;0,1,IF(OR(G102&lt;(1-$P$2),G102&gt;$P$3),1,0))</f>
        <v>0</v>
      </c>
      <c r="AH102">
        <f>IF(SUM($AC102:AG102)&gt;0,1,IF(OR(H102&lt;(1-$P$2),H102&gt;$P$3),1,0))</f>
        <v>0</v>
      </c>
      <c r="AI102">
        <f>IF(SUM($AC102:AH102)&gt;0,1,IF(OR(I102&lt;(1-$P$2),I102&gt;$P$3),1,0))</f>
        <v>0</v>
      </c>
      <c r="AJ102">
        <f>IF(SUM($AC102:AI102)&gt;0,1,IF(OR(J102&lt;(1-$P$2),J102&gt;$P$3),1,0))</f>
        <v>0</v>
      </c>
      <c r="AK102">
        <f>IF(SUM($AC102:AJ102)&gt;0,1,IF(OR(K102&lt;(1-$P$2),K102&gt;$P$3),1,0))</f>
        <v>0</v>
      </c>
      <c r="AL102">
        <f>IF(SUM($AC102:AK102)&gt;0,1,IF(OR(L102&lt;(1-$P$2),L102&gt;$P$3),1,0))</f>
        <v>0</v>
      </c>
      <c r="AM102">
        <f>IF(SUM($AC102:AL102)&gt;0,1,IF(OR(M102&lt;(1-$P$2),M102&gt;$P$3),1,0))</f>
        <v>0</v>
      </c>
      <c r="AN102">
        <f>IF(SUM($AC102:AM102)&gt;0,1,IF(OR(N102&lt;(1-$P$2),N102&gt;$P$3),1,0))</f>
        <v>0</v>
      </c>
      <c r="AO102">
        <f>IF(SUM($AC102:AN102)&gt;0,1,IF(OR(O102&lt;(1-$P$2),O102&gt;$P$3),1,0))</f>
        <v>0</v>
      </c>
      <c r="AP102">
        <f>IF(SUM($AC102:AO102)&gt;0,1,IF(OR(P102&lt;(1-$P$2),P102&gt;$P$3),1,0))</f>
        <v>0</v>
      </c>
      <c r="AQ102">
        <f>IF(SUM($AC102:AP102)&gt;0,1,IF(OR(Q102&lt;(1-$P$2),Q102&gt;$P$3),1,0))</f>
        <v>0</v>
      </c>
      <c r="AR102">
        <f>IF(SUM($AC102:AQ102)&gt;0,1,IF(OR(R102&lt;(1-$P$2),R102&gt;$P$3),1,0))</f>
        <v>0</v>
      </c>
      <c r="AS102">
        <f>IF(SUM($AC102:AR102)&gt;0,1,IF(OR(S102&lt;(1-$P$2),S102&gt;$P$3),1,0))</f>
        <v>0</v>
      </c>
      <c r="AT102">
        <f>IF(SUM($AC102:AS102)&gt;0,1,IF(OR(T102&lt;(1-$P$2),T102&gt;$P$3),1,0))</f>
        <v>0</v>
      </c>
      <c r="AU102">
        <f>IF(SUM($AC102:AT102)&gt;0,1,IF(OR(U102&lt;(1-$P$2),U102&gt;$P$3),1,0))</f>
        <v>0</v>
      </c>
      <c r="AV102">
        <f>IF(SUM($AC102:AU102)&gt;0,1,IF(OR(V102&lt;(1-$P$2),V102&gt;$P$3),1,0))</f>
        <v>0</v>
      </c>
    </row>
    <row r="103" spans="1:48" x14ac:dyDescent="0.35">
      <c r="A103" s="1">
        <f>Data!A97</f>
        <v>9200000</v>
      </c>
      <c r="B103">
        <f t="shared" si="12"/>
        <v>94</v>
      </c>
      <c r="C103" s="12" cm="1">
        <f t="array" ref="C103">PRODUCT(Data!$C97:C97/100+1)</f>
        <v>1.5779999999999998</v>
      </c>
      <c r="D103" s="12" cm="1">
        <f t="array" ref="D103">PRODUCT(Data!$C97:D97/100+1)</f>
        <v>1.9141139999999999</v>
      </c>
      <c r="E103" s="12" cm="1">
        <f t="array" ref="E103">PRODUCT(Data!$C97:E97/100+1)</f>
        <v>2.7371830199999998</v>
      </c>
      <c r="F103" s="12" cm="1">
        <f t="array" ref="F103">PRODUCT(Data!$C97:F97/100+1)</f>
        <v>1.4972391119399999</v>
      </c>
      <c r="G103" s="12" cm="1">
        <f t="array" ref="G103">PRODUCT(Data!$C97:G97/100+1)</f>
        <v>0.97919437920875985</v>
      </c>
      <c r="H103" s="12" cm="1">
        <f t="array" ref="H103">PRODUCT(Data!$C97:H97/100+1)</f>
        <v>0.98506954548401238</v>
      </c>
      <c r="I103" s="12" cm="1">
        <f t="array" ref="I103">PRODUCT(Data!$C97:I97/100+1)</f>
        <v>0.98112926730207628</v>
      </c>
      <c r="J103" s="12" cm="1">
        <f t="array" ref="J103">PRODUCT(Data!$C97:J97/100+1)</f>
        <v>0.94188409660999317</v>
      </c>
      <c r="K103" s="12" cm="1">
        <f t="array" ref="K103">PRODUCT(Data!$C97:K97/100+1)</f>
        <v>1.35254556273195</v>
      </c>
      <c r="L103" s="12" cm="1">
        <f t="array" ref="L103">PRODUCT(Data!$C97:L97/100+1)</f>
        <v>1.0117040809234987</v>
      </c>
      <c r="M103" s="12" cm="1">
        <f t="array" ref="M103">PRODUCT(Data!$C97:M97/100+1)</f>
        <v>0.5584606526697713</v>
      </c>
      <c r="N103" s="12" cm="1">
        <f t="array" ref="N103">PRODUCT(Data!$C97:N97/100+1)</f>
        <v>0.84997711336339188</v>
      </c>
      <c r="O103" s="12" cm="1">
        <f t="array" ref="O103">PRODUCT(Data!$C97:O97/100+1)</f>
        <v>0.63068301811563676</v>
      </c>
      <c r="P103" s="12" cm="1">
        <f t="array" ref="P103">PRODUCT(Data!$C97:P97/100+1)</f>
        <v>0.84385387823872204</v>
      </c>
      <c r="Q103" s="12" cm="1">
        <f t="array" ref="Q103">PRODUCT(Data!$C97:Q97/100+1)</f>
        <v>1.1704253291171074</v>
      </c>
      <c r="R103" s="12" cm="1">
        <f t="array" ref="R103">PRODUCT(Data!$C97:R97/100+1)</f>
        <v>1.3928061416493578</v>
      </c>
      <c r="S103" s="12" cm="1">
        <f t="array" ref="S103">PRODUCT(Data!$C97:S97/100+1)</f>
        <v>1.852432168393646</v>
      </c>
      <c r="T103" s="12" cm="1">
        <f t="array" ref="T103">PRODUCT(Data!$C97:T97/100+1)</f>
        <v>1.3819143976216599</v>
      </c>
      <c r="U103" s="12" cm="1">
        <f t="array" ref="U103">PRODUCT(Data!$C97:U97/100+1)</f>
        <v>1.0626921717710565</v>
      </c>
      <c r="V103" s="12" cm="1">
        <f t="array" ref="V103">PRODUCT(Data!$C97:V97/100+1)</f>
        <v>1.8002005389801696</v>
      </c>
      <c r="W103" s="7"/>
      <c r="X103" s="2" t="str">
        <f t="shared" si="8"/>
        <v>Unrealised</v>
      </c>
      <c r="Y103" s="4">
        <f t="shared" si="10"/>
        <v>16561844.958617561</v>
      </c>
      <c r="Z103" s="5">
        <f t="shared" ca="1" si="11"/>
        <v>0</v>
      </c>
      <c r="AC103">
        <f t="shared" si="9"/>
        <v>0</v>
      </c>
      <c r="AD103">
        <f>IF(SUM($AC103:AC103)&gt;0,1,IF(OR(D103&lt;(1-$P$2),D103&gt;$P$3),1,0))</f>
        <v>0</v>
      </c>
      <c r="AE103">
        <f>IF(SUM($AC103:AD103)&gt;0,1,IF(OR(E103&lt;(1-$P$2),E103&gt;$P$3),1,0))</f>
        <v>0</v>
      </c>
      <c r="AF103">
        <f>IF(SUM($AC103:AE103)&gt;0,1,IF(OR(F103&lt;(1-$P$2),F103&gt;$P$3),1,0))</f>
        <v>0</v>
      </c>
      <c r="AG103">
        <f>IF(SUM($AC103:AF103)&gt;0,1,IF(OR(G103&lt;(1-$P$2),G103&gt;$P$3),1,0))</f>
        <v>0</v>
      </c>
      <c r="AH103">
        <f>IF(SUM($AC103:AG103)&gt;0,1,IF(OR(H103&lt;(1-$P$2),H103&gt;$P$3),1,0))</f>
        <v>0</v>
      </c>
      <c r="AI103">
        <f>IF(SUM($AC103:AH103)&gt;0,1,IF(OR(I103&lt;(1-$P$2),I103&gt;$P$3),1,0))</f>
        <v>0</v>
      </c>
      <c r="AJ103">
        <f>IF(SUM($AC103:AI103)&gt;0,1,IF(OR(J103&lt;(1-$P$2),J103&gt;$P$3),1,0))</f>
        <v>0</v>
      </c>
      <c r="AK103">
        <f>IF(SUM($AC103:AJ103)&gt;0,1,IF(OR(K103&lt;(1-$P$2),K103&gt;$P$3),1,0))</f>
        <v>0</v>
      </c>
      <c r="AL103">
        <f>IF(SUM($AC103:AK103)&gt;0,1,IF(OR(L103&lt;(1-$P$2),L103&gt;$P$3),1,0))</f>
        <v>0</v>
      </c>
      <c r="AM103">
        <f>IF(SUM($AC103:AL103)&gt;0,1,IF(OR(M103&lt;(1-$P$2),M103&gt;$P$3),1,0))</f>
        <v>0</v>
      </c>
      <c r="AN103">
        <f>IF(SUM($AC103:AM103)&gt;0,1,IF(OR(N103&lt;(1-$P$2),N103&gt;$P$3),1,0))</f>
        <v>0</v>
      </c>
      <c r="AO103">
        <f>IF(SUM($AC103:AN103)&gt;0,1,IF(OR(O103&lt;(1-$P$2),O103&gt;$P$3),1,0))</f>
        <v>0</v>
      </c>
      <c r="AP103">
        <f>IF(SUM($AC103:AO103)&gt;0,1,IF(OR(P103&lt;(1-$P$2),P103&gt;$P$3),1,0))</f>
        <v>0</v>
      </c>
      <c r="AQ103">
        <f>IF(SUM($AC103:AP103)&gt;0,1,IF(OR(Q103&lt;(1-$P$2),Q103&gt;$P$3),1,0))</f>
        <v>0</v>
      </c>
      <c r="AR103">
        <f>IF(SUM($AC103:AQ103)&gt;0,1,IF(OR(R103&lt;(1-$P$2),R103&gt;$P$3),1,0))</f>
        <v>0</v>
      </c>
      <c r="AS103">
        <f>IF(SUM($AC103:AR103)&gt;0,1,IF(OR(S103&lt;(1-$P$2),S103&gt;$P$3),1,0))</f>
        <v>0</v>
      </c>
      <c r="AT103">
        <f>IF(SUM($AC103:AS103)&gt;0,1,IF(OR(T103&lt;(1-$P$2),T103&gt;$P$3),1,0))</f>
        <v>0</v>
      </c>
      <c r="AU103">
        <f>IF(SUM($AC103:AT103)&gt;0,1,IF(OR(U103&lt;(1-$P$2),U103&gt;$P$3),1,0))</f>
        <v>0</v>
      </c>
      <c r="AV103">
        <f>IF(SUM($AC103:AU103)&gt;0,1,IF(OR(V103&lt;(1-$P$2),V103&gt;$P$3),1,0))</f>
        <v>0</v>
      </c>
    </row>
    <row r="104" spans="1:48" x14ac:dyDescent="0.35">
      <c r="A104" s="1">
        <f>Data!A98</f>
        <v>9800000</v>
      </c>
      <c r="B104">
        <f t="shared" si="12"/>
        <v>95</v>
      </c>
      <c r="C104" s="12" cm="1">
        <f t="array" ref="C104">PRODUCT(Data!$C98:C98/100+1)</f>
        <v>0.73899999999999999</v>
      </c>
      <c r="D104" s="12" cm="1">
        <f t="array" ref="D104">PRODUCT(Data!$C98:D98/100+1)</f>
        <v>0.39167000000000002</v>
      </c>
      <c r="E104" s="12" cm="1">
        <f t="array" ref="E104">PRODUCT(Data!$C98:E98/100+1)</f>
        <v>0.67876411000000003</v>
      </c>
      <c r="F104" s="12" cm="1">
        <f t="array" ref="F104">PRODUCT(Data!$C98:F98/100+1)</f>
        <v>0.7249200694800001</v>
      </c>
      <c r="G104" s="12" cm="1">
        <f t="array" ref="G104">PRODUCT(Data!$C98:G98/100+1)</f>
        <v>0.82640887920720019</v>
      </c>
      <c r="H104" s="12" cm="1">
        <f t="array" ref="H104">PRODUCT(Data!$C98:H98/100+1)</f>
        <v>0.70410036508453455</v>
      </c>
      <c r="I104" s="12" cm="1">
        <f t="array" ref="I104">PRODUCT(Data!$C98:I98/100+1)</f>
        <v>0.71466187056080255</v>
      </c>
      <c r="J104" s="12" cm="1">
        <f t="array" ref="J104">PRODUCT(Data!$C98:J98/100+1)</f>
        <v>1.0534115972066229</v>
      </c>
      <c r="K104" s="12" cm="1">
        <f t="array" ref="K104">PRODUCT(Data!$C98:K98/100+1)</f>
        <v>1.6528027960171914</v>
      </c>
      <c r="L104" s="12" cm="1">
        <f t="array" ref="L104">PRODUCT(Data!$C98:L98/100+1)</f>
        <v>2.8907520902340678</v>
      </c>
      <c r="M104" s="12" cm="1">
        <f t="array" ref="M104">PRODUCT(Data!$C98:M98/100+1)</f>
        <v>3.6683644025070317</v>
      </c>
      <c r="N104" s="12" cm="1">
        <f t="array" ref="N104">PRODUCT(Data!$C98:N98/100+1)</f>
        <v>5.3558120276602663</v>
      </c>
      <c r="O104" s="12" cm="1">
        <f t="array" ref="O104">PRODUCT(Data!$C98:O98/100+1)</f>
        <v>5.570044508766677</v>
      </c>
      <c r="P104" s="12" cm="1">
        <f t="array" ref="P104">PRODUCT(Data!$C98:P98/100+1)</f>
        <v>6.1270489596433455</v>
      </c>
      <c r="Q104" s="12" cm="1">
        <f t="array" ref="Q104">PRODUCT(Data!$C98:Q98/100+1)</f>
        <v>10.642684042900491</v>
      </c>
      <c r="R104" s="12" cm="1">
        <f t="array" ref="R104">PRODUCT(Data!$C98:R98/100+1)</f>
        <v>8.0565118204756718</v>
      </c>
      <c r="S104" s="12" cm="1">
        <f t="array" ref="S104">PRODUCT(Data!$C98:S98/100+1)</f>
        <v>8.5076764824223101</v>
      </c>
      <c r="T104" s="12" cm="1">
        <f t="array" ref="T104">PRODUCT(Data!$C98:T98/100+1)</f>
        <v>4.5345915651310902</v>
      </c>
      <c r="U104" s="12" cm="1">
        <f t="array" ref="U104">PRODUCT(Data!$C98:U98/100+1)</f>
        <v>6.19425207796907</v>
      </c>
      <c r="V104" s="12" cm="1">
        <f t="array" ref="V104">PRODUCT(Data!$C98:V98/100+1)</f>
        <v>5.4137763161449675</v>
      </c>
      <c r="W104" s="7"/>
      <c r="X104" s="2" t="str">
        <f t="shared" si="8"/>
        <v>Unrealised</v>
      </c>
      <c r="Y104" s="4">
        <f t="shared" si="10"/>
        <v>53055007.898220681</v>
      </c>
      <c r="Z104" s="5">
        <f t="shared" ca="1" si="11"/>
        <v>0</v>
      </c>
      <c r="AC104">
        <f t="shared" si="9"/>
        <v>0</v>
      </c>
      <c r="AD104">
        <f>IF(SUM($AC104:AC104)&gt;0,1,IF(OR(D104&lt;(1-$P$2),D104&gt;$P$3),1,0))</f>
        <v>0</v>
      </c>
      <c r="AE104">
        <f>IF(SUM($AC104:AD104)&gt;0,1,IF(OR(E104&lt;(1-$P$2),E104&gt;$P$3),1,0))</f>
        <v>0</v>
      </c>
      <c r="AF104">
        <f>IF(SUM($AC104:AE104)&gt;0,1,IF(OR(F104&lt;(1-$P$2),F104&gt;$P$3),1,0))</f>
        <v>0</v>
      </c>
      <c r="AG104">
        <f>IF(SUM($AC104:AF104)&gt;0,1,IF(OR(G104&lt;(1-$P$2),G104&gt;$P$3),1,0))</f>
        <v>0</v>
      </c>
      <c r="AH104">
        <f>IF(SUM($AC104:AG104)&gt;0,1,IF(OR(H104&lt;(1-$P$2),H104&gt;$P$3),1,0))</f>
        <v>0</v>
      </c>
      <c r="AI104">
        <f>IF(SUM($AC104:AH104)&gt;0,1,IF(OR(I104&lt;(1-$P$2),I104&gt;$P$3),1,0))</f>
        <v>0</v>
      </c>
      <c r="AJ104">
        <f>IF(SUM($AC104:AI104)&gt;0,1,IF(OR(J104&lt;(1-$P$2),J104&gt;$P$3),1,0))</f>
        <v>0</v>
      </c>
      <c r="AK104">
        <f>IF(SUM($AC104:AJ104)&gt;0,1,IF(OR(K104&lt;(1-$P$2),K104&gt;$P$3),1,0))</f>
        <v>0</v>
      </c>
      <c r="AL104">
        <f>IF(SUM($AC104:AK104)&gt;0,1,IF(OR(L104&lt;(1-$P$2),L104&gt;$P$3),1,0))</f>
        <v>0</v>
      </c>
      <c r="AM104">
        <f>IF(SUM($AC104:AL104)&gt;0,1,IF(OR(M104&lt;(1-$P$2),M104&gt;$P$3),1,0))</f>
        <v>0</v>
      </c>
      <c r="AN104">
        <f>IF(SUM($AC104:AM104)&gt;0,1,IF(OR(N104&lt;(1-$P$2),N104&gt;$P$3),1,0))</f>
        <v>0</v>
      </c>
      <c r="AO104">
        <f>IF(SUM($AC104:AN104)&gt;0,1,IF(OR(O104&lt;(1-$P$2),O104&gt;$P$3),1,0))</f>
        <v>0</v>
      </c>
      <c r="AP104">
        <f>IF(SUM($AC104:AO104)&gt;0,1,IF(OR(P104&lt;(1-$P$2),P104&gt;$P$3),1,0))</f>
        <v>0</v>
      </c>
      <c r="AQ104">
        <f>IF(SUM($AC104:AP104)&gt;0,1,IF(OR(Q104&lt;(1-$P$2),Q104&gt;$P$3),1,0))</f>
        <v>0</v>
      </c>
      <c r="AR104">
        <f>IF(SUM($AC104:AQ104)&gt;0,1,IF(OR(R104&lt;(1-$P$2),R104&gt;$P$3),1,0))</f>
        <v>0</v>
      </c>
      <c r="AS104">
        <f>IF(SUM($AC104:AR104)&gt;0,1,IF(OR(S104&lt;(1-$P$2),S104&gt;$P$3),1,0))</f>
        <v>0</v>
      </c>
      <c r="AT104">
        <f>IF(SUM($AC104:AS104)&gt;0,1,IF(OR(T104&lt;(1-$P$2),T104&gt;$P$3),1,0))</f>
        <v>0</v>
      </c>
      <c r="AU104">
        <f>IF(SUM($AC104:AT104)&gt;0,1,IF(OR(U104&lt;(1-$P$2),U104&gt;$P$3),1,0))</f>
        <v>0</v>
      </c>
      <c r="AV104">
        <f>IF(SUM($AC104:AU104)&gt;0,1,IF(OR(V104&lt;(1-$P$2),V104&gt;$P$3),1,0))</f>
        <v>0</v>
      </c>
    </row>
    <row r="105" spans="1:48" x14ac:dyDescent="0.35">
      <c r="A105" s="1">
        <f>Data!A99</f>
        <v>3700000</v>
      </c>
      <c r="B105">
        <f t="shared" si="12"/>
        <v>96</v>
      </c>
      <c r="C105" s="12" cm="1">
        <f t="array" ref="C105">PRODUCT(Data!$C99:C99/100+1)</f>
        <v>0.53</v>
      </c>
      <c r="D105" s="12" cm="1">
        <f t="array" ref="D105">PRODUCT(Data!$C99:D99/100+1)</f>
        <v>0.57505000000000006</v>
      </c>
      <c r="E105" s="12" cm="1">
        <f t="array" ref="E105">PRODUCT(Data!$C99:E99/100+1)</f>
        <v>0.37493260000000006</v>
      </c>
      <c r="F105" s="12" cm="1">
        <f t="array" ref="F105">PRODUCT(Data!$C99:F99/100+1)</f>
        <v>0.54965119160000009</v>
      </c>
      <c r="G105" s="12" cm="1">
        <f t="array" ref="G105">PRODUCT(Data!$C99:G99/100+1)</f>
        <v>0.28581861963200006</v>
      </c>
      <c r="H105" s="12" cm="1">
        <f t="array" ref="H105">PRODUCT(Data!$C99:H99/100+1)</f>
        <v>0.43930321837438407</v>
      </c>
      <c r="I105" s="12" cm="1">
        <f t="array" ref="I105">PRODUCT(Data!$C99:I99/100+1)</f>
        <v>0.32156995585004916</v>
      </c>
      <c r="J105" s="12" cm="1">
        <f t="array" ref="J105">PRODUCT(Data!$C99:J99/100+1)</f>
        <v>0.19358511342172963</v>
      </c>
      <c r="K105" s="12" cm="1">
        <f t="array" ref="K105">PRODUCT(Data!$C99:K99/100+1)</f>
        <v>0.11111785510407282</v>
      </c>
      <c r="L105" s="12" cm="1">
        <f t="array" ref="L105">PRODUCT(Data!$C99:L99/100+1)</f>
        <v>8.1782741356597591E-2</v>
      </c>
      <c r="M105" s="12" cm="1">
        <f t="array" ref="M105">PRODUCT(Data!$C99:M99/100+1)</f>
        <v>0.13821283289264993</v>
      </c>
      <c r="N105" s="12" cm="1">
        <f t="array" ref="N105">PRODUCT(Data!$C99:N99/100+1)</f>
        <v>0.22086410696245456</v>
      </c>
      <c r="O105" s="12" cm="1">
        <f t="array" ref="O105">PRODUCT(Data!$C99:O99/100+1)</f>
        <v>0.13914438738634638</v>
      </c>
      <c r="P105" s="12" cm="1">
        <f t="array" ref="P105">PRODUCT(Data!$C99:P99/100+1)</f>
        <v>0.10964577726044095</v>
      </c>
      <c r="Q105" s="12" cm="1">
        <f t="array" ref="Q105">PRODUCT(Data!$C99:Q99/100+1)</f>
        <v>8.2563270277112036E-2</v>
      </c>
      <c r="R105" s="12" cm="1">
        <f t="array" ref="R105">PRODUCT(Data!$C99:R99/100+1)</f>
        <v>0.11823060303682444</v>
      </c>
      <c r="S105" s="12" cm="1">
        <f t="array" ref="S105">PRODUCT(Data!$C99:S99/100+1)</f>
        <v>0.132654736607317</v>
      </c>
      <c r="T105" s="12" cm="1">
        <f t="array" ref="T105">PRODUCT(Data!$C99:T99/100+1)</f>
        <v>9.484813667423167E-2</v>
      </c>
      <c r="U105" s="12" cm="1">
        <f t="array" ref="U105">PRODUCT(Data!$C99:U99/100+1)</f>
        <v>8.3656056546672339E-2</v>
      </c>
      <c r="V105" s="12" cm="1">
        <f t="array" ref="V105">PRODUCT(Data!$C99:V99/100+1)</f>
        <v>7.5123138778911761E-2</v>
      </c>
      <c r="W105" s="7"/>
      <c r="X105" s="2" t="str">
        <f t="shared" si="8"/>
        <v>Realised Loss</v>
      </c>
      <c r="Y105" s="4">
        <f t="shared" si="10"/>
        <v>277955.61348197353</v>
      </c>
      <c r="Z105" s="5">
        <f t="shared" ca="1" si="11"/>
        <v>1057528.8926384002</v>
      </c>
      <c r="AC105">
        <f t="shared" si="9"/>
        <v>0</v>
      </c>
      <c r="AD105">
        <f>IF(SUM($AC105:AC105)&gt;0,1,IF(OR(D105&lt;(1-$P$2),D105&gt;$P$3),1,0))</f>
        <v>0</v>
      </c>
      <c r="AE105">
        <f>IF(SUM($AC105:AD105)&gt;0,1,IF(OR(E105&lt;(1-$P$2),E105&gt;$P$3),1,0))</f>
        <v>0</v>
      </c>
      <c r="AF105">
        <f>IF(SUM($AC105:AE105)&gt;0,1,IF(OR(F105&lt;(1-$P$2),F105&gt;$P$3),1,0))</f>
        <v>0</v>
      </c>
      <c r="AG105">
        <f>IF(SUM($AC105:AF105)&gt;0,1,IF(OR(G105&lt;(1-$P$2),G105&gt;$P$3),1,0))</f>
        <v>1</v>
      </c>
      <c r="AH105">
        <f>IF(SUM($AC105:AG105)&gt;0,1,IF(OR(H105&lt;(1-$P$2),H105&gt;$P$3),1,0))</f>
        <v>1</v>
      </c>
      <c r="AI105">
        <f>IF(SUM($AC105:AH105)&gt;0,1,IF(OR(I105&lt;(1-$P$2),I105&gt;$P$3),1,0))</f>
        <v>1</v>
      </c>
      <c r="AJ105">
        <f>IF(SUM($AC105:AI105)&gt;0,1,IF(OR(J105&lt;(1-$P$2),J105&gt;$P$3),1,0))</f>
        <v>1</v>
      </c>
      <c r="AK105">
        <f>IF(SUM($AC105:AJ105)&gt;0,1,IF(OR(K105&lt;(1-$P$2),K105&gt;$P$3),1,0))</f>
        <v>1</v>
      </c>
      <c r="AL105">
        <f>IF(SUM($AC105:AK105)&gt;0,1,IF(OR(L105&lt;(1-$P$2),L105&gt;$P$3),1,0))</f>
        <v>1</v>
      </c>
      <c r="AM105">
        <f>IF(SUM($AC105:AL105)&gt;0,1,IF(OR(M105&lt;(1-$P$2),M105&gt;$P$3),1,0))</f>
        <v>1</v>
      </c>
      <c r="AN105">
        <f>IF(SUM($AC105:AM105)&gt;0,1,IF(OR(N105&lt;(1-$P$2),N105&gt;$P$3),1,0))</f>
        <v>1</v>
      </c>
      <c r="AO105">
        <f>IF(SUM($AC105:AN105)&gt;0,1,IF(OR(O105&lt;(1-$P$2),O105&gt;$P$3),1,0))</f>
        <v>1</v>
      </c>
      <c r="AP105">
        <f>IF(SUM($AC105:AO105)&gt;0,1,IF(OR(P105&lt;(1-$P$2),P105&gt;$P$3),1,0))</f>
        <v>1</v>
      </c>
      <c r="AQ105">
        <f>IF(SUM($AC105:AP105)&gt;0,1,IF(OR(Q105&lt;(1-$P$2),Q105&gt;$P$3),1,0))</f>
        <v>1</v>
      </c>
      <c r="AR105">
        <f>IF(SUM($AC105:AQ105)&gt;0,1,IF(OR(R105&lt;(1-$P$2),R105&gt;$P$3),1,0))</f>
        <v>1</v>
      </c>
      <c r="AS105">
        <f>IF(SUM($AC105:AR105)&gt;0,1,IF(OR(S105&lt;(1-$P$2),S105&gt;$P$3),1,0))</f>
        <v>1</v>
      </c>
      <c r="AT105">
        <f>IF(SUM($AC105:AS105)&gt;0,1,IF(OR(T105&lt;(1-$P$2),T105&gt;$P$3),1,0))</f>
        <v>1</v>
      </c>
      <c r="AU105">
        <f>IF(SUM($AC105:AT105)&gt;0,1,IF(OR(U105&lt;(1-$P$2),U105&gt;$P$3),1,0))</f>
        <v>1</v>
      </c>
      <c r="AV105">
        <f>IF(SUM($AC105:AU105)&gt;0,1,IF(OR(V105&lt;(1-$P$2),V105&gt;$P$3),1,0))</f>
        <v>1</v>
      </c>
    </row>
    <row r="106" spans="1:48" x14ac:dyDescent="0.35">
      <c r="A106" s="1">
        <f>Data!A100</f>
        <v>8000000</v>
      </c>
      <c r="B106">
        <f t="shared" si="12"/>
        <v>97</v>
      </c>
      <c r="C106" s="12" cm="1">
        <f t="array" ref="C106">PRODUCT(Data!$C100:C100/100+1)</f>
        <v>1.2210000000000001</v>
      </c>
      <c r="D106" s="12" cm="1">
        <f t="array" ref="D106">PRODUCT(Data!$C100:D100/100+1)</f>
        <v>0.91941300000000004</v>
      </c>
      <c r="E106" s="12" cm="1">
        <f t="array" ref="E106">PRODUCT(Data!$C100:E100/100+1)</f>
        <v>1.2880976130000001</v>
      </c>
      <c r="F106" s="12" cm="1">
        <f t="array" ref="F106">PRODUCT(Data!$C100:F100/100+1)</f>
        <v>1.1219330209230001</v>
      </c>
      <c r="G106" s="12" cm="1">
        <f t="array" ref="G106">PRODUCT(Data!$C100:G100/100+1)</f>
        <v>0.78086538256240801</v>
      </c>
      <c r="H106" s="12" cm="1">
        <f t="array" ref="H106">PRODUCT(Data!$C100:H100/100+1)</f>
        <v>1.1603659584877384</v>
      </c>
      <c r="I106" s="12" cm="1">
        <f t="array" ref="I106">PRODUCT(Data!$C100:I100/100+1)</f>
        <v>1.4910702566567438</v>
      </c>
      <c r="J106" s="12" cm="1">
        <f t="array" ref="J106">PRODUCT(Data!$C100:J100/100+1)</f>
        <v>0.86183860834759785</v>
      </c>
      <c r="K106" s="12" cm="1">
        <f t="array" ref="K106">PRODUCT(Data!$C100:K100/100+1)</f>
        <v>1.4073824474316272</v>
      </c>
      <c r="L106" s="12" cm="1">
        <f t="array" ref="L106">PRODUCT(Data!$C100:L100/100+1)</f>
        <v>1.5565649868593798</v>
      </c>
      <c r="M106" s="12" cm="1">
        <f t="array" ref="M106">PRODUCT(Data!$C100:M100/100+1)</f>
        <v>2.420458554566336</v>
      </c>
      <c r="N106" s="12" cm="1">
        <f t="array" ref="N106">PRODUCT(Data!$C100:N100/100+1)</f>
        <v>1.9049008824437066</v>
      </c>
      <c r="O106" s="12" cm="1">
        <f t="array" ref="O106">PRODUCT(Data!$C100:O100/100+1)</f>
        <v>1.6058314439000445</v>
      </c>
      <c r="P106" s="12" cm="1">
        <f t="array" ref="P106">PRODUCT(Data!$C100:P100/100+1)</f>
        <v>1.8547353177045514</v>
      </c>
      <c r="Q106" s="12" cm="1">
        <f t="array" ref="Q106">PRODUCT(Data!$C100:Q100/100+1)</f>
        <v>3.2086920996288737</v>
      </c>
      <c r="R106" s="12" cm="1">
        <f t="array" ref="R106">PRODUCT(Data!$C100:R100/100+1)</f>
        <v>5.2237507381958066</v>
      </c>
      <c r="S106" s="12" cm="1">
        <f t="array" ref="S106">PRODUCT(Data!$C100:S100/100+1)</f>
        <v>6.7647572059635692</v>
      </c>
      <c r="T106" s="12" cm="1">
        <f t="array" ref="T106">PRODUCT(Data!$C100:T100/100+1)</f>
        <v>7.5156452558255253</v>
      </c>
      <c r="U106" s="12" cm="1">
        <f t="array" ref="U106">PRODUCT(Data!$C100:U100/100+1)</f>
        <v>4.817528608984162</v>
      </c>
      <c r="V106" s="12" cm="1">
        <f t="array" ref="V106">PRODUCT(Data!$C100:V100/100+1)</f>
        <v>5.2125659549208638</v>
      </c>
      <c r="W106" s="7"/>
      <c r="X106" s="2" t="str">
        <f t="shared" ref="X106:X134" si="13">IF(MIN(C106:V106)&lt;(1-$P$2),"Realised Loss",IF(MAX(C106:V106)&gt;$P$3,"Realised Profit","Unrealised"))</f>
        <v>Unrealised</v>
      </c>
      <c r="Y106" s="4">
        <f t="shared" si="10"/>
        <v>41700527.63936691</v>
      </c>
      <c r="Z106" s="5">
        <f t="shared" ca="1" si="11"/>
        <v>0</v>
      </c>
      <c r="AC106">
        <f t="shared" si="9"/>
        <v>0</v>
      </c>
      <c r="AD106">
        <f>IF(SUM($AC106:AC106)&gt;0,1,IF(OR(D106&lt;(1-$P$2),D106&gt;$P$3),1,0))</f>
        <v>0</v>
      </c>
      <c r="AE106">
        <f>IF(SUM($AC106:AD106)&gt;0,1,IF(OR(E106&lt;(1-$P$2),E106&gt;$P$3),1,0))</f>
        <v>0</v>
      </c>
      <c r="AF106">
        <f>IF(SUM($AC106:AE106)&gt;0,1,IF(OR(F106&lt;(1-$P$2),F106&gt;$P$3),1,0))</f>
        <v>0</v>
      </c>
      <c r="AG106">
        <f>IF(SUM($AC106:AF106)&gt;0,1,IF(OR(G106&lt;(1-$P$2),G106&gt;$P$3),1,0))</f>
        <v>0</v>
      </c>
      <c r="AH106">
        <f>IF(SUM($AC106:AG106)&gt;0,1,IF(OR(H106&lt;(1-$P$2),H106&gt;$P$3),1,0))</f>
        <v>0</v>
      </c>
      <c r="AI106">
        <f>IF(SUM($AC106:AH106)&gt;0,1,IF(OR(I106&lt;(1-$P$2),I106&gt;$P$3),1,0))</f>
        <v>0</v>
      </c>
      <c r="AJ106">
        <f>IF(SUM($AC106:AI106)&gt;0,1,IF(OR(J106&lt;(1-$P$2),J106&gt;$P$3),1,0))</f>
        <v>0</v>
      </c>
      <c r="AK106">
        <f>IF(SUM($AC106:AJ106)&gt;0,1,IF(OR(K106&lt;(1-$P$2),K106&gt;$P$3),1,0))</f>
        <v>0</v>
      </c>
      <c r="AL106">
        <f>IF(SUM($AC106:AK106)&gt;0,1,IF(OR(L106&lt;(1-$P$2),L106&gt;$P$3),1,0))</f>
        <v>0</v>
      </c>
      <c r="AM106">
        <f>IF(SUM($AC106:AL106)&gt;0,1,IF(OR(M106&lt;(1-$P$2),M106&gt;$P$3),1,0))</f>
        <v>0</v>
      </c>
      <c r="AN106">
        <f>IF(SUM($AC106:AM106)&gt;0,1,IF(OR(N106&lt;(1-$P$2),N106&gt;$P$3),1,0))</f>
        <v>0</v>
      </c>
      <c r="AO106">
        <f>IF(SUM($AC106:AN106)&gt;0,1,IF(OR(O106&lt;(1-$P$2),O106&gt;$P$3),1,0))</f>
        <v>0</v>
      </c>
      <c r="AP106">
        <f>IF(SUM($AC106:AO106)&gt;0,1,IF(OR(P106&lt;(1-$P$2),P106&gt;$P$3),1,0))</f>
        <v>0</v>
      </c>
      <c r="AQ106">
        <f>IF(SUM($AC106:AP106)&gt;0,1,IF(OR(Q106&lt;(1-$P$2),Q106&gt;$P$3),1,0))</f>
        <v>0</v>
      </c>
      <c r="AR106">
        <f>IF(SUM($AC106:AQ106)&gt;0,1,IF(OR(R106&lt;(1-$P$2),R106&gt;$P$3),1,0))</f>
        <v>0</v>
      </c>
      <c r="AS106">
        <f>IF(SUM($AC106:AR106)&gt;0,1,IF(OR(S106&lt;(1-$P$2),S106&gt;$P$3),1,0))</f>
        <v>0</v>
      </c>
      <c r="AT106">
        <f>IF(SUM($AC106:AS106)&gt;0,1,IF(OR(T106&lt;(1-$P$2),T106&gt;$P$3),1,0))</f>
        <v>0</v>
      </c>
      <c r="AU106">
        <f>IF(SUM($AC106:AT106)&gt;0,1,IF(OR(U106&lt;(1-$P$2),U106&gt;$P$3),1,0))</f>
        <v>0</v>
      </c>
      <c r="AV106">
        <f>IF(SUM($AC106:AU106)&gt;0,1,IF(OR(V106&lt;(1-$P$2),V106&gt;$P$3),1,0))</f>
        <v>0</v>
      </c>
    </row>
    <row r="107" spans="1:48" x14ac:dyDescent="0.35">
      <c r="A107" s="1">
        <f>Data!A101</f>
        <v>2800000</v>
      </c>
      <c r="B107">
        <f t="shared" si="12"/>
        <v>98</v>
      </c>
      <c r="C107" s="12" cm="1">
        <f t="array" ref="C107">PRODUCT(Data!$C101:C101/100+1)</f>
        <v>1.49</v>
      </c>
      <c r="D107" s="12" cm="1">
        <f t="array" ref="D107">PRODUCT(Data!$C101:D101/100+1)</f>
        <v>2.28715</v>
      </c>
      <c r="E107" s="12" cm="1">
        <f t="array" ref="E107">PRODUCT(Data!$C101:E101/100+1)</f>
        <v>3.7280544999999998</v>
      </c>
      <c r="F107" s="12" cm="1">
        <f t="array" ref="F107">PRODUCT(Data!$C101:F101/100+1)</f>
        <v>4.0635794050000005</v>
      </c>
      <c r="G107" s="12" cm="1">
        <f t="array" ref="G107">PRODUCT(Data!$C101:G101/100+1)</f>
        <v>5.5792945230650011</v>
      </c>
      <c r="H107" s="12" cm="1">
        <f t="array" ref="H107">PRODUCT(Data!$C101:H101/100+1)</f>
        <v>4.3630083170368312</v>
      </c>
      <c r="I107" s="12" cm="1">
        <f t="array" ref="I107">PRODUCT(Data!$C101:I101/100+1)</f>
        <v>2.2469492832739681</v>
      </c>
      <c r="J107" s="12" cm="1">
        <f t="array" ref="J107">PRODUCT(Data!$C101:J101/100+1)</f>
        <v>3.3861525698938704</v>
      </c>
      <c r="K107" s="12" cm="1">
        <f t="array" ref="K107">PRODUCT(Data!$C101:K101/100+1)</f>
        <v>3.1999141785497072</v>
      </c>
      <c r="L107" s="12" cm="1">
        <f t="array" ref="L107">PRODUCT(Data!$C101:L101/100+1)</f>
        <v>5.2222599393931226</v>
      </c>
      <c r="M107" s="12" cm="1">
        <f t="array" ref="M107">PRODUCT(Data!$C101:M101/100+1)</f>
        <v>8.0683916063623737</v>
      </c>
      <c r="N107" s="12" cm="1">
        <f t="array" ref="N107">PRODUCT(Data!$C101:N101/100+1)</f>
        <v>8.0522548231496494</v>
      </c>
      <c r="O107" s="12" cm="1">
        <f t="array" ref="O107">PRODUCT(Data!$C101:O101/100+1)</f>
        <v>6.514274151928066</v>
      </c>
      <c r="P107" s="12" cm="1">
        <f t="array" ref="P107">PRODUCT(Data!$C101:P101/100+1)</f>
        <v>3.6414792509277887</v>
      </c>
      <c r="Q107" s="12" cm="1">
        <f t="array" ref="Q107">PRODUCT(Data!$C101:Q101/100+1)</f>
        <v>4.3770580596152016</v>
      </c>
      <c r="R107" s="12" cm="1">
        <f t="array" ref="R107">PRODUCT(Data!$C101:R101/100+1)</f>
        <v>5.9571760191362895</v>
      </c>
      <c r="S107" s="12" cm="1">
        <f t="array" ref="S107">PRODUCT(Data!$C101:S101/100+1)</f>
        <v>5.1529572565528907</v>
      </c>
      <c r="T107" s="12" cm="1">
        <f t="array" ref="T107">PRODUCT(Data!$C101:T101/100+1)</f>
        <v>4.8643916501859286</v>
      </c>
      <c r="U107" s="12" cm="1">
        <f t="array" ref="U107">PRODUCT(Data!$C101:U101/100+1)</f>
        <v>5.7740328887706971</v>
      </c>
      <c r="V107" s="12" cm="1">
        <f t="array" ref="V107">PRODUCT(Data!$C101:V101/100+1)</f>
        <v>7.4485024265141995</v>
      </c>
      <c r="W107" s="7"/>
      <c r="X107" s="2" t="str">
        <f t="shared" si="13"/>
        <v>Unrealised</v>
      </c>
      <c r="Y107" s="4">
        <f t="shared" si="10"/>
        <v>20855806.794239759</v>
      </c>
      <c r="Z107" s="5">
        <f t="shared" ca="1" si="11"/>
        <v>0</v>
      </c>
      <c r="AC107">
        <f t="shared" si="9"/>
        <v>0</v>
      </c>
      <c r="AD107">
        <f>IF(SUM($AC107:AC107)&gt;0,1,IF(OR(D107&lt;(1-$P$2),D107&gt;$P$3),1,0))</f>
        <v>0</v>
      </c>
      <c r="AE107">
        <f>IF(SUM($AC107:AD107)&gt;0,1,IF(OR(E107&lt;(1-$P$2),E107&gt;$P$3),1,0))</f>
        <v>0</v>
      </c>
      <c r="AF107">
        <f>IF(SUM($AC107:AE107)&gt;0,1,IF(OR(F107&lt;(1-$P$2),F107&gt;$P$3),1,0))</f>
        <v>0</v>
      </c>
      <c r="AG107">
        <f>IF(SUM($AC107:AF107)&gt;0,1,IF(OR(G107&lt;(1-$P$2),G107&gt;$P$3),1,0))</f>
        <v>0</v>
      </c>
      <c r="AH107">
        <f>IF(SUM($AC107:AG107)&gt;0,1,IF(OR(H107&lt;(1-$P$2),H107&gt;$P$3),1,0))</f>
        <v>0</v>
      </c>
      <c r="AI107">
        <f>IF(SUM($AC107:AH107)&gt;0,1,IF(OR(I107&lt;(1-$P$2),I107&gt;$P$3),1,0))</f>
        <v>0</v>
      </c>
      <c r="AJ107">
        <f>IF(SUM($AC107:AI107)&gt;0,1,IF(OR(J107&lt;(1-$P$2),J107&gt;$P$3),1,0))</f>
        <v>0</v>
      </c>
      <c r="AK107">
        <f>IF(SUM($AC107:AJ107)&gt;0,1,IF(OR(K107&lt;(1-$P$2),K107&gt;$P$3),1,0))</f>
        <v>0</v>
      </c>
      <c r="AL107">
        <f>IF(SUM($AC107:AK107)&gt;0,1,IF(OR(L107&lt;(1-$P$2),L107&gt;$P$3),1,0))</f>
        <v>0</v>
      </c>
      <c r="AM107">
        <f>IF(SUM($AC107:AL107)&gt;0,1,IF(OR(M107&lt;(1-$P$2),M107&gt;$P$3),1,0))</f>
        <v>0</v>
      </c>
      <c r="AN107">
        <f>IF(SUM($AC107:AM107)&gt;0,1,IF(OR(N107&lt;(1-$P$2),N107&gt;$P$3),1,0))</f>
        <v>0</v>
      </c>
      <c r="AO107">
        <f>IF(SUM($AC107:AN107)&gt;0,1,IF(OR(O107&lt;(1-$P$2),O107&gt;$P$3),1,0))</f>
        <v>0</v>
      </c>
      <c r="AP107">
        <f>IF(SUM($AC107:AO107)&gt;0,1,IF(OR(P107&lt;(1-$P$2),P107&gt;$P$3),1,0))</f>
        <v>0</v>
      </c>
      <c r="AQ107">
        <f>IF(SUM($AC107:AP107)&gt;0,1,IF(OR(Q107&lt;(1-$P$2),Q107&gt;$P$3),1,0))</f>
        <v>0</v>
      </c>
      <c r="AR107">
        <f>IF(SUM($AC107:AQ107)&gt;0,1,IF(OR(R107&lt;(1-$P$2),R107&gt;$P$3),1,0))</f>
        <v>0</v>
      </c>
      <c r="AS107">
        <f>IF(SUM($AC107:AR107)&gt;0,1,IF(OR(S107&lt;(1-$P$2),S107&gt;$P$3),1,0))</f>
        <v>0</v>
      </c>
      <c r="AT107">
        <f>IF(SUM($AC107:AS107)&gt;0,1,IF(OR(T107&lt;(1-$P$2),T107&gt;$P$3),1,0))</f>
        <v>0</v>
      </c>
      <c r="AU107">
        <f>IF(SUM($AC107:AT107)&gt;0,1,IF(OR(U107&lt;(1-$P$2),U107&gt;$P$3),1,0))</f>
        <v>0</v>
      </c>
      <c r="AV107">
        <f>IF(SUM($AC107:AU107)&gt;0,1,IF(OR(V107&lt;(1-$P$2),V107&gt;$P$3),1,0))</f>
        <v>0</v>
      </c>
    </row>
    <row r="108" spans="1:48" x14ac:dyDescent="0.35">
      <c r="A108" s="1">
        <f>Data!A102</f>
        <v>8900000</v>
      </c>
      <c r="B108">
        <f t="shared" si="12"/>
        <v>99</v>
      </c>
      <c r="C108" s="12" cm="1">
        <f t="array" ref="C108">PRODUCT(Data!$C102:C102/100+1)</f>
        <v>1.546</v>
      </c>
      <c r="D108" s="12" cm="1">
        <f t="array" ref="D108">PRODUCT(Data!$C102:D102/100+1)</f>
        <v>1.1146660000000002</v>
      </c>
      <c r="E108" s="12" cm="1">
        <f t="array" ref="E108">PRODUCT(Data!$C102:E102/100+1)</f>
        <v>1.3565485220000002</v>
      </c>
      <c r="F108" s="12" cm="1">
        <f t="array" ref="F108">PRODUCT(Data!$C102:F102/100+1)</f>
        <v>0.83970353511800011</v>
      </c>
      <c r="G108" s="12" cm="1">
        <f t="array" ref="G108">PRODUCT(Data!$C102:G102/100+1)</f>
        <v>1.0235986093088421</v>
      </c>
      <c r="H108" s="12" cm="1">
        <f t="array" ref="H108">PRODUCT(Data!$C102:H102/100+1)</f>
        <v>1.1679260132213889</v>
      </c>
      <c r="I108" s="12" cm="1">
        <f t="array" ref="I108">PRODUCT(Data!$C102:I102/100+1)</f>
        <v>1.7472173157791977</v>
      </c>
      <c r="J108" s="12" cm="1">
        <f t="array" ref="J108">PRODUCT(Data!$C102:J102/100+1)</f>
        <v>2.1525717330399714</v>
      </c>
      <c r="K108" s="12" cm="1">
        <f t="array" ref="K108">PRODUCT(Data!$C102:K102/100+1)</f>
        <v>2.3204723282170892</v>
      </c>
      <c r="L108" s="12" cm="1">
        <f t="array" ref="L108">PRODUCT(Data!$C102:L102/100+1)</f>
        <v>3.3159549570222207</v>
      </c>
      <c r="M108" s="12" cm="1">
        <f t="array" ref="M108">PRODUCT(Data!$C102:M102/100+1)</f>
        <v>5.0601472644159085</v>
      </c>
      <c r="N108" s="12" cm="1">
        <f t="array" ref="N108">PRODUCT(Data!$C102:N102/100+1)</f>
        <v>5.8950715630445334</v>
      </c>
      <c r="O108" s="12" cm="1">
        <f t="array" ref="O108">PRODUCT(Data!$C102:O102/100+1)</f>
        <v>5.3350397645553027</v>
      </c>
      <c r="P108" s="12" cm="1">
        <f t="array" ref="P108">PRODUCT(Data!$C102:P102/100+1)</f>
        <v>8.7281250548124767</v>
      </c>
      <c r="Q108" s="12" cm="1">
        <f t="array" ref="Q108">PRODUCT(Data!$C102:Q102/100+1)</f>
        <v>8.963784431292412</v>
      </c>
      <c r="R108" s="12" cm="1">
        <f t="array" ref="R108">PRODUCT(Data!$C102:R102/100+1)</f>
        <v>14.888845940376697</v>
      </c>
      <c r="S108" s="12" cm="1">
        <f t="array" ref="S108">PRODUCT(Data!$C102:S102/100+1)</f>
        <v>10.035082163813893</v>
      </c>
      <c r="T108" s="12" cm="1">
        <f t="array" ref="T108">PRODUCT(Data!$C102:T102/100+1)</f>
        <v>9.8343805205376142</v>
      </c>
      <c r="U108" s="12" cm="1">
        <f t="array" ref="U108">PRODUCT(Data!$C102:U102/100+1)</f>
        <v>13.817304631355348</v>
      </c>
      <c r="V108" s="12" cm="1">
        <f t="array" ref="V108">PRODUCT(Data!$C102:V102/100+1)</f>
        <v>18.902072735694116</v>
      </c>
      <c r="W108" s="7"/>
      <c r="X108" s="2" t="str">
        <f t="shared" si="13"/>
        <v>Unrealised</v>
      </c>
      <c r="Y108" s="4">
        <f t="shared" si="10"/>
        <v>168228447.34767762</v>
      </c>
      <c r="Z108" s="5">
        <f t="shared" ca="1" si="11"/>
        <v>0</v>
      </c>
      <c r="AC108">
        <f t="shared" si="9"/>
        <v>0</v>
      </c>
      <c r="AD108">
        <f>IF(SUM($AC108:AC108)&gt;0,1,IF(OR(D108&lt;(1-$P$2),D108&gt;$P$3),1,0))</f>
        <v>0</v>
      </c>
      <c r="AE108">
        <f>IF(SUM($AC108:AD108)&gt;0,1,IF(OR(E108&lt;(1-$P$2),E108&gt;$P$3),1,0))</f>
        <v>0</v>
      </c>
      <c r="AF108">
        <f>IF(SUM($AC108:AE108)&gt;0,1,IF(OR(F108&lt;(1-$P$2),F108&gt;$P$3),1,0))</f>
        <v>0</v>
      </c>
      <c r="AG108">
        <f>IF(SUM($AC108:AF108)&gt;0,1,IF(OR(G108&lt;(1-$P$2),G108&gt;$P$3),1,0))</f>
        <v>0</v>
      </c>
      <c r="AH108">
        <f>IF(SUM($AC108:AG108)&gt;0,1,IF(OR(H108&lt;(1-$P$2),H108&gt;$P$3),1,0))</f>
        <v>0</v>
      </c>
      <c r="AI108">
        <f>IF(SUM($AC108:AH108)&gt;0,1,IF(OR(I108&lt;(1-$P$2),I108&gt;$P$3),1,0))</f>
        <v>0</v>
      </c>
      <c r="AJ108">
        <f>IF(SUM($AC108:AI108)&gt;0,1,IF(OR(J108&lt;(1-$P$2),J108&gt;$P$3),1,0))</f>
        <v>0</v>
      </c>
      <c r="AK108">
        <f>IF(SUM($AC108:AJ108)&gt;0,1,IF(OR(K108&lt;(1-$P$2),K108&gt;$P$3),1,0))</f>
        <v>0</v>
      </c>
      <c r="AL108">
        <f>IF(SUM($AC108:AK108)&gt;0,1,IF(OR(L108&lt;(1-$P$2),L108&gt;$P$3),1,0))</f>
        <v>0</v>
      </c>
      <c r="AM108">
        <f>IF(SUM($AC108:AL108)&gt;0,1,IF(OR(M108&lt;(1-$P$2),M108&gt;$P$3),1,0))</f>
        <v>0</v>
      </c>
      <c r="AN108">
        <f>IF(SUM($AC108:AM108)&gt;0,1,IF(OR(N108&lt;(1-$P$2),N108&gt;$P$3),1,0))</f>
        <v>0</v>
      </c>
      <c r="AO108">
        <f>IF(SUM($AC108:AN108)&gt;0,1,IF(OR(O108&lt;(1-$P$2),O108&gt;$P$3),1,0))</f>
        <v>0</v>
      </c>
      <c r="AP108">
        <f>IF(SUM($AC108:AO108)&gt;0,1,IF(OR(P108&lt;(1-$P$2),P108&gt;$P$3),1,0))</f>
        <v>0</v>
      </c>
      <c r="AQ108">
        <f>IF(SUM($AC108:AP108)&gt;0,1,IF(OR(Q108&lt;(1-$P$2),Q108&gt;$P$3),1,0))</f>
        <v>0</v>
      </c>
      <c r="AR108">
        <f>IF(SUM($AC108:AQ108)&gt;0,1,IF(OR(R108&lt;(1-$P$2),R108&gt;$P$3),1,0))</f>
        <v>0</v>
      </c>
      <c r="AS108">
        <f>IF(SUM($AC108:AR108)&gt;0,1,IF(OR(S108&lt;(1-$P$2),S108&gt;$P$3),1,0))</f>
        <v>0</v>
      </c>
      <c r="AT108">
        <f>IF(SUM($AC108:AS108)&gt;0,1,IF(OR(T108&lt;(1-$P$2),T108&gt;$P$3),1,0))</f>
        <v>0</v>
      </c>
      <c r="AU108">
        <f>IF(SUM($AC108:AT108)&gt;0,1,IF(OR(U108&lt;(1-$P$2),U108&gt;$P$3),1,0))</f>
        <v>0</v>
      </c>
      <c r="AV108">
        <f>IF(SUM($AC108:AU108)&gt;0,1,IF(OR(V108&lt;(1-$P$2),V108&gt;$P$3),1,0))</f>
        <v>0</v>
      </c>
    </row>
    <row r="109" spans="1:48" x14ac:dyDescent="0.35">
      <c r="A109" s="1">
        <f>Data!A103</f>
        <v>9300000</v>
      </c>
      <c r="B109">
        <f t="shared" si="12"/>
        <v>100</v>
      </c>
      <c r="C109" s="12" cm="1">
        <f t="array" ref="C109">PRODUCT(Data!$C103:C103/100+1)</f>
        <v>0.74399999999999999</v>
      </c>
      <c r="D109" s="12" cm="1">
        <f t="array" ref="D109">PRODUCT(Data!$C103:D103/100+1)</f>
        <v>0.69415199999999999</v>
      </c>
      <c r="E109" s="12" cm="1">
        <f t="array" ref="E109">PRODUCT(Data!$C103:E103/100+1)</f>
        <v>0.44078652000000001</v>
      </c>
      <c r="F109" s="12" cm="1">
        <f t="array" ref="F109">PRODUCT(Data!$C103:F103/100+1)</f>
        <v>0.36320809247999997</v>
      </c>
      <c r="G109" s="12" cm="1">
        <f t="array" ref="G109">PRODUCT(Data!$C103:G103/100+1)</f>
        <v>0.44347708091807997</v>
      </c>
      <c r="H109" s="12" cm="1">
        <f t="array" ref="H109">PRODUCT(Data!$C103:H103/100+1)</f>
        <v>0.33571215025498652</v>
      </c>
      <c r="I109" s="12" cm="1">
        <f t="array" ref="I109">PRODUCT(Data!$C103:I103/100+1)</f>
        <v>0.41191880836286843</v>
      </c>
      <c r="J109" s="12" cm="1">
        <f t="array" ref="J109">PRODUCT(Data!$C103:J103/100+1)</f>
        <v>0.20843091703161143</v>
      </c>
      <c r="K109" s="12" cm="1">
        <f t="array" ref="K109">PRODUCT(Data!$C103:K103/100+1)</f>
        <v>0.15423887860339244</v>
      </c>
      <c r="L109" s="12" cm="1">
        <f t="array" ref="L109">PRODUCT(Data!$C103:L103/100+1)</f>
        <v>0.21531747453033584</v>
      </c>
      <c r="M109" s="12" cm="1">
        <f t="array" ref="M109">PRODUCT(Data!$C103:M103/100+1)</f>
        <v>0.31091843322180496</v>
      </c>
      <c r="N109" s="12" cm="1">
        <f t="array" ref="N109">PRODUCT(Data!$C103:N103/100+1)</f>
        <v>0.42440366134776375</v>
      </c>
      <c r="O109" s="12" cm="1">
        <f t="array" ref="O109">PRODUCT(Data!$C103:O103/100+1)</f>
        <v>0.59968237348439024</v>
      </c>
      <c r="P109" s="12" cm="1">
        <f t="array" ref="P109">PRODUCT(Data!$C103:P103/100+1)</f>
        <v>0.40058782548757266</v>
      </c>
      <c r="Q109" s="12" cm="1">
        <f t="array" ref="Q109">PRODUCT(Data!$C103:Q103/100+1)</f>
        <v>0.4530648306264447</v>
      </c>
      <c r="R109" s="12" cm="1">
        <f t="array" ref="R109">PRODUCT(Data!$C103:R103/100+1)</f>
        <v>0.65785013406959769</v>
      </c>
      <c r="S109" s="12" cm="1">
        <f t="array" ref="S109">PRODUCT(Data!$C103:S103/100+1)</f>
        <v>0.9413835418535943</v>
      </c>
      <c r="T109" s="12" cm="1">
        <f t="array" ref="T109">PRODUCT(Data!$C103:T103/100+1)</f>
        <v>1.2162675360748438</v>
      </c>
      <c r="U109" s="12" cm="1">
        <f t="array" ref="U109">PRODUCT(Data!$C103:U103/100+1)</f>
        <v>2.0773849516158331</v>
      </c>
      <c r="V109" s="12" cm="1">
        <f t="array" ref="V109">PRODUCT(Data!$C103:V103/100+1)</f>
        <v>3.0786844982946646</v>
      </c>
      <c r="W109" s="7"/>
      <c r="X109" s="2" t="str">
        <f t="shared" si="13"/>
        <v>Realised Loss</v>
      </c>
      <c r="Y109" s="4">
        <f t="shared" si="10"/>
        <v>28631765.834140383</v>
      </c>
      <c r="Z109" s="5">
        <f t="shared" ca="1" si="11"/>
        <v>1938407.5283939864</v>
      </c>
      <c r="AC109">
        <f t="shared" si="9"/>
        <v>0</v>
      </c>
      <c r="AD109">
        <f>IF(SUM($AC109:AC109)&gt;0,1,IF(OR(D109&lt;(1-$P$2),D109&gt;$P$3),1,0))</f>
        <v>0</v>
      </c>
      <c r="AE109">
        <f>IF(SUM($AC109:AD109)&gt;0,1,IF(OR(E109&lt;(1-$P$2),E109&gt;$P$3),1,0))</f>
        <v>0</v>
      </c>
      <c r="AF109">
        <f>IF(SUM($AC109:AE109)&gt;0,1,IF(OR(F109&lt;(1-$P$2),F109&gt;$P$3),1,0))</f>
        <v>0</v>
      </c>
      <c r="AG109">
        <f>IF(SUM($AC109:AF109)&gt;0,1,IF(OR(G109&lt;(1-$P$2),G109&gt;$P$3),1,0))</f>
        <v>0</v>
      </c>
      <c r="AH109">
        <f>IF(SUM($AC109:AG109)&gt;0,1,IF(OR(H109&lt;(1-$P$2),H109&gt;$P$3),1,0))</f>
        <v>0</v>
      </c>
      <c r="AI109">
        <f>IF(SUM($AC109:AH109)&gt;0,1,IF(OR(I109&lt;(1-$P$2),I109&gt;$P$3),1,0))</f>
        <v>0</v>
      </c>
      <c r="AJ109">
        <f>IF(SUM($AC109:AI109)&gt;0,1,IF(OR(J109&lt;(1-$P$2),J109&gt;$P$3),1,0))</f>
        <v>1</v>
      </c>
      <c r="AK109">
        <f>IF(SUM($AC109:AJ109)&gt;0,1,IF(OR(K109&lt;(1-$P$2),K109&gt;$P$3),1,0))</f>
        <v>1</v>
      </c>
      <c r="AL109">
        <f>IF(SUM($AC109:AK109)&gt;0,1,IF(OR(L109&lt;(1-$P$2),L109&gt;$P$3),1,0))</f>
        <v>1</v>
      </c>
      <c r="AM109">
        <f>IF(SUM($AC109:AL109)&gt;0,1,IF(OR(M109&lt;(1-$P$2),M109&gt;$P$3),1,0))</f>
        <v>1</v>
      </c>
      <c r="AN109">
        <f>IF(SUM($AC109:AM109)&gt;0,1,IF(OR(N109&lt;(1-$P$2),N109&gt;$P$3),1,0))</f>
        <v>1</v>
      </c>
      <c r="AO109">
        <f>IF(SUM($AC109:AN109)&gt;0,1,IF(OR(O109&lt;(1-$P$2),O109&gt;$P$3),1,0))</f>
        <v>1</v>
      </c>
      <c r="AP109">
        <f>IF(SUM($AC109:AO109)&gt;0,1,IF(OR(P109&lt;(1-$P$2),P109&gt;$P$3),1,0))</f>
        <v>1</v>
      </c>
      <c r="AQ109">
        <f>IF(SUM($AC109:AP109)&gt;0,1,IF(OR(Q109&lt;(1-$P$2),Q109&gt;$P$3),1,0))</f>
        <v>1</v>
      </c>
      <c r="AR109">
        <f>IF(SUM($AC109:AQ109)&gt;0,1,IF(OR(R109&lt;(1-$P$2),R109&gt;$P$3),1,0))</f>
        <v>1</v>
      </c>
      <c r="AS109">
        <f>IF(SUM($AC109:AR109)&gt;0,1,IF(OR(S109&lt;(1-$P$2),S109&gt;$P$3),1,0))</f>
        <v>1</v>
      </c>
      <c r="AT109">
        <f>IF(SUM($AC109:AS109)&gt;0,1,IF(OR(T109&lt;(1-$P$2),T109&gt;$P$3),1,0))</f>
        <v>1</v>
      </c>
      <c r="AU109">
        <f>IF(SUM($AC109:AT109)&gt;0,1,IF(OR(U109&lt;(1-$P$2),U109&gt;$P$3),1,0))</f>
        <v>1</v>
      </c>
      <c r="AV109">
        <f>IF(SUM($AC109:AU109)&gt;0,1,IF(OR(V109&lt;(1-$P$2),V109&gt;$P$3),1,0))</f>
        <v>1</v>
      </c>
    </row>
    <row r="110" spans="1:48" x14ac:dyDescent="0.35">
      <c r="A110" s="1">
        <f>Data!A104</f>
        <v>8700000</v>
      </c>
      <c r="B110">
        <f t="shared" si="12"/>
        <v>101</v>
      </c>
      <c r="C110" s="12" cm="1">
        <f t="array" ref="C110">PRODUCT(Data!$C104:C104/100+1)</f>
        <v>1.5429999999999999</v>
      </c>
      <c r="D110" s="12" cm="1">
        <f t="array" ref="D110">PRODUCT(Data!$C104:D104/100+1)</f>
        <v>0.93042899999999995</v>
      </c>
      <c r="E110" s="12" cm="1">
        <f t="array" ref="E110">PRODUCT(Data!$C104:E104/100+1)</f>
        <v>1.0951149330000001</v>
      </c>
      <c r="F110" s="12" cm="1">
        <f t="array" ref="F110">PRODUCT(Data!$C104:F104/100+1)</f>
        <v>1.552872974994</v>
      </c>
      <c r="G110" s="12" cm="1">
        <f t="array" ref="G110">PRODUCT(Data!$C104:G104/100+1)</f>
        <v>1.9410912187425</v>
      </c>
      <c r="H110" s="12" cm="1">
        <f t="array" ref="H110">PRODUCT(Data!$C104:H104/100+1)</f>
        <v>3.3483823523308125</v>
      </c>
      <c r="I110" s="12" cm="1">
        <f t="array" ref="I110">PRODUCT(Data!$C104:I104/100+1)</f>
        <v>4.6642966167968218</v>
      </c>
      <c r="J110" s="12" cm="1">
        <f t="array" ref="J110">PRODUCT(Data!$C104:J104/100+1)</f>
        <v>3.3396363776265243</v>
      </c>
      <c r="K110" s="12" cm="1">
        <f t="array" ref="K110">PRODUCT(Data!$C104:K104/100+1)</f>
        <v>5.269946203894655</v>
      </c>
      <c r="L110" s="12" cm="1">
        <f t="array" ref="L110">PRODUCT(Data!$C104:L104/100+1)</f>
        <v>7.5202132329576727</v>
      </c>
      <c r="M110" s="12" cm="1">
        <f t="array" ref="M110">PRODUCT(Data!$C104:M104/100+1)</f>
        <v>12.536195459340441</v>
      </c>
      <c r="N110" s="12" cm="1">
        <f t="array" ref="N110">PRODUCT(Data!$C104:N104/100+1)</f>
        <v>16.359735074439275</v>
      </c>
      <c r="O110" s="12" cm="1">
        <f t="array" ref="O110">PRODUCT(Data!$C104:O104/100+1)</f>
        <v>23.476219831820359</v>
      </c>
      <c r="P110" s="12" cm="1">
        <f t="array" ref="P110">PRODUCT(Data!$C104:P104/100+1)</f>
        <v>29.556560768261829</v>
      </c>
      <c r="Q110" s="12" cm="1">
        <f t="array" ref="Q110">PRODUCT(Data!$C104:Q104/100+1)</f>
        <v>44.068832105478393</v>
      </c>
      <c r="R110" s="12" cm="1">
        <f t="array" ref="R110">PRODUCT(Data!$C104:R104/100+1)</f>
        <v>58.655615532391742</v>
      </c>
      <c r="S110" s="12" cm="1">
        <f t="array" ref="S110">PRODUCT(Data!$C104:S104/100+1)</f>
        <v>62.820164235191555</v>
      </c>
      <c r="T110" s="12" cm="1">
        <f t="array" ref="T110">PRODUCT(Data!$C104:T104/100+1)</f>
        <v>52.768937957560901</v>
      </c>
      <c r="U110" s="12" cm="1">
        <f t="array" ref="U110">PRODUCT(Data!$C104:U104/100+1)</f>
        <v>87.490899133635963</v>
      </c>
      <c r="V110" s="12" cm="1">
        <f t="array" ref="V110">PRODUCT(Data!$C104:V104/100+1)</f>
        <v>146.02231065403842</v>
      </c>
      <c r="W110" s="7"/>
      <c r="X110" s="2" t="str">
        <f t="shared" si="13"/>
        <v>Realised Profit</v>
      </c>
      <c r="Y110" s="4">
        <f t="shared" si="10"/>
        <v>1270394102.6901343</v>
      </c>
      <c r="Z110" s="5">
        <f t="shared" ca="1" si="11"/>
        <v>761170822.46263289</v>
      </c>
      <c r="AC110">
        <f t="shared" si="9"/>
        <v>0</v>
      </c>
      <c r="AD110">
        <f>IF(SUM($AC110:AC110)&gt;0,1,IF(OR(D110&lt;(1-$P$2),D110&gt;$P$3),1,0))</f>
        <v>0</v>
      </c>
      <c r="AE110">
        <f>IF(SUM($AC110:AD110)&gt;0,1,IF(OR(E110&lt;(1-$P$2),E110&gt;$P$3),1,0))</f>
        <v>0</v>
      </c>
      <c r="AF110">
        <f>IF(SUM($AC110:AE110)&gt;0,1,IF(OR(F110&lt;(1-$P$2),F110&gt;$P$3),1,0))</f>
        <v>0</v>
      </c>
      <c r="AG110">
        <f>IF(SUM($AC110:AF110)&gt;0,1,IF(OR(G110&lt;(1-$P$2),G110&gt;$P$3),1,0))</f>
        <v>0</v>
      </c>
      <c r="AH110">
        <f>IF(SUM($AC110:AG110)&gt;0,1,IF(OR(H110&lt;(1-$P$2),H110&gt;$P$3),1,0))</f>
        <v>0</v>
      </c>
      <c r="AI110">
        <f>IF(SUM($AC110:AH110)&gt;0,1,IF(OR(I110&lt;(1-$P$2),I110&gt;$P$3),1,0))</f>
        <v>0</v>
      </c>
      <c r="AJ110">
        <f>IF(SUM($AC110:AI110)&gt;0,1,IF(OR(J110&lt;(1-$P$2),J110&gt;$P$3),1,0))</f>
        <v>0</v>
      </c>
      <c r="AK110">
        <f>IF(SUM($AC110:AJ110)&gt;0,1,IF(OR(K110&lt;(1-$P$2),K110&gt;$P$3),1,0))</f>
        <v>0</v>
      </c>
      <c r="AL110">
        <f>IF(SUM($AC110:AK110)&gt;0,1,IF(OR(L110&lt;(1-$P$2),L110&gt;$P$3),1,0))</f>
        <v>0</v>
      </c>
      <c r="AM110">
        <f>IF(SUM($AC110:AL110)&gt;0,1,IF(OR(M110&lt;(1-$P$2),M110&gt;$P$3),1,0))</f>
        <v>0</v>
      </c>
      <c r="AN110">
        <f>IF(SUM($AC110:AM110)&gt;0,1,IF(OR(N110&lt;(1-$P$2),N110&gt;$P$3),1,0))</f>
        <v>0</v>
      </c>
      <c r="AO110">
        <f>IF(SUM($AC110:AN110)&gt;0,1,IF(OR(O110&lt;(1-$P$2),O110&gt;$P$3),1,0))</f>
        <v>0</v>
      </c>
      <c r="AP110">
        <f>IF(SUM($AC110:AO110)&gt;0,1,IF(OR(P110&lt;(1-$P$2),P110&gt;$P$3),1,0))</f>
        <v>0</v>
      </c>
      <c r="AQ110">
        <f>IF(SUM($AC110:AP110)&gt;0,1,IF(OR(Q110&lt;(1-$P$2),Q110&gt;$P$3),1,0))</f>
        <v>0</v>
      </c>
      <c r="AR110">
        <f>IF(SUM($AC110:AQ110)&gt;0,1,IF(OR(R110&lt;(1-$P$2),R110&gt;$P$3),1,0))</f>
        <v>0</v>
      </c>
      <c r="AS110">
        <f>IF(SUM($AC110:AR110)&gt;0,1,IF(OR(S110&lt;(1-$P$2),S110&gt;$P$3),1,0))</f>
        <v>0</v>
      </c>
      <c r="AT110">
        <f>IF(SUM($AC110:AS110)&gt;0,1,IF(OR(T110&lt;(1-$P$2),T110&gt;$P$3),1,0))</f>
        <v>0</v>
      </c>
      <c r="AU110">
        <f>IF(SUM($AC110:AT110)&gt;0,1,IF(OR(U110&lt;(1-$P$2),U110&gt;$P$3),1,0))</f>
        <v>1</v>
      </c>
      <c r="AV110">
        <f>IF(SUM($AC110:AU110)&gt;0,1,IF(OR(V110&lt;(1-$P$2),V110&gt;$P$3),1,0))</f>
        <v>1</v>
      </c>
    </row>
    <row r="111" spans="1:48" x14ac:dyDescent="0.35">
      <c r="A111" s="1">
        <f>Data!A105</f>
        <v>3900000</v>
      </c>
      <c r="B111">
        <f t="shared" si="12"/>
        <v>102</v>
      </c>
      <c r="C111" s="12" cm="1">
        <f t="array" ref="C111">PRODUCT(Data!$C105:C105/100+1)</f>
        <v>0.59299999999999997</v>
      </c>
      <c r="D111" s="12" cm="1">
        <f t="array" ref="D111">PRODUCT(Data!$C105:D105/100+1)</f>
        <v>0.62798699999999996</v>
      </c>
      <c r="E111" s="12" cm="1">
        <f t="array" ref="E111">PRODUCT(Data!$C105:E105/100+1)</f>
        <v>0.67383005099999993</v>
      </c>
      <c r="F111" s="12" cm="1">
        <f t="array" ref="F111">PRODUCT(Data!$C105:F105/100+1)</f>
        <v>0.55051915166699994</v>
      </c>
      <c r="G111" s="12" cm="1">
        <f t="array" ref="G111">PRODUCT(Data!$C105:G105/100+1)</f>
        <v>0.29893189935518094</v>
      </c>
      <c r="H111" s="12" cm="1">
        <f t="array" ref="H111">PRODUCT(Data!$C105:H105/100+1)</f>
        <v>0.21493203563637509</v>
      </c>
      <c r="I111" s="12" cm="1">
        <f t="array" ref="I111">PRODUCT(Data!$C105:I105/100+1)</f>
        <v>0.35442292676438253</v>
      </c>
      <c r="J111" s="12" cm="1">
        <f t="array" ref="J111">PRODUCT(Data!$C105:J105/100+1)</f>
        <v>0.30196833360325392</v>
      </c>
      <c r="K111" s="12" cm="1">
        <f t="array" ref="K111">PRODUCT(Data!$C105:K105/100+1)</f>
        <v>0.39497458035305616</v>
      </c>
      <c r="L111" s="12" cm="1">
        <f t="array" ref="L111">PRODUCT(Data!$C105:L105/100+1)</f>
        <v>0.65881760002889767</v>
      </c>
      <c r="M111" s="12" cm="1">
        <f t="array" ref="M111">PRODUCT(Data!$C105:M105/100+1)</f>
        <v>0.96714423684242179</v>
      </c>
      <c r="N111" s="12" cm="1">
        <f t="array" ref="N111">PRODUCT(Data!$C105:N105/100+1)</f>
        <v>1.6209337409478988</v>
      </c>
      <c r="O111" s="12" cm="1">
        <f t="array" ref="O111">PRODUCT(Data!$C105:O105/100+1)</f>
        <v>2.3390073881878179</v>
      </c>
      <c r="P111" s="12" cm="1">
        <f t="array" ref="P111">PRODUCT(Data!$C105:P105/100+1)</f>
        <v>2.6805024668632393</v>
      </c>
      <c r="Q111" s="12" cm="1">
        <f t="array" ref="Q111">PRODUCT(Data!$C105:Q105/100+1)</f>
        <v>1.5761354505155847</v>
      </c>
      <c r="R111" s="12" cm="1">
        <f t="array" ref="R111">PRODUCT(Data!$C105:R105/100+1)</f>
        <v>1.1789493169856573</v>
      </c>
      <c r="S111" s="12" cm="1">
        <f t="array" ref="S111">PRODUCT(Data!$C105:S105/100+1)</f>
        <v>0.90425412612799916</v>
      </c>
      <c r="T111" s="12" cm="1">
        <f t="array" ref="T111">PRODUCT(Data!$C105:T105/100+1)</f>
        <v>1.220743070272799</v>
      </c>
      <c r="U111" s="12" cm="1">
        <f t="array" ref="U111">PRODUCT(Data!$C105:U105/100+1)</f>
        <v>0.77273036348268176</v>
      </c>
      <c r="V111" s="12" cm="1">
        <f t="array" ref="V111">PRODUCT(Data!$C105:V105/100+1)</f>
        <v>0.49609289335588169</v>
      </c>
      <c r="W111" s="7"/>
      <c r="X111" s="2" t="str">
        <f t="shared" si="13"/>
        <v>Realised Loss</v>
      </c>
      <c r="Y111" s="4">
        <f t="shared" si="10"/>
        <v>1934762.2840879385</v>
      </c>
      <c r="Z111" s="5">
        <f t="shared" ca="1" si="11"/>
        <v>1165834.4074852057</v>
      </c>
      <c r="AC111">
        <f t="shared" si="9"/>
        <v>0</v>
      </c>
      <c r="AD111">
        <f>IF(SUM($AC111:AC111)&gt;0,1,IF(OR(D111&lt;(1-$P$2),D111&gt;$P$3),1,0))</f>
        <v>0</v>
      </c>
      <c r="AE111">
        <f>IF(SUM($AC111:AD111)&gt;0,1,IF(OR(E111&lt;(1-$P$2),E111&gt;$P$3),1,0))</f>
        <v>0</v>
      </c>
      <c r="AF111">
        <f>IF(SUM($AC111:AE111)&gt;0,1,IF(OR(F111&lt;(1-$P$2),F111&gt;$P$3),1,0))</f>
        <v>0</v>
      </c>
      <c r="AG111">
        <f>IF(SUM($AC111:AF111)&gt;0,1,IF(OR(G111&lt;(1-$P$2),G111&gt;$P$3),1,0))</f>
        <v>1</v>
      </c>
      <c r="AH111">
        <f>IF(SUM($AC111:AG111)&gt;0,1,IF(OR(H111&lt;(1-$P$2),H111&gt;$P$3),1,0))</f>
        <v>1</v>
      </c>
      <c r="AI111">
        <f>IF(SUM($AC111:AH111)&gt;0,1,IF(OR(I111&lt;(1-$P$2),I111&gt;$P$3),1,0))</f>
        <v>1</v>
      </c>
      <c r="AJ111">
        <f>IF(SUM($AC111:AI111)&gt;0,1,IF(OR(J111&lt;(1-$P$2),J111&gt;$P$3),1,0))</f>
        <v>1</v>
      </c>
      <c r="AK111">
        <f>IF(SUM($AC111:AJ111)&gt;0,1,IF(OR(K111&lt;(1-$P$2),K111&gt;$P$3),1,0))</f>
        <v>1</v>
      </c>
      <c r="AL111">
        <f>IF(SUM($AC111:AK111)&gt;0,1,IF(OR(L111&lt;(1-$P$2),L111&gt;$P$3),1,0))</f>
        <v>1</v>
      </c>
      <c r="AM111">
        <f>IF(SUM($AC111:AL111)&gt;0,1,IF(OR(M111&lt;(1-$P$2),M111&gt;$P$3),1,0))</f>
        <v>1</v>
      </c>
      <c r="AN111">
        <f>IF(SUM($AC111:AM111)&gt;0,1,IF(OR(N111&lt;(1-$P$2),N111&gt;$P$3),1,0))</f>
        <v>1</v>
      </c>
      <c r="AO111">
        <f>IF(SUM($AC111:AN111)&gt;0,1,IF(OR(O111&lt;(1-$P$2),O111&gt;$P$3),1,0))</f>
        <v>1</v>
      </c>
      <c r="AP111">
        <f>IF(SUM($AC111:AO111)&gt;0,1,IF(OR(P111&lt;(1-$P$2),P111&gt;$P$3),1,0))</f>
        <v>1</v>
      </c>
      <c r="AQ111">
        <f>IF(SUM($AC111:AP111)&gt;0,1,IF(OR(Q111&lt;(1-$P$2),Q111&gt;$P$3),1,0))</f>
        <v>1</v>
      </c>
      <c r="AR111">
        <f>IF(SUM($AC111:AQ111)&gt;0,1,IF(OR(R111&lt;(1-$P$2),R111&gt;$P$3),1,0))</f>
        <v>1</v>
      </c>
      <c r="AS111">
        <f>IF(SUM($AC111:AR111)&gt;0,1,IF(OR(S111&lt;(1-$P$2),S111&gt;$P$3),1,0))</f>
        <v>1</v>
      </c>
      <c r="AT111">
        <f>IF(SUM($AC111:AS111)&gt;0,1,IF(OR(T111&lt;(1-$P$2),T111&gt;$P$3),1,0))</f>
        <v>1</v>
      </c>
      <c r="AU111">
        <f>IF(SUM($AC111:AT111)&gt;0,1,IF(OR(U111&lt;(1-$P$2),U111&gt;$P$3),1,0))</f>
        <v>1</v>
      </c>
      <c r="AV111">
        <f>IF(SUM($AC111:AU111)&gt;0,1,IF(OR(V111&lt;(1-$P$2),V111&gt;$P$3),1,0))</f>
        <v>1</v>
      </c>
    </row>
    <row r="112" spans="1:48" x14ac:dyDescent="0.35">
      <c r="A112" s="1">
        <f>Data!A106</f>
        <v>6800000</v>
      </c>
      <c r="B112">
        <f t="shared" si="12"/>
        <v>103</v>
      </c>
      <c r="C112" s="12" cm="1">
        <f t="array" ref="C112">PRODUCT(Data!$C106:C106/100+1)</f>
        <v>0.6120000000000001</v>
      </c>
      <c r="D112" s="12" cm="1">
        <f t="array" ref="D112">PRODUCT(Data!$C106:D106/100+1)</f>
        <v>1.0410120000000003</v>
      </c>
      <c r="E112" s="12" cm="1">
        <f t="array" ref="E112">PRODUCT(Data!$C106:E106/100+1)</f>
        <v>0.6693707160000002</v>
      </c>
      <c r="F112" s="12" cm="1">
        <f t="array" ref="F112">PRODUCT(Data!$C106:F106/100+1)</f>
        <v>0.47860006194000021</v>
      </c>
      <c r="G112" s="12" cm="1">
        <f t="array" ref="G112">PRODUCT(Data!$C106:G106/100+1)</f>
        <v>0.77054609972340027</v>
      </c>
      <c r="H112" s="12" cm="1">
        <f t="array" ref="H112">PRODUCT(Data!$C106:H106/100+1)</f>
        <v>0.82833705720265527</v>
      </c>
      <c r="I112" s="12" cm="1">
        <f t="array" ref="I112">PRODUCT(Data!$C106:I106/100+1)</f>
        <v>1.3858078967000422</v>
      </c>
      <c r="J112" s="12" cm="1">
        <f t="array" ref="J112">PRODUCT(Data!$C106:J106/100+1)</f>
        <v>1.051828193595332</v>
      </c>
      <c r="K112" s="12" cm="1">
        <f t="array" ref="K112">PRODUCT(Data!$C106:K106/100+1)</f>
        <v>1.5230472243260407</v>
      </c>
      <c r="L112" s="12" cm="1">
        <f t="array" ref="L112">PRODUCT(Data!$C106:L106/100+1)</f>
        <v>1.9312238804454196</v>
      </c>
      <c r="M112" s="12" cm="1">
        <f t="array" ref="M112">PRODUCT(Data!$C106:M106/100+1)</f>
        <v>1.6569900894221701</v>
      </c>
      <c r="N112" s="12" cm="1">
        <f t="array" ref="N112">PRODUCT(Data!$C106:N106/100+1)</f>
        <v>1.0555026869619224</v>
      </c>
      <c r="O112" s="12" cm="1">
        <f t="array" ref="O112">PRODUCT(Data!$C106:O106/100+1)</f>
        <v>0.77051696148220328</v>
      </c>
      <c r="P112" s="12" cm="1">
        <f t="array" ref="P112">PRODUCT(Data!$C106:P106/100+1)</f>
        <v>0.60793788260945836</v>
      </c>
      <c r="Q112" s="12" cm="1">
        <f t="array" ref="Q112">PRODUCT(Data!$C106:Q106/100+1)</f>
        <v>0.73986040313571089</v>
      </c>
      <c r="R112" s="12" cm="1">
        <f t="array" ref="R112">PRODUCT(Data!$C106:R106/100+1)</f>
        <v>0.6362799466967114</v>
      </c>
      <c r="S112" s="12" cm="1">
        <f t="array" ref="S112">PRODUCT(Data!$C106:S106/100+1)</f>
        <v>1.0002320762072303</v>
      </c>
      <c r="T112" s="12" cm="1">
        <f t="array" ref="T112">PRODUCT(Data!$C106:T106/100+1)</f>
        <v>1.038240895103105</v>
      </c>
      <c r="U112" s="12" cm="1">
        <f t="array" ref="U112">PRODUCT(Data!$C106:U106/100+1)</f>
        <v>0.56480304693608918</v>
      </c>
      <c r="V112" s="12" cm="1">
        <f t="array" ref="V112">PRODUCT(Data!$C106:V106/100+1)</f>
        <v>0.33323379769229267</v>
      </c>
      <c r="W112" s="7"/>
      <c r="X112" s="2" t="str">
        <f t="shared" si="13"/>
        <v>Unrealised</v>
      </c>
      <c r="Y112" s="4">
        <f t="shared" si="10"/>
        <v>2265989.8243075903</v>
      </c>
      <c r="Z112" s="5">
        <f t="shared" ca="1" si="11"/>
        <v>0</v>
      </c>
      <c r="AC112">
        <f t="shared" si="9"/>
        <v>0</v>
      </c>
      <c r="AD112">
        <f>IF(SUM($AC112:AC112)&gt;0,1,IF(OR(D112&lt;(1-$P$2),D112&gt;$P$3),1,0))</f>
        <v>0</v>
      </c>
      <c r="AE112">
        <f>IF(SUM($AC112:AD112)&gt;0,1,IF(OR(E112&lt;(1-$P$2),E112&gt;$P$3),1,0))</f>
        <v>0</v>
      </c>
      <c r="AF112">
        <f>IF(SUM($AC112:AE112)&gt;0,1,IF(OR(F112&lt;(1-$P$2),F112&gt;$P$3),1,0))</f>
        <v>0</v>
      </c>
      <c r="AG112">
        <f>IF(SUM($AC112:AF112)&gt;0,1,IF(OR(G112&lt;(1-$P$2),G112&gt;$P$3),1,0))</f>
        <v>0</v>
      </c>
      <c r="AH112">
        <f>IF(SUM($AC112:AG112)&gt;0,1,IF(OR(H112&lt;(1-$P$2),H112&gt;$P$3),1,0))</f>
        <v>0</v>
      </c>
      <c r="AI112">
        <f>IF(SUM($AC112:AH112)&gt;0,1,IF(OR(I112&lt;(1-$P$2),I112&gt;$P$3),1,0))</f>
        <v>0</v>
      </c>
      <c r="AJ112">
        <f>IF(SUM($AC112:AI112)&gt;0,1,IF(OR(J112&lt;(1-$P$2),J112&gt;$P$3),1,0))</f>
        <v>0</v>
      </c>
      <c r="AK112">
        <f>IF(SUM($AC112:AJ112)&gt;0,1,IF(OR(K112&lt;(1-$P$2),K112&gt;$P$3),1,0))</f>
        <v>0</v>
      </c>
      <c r="AL112">
        <f>IF(SUM($AC112:AK112)&gt;0,1,IF(OR(L112&lt;(1-$P$2),L112&gt;$P$3),1,0))</f>
        <v>0</v>
      </c>
      <c r="AM112">
        <f>IF(SUM($AC112:AL112)&gt;0,1,IF(OR(M112&lt;(1-$P$2),M112&gt;$P$3),1,0))</f>
        <v>0</v>
      </c>
      <c r="AN112">
        <f>IF(SUM($AC112:AM112)&gt;0,1,IF(OR(N112&lt;(1-$P$2),N112&gt;$P$3),1,0))</f>
        <v>0</v>
      </c>
      <c r="AO112">
        <f>IF(SUM($AC112:AN112)&gt;0,1,IF(OR(O112&lt;(1-$P$2),O112&gt;$P$3),1,0))</f>
        <v>0</v>
      </c>
      <c r="AP112">
        <f>IF(SUM($AC112:AO112)&gt;0,1,IF(OR(P112&lt;(1-$P$2),P112&gt;$P$3),1,0))</f>
        <v>0</v>
      </c>
      <c r="AQ112">
        <f>IF(SUM($AC112:AP112)&gt;0,1,IF(OR(Q112&lt;(1-$P$2),Q112&gt;$P$3),1,0))</f>
        <v>0</v>
      </c>
      <c r="AR112">
        <f>IF(SUM($AC112:AQ112)&gt;0,1,IF(OR(R112&lt;(1-$P$2),R112&gt;$P$3),1,0))</f>
        <v>0</v>
      </c>
      <c r="AS112">
        <f>IF(SUM($AC112:AR112)&gt;0,1,IF(OR(S112&lt;(1-$P$2),S112&gt;$P$3),1,0))</f>
        <v>0</v>
      </c>
      <c r="AT112">
        <f>IF(SUM($AC112:AS112)&gt;0,1,IF(OR(T112&lt;(1-$P$2),T112&gt;$P$3),1,0))</f>
        <v>0</v>
      </c>
      <c r="AU112">
        <f>IF(SUM($AC112:AT112)&gt;0,1,IF(OR(U112&lt;(1-$P$2),U112&gt;$P$3),1,0))</f>
        <v>0</v>
      </c>
      <c r="AV112">
        <f>IF(SUM($AC112:AU112)&gt;0,1,IF(OR(V112&lt;(1-$P$2),V112&gt;$P$3),1,0))</f>
        <v>0</v>
      </c>
    </row>
    <row r="113" spans="1:48" x14ac:dyDescent="0.35">
      <c r="A113" s="1">
        <f>Data!A107</f>
        <v>9100000</v>
      </c>
      <c r="B113">
        <f t="shared" si="12"/>
        <v>104</v>
      </c>
      <c r="C113" s="12" cm="1">
        <f t="array" ref="C113">PRODUCT(Data!$C107:C107/100+1)</f>
        <v>1.73</v>
      </c>
      <c r="D113" s="12" cm="1">
        <f t="array" ref="D113">PRODUCT(Data!$C107:D107/100+1)</f>
        <v>0.89268000000000003</v>
      </c>
      <c r="E113" s="12" cm="1">
        <f t="array" ref="E113">PRODUCT(Data!$C107:E107/100+1)</f>
        <v>1.5452290799999999</v>
      </c>
      <c r="F113" s="12" cm="1">
        <f t="array" ref="F113">PRODUCT(Data!$C107:F107/100+1)</f>
        <v>1.2871758236399999</v>
      </c>
      <c r="G113" s="12" cm="1">
        <f t="array" ref="G113">PRODUCT(Data!$C107:G107/100+1)</f>
        <v>2.0659171969421997</v>
      </c>
      <c r="H113" s="12" cm="1">
        <f t="array" ref="H113">PRODUCT(Data!$C107:H107/100+1)</f>
        <v>1.6961180186895459</v>
      </c>
      <c r="I113" s="12" cm="1">
        <f t="array" ref="I113">PRODUCT(Data!$C107:I107/100+1)</f>
        <v>2.3152010955112301</v>
      </c>
      <c r="J113" s="12" cm="1">
        <f t="array" ref="J113">PRODUCT(Data!$C107:J107/100+1)</f>
        <v>2.4957867809611063</v>
      </c>
      <c r="K113" s="12" cm="1">
        <f t="array" ref="K113">PRODUCT(Data!$C107:K107/100+1)</f>
        <v>4.0806113868714089</v>
      </c>
      <c r="L113" s="12" cm="1">
        <f t="array" ref="L113">PRODUCT(Data!$C107:L107/100+1)</f>
        <v>6.4351241570962117</v>
      </c>
      <c r="M113" s="12" cm="1">
        <f t="array" ref="M113">PRODUCT(Data!$C107:M107/100+1)</f>
        <v>7.0528960761774488</v>
      </c>
      <c r="N113" s="12" cm="1">
        <f t="array" ref="N113">PRODUCT(Data!$C107:N107/100+1)</f>
        <v>11.616119837464259</v>
      </c>
      <c r="O113" s="12" cm="1">
        <f t="array" ref="O113">PRODUCT(Data!$C107:O107/100+1)</f>
        <v>12.045916271450436</v>
      </c>
      <c r="P113" s="12" cm="1">
        <f t="array" ref="P113">PRODUCT(Data!$C107:P107/100+1)</f>
        <v>12.045916271450436</v>
      </c>
      <c r="Q113" s="12" cm="1">
        <f t="array" ref="Q113">PRODUCT(Data!$C107:Q107/100+1)</f>
        <v>18.382068230233365</v>
      </c>
      <c r="R113" s="12" cm="1">
        <f t="array" ref="R113">PRODUCT(Data!$C107:R107/100+1)</f>
        <v>31.525247014850219</v>
      </c>
      <c r="S113" s="12" cm="1">
        <f t="array" ref="S113">PRODUCT(Data!$C107:S107/100+1)</f>
        <v>28.341197066350347</v>
      </c>
      <c r="T113" s="12" cm="1">
        <f t="array" ref="T113">PRODUCT(Data!$C107:T107/100+1)</f>
        <v>35.766590697734138</v>
      </c>
      <c r="U113" s="12" cm="1">
        <f t="array" ref="U113">PRODUCT(Data!$C107:U107/100+1)</f>
        <v>53.149153776832925</v>
      </c>
      <c r="V113" s="12" cm="1">
        <f t="array" ref="V113">PRODUCT(Data!$C107:V107/100+1)</f>
        <v>51.235784240866941</v>
      </c>
      <c r="W113" s="7"/>
      <c r="X113" s="2" t="str">
        <f t="shared" si="13"/>
        <v>Unrealised</v>
      </c>
      <c r="Y113" s="4">
        <f t="shared" si="10"/>
        <v>466245636.59188914</v>
      </c>
      <c r="Z113" s="5">
        <f t="shared" ca="1" si="11"/>
        <v>0</v>
      </c>
      <c r="AC113">
        <f t="shared" si="9"/>
        <v>0</v>
      </c>
      <c r="AD113">
        <f>IF(SUM($AC113:AC113)&gt;0,1,IF(OR(D113&lt;(1-$P$2),D113&gt;$P$3),1,0))</f>
        <v>0</v>
      </c>
      <c r="AE113">
        <f>IF(SUM($AC113:AD113)&gt;0,1,IF(OR(E113&lt;(1-$P$2),E113&gt;$P$3),1,0))</f>
        <v>0</v>
      </c>
      <c r="AF113">
        <f>IF(SUM($AC113:AE113)&gt;0,1,IF(OR(F113&lt;(1-$P$2),F113&gt;$P$3),1,0))</f>
        <v>0</v>
      </c>
      <c r="AG113">
        <f>IF(SUM($AC113:AF113)&gt;0,1,IF(OR(G113&lt;(1-$P$2),G113&gt;$P$3),1,0))</f>
        <v>0</v>
      </c>
      <c r="AH113">
        <f>IF(SUM($AC113:AG113)&gt;0,1,IF(OR(H113&lt;(1-$P$2),H113&gt;$P$3),1,0))</f>
        <v>0</v>
      </c>
      <c r="AI113">
        <f>IF(SUM($AC113:AH113)&gt;0,1,IF(OR(I113&lt;(1-$P$2),I113&gt;$P$3),1,0))</f>
        <v>0</v>
      </c>
      <c r="AJ113">
        <f>IF(SUM($AC113:AI113)&gt;0,1,IF(OR(J113&lt;(1-$P$2),J113&gt;$P$3),1,0))</f>
        <v>0</v>
      </c>
      <c r="AK113">
        <f>IF(SUM($AC113:AJ113)&gt;0,1,IF(OR(K113&lt;(1-$P$2),K113&gt;$P$3),1,0))</f>
        <v>0</v>
      </c>
      <c r="AL113">
        <f>IF(SUM($AC113:AK113)&gt;0,1,IF(OR(L113&lt;(1-$P$2),L113&gt;$P$3),1,0))</f>
        <v>0</v>
      </c>
      <c r="AM113">
        <f>IF(SUM($AC113:AL113)&gt;0,1,IF(OR(M113&lt;(1-$P$2),M113&gt;$P$3),1,0))</f>
        <v>0</v>
      </c>
      <c r="AN113">
        <f>IF(SUM($AC113:AM113)&gt;0,1,IF(OR(N113&lt;(1-$P$2),N113&gt;$P$3),1,0))</f>
        <v>0</v>
      </c>
      <c r="AO113">
        <f>IF(SUM($AC113:AN113)&gt;0,1,IF(OR(O113&lt;(1-$P$2),O113&gt;$P$3),1,0))</f>
        <v>0</v>
      </c>
      <c r="AP113">
        <f>IF(SUM($AC113:AO113)&gt;0,1,IF(OR(P113&lt;(1-$P$2),P113&gt;$P$3),1,0))</f>
        <v>0</v>
      </c>
      <c r="AQ113">
        <f>IF(SUM($AC113:AP113)&gt;0,1,IF(OR(Q113&lt;(1-$P$2),Q113&gt;$P$3),1,0))</f>
        <v>0</v>
      </c>
      <c r="AR113">
        <f>IF(SUM($AC113:AQ113)&gt;0,1,IF(OR(R113&lt;(1-$P$2),R113&gt;$P$3),1,0))</f>
        <v>0</v>
      </c>
      <c r="AS113">
        <f>IF(SUM($AC113:AR113)&gt;0,1,IF(OR(S113&lt;(1-$P$2),S113&gt;$P$3),1,0))</f>
        <v>0</v>
      </c>
      <c r="AT113">
        <f>IF(SUM($AC113:AS113)&gt;0,1,IF(OR(T113&lt;(1-$P$2),T113&gt;$P$3),1,0))</f>
        <v>0</v>
      </c>
      <c r="AU113">
        <f>IF(SUM($AC113:AT113)&gt;0,1,IF(OR(U113&lt;(1-$P$2),U113&gt;$P$3),1,0))</f>
        <v>0</v>
      </c>
      <c r="AV113">
        <f>IF(SUM($AC113:AU113)&gt;0,1,IF(OR(V113&lt;(1-$P$2),V113&gt;$P$3),1,0))</f>
        <v>0</v>
      </c>
    </row>
    <row r="114" spans="1:48" x14ac:dyDescent="0.35">
      <c r="A114" s="1">
        <f>Data!A108</f>
        <v>6200000</v>
      </c>
      <c r="B114">
        <f t="shared" si="12"/>
        <v>105</v>
      </c>
      <c r="C114" s="12" cm="1">
        <f t="array" ref="C114">PRODUCT(Data!$C108:C108/100+1)</f>
        <v>1.2730000000000001</v>
      </c>
      <c r="D114" s="12" cm="1">
        <f t="array" ref="D114">PRODUCT(Data!$C108:D108/100+1)</f>
        <v>1.4372170000000002</v>
      </c>
      <c r="E114" s="12" cm="1">
        <f t="array" ref="E114">PRODUCT(Data!$C108:E108/100+1)</f>
        <v>1.5507571430000002</v>
      </c>
      <c r="F114" s="12" cm="1">
        <f t="array" ref="F114">PRODUCT(Data!$C108:F108/100+1)</f>
        <v>1.8965759858890003</v>
      </c>
      <c r="G114" s="12" cm="1">
        <f t="array" ref="G114">PRODUCT(Data!$C108:G108/100+1)</f>
        <v>1.6310553478645402</v>
      </c>
      <c r="H114" s="12" cm="1">
        <f t="array" ref="H114">PRODUCT(Data!$C108:H108/100+1)</f>
        <v>2.4286414129703</v>
      </c>
      <c r="I114" s="12" cm="1">
        <f t="array" ref="I114">PRODUCT(Data!$C108:I108/100+1)</f>
        <v>3.9951151243361434</v>
      </c>
      <c r="J114" s="12" cm="1">
        <f t="array" ref="J114">PRODUCT(Data!$C108:J108/100+1)</f>
        <v>3.8313154042383615</v>
      </c>
      <c r="K114" s="12" cm="1">
        <f t="array" ref="K114">PRODUCT(Data!$C108:K108/100+1)</f>
        <v>6.5362240796306441</v>
      </c>
      <c r="L114" s="12" cm="1">
        <f t="array" ref="L114">PRODUCT(Data!$C108:L108/100+1)</f>
        <v>5.640761380721246</v>
      </c>
      <c r="M114" s="12" cm="1">
        <f t="array" ref="M114">PRODUCT(Data!$C108:M108/100+1)</f>
        <v>5.8551103131886535</v>
      </c>
      <c r="N114" s="12" cm="1">
        <f t="array" ref="N114">PRODUCT(Data!$C108:N108/100+1)</f>
        <v>6.3000986969909913</v>
      </c>
      <c r="O114" s="12" cm="1">
        <f t="array" ref="O114">PRODUCT(Data!$C108:O108/100+1)</f>
        <v>3.2445508289503606</v>
      </c>
      <c r="P114" s="12" cm="1">
        <f t="array" ref="P114">PRODUCT(Data!$C108:P108/100+1)</f>
        <v>4.042710332872149</v>
      </c>
      <c r="Q114" s="12" cm="1">
        <f t="array" ref="Q114">PRODUCT(Data!$C108:Q108/100+1)</f>
        <v>3.5616278032603632</v>
      </c>
      <c r="R114" s="12" cm="1">
        <f t="array" ref="R114">PRODUCT(Data!$C108:R108/100+1)</f>
        <v>2.5999882963800651</v>
      </c>
      <c r="S114" s="12" cm="1">
        <f t="array" ref="S114">PRODUCT(Data!$C108:S108/100+1)</f>
        <v>2.6311881559366261</v>
      </c>
      <c r="T114" s="12" cm="1">
        <f t="array" ref="T114">PRODUCT(Data!$C108:T108/100+1)</f>
        <v>2.5233094415432245</v>
      </c>
      <c r="U114" s="12" cm="1">
        <f t="array" ref="U114">PRODUCT(Data!$C108:U108/100+1)</f>
        <v>4.3173824544804571</v>
      </c>
      <c r="V114" s="12" cm="1">
        <f t="array" ref="V114">PRODUCT(Data!$C108:V108/100+1)</f>
        <v>6.4674389168117248</v>
      </c>
      <c r="W114" s="7"/>
      <c r="X114" s="2" t="str">
        <f t="shared" si="13"/>
        <v>Unrealised</v>
      </c>
      <c r="Y114" s="4">
        <f t="shared" si="10"/>
        <v>40098121.284232691</v>
      </c>
      <c r="Z114" s="5">
        <f t="shared" ca="1" si="11"/>
        <v>0</v>
      </c>
      <c r="AC114">
        <f t="shared" si="9"/>
        <v>0</v>
      </c>
      <c r="AD114">
        <f>IF(SUM($AC114:AC114)&gt;0,1,IF(OR(D114&lt;(1-$P$2),D114&gt;$P$3),1,0))</f>
        <v>0</v>
      </c>
      <c r="AE114">
        <f>IF(SUM($AC114:AD114)&gt;0,1,IF(OR(E114&lt;(1-$P$2),E114&gt;$P$3),1,0))</f>
        <v>0</v>
      </c>
      <c r="AF114">
        <f>IF(SUM($AC114:AE114)&gt;0,1,IF(OR(F114&lt;(1-$P$2),F114&gt;$P$3),1,0))</f>
        <v>0</v>
      </c>
      <c r="AG114">
        <f>IF(SUM($AC114:AF114)&gt;0,1,IF(OR(G114&lt;(1-$P$2),G114&gt;$P$3),1,0))</f>
        <v>0</v>
      </c>
      <c r="AH114">
        <f>IF(SUM($AC114:AG114)&gt;0,1,IF(OR(H114&lt;(1-$P$2),H114&gt;$P$3),1,0))</f>
        <v>0</v>
      </c>
      <c r="AI114">
        <f>IF(SUM($AC114:AH114)&gt;0,1,IF(OR(I114&lt;(1-$P$2),I114&gt;$P$3),1,0))</f>
        <v>0</v>
      </c>
      <c r="AJ114">
        <f>IF(SUM($AC114:AI114)&gt;0,1,IF(OR(J114&lt;(1-$P$2),J114&gt;$P$3),1,0))</f>
        <v>0</v>
      </c>
      <c r="AK114">
        <f>IF(SUM($AC114:AJ114)&gt;0,1,IF(OR(K114&lt;(1-$P$2),K114&gt;$P$3),1,0))</f>
        <v>0</v>
      </c>
      <c r="AL114">
        <f>IF(SUM($AC114:AK114)&gt;0,1,IF(OR(L114&lt;(1-$P$2),L114&gt;$P$3),1,0))</f>
        <v>0</v>
      </c>
      <c r="AM114">
        <f>IF(SUM($AC114:AL114)&gt;0,1,IF(OR(M114&lt;(1-$P$2),M114&gt;$P$3),1,0))</f>
        <v>0</v>
      </c>
      <c r="AN114">
        <f>IF(SUM($AC114:AM114)&gt;0,1,IF(OR(N114&lt;(1-$P$2),N114&gt;$P$3),1,0))</f>
        <v>0</v>
      </c>
      <c r="AO114">
        <f>IF(SUM($AC114:AN114)&gt;0,1,IF(OR(O114&lt;(1-$P$2),O114&gt;$P$3),1,0))</f>
        <v>0</v>
      </c>
      <c r="AP114">
        <f>IF(SUM($AC114:AO114)&gt;0,1,IF(OR(P114&lt;(1-$P$2),P114&gt;$P$3),1,0))</f>
        <v>0</v>
      </c>
      <c r="AQ114">
        <f>IF(SUM($AC114:AP114)&gt;0,1,IF(OR(Q114&lt;(1-$P$2),Q114&gt;$P$3),1,0))</f>
        <v>0</v>
      </c>
      <c r="AR114">
        <f>IF(SUM($AC114:AQ114)&gt;0,1,IF(OR(R114&lt;(1-$P$2),R114&gt;$P$3),1,0))</f>
        <v>0</v>
      </c>
      <c r="AS114">
        <f>IF(SUM($AC114:AR114)&gt;0,1,IF(OR(S114&lt;(1-$P$2),S114&gt;$P$3),1,0))</f>
        <v>0</v>
      </c>
      <c r="AT114">
        <f>IF(SUM($AC114:AS114)&gt;0,1,IF(OR(T114&lt;(1-$P$2),T114&gt;$P$3),1,0))</f>
        <v>0</v>
      </c>
      <c r="AU114">
        <f>IF(SUM($AC114:AT114)&gt;0,1,IF(OR(U114&lt;(1-$P$2),U114&gt;$P$3),1,0))</f>
        <v>0</v>
      </c>
      <c r="AV114">
        <f>IF(SUM($AC114:AU114)&gt;0,1,IF(OR(V114&lt;(1-$P$2),V114&gt;$P$3),1,0))</f>
        <v>0</v>
      </c>
    </row>
    <row r="115" spans="1:48" x14ac:dyDescent="0.35">
      <c r="A115" s="1">
        <f>Data!A109</f>
        <v>9000000</v>
      </c>
      <c r="B115">
        <f t="shared" si="12"/>
        <v>106</v>
      </c>
      <c r="C115" s="12" cm="1">
        <f t="array" ref="C115">PRODUCT(Data!$C109:C109/100+1)</f>
        <v>0.94199999999999995</v>
      </c>
      <c r="D115" s="12" cm="1">
        <f t="array" ref="D115">PRODUCT(Data!$C109:D109/100+1)</f>
        <v>0.96743399999999991</v>
      </c>
      <c r="E115" s="12" cm="1">
        <f t="array" ref="E115">PRODUCT(Data!$C109:E109/100+1)</f>
        <v>0.85617908999999992</v>
      </c>
      <c r="F115" s="12" cm="1">
        <f t="array" ref="F115">PRODUCT(Data!$C109:F109/100+1)</f>
        <v>1.46663478117</v>
      </c>
      <c r="G115" s="12" cm="1">
        <f t="array" ref="G115">PRODUCT(Data!$C109:G109/100+1)</f>
        <v>1.6250313375363601</v>
      </c>
      <c r="H115" s="12" cm="1">
        <f t="array" ref="H115">PRODUCT(Data!$C109:H109/100+1)</f>
        <v>2.115790801472341</v>
      </c>
      <c r="I115" s="12" cm="1">
        <f t="array" ref="I115">PRODUCT(Data!$C109:I109/100+1)</f>
        <v>1.3308324141261025</v>
      </c>
      <c r="J115" s="12" cm="1">
        <f t="array" ref="J115">PRODUCT(Data!$C109:J109/100+1)</f>
        <v>2.2251517964188436</v>
      </c>
      <c r="K115" s="12" cm="1">
        <f t="array" ref="K115">PRODUCT(Data!$C109:K109/100+1)</f>
        <v>3.6893016784624426</v>
      </c>
      <c r="L115" s="12" cm="1">
        <f t="array" ref="L115">PRODUCT(Data!$C109:L109/100+1)</f>
        <v>4.6817238299688393</v>
      </c>
      <c r="M115" s="12" cm="1">
        <f t="array" ref="M115">PRODUCT(Data!$C109:M109/100+1)</f>
        <v>4.3820935048508334</v>
      </c>
      <c r="N115" s="12" cm="1">
        <f t="array" ref="N115">PRODUCT(Data!$C109:N109/100+1)</f>
        <v>4.8685058838892754</v>
      </c>
      <c r="O115" s="12" cm="1">
        <f t="array" ref="O115">PRODUCT(Data!$C109:O109/100+1)</f>
        <v>8.2277749437728751</v>
      </c>
      <c r="P115" s="12" cm="1">
        <f t="array" ref="P115">PRODUCT(Data!$C109:P109/100+1)</f>
        <v>9.2068801620818466</v>
      </c>
      <c r="Q115" s="12" cm="1">
        <f t="array" ref="Q115">PRODUCT(Data!$C109:Q109/100+1)</f>
        <v>5.837162022759891</v>
      </c>
      <c r="R115" s="12" cm="1">
        <f t="array" ref="R115">PRODUCT(Data!$C109:R109/100+1)</f>
        <v>3.9634330134539661</v>
      </c>
      <c r="S115" s="12" cm="1">
        <f t="array" ref="S115">PRODUCT(Data!$C109:S109/100+1)</f>
        <v>5.6042942810239076</v>
      </c>
      <c r="T115" s="12" cm="1">
        <f t="array" ref="T115">PRODUCT(Data!$C109:T109/100+1)</f>
        <v>3.4466409828297033</v>
      </c>
      <c r="U115" s="12" cm="1">
        <f t="array" ref="U115">PRODUCT(Data!$C109:U109/100+1)</f>
        <v>1.9749252831614199</v>
      </c>
      <c r="V115" s="12" cm="1">
        <f t="array" ref="V115">PRODUCT(Data!$C109:V109/100+1)</f>
        <v>1.5424166461490689</v>
      </c>
      <c r="W115" s="7"/>
      <c r="X115" s="2" t="str">
        <f t="shared" si="13"/>
        <v>Unrealised</v>
      </c>
      <c r="Y115" s="4">
        <f t="shared" si="10"/>
        <v>13881749.81534162</v>
      </c>
      <c r="Z115" s="5">
        <f t="shared" ca="1" si="11"/>
        <v>0</v>
      </c>
      <c r="AC115">
        <f t="shared" si="9"/>
        <v>0</v>
      </c>
      <c r="AD115">
        <f>IF(SUM($AC115:AC115)&gt;0,1,IF(OR(D115&lt;(1-$P$2),D115&gt;$P$3),1,0))</f>
        <v>0</v>
      </c>
      <c r="AE115">
        <f>IF(SUM($AC115:AD115)&gt;0,1,IF(OR(E115&lt;(1-$P$2),E115&gt;$P$3),1,0))</f>
        <v>0</v>
      </c>
      <c r="AF115">
        <f>IF(SUM($AC115:AE115)&gt;0,1,IF(OR(F115&lt;(1-$P$2),F115&gt;$P$3),1,0))</f>
        <v>0</v>
      </c>
      <c r="AG115">
        <f>IF(SUM($AC115:AF115)&gt;0,1,IF(OR(G115&lt;(1-$P$2),G115&gt;$P$3),1,0))</f>
        <v>0</v>
      </c>
      <c r="AH115">
        <f>IF(SUM($AC115:AG115)&gt;0,1,IF(OR(H115&lt;(1-$P$2),H115&gt;$P$3),1,0))</f>
        <v>0</v>
      </c>
      <c r="AI115">
        <f>IF(SUM($AC115:AH115)&gt;0,1,IF(OR(I115&lt;(1-$P$2),I115&gt;$P$3),1,0))</f>
        <v>0</v>
      </c>
      <c r="AJ115">
        <f>IF(SUM($AC115:AI115)&gt;0,1,IF(OR(J115&lt;(1-$P$2),J115&gt;$P$3),1,0))</f>
        <v>0</v>
      </c>
      <c r="AK115">
        <f>IF(SUM($AC115:AJ115)&gt;0,1,IF(OR(K115&lt;(1-$P$2),K115&gt;$P$3),1,0))</f>
        <v>0</v>
      </c>
      <c r="AL115">
        <f>IF(SUM($AC115:AK115)&gt;0,1,IF(OR(L115&lt;(1-$P$2),L115&gt;$P$3),1,0))</f>
        <v>0</v>
      </c>
      <c r="AM115">
        <f>IF(SUM($AC115:AL115)&gt;0,1,IF(OR(M115&lt;(1-$P$2),M115&gt;$P$3),1,0))</f>
        <v>0</v>
      </c>
      <c r="AN115">
        <f>IF(SUM($AC115:AM115)&gt;0,1,IF(OR(N115&lt;(1-$P$2),N115&gt;$P$3),1,0))</f>
        <v>0</v>
      </c>
      <c r="AO115">
        <f>IF(SUM($AC115:AN115)&gt;0,1,IF(OR(O115&lt;(1-$P$2),O115&gt;$P$3),1,0))</f>
        <v>0</v>
      </c>
      <c r="AP115">
        <f>IF(SUM($AC115:AO115)&gt;0,1,IF(OR(P115&lt;(1-$P$2),P115&gt;$P$3),1,0))</f>
        <v>0</v>
      </c>
      <c r="AQ115">
        <f>IF(SUM($AC115:AP115)&gt;0,1,IF(OR(Q115&lt;(1-$P$2),Q115&gt;$P$3),1,0))</f>
        <v>0</v>
      </c>
      <c r="AR115">
        <f>IF(SUM($AC115:AQ115)&gt;0,1,IF(OR(R115&lt;(1-$P$2),R115&gt;$P$3),1,0))</f>
        <v>0</v>
      </c>
      <c r="AS115">
        <f>IF(SUM($AC115:AR115)&gt;0,1,IF(OR(S115&lt;(1-$P$2),S115&gt;$P$3),1,0))</f>
        <v>0</v>
      </c>
      <c r="AT115">
        <f>IF(SUM($AC115:AS115)&gt;0,1,IF(OR(T115&lt;(1-$P$2),T115&gt;$P$3),1,0))</f>
        <v>0</v>
      </c>
      <c r="AU115">
        <f>IF(SUM($AC115:AT115)&gt;0,1,IF(OR(U115&lt;(1-$P$2),U115&gt;$P$3),1,0))</f>
        <v>0</v>
      </c>
      <c r="AV115">
        <f>IF(SUM($AC115:AU115)&gt;0,1,IF(OR(V115&lt;(1-$P$2),V115&gt;$P$3),1,0))</f>
        <v>0</v>
      </c>
    </row>
    <row r="116" spans="1:48" x14ac:dyDescent="0.35">
      <c r="A116" s="1">
        <f>Data!A110</f>
        <v>1300000</v>
      </c>
      <c r="B116">
        <f t="shared" si="12"/>
        <v>107</v>
      </c>
      <c r="C116" s="12" cm="1">
        <f t="array" ref="C116">PRODUCT(Data!$C110:C110/100+1)</f>
        <v>1.6640000000000001</v>
      </c>
      <c r="D116" s="12" cm="1">
        <f t="array" ref="D116">PRODUCT(Data!$C110:D110/100+1)</f>
        <v>2.5758720000000004</v>
      </c>
      <c r="E116" s="12" cm="1">
        <f t="array" ref="E116">PRODUCT(Data!$C110:E110/100+1)</f>
        <v>1.6021923840000005</v>
      </c>
      <c r="F116" s="12" cm="1">
        <f t="array" ref="F116">PRODUCT(Data!$C110:F110/100+1)</f>
        <v>1.5220827648000004</v>
      </c>
      <c r="G116" s="12" cm="1">
        <f t="array" ref="G116">PRODUCT(Data!$C110:G110/100+1)</f>
        <v>1.3333445019648003</v>
      </c>
      <c r="H116" s="12" cm="1">
        <f t="array" ref="H116">PRODUCT(Data!$C110:H110/100+1)</f>
        <v>1.4933458422005765</v>
      </c>
      <c r="I116" s="12" cm="1">
        <f t="array" ref="I116">PRODUCT(Data!$C110:I110/100+1)</f>
        <v>1.9099893321745374</v>
      </c>
      <c r="J116" s="12" cm="1">
        <f t="array" ref="J116">PRODUCT(Data!$C110:J110/100+1)</f>
        <v>3.2202420140462698</v>
      </c>
      <c r="K116" s="12" cm="1">
        <f t="array" ref="K116">PRODUCT(Data!$C110:K110/100+1)</f>
        <v>3.4553196810716473</v>
      </c>
      <c r="L116" s="12" cm="1">
        <f t="array" ref="L116">PRODUCT(Data!$C110:L110/100+1)</f>
        <v>3.8665027231191735</v>
      </c>
      <c r="M116" s="12" cm="1">
        <f t="array" ref="M116">PRODUCT(Data!$C110:M110/100+1)</f>
        <v>3.7505076414255982</v>
      </c>
      <c r="N116" s="12" cm="1">
        <f t="array" ref="N116">PRODUCT(Data!$C110:N110/100+1)</f>
        <v>3.2629416480402704</v>
      </c>
      <c r="O116" s="12" cm="1">
        <f t="array" ref="O116">PRODUCT(Data!$C110:O110/100+1)</f>
        <v>1.9349243972878802</v>
      </c>
      <c r="P116" s="12" cm="1">
        <f t="array" ref="P116">PRODUCT(Data!$C110:P110/100+1)</f>
        <v>1.0371194769463039</v>
      </c>
      <c r="Q116" s="12" cm="1">
        <f t="array" ref="Q116">PRODUCT(Data!$C110:Q110/100+1)</f>
        <v>0.54137636696597069</v>
      </c>
      <c r="R116" s="12" cm="1">
        <f t="array" ref="R116">PRODUCT(Data!$C110:R110/100+1)</f>
        <v>0.51863855955339988</v>
      </c>
      <c r="S116" s="12" cm="1">
        <f t="array" ref="S116">PRODUCT(Data!$C110:S110/100+1)</f>
        <v>0.38171797983130229</v>
      </c>
      <c r="T116" s="12" cm="1">
        <f t="array" ref="T116">PRODUCT(Data!$C110:T110/100+1)</f>
        <v>0.27941756123651329</v>
      </c>
      <c r="U116" s="12" cm="1">
        <f t="array" ref="U116">PRODUCT(Data!$C110:U110/100+1)</f>
        <v>0.38391972913896927</v>
      </c>
      <c r="V116" s="12" cm="1">
        <f t="array" ref="V116">PRODUCT(Data!$C110:V110/100+1)</f>
        <v>0.65803841574419331</v>
      </c>
      <c r="W116" s="7"/>
      <c r="X116" s="2" t="str">
        <f t="shared" si="13"/>
        <v>Realised Loss</v>
      </c>
      <c r="Y116" s="4">
        <f t="shared" si="10"/>
        <v>855449.94046745135</v>
      </c>
      <c r="Z116" s="5">
        <f t="shared" ca="1" si="11"/>
        <v>363242.82960746728</v>
      </c>
      <c r="AC116">
        <f t="shared" si="9"/>
        <v>0</v>
      </c>
      <c r="AD116">
        <f>IF(SUM($AC116:AC116)&gt;0,1,IF(OR(D116&lt;(1-$P$2),D116&gt;$P$3),1,0))</f>
        <v>0</v>
      </c>
      <c r="AE116">
        <f>IF(SUM($AC116:AD116)&gt;0,1,IF(OR(E116&lt;(1-$P$2),E116&gt;$P$3),1,0))</f>
        <v>0</v>
      </c>
      <c r="AF116">
        <f>IF(SUM($AC116:AE116)&gt;0,1,IF(OR(F116&lt;(1-$P$2),F116&gt;$P$3),1,0))</f>
        <v>0</v>
      </c>
      <c r="AG116">
        <f>IF(SUM($AC116:AF116)&gt;0,1,IF(OR(G116&lt;(1-$P$2),G116&gt;$P$3),1,0))</f>
        <v>0</v>
      </c>
      <c r="AH116">
        <f>IF(SUM($AC116:AG116)&gt;0,1,IF(OR(H116&lt;(1-$P$2),H116&gt;$P$3),1,0))</f>
        <v>0</v>
      </c>
      <c r="AI116">
        <f>IF(SUM($AC116:AH116)&gt;0,1,IF(OR(I116&lt;(1-$P$2),I116&gt;$P$3),1,0))</f>
        <v>0</v>
      </c>
      <c r="AJ116">
        <f>IF(SUM($AC116:AI116)&gt;0,1,IF(OR(J116&lt;(1-$P$2),J116&gt;$P$3),1,0))</f>
        <v>0</v>
      </c>
      <c r="AK116">
        <f>IF(SUM($AC116:AJ116)&gt;0,1,IF(OR(K116&lt;(1-$P$2),K116&gt;$P$3),1,0))</f>
        <v>0</v>
      </c>
      <c r="AL116">
        <f>IF(SUM($AC116:AK116)&gt;0,1,IF(OR(L116&lt;(1-$P$2),L116&gt;$P$3),1,0))</f>
        <v>0</v>
      </c>
      <c r="AM116">
        <f>IF(SUM($AC116:AL116)&gt;0,1,IF(OR(M116&lt;(1-$P$2),M116&gt;$P$3),1,0))</f>
        <v>0</v>
      </c>
      <c r="AN116">
        <f>IF(SUM($AC116:AM116)&gt;0,1,IF(OR(N116&lt;(1-$P$2),N116&gt;$P$3),1,0))</f>
        <v>0</v>
      </c>
      <c r="AO116">
        <f>IF(SUM($AC116:AN116)&gt;0,1,IF(OR(O116&lt;(1-$P$2),O116&gt;$P$3),1,0))</f>
        <v>0</v>
      </c>
      <c r="AP116">
        <f>IF(SUM($AC116:AO116)&gt;0,1,IF(OR(P116&lt;(1-$P$2),P116&gt;$P$3),1,0))</f>
        <v>0</v>
      </c>
      <c r="AQ116">
        <f>IF(SUM($AC116:AP116)&gt;0,1,IF(OR(Q116&lt;(1-$P$2),Q116&gt;$P$3),1,0))</f>
        <v>0</v>
      </c>
      <c r="AR116">
        <f>IF(SUM($AC116:AQ116)&gt;0,1,IF(OR(R116&lt;(1-$P$2),R116&gt;$P$3),1,0))</f>
        <v>0</v>
      </c>
      <c r="AS116">
        <f>IF(SUM($AC116:AR116)&gt;0,1,IF(OR(S116&lt;(1-$P$2),S116&gt;$P$3),1,0))</f>
        <v>0</v>
      </c>
      <c r="AT116">
        <f>IF(SUM($AC116:AS116)&gt;0,1,IF(OR(T116&lt;(1-$P$2),T116&gt;$P$3),1,0))</f>
        <v>1</v>
      </c>
      <c r="AU116">
        <f>IF(SUM($AC116:AT116)&gt;0,1,IF(OR(U116&lt;(1-$P$2),U116&gt;$P$3),1,0))</f>
        <v>1</v>
      </c>
      <c r="AV116">
        <f>IF(SUM($AC116:AU116)&gt;0,1,IF(OR(V116&lt;(1-$P$2),V116&gt;$P$3),1,0))</f>
        <v>1</v>
      </c>
    </row>
    <row r="117" spans="1:48" x14ac:dyDescent="0.35">
      <c r="A117" s="1">
        <f>Data!A111</f>
        <v>5400000</v>
      </c>
      <c r="B117">
        <f t="shared" si="12"/>
        <v>108</v>
      </c>
      <c r="C117" s="12" cm="1">
        <f t="array" ref="C117">PRODUCT(Data!$C111:C111/100+1)</f>
        <v>1.0489999999999999</v>
      </c>
      <c r="D117" s="12" cm="1">
        <f t="array" ref="D117">PRODUCT(Data!$C111:D111/100+1)</f>
        <v>1.406709</v>
      </c>
      <c r="E117" s="12" cm="1">
        <f t="array" ref="E117">PRODUCT(Data!$C111:E111/100+1)</f>
        <v>2.443453533</v>
      </c>
      <c r="F117" s="12" cm="1">
        <f t="array" ref="F117">PRODUCT(Data!$C111:F111/100+1)</f>
        <v>1.6933132983690002</v>
      </c>
      <c r="G117" s="12" cm="1">
        <f t="array" ref="G117">PRODUCT(Data!$C111:G111/100+1)</f>
        <v>2.1505078889286304</v>
      </c>
      <c r="H117" s="12" cm="1">
        <f t="array" ref="H117">PRODUCT(Data!$C111:H111/100+1)</f>
        <v>2.9440452999432951</v>
      </c>
      <c r="I117" s="12" cm="1">
        <f t="array" ref="I117">PRODUCT(Data!$C111:I111/100+1)</f>
        <v>2.5289349126512906</v>
      </c>
      <c r="J117" s="12" cm="1">
        <f t="array" ref="J117">PRODUCT(Data!$C111:J111/100+1)</f>
        <v>3.5961454457901354</v>
      </c>
      <c r="K117" s="12" cm="1">
        <f t="array" ref="K117">PRODUCT(Data!$C111:K111/100+1)</f>
        <v>3.5206263914285425</v>
      </c>
      <c r="L117" s="12" cm="1">
        <f t="array" ref="L117">PRODUCT(Data!$C111:L111/100+1)</f>
        <v>4.9253563216085308</v>
      </c>
      <c r="M117" s="12" cm="1">
        <f t="array" ref="M117">PRODUCT(Data!$C111:M111/100+1)</f>
        <v>2.5119317240203509</v>
      </c>
      <c r="N117" s="12" cm="1">
        <f t="array" ref="N117">PRODUCT(Data!$C111:N111/100+1)</f>
        <v>4.179854388769864</v>
      </c>
      <c r="O117" s="12" cm="1">
        <f t="array" ref="O117">PRODUCT(Data!$C111:O111/100+1)</f>
        <v>2.9342577809164445</v>
      </c>
      <c r="P117" s="12" cm="1">
        <f t="array" ref="P117">PRODUCT(Data!$C111:P111/100+1)</f>
        <v>4.4307292491838313</v>
      </c>
      <c r="Q117" s="12" cm="1">
        <f t="array" ref="Q117">PRODUCT(Data!$C111:Q111/100+1)</f>
        <v>4.3864219566919926</v>
      </c>
      <c r="R117" s="12" cm="1">
        <f t="array" ref="R117">PRODUCT(Data!$C111:R111/100+1)</f>
        <v>3.3029757333890704</v>
      </c>
      <c r="S117" s="12" cm="1">
        <f t="array" ref="S117">PRODUCT(Data!$C111:S111/100+1)</f>
        <v>5.2286105859548986</v>
      </c>
      <c r="T117" s="12" cm="1">
        <f t="array" ref="T117">PRODUCT(Data!$C111:T111/100+1)</f>
        <v>8.883409385537373</v>
      </c>
      <c r="U117" s="12" cm="1">
        <f t="array" ref="U117">PRODUCT(Data!$C111:U111/100+1)</f>
        <v>9.3897637205130025</v>
      </c>
      <c r="V117" s="12" cm="1">
        <f t="array" ref="V117">PRODUCT(Data!$C111:V111/100+1)</f>
        <v>14.629251876559255</v>
      </c>
      <c r="W117" s="7"/>
      <c r="X117" s="2" t="str">
        <f t="shared" si="13"/>
        <v>Unrealised</v>
      </c>
      <c r="Y117" s="4">
        <f t="shared" si="10"/>
        <v>78997960.133419976</v>
      </c>
      <c r="Z117" s="5">
        <f t="shared" ca="1" si="11"/>
        <v>0</v>
      </c>
      <c r="AC117">
        <f t="shared" si="9"/>
        <v>0</v>
      </c>
      <c r="AD117">
        <f>IF(SUM($AC117:AC117)&gt;0,1,IF(OR(D117&lt;(1-$P$2),D117&gt;$P$3),1,0))</f>
        <v>0</v>
      </c>
      <c r="AE117">
        <f>IF(SUM($AC117:AD117)&gt;0,1,IF(OR(E117&lt;(1-$P$2),E117&gt;$P$3),1,0))</f>
        <v>0</v>
      </c>
      <c r="AF117">
        <f>IF(SUM($AC117:AE117)&gt;0,1,IF(OR(F117&lt;(1-$P$2),F117&gt;$P$3),1,0))</f>
        <v>0</v>
      </c>
      <c r="AG117">
        <f>IF(SUM($AC117:AF117)&gt;0,1,IF(OR(G117&lt;(1-$P$2),G117&gt;$P$3),1,0))</f>
        <v>0</v>
      </c>
      <c r="AH117">
        <f>IF(SUM($AC117:AG117)&gt;0,1,IF(OR(H117&lt;(1-$P$2),H117&gt;$P$3),1,0))</f>
        <v>0</v>
      </c>
      <c r="AI117">
        <f>IF(SUM($AC117:AH117)&gt;0,1,IF(OR(I117&lt;(1-$P$2),I117&gt;$P$3),1,0))</f>
        <v>0</v>
      </c>
      <c r="AJ117">
        <f>IF(SUM($AC117:AI117)&gt;0,1,IF(OR(J117&lt;(1-$P$2),J117&gt;$P$3),1,0))</f>
        <v>0</v>
      </c>
      <c r="AK117">
        <f>IF(SUM($AC117:AJ117)&gt;0,1,IF(OR(K117&lt;(1-$P$2),K117&gt;$P$3),1,0))</f>
        <v>0</v>
      </c>
      <c r="AL117">
        <f>IF(SUM($AC117:AK117)&gt;0,1,IF(OR(L117&lt;(1-$P$2),L117&gt;$P$3),1,0))</f>
        <v>0</v>
      </c>
      <c r="AM117">
        <f>IF(SUM($AC117:AL117)&gt;0,1,IF(OR(M117&lt;(1-$P$2),M117&gt;$P$3),1,0))</f>
        <v>0</v>
      </c>
      <c r="AN117">
        <f>IF(SUM($AC117:AM117)&gt;0,1,IF(OR(N117&lt;(1-$P$2),N117&gt;$P$3),1,0))</f>
        <v>0</v>
      </c>
      <c r="AO117">
        <f>IF(SUM($AC117:AN117)&gt;0,1,IF(OR(O117&lt;(1-$P$2),O117&gt;$P$3),1,0))</f>
        <v>0</v>
      </c>
      <c r="AP117">
        <f>IF(SUM($AC117:AO117)&gt;0,1,IF(OR(P117&lt;(1-$P$2),P117&gt;$P$3),1,0))</f>
        <v>0</v>
      </c>
      <c r="AQ117">
        <f>IF(SUM($AC117:AP117)&gt;0,1,IF(OR(Q117&lt;(1-$P$2),Q117&gt;$P$3),1,0))</f>
        <v>0</v>
      </c>
      <c r="AR117">
        <f>IF(SUM($AC117:AQ117)&gt;0,1,IF(OR(R117&lt;(1-$P$2),R117&gt;$P$3),1,0))</f>
        <v>0</v>
      </c>
      <c r="AS117">
        <f>IF(SUM($AC117:AR117)&gt;0,1,IF(OR(S117&lt;(1-$P$2),S117&gt;$P$3),1,0))</f>
        <v>0</v>
      </c>
      <c r="AT117">
        <f>IF(SUM($AC117:AS117)&gt;0,1,IF(OR(T117&lt;(1-$P$2),T117&gt;$P$3),1,0))</f>
        <v>0</v>
      </c>
      <c r="AU117">
        <f>IF(SUM($AC117:AT117)&gt;0,1,IF(OR(U117&lt;(1-$P$2),U117&gt;$P$3),1,0))</f>
        <v>0</v>
      </c>
      <c r="AV117">
        <f>IF(SUM($AC117:AU117)&gt;0,1,IF(OR(V117&lt;(1-$P$2),V117&gt;$P$3),1,0))</f>
        <v>0</v>
      </c>
    </row>
    <row r="118" spans="1:48" x14ac:dyDescent="0.35">
      <c r="A118" s="1">
        <f>Data!A112</f>
        <v>6600000</v>
      </c>
      <c r="B118">
        <f t="shared" si="12"/>
        <v>109</v>
      </c>
      <c r="C118" s="12" cm="1">
        <f t="array" ref="C118">PRODUCT(Data!$C112:C112/100+1)</f>
        <v>1.036</v>
      </c>
      <c r="D118" s="12" cm="1">
        <f t="array" ref="D118">PRODUCT(Data!$C112:D112/100+1)</f>
        <v>0.75109999999999999</v>
      </c>
      <c r="E118" s="12" cm="1">
        <f t="array" ref="E118">PRODUCT(Data!$C112:E112/100+1)</f>
        <v>0.64669710000000002</v>
      </c>
      <c r="F118" s="12" cm="1">
        <f t="array" ref="F118">PRODUCT(Data!$C112:F112/100+1)</f>
        <v>0.37961119770000001</v>
      </c>
      <c r="G118" s="12" cm="1">
        <f t="array" ref="G118">PRODUCT(Data!$C112:G112/100+1)</f>
        <v>0.57852746529480004</v>
      </c>
      <c r="H118" s="12" cm="1">
        <f t="array" ref="H118">PRODUCT(Data!$C112:H112/100+1)</f>
        <v>0.43331707150580523</v>
      </c>
      <c r="I118" s="12" cm="1">
        <f t="array" ref="I118">PRODUCT(Data!$C112:I112/100+1)</f>
        <v>0.56461214417206418</v>
      </c>
      <c r="J118" s="12" cm="1">
        <f t="array" ref="J118">PRODUCT(Data!$C112:J112/100+1)</f>
        <v>0.61542723714754999</v>
      </c>
      <c r="K118" s="12" cm="1">
        <f t="array" ref="K118">PRODUCT(Data!$C112:K112/100+1)</f>
        <v>0.3563323703084314</v>
      </c>
      <c r="L118" s="12" cm="1">
        <f t="array" ref="L118">PRODUCT(Data!$C112:L112/100+1)</f>
        <v>0.31499781535265337</v>
      </c>
      <c r="M118" s="12" cm="1">
        <f t="array" ref="M118">PRODUCT(Data!$C112:M112/100+1)</f>
        <v>0.35468754008708764</v>
      </c>
      <c r="N118" s="12" cm="1">
        <f t="array" ref="N118">PRODUCT(Data!$C112:N112/100+1)</f>
        <v>0.55579537531646639</v>
      </c>
      <c r="O118" s="12" cm="1">
        <f t="array" ref="O118">PRODUCT(Data!$C112:O112/100+1)</f>
        <v>0.73809625842026727</v>
      </c>
      <c r="P118" s="12" cm="1">
        <f t="array" ref="P118">PRODUCT(Data!$C112:P112/100+1)</f>
        <v>0.79123918902652657</v>
      </c>
      <c r="Q118" s="12" cm="1">
        <f t="array" ref="Q118">PRODUCT(Data!$C112:Q112/100+1)</f>
        <v>0.51430547286724226</v>
      </c>
      <c r="R118" s="12" cm="1">
        <f t="array" ref="R118">PRODUCT(Data!$C112:R112/100+1)</f>
        <v>0.72671363316141335</v>
      </c>
      <c r="S118" s="12" cm="1">
        <f t="array" ref="S118">PRODUCT(Data!$C112:S112/100+1)</f>
        <v>0.69691837420179537</v>
      </c>
      <c r="T118" s="12" cm="1">
        <f t="array" ref="T118">PRODUCT(Data!$C112:T112/100+1)</f>
        <v>1.1269170110843032</v>
      </c>
      <c r="U118" s="12" cm="1">
        <f t="array" ref="U118">PRODUCT(Data!$C112:U112/100+1)</f>
        <v>0.69643471285009939</v>
      </c>
      <c r="V118" s="12" cm="1">
        <f t="array" ref="V118">PRODUCT(Data!$C112:V112/100+1)</f>
        <v>0.55714777028007956</v>
      </c>
      <c r="W118" s="7"/>
      <c r="X118" s="2" t="str">
        <f t="shared" si="13"/>
        <v>Unrealised</v>
      </c>
      <c r="Y118" s="4">
        <f t="shared" si="10"/>
        <v>3677175.283848525</v>
      </c>
      <c r="Z118" s="5">
        <f t="shared" ca="1" si="11"/>
        <v>0</v>
      </c>
      <c r="AC118">
        <f t="shared" si="9"/>
        <v>0</v>
      </c>
      <c r="AD118">
        <f>IF(SUM($AC118:AC118)&gt;0,1,IF(OR(D118&lt;(1-$P$2),D118&gt;$P$3),1,0))</f>
        <v>0</v>
      </c>
      <c r="AE118">
        <f>IF(SUM($AC118:AD118)&gt;0,1,IF(OR(E118&lt;(1-$P$2),E118&gt;$P$3),1,0))</f>
        <v>0</v>
      </c>
      <c r="AF118">
        <f>IF(SUM($AC118:AE118)&gt;0,1,IF(OR(F118&lt;(1-$P$2),F118&gt;$P$3),1,0))</f>
        <v>0</v>
      </c>
      <c r="AG118">
        <f>IF(SUM($AC118:AF118)&gt;0,1,IF(OR(G118&lt;(1-$P$2),G118&gt;$P$3),1,0))</f>
        <v>0</v>
      </c>
      <c r="AH118">
        <f>IF(SUM($AC118:AG118)&gt;0,1,IF(OR(H118&lt;(1-$P$2),H118&gt;$P$3),1,0))</f>
        <v>0</v>
      </c>
      <c r="AI118">
        <f>IF(SUM($AC118:AH118)&gt;0,1,IF(OR(I118&lt;(1-$P$2),I118&gt;$P$3),1,0))</f>
        <v>0</v>
      </c>
      <c r="AJ118">
        <f>IF(SUM($AC118:AI118)&gt;0,1,IF(OR(J118&lt;(1-$P$2),J118&gt;$P$3),1,0))</f>
        <v>0</v>
      </c>
      <c r="AK118">
        <f>IF(SUM($AC118:AJ118)&gt;0,1,IF(OR(K118&lt;(1-$P$2),K118&gt;$P$3),1,0))</f>
        <v>0</v>
      </c>
      <c r="AL118">
        <f>IF(SUM($AC118:AK118)&gt;0,1,IF(OR(L118&lt;(1-$P$2),L118&gt;$P$3),1,0))</f>
        <v>0</v>
      </c>
      <c r="AM118">
        <f>IF(SUM($AC118:AL118)&gt;0,1,IF(OR(M118&lt;(1-$P$2),M118&gt;$P$3),1,0))</f>
        <v>0</v>
      </c>
      <c r="AN118">
        <f>IF(SUM($AC118:AM118)&gt;0,1,IF(OR(N118&lt;(1-$P$2),N118&gt;$P$3),1,0))</f>
        <v>0</v>
      </c>
      <c r="AO118">
        <f>IF(SUM($AC118:AN118)&gt;0,1,IF(OR(O118&lt;(1-$P$2),O118&gt;$P$3),1,0))</f>
        <v>0</v>
      </c>
      <c r="AP118">
        <f>IF(SUM($AC118:AO118)&gt;0,1,IF(OR(P118&lt;(1-$P$2),P118&gt;$P$3),1,0))</f>
        <v>0</v>
      </c>
      <c r="AQ118">
        <f>IF(SUM($AC118:AP118)&gt;0,1,IF(OR(Q118&lt;(1-$P$2),Q118&gt;$P$3),1,0))</f>
        <v>0</v>
      </c>
      <c r="AR118">
        <f>IF(SUM($AC118:AQ118)&gt;0,1,IF(OR(R118&lt;(1-$P$2),R118&gt;$P$3),1,0))</f>
        <v>0</v>
      </c>
      <c r="AS118">
        <f>IF(SUM($AC118:AR118)&gt;0,1,IF(OR(S118&lt;(1-$P$2),S118&gt;$P$3),1,0))</f>
        <v>0</v>
      </c>
      <c r="AT118">
        <f>IF(SUM($AC118:AS118)&gt;0,1,IF(OR(T118&lt;(1-$P$2),T118&gt;$P$3),1,0))</f>
        <v>0</v>
      </c>
      <c r="AU118">
        <f>IF(SUM($AC118:AT118)&gt;0,1,IF(OR(U118&lt;(1-$P$2),U118&gt;$P$3),1,0))</f>
        <v>0</v>
      </c>
      <c r="AV118">
        <f>IF(SUM($AC118:AU118)&gt;0,1,IF(OR(V118&lt;(1-$P$2),V118&gt;$P$3),1,0))</f>
        <v>0</v>
      </c>
    </row>
    <row r="119" spans="1:48" x14ac:dyDescent="0.35">
      <c r="A119" s="1">
        <f>Data!A113</f>
        <v>2000000</v>
      </c>
      <c r="B119">
        <f t="shared" si="12"/>
        <v>110</v>
      </c>
      <c r="C119" s="12" cm="1">
        <f t="array" ref="C119">PRODUCT(Data!$C113:C113/100+1)</f>
        <v>1.7070000000000001</v>
      </c>
      <c r="D119" s="12" cm="1">
        <f t="array" ref="D119">PRODUCT(Data!$C113:D113/100+1)</f>
        <v>1.9818270000000002</v>
      </c>
      <c r="E119" s="12" cm="1">
        <f t="array" ref="E119">PRODUCT(Data!$C113:E113/100+1)</f>
        <v>1.9976816160000002</v>
      </c>
      <c r="F119" s="12" cm="1">
        <f t="array" ref="F119">PRODUCT(Data!$C113:F113/100+1)</f>
        <v>3.4060471552800005</v>
      </c>
      <c r="G119" s="12" cm="1">
        <f t="array" ref="G119">PRODUCT(Data!$C113:G113/100+1)</f>
        <v>2.3910451030065603</v>
      </c>
      <c r="H119" s="12" cm="1">
        <f t="array" ref="H119">PRODUCT(Data!$C113:H113/100+1)</f>
        <v>2.001304751216491</v>
      </c>
      <c r="I119" s="12" cm="1">
        <f t="array" ref="I119">PRODUCT(Data!$C113:I113/100+1)</f>
        <v>1.6170542389829248</v>
      </c>
      <c r="J119" s="12" cm="1">
        <f t="array" ref="J119">PRODUCT(Data!$C113:J113/100+1)</f>
        <v>2.5226046128133626</v>
      </c>
      <c r="K119" s="12" cm="1">
        <f t="array" ref="K119">PRODUCT(Data!$C113:K113/100+1)</f>
        <v>2.4040421960111344</v>
      </c>
      <c r="L119" s="12" cm="1">
        <f t="array" ref="L119">PRODUCT(Data!$C113:L113/100+1)</f>
        <v>3.197376120694809</v>
      </c>
      <c r="M119" s="12" cm="1">
        <f t="array" ref="M119">PRODUCT(Data!$C113:M113/100+1)</f>
        <v>2.3053081830209576</v>
      </c>
      <c r="N119" s="12" cm="1">
        <f t="array" ref="N119">PRODUCT(Data!$C113:N113/100+1)</f>
        <v>1.362437136165386</v>
      </c>
      <c r="O119" s="12" cm="1">
        <f t="array" ref="O119">PRODUCT(Data!$C113:O113/100+1)</f>
        <v>1.4809691670117746</v>
      </c>
      <c r="P119" s="12" cm="1">
        <f t="array" ref="P119">PRODUCT(Data!$C113:P113/100+1)</f>
        <v>0.78047075101520524</v>
      </c>
      <c r="Q119" s="12" cm="1">
        <f t="array" ref="Q119">PRODUCT(Data!$C113:Q113/100+1)</f>
        <v>0.89910230516951639</v>
      </c>
      <c r="R119" s="12" cm="1">
        <f t="array" ref="R119">PRODUCT(Data!$C113:R113/100+1)</f>
        <v>1.4385636882712263</v>
      </c>
      <c r="S119" s="12" cm="1">
        <f t="array" ref="S119">PRODUCT(Data!$C113:S113/100+1)</f>
        <v>2.1276356949531436</v>
      </c>
      <c r="T119" s="12" cm="1">
        <f t="array" ref="T119">PRODUCT(Data!$C113:T113/100+1)</f>
        <v>1.6978532845726086</v>
      </c>
      <c r="U119" s="12" cm="1">
        <f t="array" ref="U119">PRODUCT(Data!$C113:U113/100+1)</f>
        <v>1.4516645583095804</v>
      </c>
      <c r="V119" s="12" cm="1">
        <f t="array" ref="V119">PRODUCT(Data!$C113:V113/100+1)</f>
        <v>1.0451984819828979</v>
      </c>
      <c r="W119" s="7"/>
      <c r="X119" s="2" t="str">
        <f t="shared" si="13"/>
        <v>Unrealised</v>
      </c>
      <c r="Y119" s="4">
        <f t="shared" si="10"/>
        <v>2090396.9639657957</v>
      </c>
      <c r="Z119" s="5">
        <f t="shared" ca="1" si="11"/>
        <v>0</v>
      </c>
      <c r="AC119">
        <f t="shared" si="9"/>
        <v>0</v>
      </c>
      <c r="AD119">
        <f>IF(SUM($AC119:AC119)&gt;0,1,IF(OR(D119&lt;(1-$P$2),D119&gt;$P$3),1,0))</f>
        <v>0</v>
      </c>
      <c r="AE119">
        <f>IF(SUM($AC119:AD119)&gt;0,1,IF(OR(E119&lt;(1-$P$2),E119&gt;$P$3),1,0))</f>
        <v>0</v>
      </c>
      <c r="AF119">
        <f>IF(SUM($AC119:AE119)&gt;0,1,IF(OR(F119&lt;(1-$P$2),F119&gt;$P$3),1,0))</f>
        <v>0</v>
      </c>
      <c r="AG119">
        <f>IF(SUM($AC119:AF119)&gt;0,1,IF(OR(G119&lt;(1-$P$2),G119&gt;$P$3),1,0))</f>
        <v>0</v>
      </c>
      <c r="AH119">
        <f>IF(SUM($AC119:AG119)&gt;0,1,IF(OR(H119&lt;(1-$P$2),H119&gt;$P$3),1,0))</f>
        <v>0</v>
      </c>
      <c r="AI119">
        <f>IF(SUM($AC119:AH119)&gt;0,1,IF(OR(I119&lt;(1-$P$2),I119&gt;$P$3),1,0))</f>
        <v>0</v>
      </c>
      <c r="AJ119">
        <f>IF(SUM($AC119:AI119)&gt;0,1,IF(OR(J119&lt;(1-$P$2),J119&gt;$P$3),1,0))</f>
        <v>0</v>
      </c>
      <c r="AK119">
        <f>IF(SUM($AC119:AJ119)&gt;0,1,IF(OR(K119&lt;(1-$P$2),K119&gt;$P$3),1,0))</f>
        <v>0</v>
      </c>
      <c r="AL119">
        <f>IF(SUM($AC119:AK119)&gt;0,1,IF(OR(L119&lt;(1-$P$2),L119&gt;$P$3),1,0))</f>
        <v>0</v>
      </c>
      <c r="AM119">
        <f>IF(SUM($AC119:AL119)&gt;0,1,IF(OR(M119&lt;(1-$P$2),M119&gt;$P$3),1,0))</f>
        <v>0</v>
      </c>
      <c r="AN119">
        <f>IF(SUM($AC119:AM119)&gt;0,1,IF(OR(N119&lt;(1-$P$2),N119&gt;$P$3),1,0))</f>
        <v>0</v>
      </c>
      <c r="AO119">
        <f>IF(SUM($AC119:AN119)&gt;0,1,IF(OR(O119&lt;(1-$P$2),O119&gt;$P$3),1,0))</f>
        <v>0</v>
      </c>
      <c r="AP119">
        <f>IF(SUM($AC119:AO119)&gt;0,1,IF(OR(P119&lt;(1-$P$2),P119&gt;$P$3),1,0))</f>
        <v>0</v>
      </c>
      <c r="AQ119">
        <f>IF(SUM($AC119:AP119)&gt;0,1,IF(OR(Q119&lt;(1-$P$2),Q119&gt;$P$3),1,0))</f>
        <v>0</v>
      </c>
      <c r="AR119">
        <f>IF(SUM($AC119:AQ119)&gt;0,1,IF(OR(R119&lt;(1-$P$2),R119&gt;$P$3),1,0))</f>
        <v>0</v>
      </c>
      <c r="AS119">
        <f>IF(SUM($AC119:AR119)&gt;0,1,IF(OR(S119&lt;(1-$P$2),S119&gt;$P$3),1,0))</f>
        <v>0</v>
      </c>
      <c r="AT119">
        <f>IF(SUM($AC119:AS119)&gt;0,1,IF(OR(T119&lt;(1-$P$2),T119&gt;$P$3),1,0))</f>
        <v>0</v>
      </c>
      <c r="AU119">
        <f>IF(SUM($AC119:AT119)&gt;0,1,IF(OR(U119&lt;(1-$P$2),U119&gt;$P$3),1,0))</f>
        <v>0</v>
      </c>
      <c r="AV119">
        <f>IF(SUM($AC119:AU119)&gt;0,1,IF(OR(V119&lt;(1-$P$2),V119&gt;$P$3),1,0))</f>
        <v>0</v>
      </c>
    </row>
    <row r="120" spans="1:48" x14ac:dyDescent="0.35">
      <c r="A120" s="1">
        <f>Data!A114</f>
        <v>8600000</v>
      </c>
      <c r="B120">
        <f t="shared" si="12"/>
        <v>111</v>
      </c>
      <c r="C120" s="12" cm="1">
        <f t="array" ref="C120">PRODUCT(Data!$C114:C114/100+1)</f>
        <v>1.069</v>
      </c>
      <c r="D120" s="12" cm="1">
        <f t="array" ref="D120">PRODUCT(Data!$C114:D114/100+1)</f>
        <v>1.26142</v>
      </c>
      <c r="E120" s="12" cm="1">
        <f t="array" ref="E120">PRODUCT(Data!$C114:E114/100+1)</f>
        <v>2.1835180199999997</v>
      </c>
      <c r="F120" s="12" cm="1">
        <f t="array" ref="F120">PRODUCT(Data!$C114:F114/100+1)</f>
        <v>1.7402638619399997</v>
      </c>
      <c r="G120" s="12" cm="1">
        <f t="array" ref="G120">PRODUCT(Data!$C114:G114/100+1)</f>
        <v>2.6190971122196993</v>
      </c>
      <c r="H120" s="12" cm="1">
        <f t="array" ref="H120">PRODUCT(Data!$C114:H114/100+1)</f>
        <v>3.2948241671723819</v>
      </c>
      <c r="I120" s="12" cm="1">
        <f t="array" ref="I120">PRODUCT(Data!$C114:I114/100+1)</f>
        <v>4.0130958356159612</v>
      </c>
      <c r="J120" s="12" cm="1">
        <f t="array" ref="J120">PRODUCT(Data!$C114:J114/100+1)</f>
        <v>4.5468375817528841</v>
      </c>
      <c r="K120" s="12" cm="1">
        <f t="array" ref="K120">PRODUCT(Data!$C114:K114/100+1)</f>
        <v>4.5377439065893785</v>
      </c>
      <c r="L120" s="12" cm="1">
        <f t="array" ref="L120">PRODUCT(Data!$C114:L114/100+1)</f>
        <v>7.3783715921143287</v>
      </c>
      <c r="M120" s="12" cm="1">
        <f t="array" ref="M120">PRODUCT(Data!$C114:M114/100+1)</f>
        <v>7.5111822807723865</v>
      </c>
      <c r="N120" s="12" cm="1">
        <f t="array" ref="N120">PRODUCT(Data!$C114:N114/100+1)</f>
        <v>12.994345345736228</v>
      </c>
      <c r="O120" s="12" cm="1">
        <f t="array" ref="O120">PRODUCT(Data!$C114:O114/100+1)</f>
        <v>16.177959955441604</v>
      </c>
      <c r="P120" s="12" cm="1">
        <f t="array" ref="P120">PRODUCT(Data!$C114:P114/100+1)</f>
        <v>12.133469966581202</v>
      </c>
      <c r="Q120" s="12" cm="1">
        <f t="array" ref="Q120">PRODUCT(Data!$C114:Q114/100+1)</f>
        <v>17.132459592812658</v>
      </c>
      <c r="R120" s="12" cm="1">
        <f t="array" ref="R120">PRODUCT(Data!$C114:R114/100+1)</f>
        <v>17.509373703854536</v>
      </c>
      <c r="S120" s="12" cm="1">
        <f t="array" ref="S120">PRODUCT(Data!$C114:S114/100+1)</f>
        <v>13.026974035667774</v>
      </c>
      <c r="T120" s="12" cm="1">
        <f t="array" ref="T120">PRODUCT(Data!$C114:T114/100+1)</f>
        <v>9.4575831498948038</v>
      </c>
      <c r="U120" s="12" cm="1">
        <f t="array" ref="U120">PRODUCT(Data!$C114:U114/100+1)</f>
        <v>16.304873350418642</v>
      </c>
      <c r="V120" s="12" cm="1">
        <f t="array" ref="V120">PRODUCT(Data!$C114:V114/100+1)</f>
        <v>25.614956033507688</v>
      </c>
      <c r="W120" s="7"/>
      <c r="X120" s="2" t="str">
        <f t="shared" si="13"/>
        <v>Unrealised</v>
      </c>
      <c r="Y120" s="4">
        <f t="shared" si="10"/>
        <v>220288621.88816613</v>
      </c>
      <c r="Z120" s="5">
        <f t="shared" ca="1" si="11"/>
        <v>0</v>
      </c>
      <c r="AC120">
        <f t="shared" si="9"/>
        <v>0</v>
      </c>
      <c r="AD120">
        <f>IF(SUM($AC120:AC120)&gt;0,1,IF(OR(D120&lt;(1-$P$2),D120&gt;$P$3),1,0))</f>
        <v>0</v>
      </c>
      <c r="AE120">
        <f>IF(SUM($AC120:AD120)&gt;0,1,IF(OR(E120&lt;(1-$P$2),E120&gt;$P$3),1,0))</f>
        <v>0</v>
      </c>
      <c r="AF120">
        <f>IF(SUM($AC120:AE120)&gt;0,1,IF(OR(F120&lt;(1-$P$2),F120&gt;$P$3),1,0))</f>
        <v>0</v>
      </c>
      <c r="AG120">
        <f>IF(SUM($AC120:AF120)&gt;0,1,IF(OR(G120&lt;(1-$P$2),G120&gt;$P$3),1,0))</f>
        <v>0</v>
      </c>
      <c r="AH120">
        <f>IF(SUM($AC120:AG120)&gt;0,1,IF(OR(H120&lt;(1-$P$2),H120&gt;$P$3),1,0))</f>
        <v>0</v>
      </c>
      <c r="AI120">
        <f>IF(SUM($AC120:AH120)&gt;0,1,IF(OR(I120&lt;(1-$P$2),I120&gt;$P$3),1,0))</f>
        <v>0</v>
      </c>
      <c r="AJ120">
        <f>IF(SUM($AC120:AI120)&gt;0,1,IF(OR(J120&lt;(1-$P$2),J120&gt;$P$3),1,0))</f>
        <v>0</v>
      </c>
      <c r="AK120">
        <f>IF(SUM($AC120:AJ120)&gt;0,1,IF(OR(K120&lt;(1-$P$2),K120&gt;$P$3),1,0))</f>
        <v>0</v>
      </c>
      <c r="AL120">
        <f>IF(SUM($AC120:AK120)&gt;0,1,IF(OR(L120&lt;(1-$P$2),L120&gt;$P$3),1,0))</f>
        <v>0</v>
      </c>
      <c r="AM120">
        <f>IF(SUM($AC120:AL120)&gt;0,1,IF(OR(M120&lt;(1-$P$2),M120&gt;$P$3),1,0))</f>
        <v>0</v>
      </c>
      <c r="AN120">
        <f>IF(SUM($AC120:AM120)&gt;0,1,IF(OR(N120&lt;(1-$P$2),N120&gt;$P$3),1,0))</f>
        <v>0</v>
      </c>
      <c r="AO120">
        <f>IF(SUM($AC120:AN120)&gt;0,1,IF(OR(O120&lt;(1-$P$2),O120&gt;$P$3),1,0))</f>
        <v>0</v>
      </c>
      <c r="AP120">
        <f>IF(SUM($AC120:AO120)&gt;0,1,IF(OR(P120&lt;(1-$P$2),P120&gt;$P$3),1,0))</f>
        <v>0</v>
      </c>
      <c r="AQ120">
        <f>IF(SUM($AC120:AP120)&gt;0,1,IF(OR(Q120&lt;(1-$P$2),Q120&gt;$P$3),1,0))</f>
        <v>0</v>
      </c>
      <c r="AR120">
        <f>IF(SUM($AC120:AQ120)&gt;0,1,IF(OR(R120&lt;(1-$P$2),R120&gt;$P$3),1,0))</f>
        <v>0</v>
      </c>
      <c r="AS120">
        <f>IF(SUM($AC120:AR120)&gt;0,1,IF(OR(S120&lt;(1-$P$2),S120&gt;$P$3),1,0))</f>
        <v>0</v>
      </c>
      <c r="AT120">
        <f>IF(SUM($AC120:AS120)&gt;0,1,IF(OR(T120&lt;(1-$P$2),T120&gt;$P$3),1,0))</f>
        <v>0</v>
      </c>
      <c r="AU120">
        <f>IF(SUM($AC120:AT120)&gt;0,1,IF(OR(U120&lt;(1-$P$2),U120&gt;$P$3),1,0))</f>
        <v>0</v>
      </c>
      <c r="AV120">
        <f>IF(SUM($AC120:AU120)&gt;0,1,IF(OR(V120&lt;(1-$P$2),V120&gt;$P$3),1,0))</f>
        <v>0</v>
      </c>
    </row>
    <row r="121" spans="1:48" x14ac:dyDescent="0.35">
      <c r="A121" s="1">
        <f>Data!A115</f>
        <v>3800000</v>
      </c>
      <c r="B121">
        <f t="shared" si="12"/>
        <v>112</v>
      </c>
      <c r="C121" s="12" cm="1">
        <f t="array" ref="C121">PRODUCT(Data!$C115:C115/100+1)</f>
        <v>1.0089999999999999</v>
      </c>
      <c r="D121" s="12" cm="1">
        <f t="array" ref="D121">PRODUCT(Data!$C115:D115/100+1)</f>
        <v>0.53577900000000001</v>
      </c>
      <c r="E121" s="12" cm="1">
        <f t="array" ref="E121">PRODUCT(Data!$C115:E115/100+1)</f>
        <v>0.62686142999999994</v>
      </c>
      <c r="F121" s="12" cm="1">
        <f t="array" ref="F121">PRODUCT(Data!$C115:F115/100+1)</f>
        <v>0.43002694097999994</v>
      </c>
      <c r="G121" s="12" cm="1">
        <f t="array" ref="G121">PRODUCT(Data!$C115:G115/100+1)</f>
        <v>0.48292025472053995</v>
      </c>
      <c r="H121" s="12" cm="1">
        <f t="array" ref="H121">PRODUCT(Data!$C115:H115/100+1)</f>
        <v>0.43366238873904489</v>
      </c>
      <c r="I121" s="12" cm="1">
        <f t="array" ref="I121">PRODUCT(Data!$C115:I115/100+1)</f>
        <v>0.68865587331760336</v>
      </c>
      <c r="J121" s="12" cm="1">
        <f t="array" ref="J121">PRODUCT(Data!$C115:J115/100+1)</f>
        <v>0.96067494327805669</v>
      </c>
      <c r="K121" s="12" cm="1">
        <f t="array" ref="K121">PRODUCT(Data!$C115:K115/100+1)</f>
        <v>1.2190965030198539</v>
      </c>
      <c r="L121" s="12" cm="1">
        <f t="array" ref="L121">PRODUCT(Data!$C115:L115/100+1)</f>
        <v>0.86068213113201686</v>
      </c>
      <c r="M121" s="12" cm="1">
        <f t="array" ref="M121">PRODUCT(Data!$C115:M115/100+1)</f>
        <v>1.2359395403055762</v>
      </c>
      <c r="N121" s="12" cm="1">
        <f t="array" ref="N121">PRODUCT(Data!$C115:N115/100+1)</f>
        <v>0.88987646902001483</v>
      </c>
      <c r="O121" s="12" cm="1">
        <f t="array" ref="O121">PRODUCT(Data!$C115:O115/100+1)</f>
        <v>1.1319228685934588</v>
      </c>
      <c r="P121" s="12" cm="1">
        <f t="array" ref="P121">PRODUCT(Data!$C115:P115/100+1)</f>
        <v>1.2564343841387393</v>
      </c>
      <c r="Q121" s="12" cm="1">
        <f t="array" ref="Q121">PRODUCT(Data!$C115:Q115/100+1)</f>
        <v>1.93365251718952</v>
      </c>
      <c r="R121" s="12" cm="1">
        <f t="array" ref="R121">PRODUCT(Data!$C115:R115/100+1)</f>
        <v>3.3065458043940792</v>
      </c>
      <c r="S121" s="12" cm="1">
        <f t="array" ref="S121">PRODUCT(Data!$C115:S115/100+1)</f>
        <v>2.364180250141767</v>
      </c>
      <c r="T121" s="12" cm="1">
        <f t="array" ref="T121">PRODUCT(Data!$C115:T115/100+1)</f>
        <v>2.9292193299256493</v>
      </c>
      <c r="U121" s="12" cm="1">
        <f t="array" ref="U121">PRODUCT(Data!$C115:U115/100+1)</f>
        <v>2.1646930848150547</v>
      </c>
      <c r="V121" s="12" cm="1">
        <f t="array" ref="V121">PRODUCT(Data!$C115:V115/100+1)</f>
        <v>1.5953788035086953</v>
      </c>
      <c r="W121" s="7"/>
      <c r="X121" s="2" t="str">
        <f t="shared" si="13"/>
        <v>Unrealised</v>
      </c>
      <c r="Y121" s="4">
        <f t="shared" si="10"/>
        <v>6062439.4533330426</v>
      </c>
      <c r="Z121" s="5">
        <f t="shared" ca="1" si="11"/>
        <v>0</v>
      </c>
      <c r="AC121">
        <f t="shared" si="9"/>
        <v>0</v>
      </c>
      <c r="AD121">
        <f>IF(SUM($AC121:AC121)&gt;0,1,IF(OR(D121&lt;(1-$P$2),D121&gt;$P$3),1,0))</f>
        <v>0</v>
      </c>
      <c r="AE121">
        <f>IF(SUM($AC121:AD121)&gt;0,1,IF(OR(E121&lt;(1-$P$2),E121&gt;$P$3),1,0))</f>
        <v>0</v>
      </c>
      <c r="AF121">
        <f>IF(SUM($AC121:AE121)&gt;0,1,IF(OR(F121&lt;(1-$P$2),F121&gt;$P$3),1,0))</f>
        <v>0</v>
      </c>
      <c r="AG121">
        <f>IF(SUM($AC121:AF121)&gt;0,1,IF(OR(G121&lt;(1-$P$2),G121&gt;$P$3),1,0))</f>
        <v>0</v>
      </c>
      <c r="AH121">
        <f>IF(SUM($AC121:AG121)&gt;0,1,IF(OR(H121&lt;(1-$P$2),H121&gt;$P$3),1,0))</f>
        <v>0</v>
      </c>
      <c r="AI121">
        <f>IF(SUM($AC121:AH121)&gt;0,1,IF(OR(I121&lt;(1-$P$2),I121&gt;$P$3),1,0))</f>
        <v>0</v>
      </c>
      <c r="AJ121">
        <f>IF(SUM($AC121:AI121)&gt;0,1,IF(OR(J121&lt;(1-$P$2),J121&gt;$P$3),1,0))</f>
        <v>0</v>
      </c>
      <c r="AK121">
        <f>IF(SUM($AC121:AJ121)&gt;0,1,IF(OR(K121&lt;(1-$P$2),K121&gt;$P$3),1,0))</f>
        <v>0</v>
      </c>
      <c r="AL121">
        <f>IF(SUM($AC121:AK121)&gt;0,1,IF(OR(L121&lt;(1-$P$2),L121&gt;$P$3),1,0))</f>
        <v>0</v>
      </c>
      <c r="AM121">
        <f>IF(SUM($AC121:AL121)&gt;0,1,IF(OR(M121&lt;(1-$P$2),M121&gt;$P$3),1,0))</f>
        <v>0</v>
      </c>
      <c r="AN121">
        <f>IF(SUM($AC121:AM121)&gt;0,1,IF(OR(N121&lt;(1-$P$2),N121&gt;$P$3),1,0))</f>
        <v>0</v>
      </c>
      <c r="AO121">
        <f>IF(SUM($AC121:AN121)&gt;0,1,IF(OR(O121&lt;(1-$P$2),O121&gt;$P$3),1,0))</f>
        <v>0</v>
      </c>
      <c r="AP121">
        <f>IF(SUM($AC121:AO121)&gt;0,1,IF(OR(P121&lt;(1-$P$2),P121&gt;$P$3),1,0))</f>
        <v>0</v>
      </c>
      <c r="AQ121">
        <f>IF(SUM($AC121:AP121)&gt;0,1,IF(OR(Q121&lt;(1-$P$2),Q121&gt;$P$3),1,0))</f>
        <v>0</v>
      </c>
      <c r="AR121">
        <f>IF(SUM($AC121:AQ121)&gt;0,1,IF(OR(R121&lt;(1-$P$2),R121&gt;$P$3),1,0))</f>
        <v>0</v>
      </c>
      <c r="AS121">
        <f>IF(SUM($AC121:AR121)&gt;0,1,IF(OR(S121&lt;(1-$P$2),S121&gt;$P$3),1,0))</f>
        <v>0</v>
      </c>
      <c r="AT121">
        <f>IF(SUM($AC121:AS121)&gt;0,1,IF(OR(T121&lt;(1-$P$2),T121&gt;$P$3),1,0))</f>
        <v>0</v>
      </c>
      <c r="AU121">
        <f>IF(SUM($AC121:AT121)&gt;0,1,IF(OR(U121&lt;(1-$P$2),U121&gt;$P$3),1,0))</f>
        <v>0</v>
      </c>
      <c r="AV121">
        <f>IF(SUM($AC121:AU121)&gt;0,1,IF(OR(V121&lt;(1-$P$2),V121&gt;$P$3),1,0))</f>
        <v>0</v>
      </c>
    </row>
    <row r="122" spans="1:48" x14ac:dyDescent="0.35">
      <c r="A122" s="1">
        <f>Data!A116</f>
        <v>4100000</v>
      </c>
      <c r="B122">
        <f t="shared" si="12"/>
        <v>113</v>
      </c>
      <c r="C122" s="12" cm="1">
        <f t="array" ref="C122">PRODUCT(Data!$C116:C116/100+1)</f>
        <v>1.7210000000000001</v>
      </c>
      <c r="D122" s="12" cm="1">
        <f t="array" ref="D122">PRODUCT(Data!$C116:D116/100+1)</f>
        <v>2.1684600000000001</v>
      </c>
      <c r="E122" s="12" cm="1">
        <f t="array" ref="E122">PRODUCT(Data!$C116:E116/100+1)</f>
        <v>3.6256651200000003</v>
      </c>
      <c r="F122" s="12" cm="1">
        <f t="array" ref="F122">PRODUCT(Data!$C116:F116/100+1)</f>
        <v>2.9947993891200007</v>
      </c>
      <c r="G122" s="12" cm="1">
        <f t="array" ref="G122">PRODUCT(Data!$C116:G116/100+1)</f>
        <v>1.9795623962083204</v>
      </c>
      <c r="H122" s="12" cm="1">
        <f t="array" ref="H122">PRODUCT(Data!$C116:H116/100+1)</f>
        <v>3.0208122166138969</v>
      </c>
      <c r="I122" s="12" cm="1">
        <f t="array" ref="I122">PRODUCT(Data!$C116:I116/100+1)</f>
        <v>2.4589411443237119</v>
      </c>
      <c r="J122" s="12" cm="1">
        <f t="array" ref="J122">PRODUCT(Data!$C116:J116/100+1)</f>
        <v>2.4736947911896543</v>
      </c>
      <c r="K122" s="12" cm="1">
        <f t="array" ref="K122">PRODUCT(Data!$C116:K116/100+1)</f>
        <v>2.6221164786610336</v>
      </c>
      <c r="L122" s="12" cm="1">
        <f t="array" ref="L122">PRODUCT(Data!$C116:L116/100+1)</f>
        <v>4.4602201302024183</v>
      </c>
      <c r="M122" s="12" cm="1">
        <f t="array" ref="M122">PRODUCT(Data!$C116:M116/100+1)</f>
        <v>3.5369545632505179</v>
      </c>
      <c r="N122" s="12" cm="1">
        <f t="array" ref="N122">PRODUCT(Data!$C116:N116/100+1)</f>
        <v>1.8003098726945137</v>
      </c>
      <c r="O122" s="12" cm="1">
        <f t="array" ref="O122">PRODUCT(Data!$C116:O116/100+1)</f>
        <v>1.1161921210705985</v>
      </c>
      <c r="P122" s="12" cm="1">
        <f t="array" ref="P122">PRODUCT(Data!$C116:P116/100+1)</f>
        <v>1.6352214573684269</v>
      </c>
      <c r="Q122" s="12" cm="1">
        <f t="array" ref="Q122">PRODUCT(Data!$C116:Q116/100+1)</f>
        <v>1.398114346050005</v>
      </c>
      <c r="R122" s="12" cm="1">
        <f t="array" ref="R122">PRODUCT(Data!$C116:R116/100+1)</f>
        <v>2.3194717000969582</v>
      </c>
      <c r="S122" s="12" cm="1">
        <f t="array" ref="S122">PRODUCT(Data!$C116:S116/100+1)</f>
        <v>3.5766253615495098</v>
      </c>
      <c r="T122" s="12" cm="1">
        <f t="array" ref="T122">PRODUCT(Data!$C116:T116/100+1)</f>
        <v>6.2054450022883989</v>
      </c>
      <c r="U122" s="12" cm="1">
        <f t="array" ref="U122">PRODUCT(Data!$C116:U116/100+1)</f>
        <v>9.0537442583387744</v>
      </c>
      <c r="V122" s="12" cm="1">
        <f t="array" ref="V122">PRODUCT(Data!$C116:V116/100+1)</f>
        <v>10.520450828189656</v>
      </c>
      <c r="W122" s="7"/>
      <c r="X122" s="2" t="str">
        <f t="shared" si="13"/>
        <v>Unrealised</v>
      </c>
      <c r="Y122" s="4">
        <f t="shared" si="10"/>
        <v>43133848.395577587</v>
      </c>
      <c r="Z122" s="5">
        <f t="shared" ca="1" si="11"/>
        <v>0</v>
      </c>
      <c r="AC122">
        <f t="shared" si="9"/>
        <v>0</v>
      </c>
      <c r="AD122">
        <f>IF(SUM($AC122:AC122)&gt;0,1,IF(OR(D122&lt;(1-$P$2),D122&gt;$P$3),1,0))</f>
        <v>0</v>
      </c>
      <c r="AE122">
        <f>IF(SUM($AC122:AD122)&gt;0,1,IF(OR(E122&lt;(1-$P$2),E122&gt;$P$3),1,0))</f>
        <v>0</v>
      </c>
      <c r="AF122">
        <f>IF(SUM($AC122:AE122)&gt;0,1,IF(OR(F122&lt;(1-$P$2),F122&gt;$P$3),1,0))</f>
        <v>0</v>
      </c>
      <c r="AG122">
        <f>IF(SUM($AC122:AF122)&gt;0,1,IF(OR(G122&lt;(1-$P$2),G122&gt;$P$3),1,0))</f>
        <v>0</v>
      </c>
      <c r="AH122">
        <f>IF(SUM($AC122:AG122)&gt;0,1,IF(OR(H122&lt;(1-$P$2),H122&gt;$P$3),1,0))</f>
        <v>0</v>
      </c>
      <c r="AI122">
        <f>IF(SUM($AC122:AH122)&gt;0,1,IF(OR(I122&lt;(1-$P$2),I122&gt;$P$3),1,0))</f>
        <v>0</v>
      </c>
      <c r="AJ122">
        <f>IF(SUM($AC122:AI122)&gt;0,1,IF(OR(J122&lt;(1-$P$2),J122&gt;$P$3),1,0))</f>
        <v>0</v>
      </c>
      <c r="AK122">
        <f>IF(SUM($AC122:AJ122)&gt;0,1,IF(OR(K122&lt;(1-$P$2),K122&gt;$P$3),1,0))</f>
        <v>0</v>
      </c>
      <c r="AL122">
        <f>IF(SUM($AC122:AK122)&gt;0,1,IF(OR(L122&lt;(1-$P$2),L122&gt;$P$3),1,0))</f>
        <v>0</v>
      </c>
      <c r="AM122">
        <f>IF(SUM($AC122:AL122)&gt;0,1,IF(OR(M122&lt;(1-$P$2),M122&gt;$P$3),1,0))</f>
        <v>0</v>
      </c>
      <c r="AN122">
        <f>IF(SUM($AC122:AM122)&gt;0,1,IF(OR(N122&lt;(1-$P$2),N122&gt;$P$3),1,0))</f>
        <v>0</v>
      </c>
      <c r="AO122">
        <f>IF(SUM($AC122:AN122)&gt;0,1,IF(OR(O122&lt;(1-$P$2),O122&gt;$P$3),1,0))</f>
        <v>0</v>
      </c>
      <c r="AP122">
        <f>IF(SUM($AC122:AO122)&gt;0,1,IF(OR(P122&lt;(1-$P$2),P122&gt;$P$3),1,0))</f>
        <v>0</v>
      </c>
      <c r="AQ122">
        <f>IF(SUM($AC122:AP122)&gt;0,1,IF(OR(Q122&lt;(1-$P$2),Q122&gt;$P$3),1,0))</f>
        <v>0</v>
      </c>
      <c r="AR122">
        <f>IF(SUM($AC122:AQ122)&gt;0,1,IF(OR(R122&lt;(1-$P$2),R122&gt;$P$3),1,0))</f>
        <v>0</v>
      </c>
      <c r="AS122">
        <f>IF(SUM($AC122:AR122)&gt;0,1,IF(OR(S122&lt;(1-$P$2),S122&gt;$P$3),1,0))</f>
        <v>0</v>
      </c>
      <c r="AT122">
        <f>IF(SUM($AC122:AS122)&gt;0,1,IF(OR(T122&lt;(1-$P$2),T122&gt;$P$3),1,0))</f>
        <v>0</v>
      </c>
      <c r="AU122">
        <f>IF(SUM($AC122:AT122)&gt;0,1,IF(OR(U122&lt;(1-$P$2),U122&gt;$P$3),1,0))</f>
        <v>0</v>
      </c>
      <c r="AV122">
        <f>IF(SUM($AC122:AU122)&gt;0,1,IF(OR(V122&lt;(1-$P$2),V122&gt;$P$3),1,0))</f>
        <v>0</v>
      </c>
    </row>
    <row r="123" spans="1:48" x14ac:dyDescent="0.35">
      <c r="A123" s="1">
        <f>Data!A117</f>
        <v>8800000</v>
      </c>
      <c r="B123">
        <f t="shared" si="12"/>
        <v>114</v>
      </c>
      <c r="C123" s="12" cm="1">
        <f t="array" ref="C123">PRODUCT(Data!$C117:C117/100+1)</f>
        <v>1.54</v>
      </c>
      <c r="D123" s="12" cm="1">
        <f t="array" ref="D123">PRODUCT(Data!$C117:D117/100+1)</f>
        <v>2.10826</v>
      </c>
      <c r="E123" s="12" cm="1">
        <f t="array" ref="E123">PRODUCT(Data!$C117:E117/100+1)</f>
        <v>3.0021622400000001</v>
      </c>
      <c r="F123" s="12" cm="1">
        <f t="array" ref="F123">PRODUCT(Data!$C117:F117/100+1)</f>
        <v>3.6806509062399999</v>
      </c>
      <c r="G123" s="12" cm="1">
        <f t="array" ref="G123">PRODUCT(Data!$C117:G117/100+1)</f>
        <v>4.4535875965503999</v>
      </c>
      <c r="H123" s="12" cm="1">
        <f t="array" ref="H123">PRODUCT(Data!$C117:H117/100+1)</f>
        <v>4.4669483593400505</v>
      </c>
      <c r="I123" s="12" cm="1">
        <f t="array" ref="I123">PRODUCT(Data!$C117:I117/100+1)</f>
        <v>5.0431846976949171</v>
      </c>
      <c r="J123" s="12" cm="1">
        <f t="array" ref="J123">PRODUCT(Data!$C117:J117/100+1)</f>
        <v>3.4293655944325434</v>
      </c>
      <c r="K123" s="12" cm="1">
        <f t="array" ref="K123">PRODUCT(Data!$C117:K117/100+1)</f>
        <v>4.8045411977999937</v>
      </c>
      <c r="L123" s="12" cm="1">
        <f t="array" ref="L123">PRODUCT(Data!$C117:L117/100+1)</f>
        <v>8.3695107665675881</v>
      </c>
      <c r="M123" s="12" cm="1">
        <f t="array" ref="M123">PRODUCT(Data!$C117:M117/100+1)</f>
        <v>4.5362748354796327</v>
      </c>
      <c r="N123" s="12" cm="1">
        <f t="array" ref="N123">PRODUCT(Data!$C117:N117/100+1)</f>
        <v>6.9405004982838383</v>
      </c>
      <c r="O123" s="12" cm="1">
        <f t="array" ref="O123">PRODUCT(Data!$C117:O117/100+1)</f>
        <v>4.5599088273724817</v>
      </c>
      <c r="P123" s="12" cm="1">
        <f t="array" ref="P123">PRODUCT(Data!$C117:P117/100+1)</f>
        <v>6.383872358321474</v>
      </c>
      <c r="Q123" s="12" cm="1">
        <f t="array" ref="Q123">PRODUCT(Data!$C117:Q117/100+1)</f>
        <v>7.9223855966769499</v>
      </c>
      <c r="R123" s="12" cm="1">
        <f t="array" ref="R123">PRODUCT(Data!$C117:R117/100+1)</f>
        <v>6.72610537157873</v>
      </c>
      <c r="S123" s="12" cm="1">
        <f t="array" ref="S123">PRODUCT(Data!$C117:S117/100+1)</f>
        <v>4.7755348138208982</v>
      </c>
      <c r="T123" s="12" cm="1">
        <f t="array" ref="T123">PRODUCT(Data!$C117:T117/100+1)</f>
        <v>7.1012202681516756</v>
      </c>
      <c r="U123" s="12" cm="1">
        <f t="array" ref="U123">PRODUCT(Data!$C117:U117/100+1)</f>
        <v>10.729943825177182</v>
      </c>
      <c r="V123" s="12" cm="1">
        <f t="array" ref="V123">PRODUCT(Data!$C117:V117/100+1)</f>
        <v>9.9251980382888938</v>
      </c>
      <c r="W123" s="7"/>
      <c r="X123" s="2" t="str">
        <f t="shared" si="13"/>
        <v>Unrealised</v>
      </c>
      <c r="Y123" s="4">
        <f t="shared" si="10"/>
        <v>87341742.736942261</v>
      </c>
      <c r="Z123" s="5">
        <f t="shared" ca="1" si="11"/>
        <v>0</v>
      </c>
      <c r="AC123">
        <f t="shared" si="9"/>
        <v>0</v>
      </c>
      <c r="AD123">
        <f>IF(SUM($AC123:AC123)&gt;0,1,IF(OR(D123&lt;(1-$P$2),D123&gt;$P$3),1,0))</f>
        <v>0</v>
      </c>
      <c r="AE123">
        <f>IF(SUM($AC123:AD123)&gt;0,1,IF(OR(E123&lt;(1-$P$2),E123&gt;$P$3),1,0))</f>
        <v>0</v>
      </c>
      <c r="AF123">
        <f>IF(SUM($AC123:AE123)&gt;0,1,IF(OR(F123&lt;(1-$P$2),F123&gt;$P$3),1,0))</f>
        <v>0</v>
      </c>
      <c r="AG123">
        <f>IF(SUM($AC123:AF123)&gt;0,1,IF(OR(G123&lt;(1-$P$2),G123&gt;$P$3),1,0))</f>
        <v>0</v>
      </c>
      <c r="AH123">
        <f>IF(SUM($AC123:AG123)&gt;0,1,IF(OR(H123&lt;(1-$P$2),H123&gt;$P$3),1,0))</f>
        <v>0</v>
      </c>
      <c r="AI123">
        <f>IF(SUM($AC123:AH123)&gt;0,1,IF(OR(I123&lt;(1-$P$2),I123&gt;$P$3),1,0))</f>
        <v>0</v>
      </c>
      <c r="AJ123">
        <f>IF(SUM($AC123:AI123)&gt;0,1,IF(OR(J123&lt;(1-$P$2),J123&gt;$P$3),1,0))</f>
        <v>0</v>
      </c>
      <c r="AK123">
        <f>IF(SUM($AC123:AJ123)&gt;0,1,IF(OR(K123&lt;(1-$P$2),K123&gt;$P$3),1,0))</f>
        <v>0</v>
      </c>
      <c r="AL123">
        <f>IF(SUM($AC123:AK123)&gt;0,1,IF(OR(L123&lt;(1-$P$2),L123&gt;$P$3),1,0))</f>
        <v>0</v>
      </c>
      <c r="AM123">
        <f>IF(SUM($AC123:AL123)&gt;0,1,IF(OR(M123&lt;(1-$P$2),M123&gt;$P$3),1,0))</f>
        <v>0</v>
      </c>
      <c r="AN123">
        <f>IF(SUM($AC123:AM123)&gt;0,1,IF(OR(N123&lt;(1-$P$2),N123&gt;$P$3),1,0))</f>
        <v>0</v>
      </c>
      <c r="AO123">
        <f>IF(SUM($AC123:AN123)&gt;0,1,IF(OR(O123&lt;(1-$P$2),O123&gt;$P$3),1,0))</f>
        <v>0</v>
      </c>
      <c r="AP123">
        <f>IF(SUM($AC123:AO123)&gt;0,1,IF(OR(P123&lt;(1-$P$2),P123&gt;$P$3),1,0))</f>
        <v>0</v>
      </c>
      <c r="AQ123">
        <f>IF(SUM($AC123:AP123)&gt;0,1,IF(OR(Q123&lt;(1-$P$2),Q123&gt;$P$3),1,0))</f>
        <v>0</v>
      </c>
      <c r="AR123">
        <f>IF(SUM($AC123:AQ123)&gt;0,1,IF(OR(R123&lt;(1-$P$2),R123&gt;$P$3),1,0))</f>
        <v>0</v>
      </c>
      <c r="AS123">
        <f>IF(SUM($AC123:AR123)&gt;0,1,IF(OR(S123&lt;(1-$P$2),S123&gt;$P$3),1,0))</f>
        <v>0</v>
      </c>
      <c r="AT123">
        <f>IF(SUM($AC123:AS123)&gt;0,1,IF(OR(T123&lt;(1-$P$2),T123&gt;$P$3),1,0))</f>
        <v>0</v>
      </c>
      <c r="AU123">
        <f>IF(SUM($AC123:AT123)&gt;0,1,IF(OR(U123&lt;(1-$P$2),U123&gt;$P$3),1,0))</f>
        <v>0</v>
      </c>
      <c r="AV123">
        <f>IF(SUM($AC123:AU123)&gt;0,1,IF(OR(V123&lt;(1-$P$2),V123&gt;$P$3),1,0))</f>
        <v>0</v>
      </c>
    </row>
    <row r="124" spans="1:48" x14ac:dyDescent="0.35">
      <c r="A124" s="1">
        <f>Data!A118</f>
        <v>1700000</v>
      </c>
      <c r="B124">
        <f t="shared" si="12"/>
        <v>115</v>
      </c>
      <c r="C124" s="12" cm="1">
        <f t="array" ref="C124">PRODUCT(Data!$C118:C118/100+1)</f>
        <v>0.91</v>
      </c>
      <c r="D124" s="12" cm="1">
        <f t="array" ref="D124">PRODUCT(Data!$C118:D118/100+1)</f>
        <v>0.98644000000000009</v>
      </c>
      <c r="E124" s="12" cm="1">
        <f t="array" ref="E124">PRODUCT(Data!$C118:E118/100+1)</f>
        <v>0.52873184000000006</v>
      </c>
      <c r="F124" s="12" cm="1">
        <f t="array" ref="F124">PRODUCT(Data!$C118:F118/100+1)</f>
        <v>0.92052213344000011</v>
      </c>
      <c r="G124" s="12" cm="1">
        <f t="array" ref="G124">PRODUCT(Data!$C118:G118/100+1)</f>
        <v>0.62135244007200008</v>
      </c>
      <c r="H124" s="12" cm="1">
        <f t="array" ref="H124">PRODUCT(Data!$C118:H118/100+1)</f>
        <v>0.65987629135646408</v>
      </c>
      <c r="I124" s="12" cm="1">
        <f t="array" ref="I124">PRODUCT(Data!$C118:I118/100+1)</f>
        <v>0.59982754884302592</v>
      </c>
      <c r="J124" s="12" cm="1">
        <f t="array" ref="J124">PRODUCT(Data!$C118:J118/100+1)</f>
        <v>0.53504617356797912</v>
      </c>
      <c r="K124" s="12" cm="1">
        <f t="array" ref="K124">PRODUCT(Data!$C118:K118/100+1)</f>
        <v>0.3434996434306426</v>
      </c>
      <c r="L124" s="12" cm="1">
        <f t="array" ref="L124">PRODUCT(Data!$C118:L118/100+1)</f>
        <v>0.51834096193683965</v>
      </c>
      <c r="M124" s="12" cm="1">
        <f t="array" ref="M124">PRODUCT(Data!$C118:M118/100+1)</f>
        <v>0.34158669391637736</v>
      </c>
      <c r="N124" s="12" cm="1">
        <f t="array" ref="N124">PRODUCT(Data!$C118:N118/100+1)</f>
        <v>0.23330371194488575</v>
      </c>
      <c r="O124" s="12" cm="1">
        <f t="array" ref="O124">PRODUCT(Data!$C118:O118/100+1)</f>
        <v>0.30166169954473726</v>
      </c>
      <c r="P124" s="12" cm="1">
        <f t="array" ref="P124">PRODUCT(Data!$C118:P118/100+1)</f>
        <v>0.29442181875566353</v>
      </c>
      <c r="Q124" s="12" cm="1">
        <f t="array" ref="Q124">PRODUCT(Data!$C118:Q118/100+1)</f>
        <v>0.28352821146170398</v>
      </c>
      <c r="R124" s="12" cm="1">
        <f t="array" ref="R124">PRODUCT(Data!$C118:R118/100+1)</f>
        <v>0.32974330992996176</v>
      </c>
      <c r="S124" s="12" cm="1">
        <f t="array" ref="S124">PRODUCT(Data!$C118:S118/100+1)</f>
        <v>0.24631825251768144</v>
      </c>
      <c r="T124" s="12" cm="1">
        <f t="array" ref="T124">PRODUCT(Data!$C118:T118/100+1)</f>
        <v>0.15641209034872772</v>
      </c>
      <c r="U124" s="12" cm="1">
        <f t="array" ref="U124">PRODUCT(Data!$C118:U118/100+1)</f>
        <v>0.16438910695651282</v>
      </c>
      <c r="V124" s="12" cm="1">
        <f t="array" ref="V124">PRODUCT(Data!$C118:V118/100+1)</f>
        <v>0.24214515454694335</v>
      </c>
      <c r="W124" s="7"/>
      <c r="X124" s="2" t="str">
        <f t="shared" si="13"/>
        <v>Realised Loss</v>
      </c>
      <c r="Y124" s="4">
        <f t="shared" si="10"/>
        <v>411646.76272980368</v>
      </c>
      <c r="Z124" s="5">
        <f t="shared" ca="1" si="11"/>
        <v>396616.31030630576</v>
      </c>
      <c r="AC124">
        <f t="shared" si="9"/>
        <v>0</v>
      </c>
      <c r="AD124">
        <f>IF(SUM($AC124:AC124)&gt;0,1,IF(OR(D124&lt;(1-$P$2),D124&gt;$P$3),1,0))</f>
        <v>0</v>
      </c>
      <c r="AE124">
        <f>IF(SUM($AC124:AD124)&gt;0,1,IF(OR(E124&lt;(1-$P$2),E124&gt;$P$3),1,0))</f>
        <v>0</v>
      </c>
      <c r="AF124">
        <f>IF(SUM($AC124:AE124)&gt;0,1,IF(OR(F124&lt;(1-$P$2),F124&gt;$P$3),1,0))</f>
        <v>0</v>
      </c>
      <c r="AG124">
        <f>IF(SUM($AC124:AF124)&gt;0,1,IF(OR(G124&lt;(1-$P$2),G124&gt;$P$3),1,0))</f>
        <v>0</v>
      </c>
      <c r="AH124">
        <f>IF(SUM($AC124:AG124)&gt;0,1,IF(OR(H124&lt;(1-$P$2),H124&gt;$P$3),1,0))</f>
        <v>0</v>
      </c>
      <c r="AI124">
        <f>IF(SUM($AC124:AH124)&gt;0,1,IF(OR(I124&lt;(1-$P$2),I124&gt;$P$3),1,0))</f>
        <v>0</v>
      </c>
      <c r="AJ124">
        <f>IF(SUM($AC124:AI124)&gt;0,1,IF(OR(J124&lt;(1-$P$2),J124&gt;$P$3),1,0))</f>
        <v>0</v>
      </c>
      <c r="AK124">
        <f>IF(SUM($AC124:AJ124)&gt;0,1,IF(OR(K124&lt;(1-$P$2),K124&gt;$P$3),1,0))</f>
        <v>0</v>
      </c>
      <c r="AL124">
        <f>IF(SUM($AC124:AK124)&gt;0,1,IF(OR(L124&lt;(1-$P$2),L124&gt;$P$3),1,0))</f>
        <v>0</v>
      </c>
      <c r="AM124">
        <f>IF(SUM($AC124:AL124)&gt;0,1,IF(OR(M124&lt;(1-$P$2),M124&gt;$P$3),1,0))</f>
        <v>0</v>
      </c>
      <c r="AN124">
        <f>IF(SUM($AC124:AM124)&gt;0,1,IF(OR(N124&lt;(1-$P$2),N124&gt;$P$3),1,0))</f>
        <v>1</v>
      </c>
      <c r="AO124">
        <f>IF(SUM($AC124:AN124)&gt;0,1,IF(OR(O124&lt;(1-$P$2),O124&gt;$P$3),1,0))</f>
        <v>1</v>
      </c>
      <c r="AP124">
        <f>IF(SUM($AC124:AO124)&gt;0,1,IF(OR(P124&lt;(1-$P$2),P124&gt;$P$3),1,0))</f>
        <v>1</v>
      </c>
      <c r="AQ124">
        <f>IF(SUM($AC124:AP124)&gt;0,1,IF(OR(Q124&lt;(1-$P$2),Q124&gt;$P$3),1,0))</f>
        <v>1</v>
      </c>
      <c r="AR124">
        <f>IF(SUM($AC124:AQ124)&gt;0,1,IF(OR(R124&lt;(1-$P$2),R124&gt;$P$3),1,0))</f>
        <v>1</v>
      </c>
      <c r="AS124">
        <f>IF(SUM($AC124:AR124)&gt;0,1,IF(OR(S124&lt;(1-$P$2),S124&gt;$P$3),1,0))</f>
        <v>1</v>
      </c>
      <c r="AT124">
        <f>IF(SUM($AC124:AS124)&gt;0,1,IF(OR(T124&lt;(1-$P$2),T124&gt;$P$3),1,0))</f>
        <v>1</v>
      </c>
      <c r="AU124">
        <f>IF(SUM($AC124:AT124)&gt;0,1,IF(OR(U124&lt;(1-$P$2),U124&gt;$P$3),1,0))</f>
        <v>1</v>
      </c>
      <c r="AV124">
        <f>IF(SUM($AC124:AU124)&gt;0,1,IF(OR(V124&lt;(1-$P$2),V124&gt;$P$3),1,0))</f>
        <v>1</v>
      </c>
    </row>
    <row r="125" spans="1:48" x14ac:dyDescent="0.35">
      <c r="A125" s="1">
        <f>Data!A119</f>
        <v>5700000</v>
      </c>
      <c r="B125">
        <f t="shared" si="12"/>
        <v>116</v>
      </c>
      <c r="C125" s="12" cm="1">
        <f t="array" ref="C125">PRODUCT(Data!$C119:C119/100+1)</f>
        <v>1.405</v>
      </c>
      <c r="D125" s="12" cm="1">
        <f t="array" ref="D125">PRODUCT(Data!$C119:D119/100+1)</f>
        <v>1.40781</v>
      </c>
      <c r="E125" s="12" cm="1">
        <f t="array" ref="E125">PRODUCT(Data!$C119:E119/100+1)</f>
        <v>1.27547586</v>
      </c>
      <c r="F125" s="12" cm="1">
        <f t="array" ref="F125">PRODUCT(Data!$C119:F119/100+1)</f>
        <v>0.74997980568</v>
      </c>
      <c r="G125" s="12" cm="1">
        <f t="array" ref="G125">PRODUCT(Data!$C119:G119/100+1)</f>
        <v>0.60298376376672003</v>
      </c>
      <c r="H125" s="12" cm="1">
        <f t="array" ref="H125">PRODUCT(Data!$C119:H119/100+1)</f>
        <v>1.0341171548599248</v>
      </c>
      <c r="I125" s="12" cm="1">
        <f t="array" ref="I125">PRODUCT(Data!$C119:I119/100+1)</f>
        <v>1.5015381088566109</v>
      </c>
      <c r="J125" s="12" cm="1">
        <f t="array" ref="J125">PRODUCT(Data!$C119:J119/100+1)</f>
        <v>2.2478025489583469</v>
      </c>
      <c r="K125" s="12" cm="1">
        <f t="array" ref="K125">PRODUCT(Data!$C119:K119/100+1)</f>
        <v>3.3559692055948114</v>
      </c>
      <c r="L125" s="12" cm="1">
        <f t="array" ref="L125">PRODUCT(Data!$C119:L119/100+1)</f>
        <v>2.8559297939611845</v>
      </c>
      <c r="M125" s="12" cm="1">
        <f t="array" ref="M125">PRODUCT(Data!$C119:M119/100+1)</f>
        <v>1.5536258079148846</v>
      </c>
      <c r="N125" s="12" cm="1">
        <f t="array" ref="N125">PRODUCT(Data!$C119:N119/100+1)</f>
        <v>2.0026236664022861</v>
      </c>
      <c r="O125" s="12" cm="1">
        <f t="array" ref="O125">PRODUCT(Data!$C119:O119/100+1)</f>
        <v>2.2509490010361697</v>
      </c>
      <c r="P125" s="12" cm="1">
        <f t="array" ref="P125">PRODUCT(Data!$C119:P119/100+1)</f>
        <v>3.1288191114402761</v>
      </c>
      <c r="Q125" s="12" cm="1">
        <f t="array" ref="Q125">PRODUCT(Data!$C119:Q119/100+1)</f>
        <v>5.2532872881082238</v>
      </c>
      <c r="R125" s="12" cm="1">
        <f t="array" ref="R125">PRODUCT(Data!$C119:R119/100+1)</f>
        <v>4.9118236143811895</v>
      </c>
      <c r="S125" s="12" cm="1">
        <f t="array" ref="S125">PRODUCT(Data!$C119:S119/100+1)</f>
        <v>2.7309739295959417</v>
      </c>
      <c r="T125" s="12" cm="1">
        <f t="array" ref="T125">PRODUCT(Data!$C119:T119/100+1)</f>
        <v>2.7200500338775577</v>
      </c>
      <c r="U125" s="12" cm="1">
        <f t="array" ref="U125">PRODUCT(Data!$C119:U119/100+1)</f>
        <v>3.8679111481738877</v>
      </c>
      <c r="V125" s="12" cm="1">
        <f t="array" ref="V125">PRODUCT(Data!$C119:V119/100+1)</f>
        <v>5.705168943556485</v>
      </c>
      <c r="W125" s="7"/>
      <c r="X125" s="2" t="str">
        <f t="shared" si="13"/>
        <v>Unrealised</v>
      </c>
      <c r="Y125" s="4">
        <f t="shared" si="10"/>
        <v>32519462.978271965</v>
      </c>
      <c r="Z125" s="5">
        <f t="shared" ca="1" si="11"/>
        <v>0</v>
      </c>
      <c r="AC125">
        <f t="shared" si="9"/>
        <v>0</v>
      </c>
      <c r="AD125">
        <f>IF(SUM($AC125:AC125)&gt;0,1,IF(OR(D125&lt;(1-$P$2),D125&gt;$P$3),1,0))</f>
        <v>0</v>
      </c>
      <c r="AE125">
        <f>IF(SUM($AC125:AD125)&gt;0,1,IF(OR(E125&lt;(1-$P$2),E125&gt;$P$3),1,0))</f>
        <v>0</v>
      </c>
      <c r="AF125">
        <f>IF(SUM($AC125:AE125)&gt;0,1,IF(OR(F125&lt;(1-$P$2),F125&gt;$P$3),1,0))</f>
        <v>0</v>
      </c>
      <c r="AG125">
        <f>IF(SUM($AC125:AF125)&gt;0,1,IF(OR(G125&lt;(1-$P$2),G125&gt;$P$3),1,0))</f>
        <v>0</v>
      </c>
      <c r="AH125">
        <f>IF(SUM($AC125:AG125)&gt;0,1,IF(OR(H125&lt;(1-$P$2),H125&gt;$P$3),1,0))</f>
        <v>0</v>
      </c>
      <c r="AI125">
        <f>IF(SUM($AC125:AH125)&gt;0,1,IF(OR(I125&lt;(1-$P$2),I125&gt;$P$3),1,0))</f>
        <v>0</v>
      </c>
      <c r="AJ125">
        <f>IF(SUM($AC125:AI125)&gt;0,1,IF(OR(J125&lt;(1-$P$2),J125&gt;$P$3),1,0))</f>
        <v>0</v>
      </c>
      <c r="AK125">
        <f>IF(SUM($AC125:AJ125)&gt;0,1,IF(OR(K125&lt;(1-$P$2),K125&gt;$P$3),1,0))</f>
        <v>0</v>
      </c>
      <c r="AL125">
        <f>IF(SUM($AC125:AK125)&gt;0,1,IF(OR(L125&lt;(1-$P$2),L125&gt;$P$3),1,0))</f>
        <v>0</v>
      </c>
      <c r="AM125">
        <f>IF(SUM($AC125:AL125)&gt;0,1,IF(OR(M125&lt;(1-$P$2),M125&gt;$P$3),1,0))</f>
        <v>0</v>
      </c>
      <c r="AN125">
        <f>IF(SUM($AC125:AM125)&gt;0,1,IF(OR(N125&lt;(1-$P$2),N125&gt;$P$3),1,0))</f>
        <v>0</v>
      </c>
      <c r="AO125">
        <f>IF(SUM($AC125:AN125)&gt;0,1,IF(OR(O125&lt;(1-$P$2),O125&gt;$P$3),1,0))</f>
        <v>0</v>
      </c>
      <c r="AP125">
        <f>IF(SUM($AC125:AO125)&gt;0,1,IF(OR(P125&lt;(1-$P$2),P125&gt;$P$3),1,0))</f>
        <v>0</v>
      </c>
      <c r="AQ125">
        <f>IF(SUM($AC125:AP125)&gt;0,1,IF(OR(Q125&lt;(1-$P$2),Q125&gt;$P$3),1,0))</f>
        <v>0</v>
      </c>
      <c r="AR125">
        <f>IF(SUM($AC125:AQ125)&gt;0,1,IF(OR(R125&lt;(1-$P$2),R125&gt;$P$3),1,0))</f>
        <v>0</v>
      </c>
      <c r="AS125">
        <f>IF(SUM($AC125:AR125)&gt;0,1,IF(OR(S125&lt;(1-$P$2),S125&gt;$P$3),1,0))</f>
        <v>0</v>
      </c>
      <c r="AT125">
        <f>IF(SUM($AC125:AS125)&gt;0,1,IF(OR(T125&lt;(1-$P$2),T125&gt;$P$3),1,0))</f>
        <v>0</v>
      </c>
      <c r="AU125">
        <f>IF(SUM($AC125:AT125)&gt;0,1,IF(OR(U125&lt;(1-$P$2),U125&gt;$P$3),1,0))</f>
        <v>0</v>
      </c>
      <c r="AV125">
        <f>IF(SUM($AC125:AU125)&gt;0,1,IF(OR(V125&lt;(1-$P$2),V125&gt;$P$3),1,0))</f>
        <v>0</v>
      </c>
    </row>
    <row r="126" spans="1:48" x14ac:dyDescent="0.35">
      <c r="A126" s="1">
        <f>Data!A120</f>
        <v>900000</v>
      </c>
      <c r="B126">
        <f t="shared" si="12"/>
        <v>117</v>
      </c>
      <c r="C126" s="12" cm="1">
        <f t="array" ref="C126">PRODUCT(Data!$C120:C120/100+1)</f>
        <v>1.141</v>
      </c>
      <c r="D126" s="12" cm="1">
        <f t="array" ref="D126">PRODUCT(Data!$C120:D120/100+1)</f>
        <v>1.2847659999999999</v>
      </c>
      <c r="E126" s="12" cm="1">
        <f t="array" ref="E126">PRODUCT(Data!$C120:E120/100+1)</f>
        <v>0.75287287599999997</v>
      </c>
      <c r="F126" s="12" cm="1">
        <f t="array" ref="F126">PRODUCT(Data!$C120:F120/100+1)</f>
        <v>0.58949946190799996</v>
      </c>
      <c r="G126" s="12" cm="1">
        <f t="array" ref="G126">PRODUCT(Data!$C120:G120/100+1)</f>
        <v>0.96913711537675196</v>
      </c>
      <c r="H126" s="12" cm="1">
        <f t="array" ref="H126">PRODUCT(Data!$C120:H120/100+1)</f>
        <v>1.5176687226799936</v>
      </c>
      <c r="I126" s="12" cm="1">
        <f t="array" ref="I126">PRODUCT(Data!$C120:I120/100+1)</f>
        <v>1.2095819719759549</v>
      </c>
      <c r="J126" s="12" cm="1">
        <f t="array" ref="J126">PRODUCT(Data!$C120:J120/100+1)</f>
        <v>1.9631515405169748</v>
      </c>
      <c r="K126" s="12" cm="1">
        <f t="array" ref="K126">PRODUCT(Data!$C120:K120/100+1)</f>
        <v>3.2823893757443821</v>
      </c>
      <c r="L126" s="12" cm="1">
        <f t="array" ref="L126">PRODUCT(Data!$C120:L120/100+1)</f>
        <v>1.8020317672836654</v>
      </c>
      <c r="M126" s="12" cm="1">
        <f t="array" ref="M126">PRODUCT(Data!$C120:M120/100+1)</f>
        <v>2.7444943815730225</v>
      </c>
      <c r="N126" s="12" cm="1">
        <f t="array" ref="N126">PRODUCT(Data!$C120:N120/100+1)</f>
        <v>3.2494813477824587</v>
      </c>
      <c r="O126" s="12" cm="1">
        <f t="array" ref="O126">PRODUCT(Data!$C120:O120/100+1)</f>
        <v>2.5053501191402758</v>
      </c>
      <c r="P126" s="12" cm="1">
        <f t="array" ref="P126">PRODUCT(Data!$C120:P120/100+1)</f>
        <v>2.5980480735484659</v>
      </c>
      <c r="Q126" s="12" cm="1">
        <f t="array" ref="Q126">PRODUCT(Data!$C120:Q120/100+1)</f>
        <v>3.9490330717936684</v>
      </c>
      <c r="R126" s="12" cm="1">
        <f t="array" ref="R126">PRODUCT(Data!$C120:R120/100+1)</f>
        <v>6.6817639574748879</v>
      </c>
      <c r="S126" s="12" cm="1">
        <f t="array" ref="S126">PRODUCT(Data!$C120:S120/100+1)</f>
        <v>8.7865196040794764</v>
      </c>
      <c r="T126" s="12" cm="1">
        <f t="array" ref="T126">PRODUCT(Data!$C120:T120/100+1)</f>
        <v>15.235824993473813</v>
      </c>
      <c r="U126" s="12" cm="1">
        <f t="array" ref="U126">PRODUCT(Data!$C120:U120/100+1)</f>
        <v>8.9281934461756549</v>
      </c>
      <c r="V126" s="12" cm="1">
        <f t="array" ref="V126">PRODUCT(Data!$C120:V120/100+1)</f>
        <v>11.874497283413621</v>
      </c>
      <c r="W126" s="7"/>
      <c r="X126" s="2" t="str">
        <f t="shared" si="13"/>
        <v>Unrealised</v>
      </c>
      <c r="Y126" s="4">
        <f t="shared" si="10"/>
        <v>10687047.555072259</v>
      </c>
      <c r="Z126" s="5">
        <f t="shared" ca="1" si="11"/>
        <v>0</v>
      </c>
      <c r="AC126">
        <f t="shared" si="9"/>
        <v>0</v>
      </c>
      <c r="AD126">
        <f>IF(SUM($AC126:AC126)&gt;0,1,IF(OR(D126&lt;(1-$P$2),D126&gt;$P$3),1,0))</f>
        <v>0</v>
      </c>
      <c r="AE126">
        <f>IF(SUM($AC126:AD126)&gt;0,1,IF(OR(E126&lt;(1-$P$2),E126&gt;$P$3),1,0))</f>
        <v>0</v>
      </c>
      <c r="AF126">
        <f>IF(SUM($AC126:AE126)&gt;0,1,IF(OR(F126&lt;(1-$P$2),F126&gt;$P$3),1,0))</f>
        <v>0</v>
      </c>
      <c r="AG126">
        <f>IF(SUM($AC126:AF126)&gt;0,1,IF(OR(G126&lt;(1-$P$2),G126&gt;$P$3),1,0))</f>
        <v>0</v>
      </c>
      <c r="AH126">
        <f>IF(SUM($AC126:AG126)&gt;0,1,IF(OR(H126&lt;(1-$P$2),H126&gt;$P$3),1,0))</f>
        <v>0</v>
      </c>
      <c r="AI126">
        <f>IF(SUM($AC126:AH126)&gt;0,1,IF(OR(I126&lt;(1-$P$2),I126&gt;$P$3),1,0))</f>
        <v>0</v>
      </c>
      <c r="AJ126">
        <f>IF(SUM($AC126:AI126)&gt;0,1,IF(OR(J126&lt;(1-$P$2),J126&gt;$P$3),1,0))</f>
        <v>0</v>
      </c>
      <c r="AK126">
        <f>IF(SUM($AC126:AJ126)&gt;0,1,IF(OR(K126&lt;(1-$P$2),K126&gt;$P$3),1,0))</f>
        <v>0</v>
      </c>
      <c r="AL126">
        <f>IF(SUM($AC126:AK126)&gt;0,1,IF(OR(L126&lt;(1-$P$2),L126&gt;$P$3),1,0))</f>
        <v>0</v>
      </c>
      <c r="AM126">
        <f>IF(SUM($AC126:AL126)&gt;0,1,IF(OR(M126&lt;(1-$P$2),M126&gt;$P$3),1,0))</f>
        <v>0</v>
      </c>
      <c r="AN126">
        <f>IF(SUM($AC126:AM126)&gt;0,1,IF(OR(N126&lt;(1-$P$2),N126&gt;$P$3),1,0))</f>
        <v>0</v>
      </c>
      <c r="AO126">
        <f>IF(SUM($AC126:AN126)&gt;0,1,IF(OR(O126&lt;(1-$P$2),O126&gt;$P$3),1,0))</f>
        <v>0</v>
      </c>
      <c r="AP126">
        <f>IF(SUM($AC126:AO126)&gt;0,1,IF(OR(P126&lt;(1-$P$2),P126&gt;$P$3),1,0))</f>
        <v>0</v>
      </c>
      <c r="AQ126">
        <f>IF(SUM($AC126:AP126)&gt;0,1,IF(OR(Q126&lt;(1-$P$2),Q126&gt;$P$3),1,0))</f>
        <v>0</v>
      </c>
      <c r="AR126">
        <f>IF(SUM($AC126:AQ126)&gt;0,1,IF(OR(R126&lt;(1-$P$2),R126&gt;$P$3),1,0))</f>
        <v>0</v>
      </c>
      <c r="AS126">
        <f>IF(SUM($AC126:AR126)&gt;0,1,IF(OR(S126&lt;(1-$P$2),S126&gt;$P$3),1,0))</f>
        <v>0</v>
      </c>
      <c r="AT126">
        <f>IF(SUM($AC126:AS126)&gt;0,1,IF(OR(T126&lt;(1-$P$2),T126&gt;$P$3),1,0))</f>
        <v>0</v>
      </c>
      <c r="AU126">
        <f>IF(SUM($AC126:AT126)&gt;0,1,IF(OR(U126&lt;(1-$P$2),U126&gt;$P$3),1,0))</f>
        <v>0</v>
      </c>
      <c r="AV126">
        <f>IF(SUM($AC126:AU126)&gt;0,1,IF(OR(V126&lt;(1-$P$2),V126&gt;$P$3),1,0))</f>
        <v>0</v>
      </c>
    </row>
    <row r="127" spans="1:48" x14ac:dyDescent="0.35">
      <c r="A127" s="1">
        <f>Data!A121</f>
        <v>7100000</v>
      </c>
      <c r="B127">
        <f t="shared" si="12"/>
        <v>118</v>
      </c>
      <c r="C127" s="12" cm="1">
        <f t="array" ref="C127">PRODUCT(Data!$C121:C121/100+1)</f>
        <v>0.873</v>
      </c>
      <c r="D127" s="12" cm="1">
        <f t="array" ref="D127">PRODUCT(Data!$C121:D121/100+1)</f>
        <v>1.4841</v>
      </c>
      <c r="E127" s="12" cm="1">
        <f t="array" ref="E127">PRODUCT(Data!$C121:E121/100+1)</f>
        <v>1.1516616</v>
      </c>
      <c r="F127" s="12" cm="1">
        <f t="array" ref="F127">PRODUCT(Data!$C121:F121/100+1)</f>
        <v>0.58043744639999995</v>
      </c>
      <c r="G127" s="12" cm="1">
        <f t="array" ref="G127">PRODUCT(Data!$C121:G121/100+1)</f>
        <v>0.36741690357119999</v>
      </c>
      <c r="H127" s="12" cm="1">
        <f t="array" ref="H127">PRODUCT(Data!$C121:H121/100+1)</f>
        <v>0.22375689427486078</v>
      </c>
      <c r="I127" s="12" cm="1">
        <f t="array" ref="I127">PRODUCT(Data!$C121:I121/100+1)</f>
        <v>0.34279556202908673</v>
      </c>
      <c r="J127" s="12" cm="1">
        <f t="array" ref="J127">PRODUCT(Data!$C121:J121/100+1)</f>
        <v>0.59920664242684363</v>
      </c>
      <c r="K127" s="12" cm="1">
        <f t="array" ref="K127">PRODUCT(Data!$C121:K121/100+1)</f>
        <v>0.81791706691264154</v>
      </c>
      <c r="L127" s="12" cm="1">
        <f t="array" ref="L127">PRODUCT(Data!$C121:L121/100+1)</f>
        <v>1.1025522061982407</v>
      </c>
      <c r="M127" s="12" cm="1">
        <f t="array" ref="M127">PRODUCT(Data!$C121:M121/100+1)</f>
        <v>1.0771935054556812</v>
      </c>
      <c r="N127" s="12" cm="1">
        <f t="array" ref="N127">PRODUCT(Data!$C121:N121/100+1)</f>
        <v>0.95654783284464484</v>
      </c>
      <c r="O127" s="12" cm="1">
        <f t="array" ref="O127">PRODUCT(Data!$C121:O121/100+1)</f>
        <v>0.60740787385634953</v>
      </c>
      <c r="P127" s="12" cm="1">
        <f t="array" ref="P127">PRODUCT(Data!$C121:P121/100+1)</f>
        <v>0.99128965013356252</v>
      </c>
      <c r="Q127" s="12" cm="1">
        <f t="array" ref="Q127">PRODUCT(Data!$C121:Q121/100+1)</f>
        <v>0.70480694124496301</v>
      </c>
      <c r="R127" s="12" cm="1">
        <f t="array" ref="R127">PRODUCT(Data!$C121:R121/100+1)</f>
        <v>0.62163972217805741</v>
      </c>
      <c r="S127" s="12" cm="1">
        <f t="array" ref="S127">PRODUCT(Data!$C121:S121/100+1)</f>
        <v>0.3841733483060395</v>
      </c>
      <c r="T127" s="12" cm="1">
        <f t="array" ref="T127">PRODUCT(Data!$C121:T121/100+1)</f>
        <v>0.62082413086255983</v>
      </c>
      <c r="U127" s="12" cm="1">
        <f t="array" ref="U127">PRODUCT(Data!$C121:U121/100+1)</f>
        <v>0.88715768300259801</v>
      </c>
      <c r="V127" s="12" cm="1">
        <f t="array" ref="V127">PRODUCT(Data!$C121:V121/100+1)</f>
        <v>1.1781454030274501</v>
      </c>
      <c r="W127" s="7"/>
      <c r="X127" s="2" t="str">
        <f t="shared" si="13"/>
        <v>Realised Loss</v>
      </c>
      <c r="Y127" s="4">
        <f t="shared" si="10"/>
        <v>8364832.361494896</v>
      </c>
      <c r="Z127" s="5">
        <f t="shared" ca="1" si="11"/>
        <v>1588673.9493515117</v>
      </c>
      <c r="AC127">
        <f t="shared" si="9"/>
        <v>0</v>
      </c>
      <c r="AD127">
        <f>IF(SUM($AC127:AC127)&gt;0,1,IF(OR(D127&lt;(1-$P$2),D127&gt;$P$3),1,0))</f>
        <v>0</v>
      </c>
      <c r="AE127">
        <f>IF(SUM($AC127:AD127)&gt;0,1,IF(OR(E127&lt;(1-$P$2),E127&gt;$P$3),1,0))</f>
        <v>0</v>
      </c>
      <c r="AF127">
        <f>IF(SUM($AC127:AE127)&gt;0,1,IF(OR(F127&lt;(1-$P$2),F127&gt;$P$3),1,0))</f>
        <v>0</v>
      </c>
      <c r="AG127">
        <f>IF(SUM($AC127:AF127)&gt;0,1,IF(OR(G127&lt;(1-$P$2),G127&gt;$P$3),1,0))</f>
        <v>0</v>
      </c>
      <c r="AH127">
        <f>IF(SUM($AC127:AG127)&gt;0,1,IF(OR(H127&lt;(1-$P$2),H127&gt;$P$3),1,0))</f>
        <v>1</v>
      </c>
      <c r="AI127">
        <f>IF(SUM($AC127:AH127)&gt;0,1,IF(OR(I127&lt;(1-$P$2),I127&gt;$P$3),1,0))</f>
        <v>1</v>
      </c>
      <c r="AJ127">
        <f>IF(SUM($AC127:AI127)&gt;0,1,IF(OR(J127&lt;(1-$P$2),J127&gt;$P$3),1,0))</f>
        <v>1</v>
      </c>
      <c r="AK127">
        <f>IF(SUM($AC127:AJ127)&gt;0,1,IF(OR(K127&lt;(1-$P$2),K127&gt;$P$3),1,0))</f>
        <v>1</v>
      </c>
      <c r="AL127">
        <f>IF(SUM($AC127:AK127)&gt;0,1,IF(OR(L127&lt;(1-$P$2),L127&gt;$P$3),1,0))</f>
        <v>1</v>
      </c>
      <c r="AM127">
        <f>IF(SUM($AC127:AL127)&gt;0,1,IF(OR(M127&lt;(1-$P$2),M127&gt;$P$3),1,0))</f>
        <v>1</v>
      </c>
      <c r="AN127">
        <f>IF(SUM($AC127:AM127)&gt;0,1,IF(OR(N127&lt;(1-$P$2),N127&gt;$P$3),1,0))</f>
        <v>1</v>
      </c>
      <c r="AO127">
        <f>IF(SUM($AC127:AN127)&gt;0,1,IF(OR(O127&lt;(1-$P$2),O127&gt;$P$3),1,0))</f>
        <v>1</v>
      </c>
      <c r="AP127">
        <f>IF(SUM($AC127:AO127)&gt;0,1,IF(OR(P127&lt;(1-$P$2),P127&gt;$P$3),1,0))</f>
        <v>1</v>
      </c>
      <c r="AQ127">
        <f>IF(SUM($AC127:AP127)&gt;0,1,IF(OR(Q127&lt;(1-$P$2),Q127&gt;$P$3),1,0))</f>
        <v>1</v>
      </c>
      <c r="AR127">
        <f>IF(SUM($AC127:AQ127)&gt;0,1,IF(OR(R127&lt;(1-$P$2),R127&gt;$P$3),1,0))</f>
        <v>1</v>
      </c>
      <c r="AS127">
        <f>IF(SUM($AC127:AR127)&gt;0,1,IF(OR(S127&lt;(1-$P$2),S127&gt;$P$3),1,0))</f>
        <v>1</v>
      </c>
      <c r="AT127">
        <f>IF(SUM($AC127:AS127)&gt;0,1,IF(OR(T127&lt;(1-$P$2),T127&gt;$P$3),1,0))</f>
        <v>1</v>
      </c>
      <c r="AU127">
        <f>IF(SUM($AC127:AT127)&gt;0,1,IF(OR(U127&lt;(1-$P$2),U127&gt;$P$3),1,0))</f>
        <v>1</v>
      </c>
      <c r="AV127">
        <f>IF(SUM($AC127:AU127)&gt;0,1,IF(OR(V127&lt;(1-$P$2),V127&gt;$P$3),1,0))</f>
        <v>1</v>
      </c>
    </row>
    <row r="128" spans="1:48" x14ac:dyDescent="0.35">
      <c r="A128" s="1">
        <f>Data!A122</f>
        <v>1600000</v>
      </c>
      <c r="B128">
        <f t="shared" si="12"/>
        <v>119</v>
      </c>
      <c r="C128" s="12" cm="1">
        <f t="array" ref="C128">PRODUCT(Data!$C122:C122/100+1)</f>
        <v>1.7370000000000001</v>
      </c>
      <c r="D128" s="12" cm="1">
        <f t="array" ref="D128">PRODUCT(Data!$C122:D122/100+1)</f>
        <v>2.8799459999999999</v>
      </c>
      <c r="E128" s="12" cm="1">
        <f t="array" ref="E128">PRODUCT(Data!$C122:E122/100+1)</f>
        <v>3.504894282</v>
      </c>
      <c r="F128" s="12" cm="1">
        <f t="array" ref="F128">PRODUCT(Data!$C122:F122/100+1)</f>
        <v>4.3951374296279999</v>
      </c>
      <c r="G128" s="12" cm="1">
        <f t="array" ref="G128">PRODUCT(Data!$C122:G122/100+1)</f>
        <v>5.0675934563610836</v>
      </c>
      <c r="H128" s="12" cm="1">
        <f t="array" ref="H128">PRODUCT(Data!$C122:H122/100+1)</f>
        <v>3.1013671952929838</v>
      </c>
      <c r="I128" s="12" cm="1">
        <f t="array" ref="I128">PRODUCT(Data!$C122:I122/100+1)</f>
        <v>2.5214115297731956</v>
      </c>
      <c r="J128" s="12" cm="1">
        <f t="array" ref="J128">PRODUCT(Data!$C122:J122/100+1)</f>
        <v>4.1124222050600823</v>
      </c>
      <c r="K128" s="12" cm="1">
        <f t="array" ref="K128">PRODUCT(Data!$C122:K122/100+1)</f>
        <v>6.3824792622532476</v>
      </c>
      <c r="L128" s="12" cm="1">
        <f t="array" ref="L128">PRODUCT(Data!$C122:L122/100+1)</f>
        <v>5.5016971240622992</v>
      </c>
      <c r="M128" s="12" cm="1">
        <f t="array" ref="M128">PRODUCT(Data!$C122:M122/100+1)</f>
        <v>8.8137187927478031</v>
      </c>
      <c r="N128" s="12" cm="1">
        <f t="array" ref="N128">PRODUCT(Data!$C122:N122/100+1)</f>
        <v>6.0990934045814793</v>
      </c>
      <c r="O128" s="12" cm="1">
        <f t="array" ref="O128">PRODUCT(Data!$C122:O122/100+1)</f>
        <v>4.9036710972835094</v>
      </c>
      <c r="P128" s="12" cm="1">
        <f t="array" ref="P128">PRODUCT(Data!$C122:P122/100+1)</f>
        <v>2.50087225961459</v>
      </c>
      <c r="Q128" s="12" cm="1">
        <f t="array" ref="Q128">PRODUCT(Data!$C122:Q122/100+1)</f>
        <v>3.7863206010564894</v>
      </c>
      <c r="R128" s="12" cm="1">
        <f t="array" ref="R128">PRODUCT(Data!$C122:R122/100+1)</f>
        <v>6.1754889003231339</v>
      </c>
      <c r="S128" s="12" cm="1">
        <f t="array" ref="S128">PRODUCT(Data!$C122:S122/100+1)</f>
        <v>8.6333334826517412</v>
      </c>
      <c r="T128" s="12" cm="1">
        <f t="array" ref="T128">PRODUCT(Data!$C122:T122/100+1)</f>
        <v>11.922633539542055</v>
      </c>
      <c r="U128" s="12" cm="1">
        <f t="array" ref="U128">PRODUCT(Data!$C122:U122/100+1)</f>
        <v>10.956900222839149</v>
      </c>
      <c r="V128" s="12" cm="1">
        <f t="array" ref="V128">PRODUCT(Data!$C122:V122/100+1)</f>
        <v>10.967857123061988</v>
      </c>
      <c r="W128" s="7"/>
      <c r="X128" s="2" t="str">
        <f t="shared" si="13"/>
        <v>Unrealised</v>
      </c>
      <c r="Y128" s="4">
        <f t="shared" si="10"/>
        <v>17548571.396899179</v>
      </c>
      <c r="Z128" s="5">
        <f t="shared" ca="1" si="11"/>
        <v>0</v>
      </c>
      <c r="AC128">
        <f t="shared" si="9"/>
        <v>0</v>
      </c>
      <c r="AD128">
        <f>IF(SUM($AC128:AC128)&gt;0,1,IF(OR(D128&lt;(1-$P$2),D128&gt;$P$3),1,0))</f>
        <v>0</v>
      </c>
      <c r="AE128">
        <f>IF(SUM($AC128:AD128)&gt;0,1,IF(OR(E128&lt;(1-$P$2),E128&gt;$P$3),1,0))</f>
        <v>0</v>
      </c>
      <c r="AF128">
        <f>IF(SUM($AC128:AE128)&gt;0,1,IF(OR(F128&lt;(1-$P$2),F128&gt;$P$3),1,0))</f>
        <v>0</v>
      </c>
      <c r="AG128">
        <f>IF(SUM($AC128:AF128)&gt;0,1,IF(OR(G128&lt;(1-$P$2),G128&gt;$P$3),1,0))</f>
        <v>0</v>
      </c>
      <c r="AH128">
        <f>IF(SUM($AC128:AG128)&gt;0,1,IF(OR(H128&lt;(1-$P$2),H128&gt;$P$3),1,0))</f>
        <v>0</v>
      </c>
      <c r="AI128">
        <f>IF(SUM($AC128:AH128)&gt;0,1,IF(OR(I128&lt;(1-$P$2),I128&gt;$P$3),1,0))</f>
        <v>0</v>
      </c>
      <c r="AJ128">
        <f>IF(SUM($AC128:AI128)&gt;0,1,IF(OR(J128&lt;(1-$P$2),J128&gt;$P$3),1,0))</f>
        <v>0</v>
      </c>
      <c r="AK128">
        <f>IF(SUM($AC128:AJ128)&gt;0,1,IF(OR(K128&lt;(1-$P$2),K128&gt;$P$3),1,0))</f>
        <v>0</v>
      </c>
      <c r="AL128">
        <f>IF(SUM($AC128:AK128)&gt;0,1,IF(OR(L128&lt;(1-$P$2),L128&gt;$P$3),1,0))</f>
        <v>0</v>
      </c>
      <c r="AM128">
        <f>IF(SUM($AC128:AL128)&gt;0,1,IF(OR(M128&lt;(1-$P$2),M128&gt;$P$3),1,0))</f>
        <v>0</v>
      </c>
      <c r="AN128">
        <f>IF(SUM($AC128:AM128)&gt;0,1,IF(OR(N128&lt;(1-$P$2),N128&gt;$P$3),1,0))</f>
        <v>0</v>
      </c>
      <c r="AO128">
        <f>IF(SUM($AC128:AN128)&gt;0,1,IF(OR(O128&lt;(1-$P$2),O128&gt;$P$3),1,0))</f>
        <v>0</v>
      </c>
      <c r="AP128">
        <f>IF(SUM($AC128:AO128)&gt;0,1,IF(OR(P128&lt;(1-$P$2),P128&gt;$P$3),1,0))</f>
        <v>0</v>
      </c>
      <c r="AQ128">
        <f>IF(SUM($AC128:AP128)&gt;0,1,IF(OR(Q128&lt;(1-$P$2),Q128&gt;$P$3),1,0))</f>
        <v>0</v>
      </c>
      <c r="AR128">
        <f>IF(SUM($AC128:AQ128)&gt;0,1,IF(OR(R128&lt;(1-$P$2),R128&gt;$P$3),1,0))</f>
        <v>0</v>
      </c>
      <c r="AS128">
        <f>IF(SUM($AC128:AR128)&gt;0,1,IF(OR(S128&lt;(1-$P$2),S128&gt;$P$3),1,0))</f>
        <v>0</v>
      </c>
      <c r="AT128">
        <f>IF(SUM($AC128:AS128)&gt;0,1,IF(OR(T128&lt;(1-$P$2),T128&gt;$P$3),1,0))</f>
        <v>0</v>
      </c>
      <c r="AU128">
        <f>IF(SUM($AC128:AT128)&gt;0,1,IF(OR(U128&lt;(1-$P$2),U128&gt;$P$3),1,0))</f>
        <v>0</v>
      </c>
      <c r="AV128">
        <f>IF(SUM($AC128:AU128)&gt;0,1,IF(OR(V128&lt;(1-$P$2),V128&gt;$P$3),1,0))</f>
        <v>0</v>
      </c>
    </row>
    <row r="129" spans="1:48" x14ac:dyDescent="0.35">
      <c r="A129" s="1">
        <f>Data!A123</f>
        <v>3900000</v>
      </c>
      <c r="B129">
        <f t="shared" si="12"/>
        <v>120</v>
      </c>
      <c r="C129" s="12" cm="1">
        <f t="array" ref="C129">PRODUCT(Data!$C123:C123/100+1)</f>
        <v>0.83099999999999996</v>
      </c>
      <c r="D129" s="12" cm="1">
        <f t="array" ref="D129">PRODUCT(Data!$C123:D123/100+1)</f>
        <v>1.4210099999999999</v>
      </c>
      <c r="E129" s="12" cm="1">
        <f t="array" ref="E129">PRODUCT(Data!$C123:E123/100+1)</f>
        <v>1.82457684</v>
      </c>
      <c r="F129" s="12" cm="1">
        <f t="array" ref="F129">PRODUCT(Data!$C123:F123/100+1)</f>
        <v>1.7388217285199998</v>
      </c>
      <c r="G129" s="12" cm="1">
        <f t="array" ref="G129">PRODUCT(Data!$C123:G123/100+1)</f>
        <v>1.6657912159221597</v>
      </c>
      <c r="H129" s="12" cm="1">
        <f t="array" ref="H129">PRODUCT(Data!$C123:H123/100+1)</f>
        <v>1.1993696754639549</v>
      </c>
      <c r="I129" s="12" cm="1">
        <f t="array" ref="I129">PRODUCT(Data!$C123:I123/100+1)</f>
        <v>1.3888700841872597</v>
      </c>
      <c r="J129" s="12" cm="1">
        <f t="array" ref="J129">PRODUCT(Data!$C123:J123/100+1)</f>
        <v>1.6583108805195879</v>
      </c>
      <c r="K129" s="12" cm="1">
        <f t="array" ref="K129">PRODUCT(Data!$C123:K123/100+1)</f>
        <v>2.785962279272908</v>
      </c>
      <c r="L129" s="12" cm="1">
        <f t="array" ref="L129">PRODUCT(Data!$C123:L123/100+1)</f>
        <v>4.6219114213137544</v>
      </c>
      <c r="M129" s="12" cm="1">
        <f t="array" ref="M129">PRODUCT(Data!$C123:M123/100+1)</f>
        <v>8.0328820502433054</v>
      </c>
      <c r="N129" s="12" cm="1">
        <f t="array" ref="N129">PRODUCT(Data!$C123:N123/100+1)</f>
        <v>11.663744736953278</v>
      </c>
      <c r="O129" s="12" cm="1">
        <f t="array" ref="O129">PRODUCT(Data!$C123:O123/100+1)</f>
        <v>18.242096768594926</v>
      </c>
      <c r="P129" s="12" cm="1">
        <f t="array" ref="P129">PRODUCT(Data!$C123:P123/100+1)</f>
        <v>31.668279990280791</v>
      </c>
      <c r="Q129" s="12" cm="1">
        <f t="array" ref="Q129">PRODUCT(Data!$C123:Q123/100+1)</f>
        <v>35.595146709075614</v>
      </c>
      <c r="R129" s="12" cm="1">
        <f t="array" ref="R129">PRODUCT(Data!$C123:R123/100+1)</f>
        <v>22.496132720135787</v>
      </c>
      <c r="S129" s="12" cm="1">
        <f t="array" ref="S129">PRODUCT(Data!$C123:S123/100+1)</f>
        <v>24.588273063108414</v>
      </c>
      <c r="T129" s="12" cm="1">
        <f t="array" ref="T129">PRODUCT(Data!$C123:T123/100+1)</f>
        <v>25.965216354642486</v>
      </c>
      <c r="U129" s="12" cm="1">
        <f t="array" ref="U129">PRODUCT(Data!$C123:U123/100+1)</f>
        <v>40.064328835213352</v>
      </c>
      <c r="V129" s="12" cm="1">
        <f t="array" ref="V129">PRODUCT(Data!$C123:V123/100+1)</f>
        <v>20.352679048288383</v>
      </c>
      <c r="W129" s="7"/>
      <c r="X129" s="2" t="str">
        <f t="shared" si="13"/>
        <v>Unrealised</v>
      </c>
      <c r="Y129" s="4">
        <f t="shared" si="10"/>
        <v>79375448.288324699</v>
      </c>
      <c r="Z129" s="5">
        <f t="shared" ca="1" si="11"/>
        <v>0</v>
      </c>
      <c r="AC129">
        <f t="shared" si="9"/>
        <v>0</v>
      </c>
      <c r="AD129">
        <f>IF(SUM($AC129:AC129)&gt;0,1,IF(OR(D129&lt;(1-$P$2),D129&gt;$P$3),1,0))</f>
        <v>0</v>
      </c>
      <c r="AE129">
        <f>IF(SUM($AC129:AD129)&gt;0,1,IF(OR(E129&lt;(1-$P$2),E129&gt;$P$3),1,0))</f>
        <v>0</v>
      </c>
      <c r="AF129">
        <f>IF(SUM($AC129:AE129)&gt;0,1,IF(OR(F129&lt;(1-$P$2),F129&gt;$P$3),1,0))</f>
        <v>0</v>
      </c>
      <c r="AG129">
        <f>IF(SUM($AC129:AF129)&gt;0,1,IF(OR(G129&lt;(1-$P$2),G129&gt;$P$3),1,0))</f>
        <v>0</v>
      </c>
      <c r="AH129">
        <f>IF(SUM($AC129:AG129)&gt;0,1,IF(OR(H129&lt;(1-$P$2),H129&gt;$P$3),1,0))</f>
        <v>0</v>
      </c>
      <c r="AI129">
        <f>IF(SUM($AC129:AH129)&gt;0,1,IF(OR(I129&lt;(1-$P$2),I129&gt;$P$3),1,0))</f>
        <v>0</v>
      </c>
      <c r="AJ129">
        <f>IF(SUM($AC129:AI129)&gt;0,1,IF(OR(J129&lt;(1-$P$2),J129&gt;$P$3),1,0))</f>
        <v>0</v>
      </c>
      <c r="AK129">
        <f>IF(SUM($AC129:AJ129)&gt;0,1,IF(OR(K129&lt;(1-$P$2),K129&gt;$P$3),1,0))</f>
        <v>0</v>
      </c>
      <c r="AL129">
        <f>IF(SUM($AC129:AK129)&gt;0,1,IF(OR(L129&lt;(1-$P$2),L129&gt;$P$3),1,0))</f>
        <v>0</v>
      </c>
      <c r="AM129">
        <f>IF(SUM($AC129:AL129)&gt;0,1,IF(OR(M129&lt;(1-$P$2),M129&gt;$P$3),1,0))</f>
        <v>0</v>
      </c>
      <c r="AN129">
        <f>IF(SUM($AC129:AM129)&gt;0,1,IF(OR(N129&lt;(1-$P$2),N129&gt;$P$3),1,0))</f>
        <v>0</v>
      </c>
      <c r="AO129">
        <f>IF(SUM($AC129:AN129)&gt;0,1,IF(OR(O129&lt;(1-$P$2),O129&gt;$P$3),1,0))</f>
        <v>0</v>
      </c>
      <c r="AP129">
        <f>IF(SUM($AC129:AO129)&gt;0,1,IF(OR(P129&lt;(1-$P$2),P129&gt;$P$3),1,0))</f>
        <v>0</v>
      </c>
      <c r="AQ129">
        <f>IF(SUM($AC129:AP129)&gt;0,1,IF(OR(Q129&lt;(1-$P$2),Q129&gt;$P$3),1,0))</f>
        <v>0</v>
      </c>
      <c r="AR129">
        <f>IF(SUM($AC129:AQ129)&gt;0,1,IF(OR(R129&lt;(1-$P$2),R129&gt;$P$3),1,0))</f>
        <v>0</v>
      </c>
      <c r="AS129">
        <f>IF(SUM($AC129:AR129)&gt;0,1,IF(OR(S129&lt;(1-$P$2),S129&gt;$P$3),1,0))</f>
        <v>0</v>
      </c>
      <c r="AT129">
        <f>IF(SUM($AC129:AS129)&gt;0,1,IF(OR(T129&lt;(1-$P$2),T129&gt;$P$3),1,0))</f>
        <v>0</v>
      </c>
      <c r="AU129">
        <f>IF(SUM($AC129:AT129)&gt;0,1,IF(OR(U129&lt;(1-$P$2),U129&gt;$P$3),1,0))</f>
        <v>0</v>
      </c>
      <c r="AV129">
        <f>IF(SUM($AC129:AU129)&gt;0,1,IF(OR(V129&lt;(1-$P$2),V129&gt;$P$3),1,0))</f>
        <v>0</v>
      </c>
    </row>
    <row r="130" spans="1:48" x14ac:dyDescent="0.35">
      <c r="A130" s="1">
        <f>Data!A124</f>
        <v>2200000</v>
      </c>
      <c r="B130">
        <f t="shared" si="12"/>
        <v>121</v>
      </c>
      <c r="C130" s="12" cm="1">
        <f t="array" ref="C130">PRODUCT(Data!$C124:C124/100+1)</f>
        <v>1.1870000000000001</v>
      </c>
      <c r="D130" s="12" cm="1">
        <f t="array" ref="D130">PRODUCT(Data!$C124:D124/100+1)</f>
        <v>0.71338699999999999</v>
      </c>
      <c r="E130" s="12" cm="1">
        <f t="array" ref="E130">PRODUCT(Data!$C124:E124/100+1)</f>
        <v>0.58854427499999995</v>
      </c>
      <c r="F130" s="12" cm="1">
        <f t="array" ref="F130">PRODUCT(Data!$C124:F124/100+1)</f>
        <v>0.74156578649999993</v>
      </c>
      <c r="G130" s="12" cm="1">
        <f t="array" ref="G130">PRODUCT(Data!$C124:G124/100+1)</f>
        <v>0.75788023380299996</v>
      </c>
      <c r="H130" s="12" cm="1">
        <f t="array" ref="H130">PRODUCT(Data!$C124:H124/100+1)</f>
        <v>0.55552621137759894</v>
      </c>
      <c r="I130" s="12" cm="1">
        <f t="array" ref="I130">PRODUCT(Data!$C124:I124/100+1)</f>
        <v>0.64718803625490284</v>
      </c>
      <c r="J130" s="12" cm="1">
        <f t="array" ref="J130">PRODUCT(Data!$C124:J124/100+1)</f>
        <v>0.4090228389130986</v>
      </c>
      <c r="K130" s="12" cm="1">
        <f t="array" ref="K130">PRODUCT(Data!$C124:K124/100+1)</f>
        <v>0.39307094819548771</v>
      </c>
      <c r="L130" s="12" cm="1">
        <f t="array" ref="L130">PRODUCT(Data!$C124:L124/100+1)</f>
        <v>0.49212482714075062</v>
      </c>
      <c r="M130" s="12" cm="1">
        <f t="array" ref="M130">PRODUCT(Data!$C124:M124/100+1)</f>
        <v>0.75934860827817818</v>
      </c>
      <c r="N130" s="12" cm="1">
        <f t="array" ref="N130">PRODUCT(Data!$C124:N124/100+1)</f>
        <v>0.59760735471492621</v>
      </c>
      <c r="O130" s="12" cm="1">
        <f t="array" ref="O130">PRODUCT(Data!$C124:O124/100+1)</f>
        <v>0.76433980668039059</v>
      </c>
      <c r="P130" s="12" cm="1">
        <f t="array" ref="P130">PRODUCT(Data!$C124:P124/100+1)</f>
        <v>1.1281655546602565</v>
      </c>
      <c r="Q130" s="12" cm="1">
        <f t="array" ref="Q130">PRODUCT(Data!$C124:Q124/100+1)</f>
        <v>1.6572751997959165</v>
      </c>
      <c r="R130" s="12" cm="1">
        <f t="array" ref="R130">PRODUCT(Data!$C124:R124/100+1)</f>
        <v>1.1766653918551007</v>
      </c>
      <c r="S130" s="12" cm="1">
        <f t="array" ref="S130">PRODUCT(Data!$C124:S124/100+1)</f>
        <v>2.0309244663419039</v>
      </c>
      <c r="T130" s="12" cm="1">
        <f t="array" ref="T130">PRODUCT(Data!$C124:T124/100+1)</f>
        <v>3.1235618292338478</v>
      </c>
      <c r="U130" s="12" cm="1">
        <f t="array" ref="U130">PRODUCT(Data!$C124:U124/100+1)</f>
        <v>3.7545213187390849</v>
      </c>
      <c r="V130" s="12" cm="1">
        <f t="array" ref="V130">PRODUCT(Data!$C124:V124/100+1)</f>
        <v>4.3289630805061652</v>
      </c>
      <c r="W130" s="7"/>
      <c r="X130" s="2" t="str">
        <f t="shared" si="13"/>
        <v>Unrealised</v>
      </c>
      <c r="Y130" s="4">
        <f t="shared" si="10"/>
        <v>9523718.7771135643</v>
      </c>
      <c r="Z130" s="5">
        <f t="shared" ca="1" si="11"/>
        <v>0</v>
      </c>
      <c r="AC130">
        <f t="shared" si="9"/>
        <v>0</v>
      </c>
      <c r="AD130">
        <f>IF(SUM($AC130:AC130)&gt;0,1,IF(OR(D130&lt;(1-$P$2),D130&gt;$P$3),1,0))</f>
        <v>0</v>
      </c>
      <c r="AE130">
        <f>IF(SUM($AC130:AD130)&gt;0,1,IF(OR(E130&lt;(1-$P$2),E130&gt;$P$3),1,0))</f>
        <v>0</v>
      </c>
      <c r="AF130">
        <f>IF(SUM($AC130:AE130)&gt;0,1,IF(OR(F130&lt;(1-$P$2),F130&gt;$P$3),1,0))</f>
        <v>0</v>
      </c>
      <c r="AG130">
        <f>IF(SUM($AC130:AF130)&gt;0,1,IF(OR(G130&lt;(1-$P$2),G130&gt;$P$3),1,0))</f>
        <v>0</v>
      </c>
      <c r="AH130">
        <f>IF(SUM($AC130:AG130)&gt;0,1,IF(OR(H130&lt;(1-$P$2),H130&gt;$P$3),1,0))</f>
        <v>0</v>
      </c>
      <c r="AI130">
        <f>IF(SUM($AC130:AH130)&gt;0,1,IF(OR(I130&lt;(1-$P$2),I130&gt;$P$3),1,0))</f>
        <v>0</v>
      </c>
      <c r="AJ130">
        <f>IF(SUM($AC130:AI130)&gt;0,1,IF(OR(J130&lt;(1-$P$2),J130&gt;$P$3),1,0))</f>
        <v>0</v>
      </c>
      <c r="AK130">
        <f>IF(SUM($AC130:AJ130)&gt;0,1,IF(OR(K130&lt;(1-$P$2),K130&gt;$P$3),1,0))</f>
        <v>0</v>
      </c>
      <c r="AL130">
        <f>IF(SUM($AC130:AK130)&gt;0,1,IF(OR(L130&lt;(1-$P$2),L130&gt;$P$3),1,0))</f>
        <v>0</v>
      </c>
      <c r="AM130">
        <f>IF(SUM($AC130:AL130)&gt;0,1,IF(OR(M130&lt;(1-$P$2),M130&gt;$P$3),1,0))</f>
        <v>0</v>
      </c>
      <c r="AN130">
        <f>IF(SUM($AC130:AM130)&gt;0,1,IF(OR(N130&lt;(1-$P$2),N130&gt;$P$3),1,0))</f>
        <v>0</v>
      </c>
      <c r="AO130">
        <f>IF(SUM($AC130:AN130)&gt;0,1,IF(OR(O130&lt;(1-$P$2),O130&gt;$P$3),1,0))</f>
        <v>0</v>
      </c>
      <c r="AP130">
        <f>IF(SUM($AC130:AO130)&gt;0,1,IF(OR(P130&lt;(1-$P$2),P130&gt;$P$3),1,0))</f>
        <v>0</v>
      </c>
      <c r="AQ130">
        <f>IF(SUM($AC130:AP130)&gt;0,1,IF(OR(Q130&lt;(1-$P$2),Q130&gt;$P$3),1,0))</f>
        <v>0</v>
      </c>
      <c r="AR130">
        <f>IF(SUM($AC130:AQ130)&gt;0,1,IF(OR(R130&lt;(1-$P$2),R130&gt;$P$3),1,0))</f>
        <v>0</v>
      </c>
      <c r="AS130">
        <f>IF(SUM($AC130:AR130)&gt;0,1,IF(OR(S130&lt;(1-$P$2),S130&gt;$P$3),1,0))</f>
        <v>0</v>
      </c>
      <c r="AT130">
        <f>IF(SUM($AC130:AS130)&gt;0,1,IF(OR(T130&lt;(1-$P$2),T130&gt;$P$3),1,0))</f>
        <v>0</v>
      </c>
      <c r="AU130">
        <f>IF(SUM($AC130:AT130)&gt;0,1,IF(OR(U130&lt;(1-$P$2),U130&gt;$P$3),1,0))</f>
        <v>0</v>
      </c>
      <c r="AV130">
        <f>IF(SUM($AC130:AU130)&gt;0,1,IF(OR(V130&lt;(1-$P$2),V130&gt;$P$3),1,0))</f>
        <v>0</v>
      </c>
    </row>
    <row r="131" spans="1:48" x14ac:dyDescent="0.35">
      <c r="A131" s="1">
        <f>Data!A125</f>
        <v>5800000</v>
      </c>
      <c r="B131">
        <f t="shared" si="12"/>
        <v>122</v>
      </c>
      <c r="C131" s="12" cm="1">
        <f t="array" ref="C131">PRODUCT(Data!$C125:C125/100+1)</f>
        <v>1.399</v>
      </c>
      <c r="D131" s="12" cm="1">
        <f t="array" ref="D131">PRODUCT(Data!$C125:D125/100+1)</f>
        <v>1.6270370000000001</v>
      </c>
      <c r="E131" s="12" cm="1">
        <f t="array" ref="E131">PRODUCT(Data!$C125:E125/100+1)</f>
        <v>1.713269961</v>
      </c>
      <c r="F131" s="12" cm="1">
        <f t="array" ref="F131">PRODUCT(Data!$C125:F125/100+1)</f>
        <v>2.9519641428029999</v>
      </c>
      <c r="G131" s="12" cm="1">
        <f t="array" ref="G131">PRODUCT(Data!$C125:G125/100+1)</f>
        <v>4.2921558636355615</v>
      </c>
      <c r="H131" s="12" cm="1">
        <f t="array" ref="H131">PRODUCT(Data!$C125:H125/100+1)</f>
        <v>4.0603794469992414</v>
      </c>
      <c r="I131" s="12" cm="1">
        <f t="array" ref="I131">PRODUCT(Data!$C125:I125/100+1)</f>
        <v>2.200725660273589</v>
      </c>
      <c r="J131" s="12" cm="1">
        <f t="array" ref="J131">PRODUCT(Data!$C125:J125/100+1)</f>
        <v>1.8640146342517299</v>
      </c>
      <c r="K131" s="12" cm="1">
        <f t="array" ref="K131">PRODUCT(Data!$C125:K125/100+1)</f>
        <v>1.1426409707963103</v>
      </c>
      <c r="L131" s="12" cm="1">
        <f t="array" ref="L131">PRODUCT(Data!$C125:L125/100+1)</f>
        <v>1.5962694362024457</v>
      </c>
      <c r="M131" s="12" cm="1">
        <f t="array" ref="M131">PRODUCT(Data!$C125:M125/100+1)</f>
        <v>2.4582549317517666</v>
      </c>
      <c r="N131" s="12" cm="1">
        <f t="array" ref="N131">PRODUCT(Data!$C125:N125/100+1)</f>
        <v>1.831399924155066</v>
      </c>
      <c r="O131" s="12" cm="1">
        <f t="array" ref="O131">PRODUCT(Data!$C125:O125/100+1)</f>
        <v>1.1427935526727613</v>
      </c>
      <c r="P131" s="12" cm="1">
        <f t="array" ref="P131">PRODUCT(Data!$C125:P125/100+1)</f>
        <v>1.0353709587215219</v>
      </c>
      <c r="Q131" s="12" cm="1">
        <f t="array" ref="Q131">PRODUCT(Data!$C125:Q125/100+1)</f>
        <v>0.76099765466031855</v>
      </c>
      <c r="R131" s="12" cm="1">
        <f t="array" ref="R131">PRODUCT(Data!$C125:R125/100+1)</f>
        <v>0.45964258341483238</v>
      </c>
      <c r="S131" s="12" cm="1">
        <f t="array" ref="S131">PRODUCT(Data!$C125:S125/100+1)</f>
        <v>0.32726551939136062</v>
      </c>
      <c r="T131" s="12" cm="1">
        <f t="array" ref="T131">PRODUCT(Data!$C125:T125/100+1)</f>
        <v>0.31188403997996667</v>
      </c>
      <c r="U131" s="12" cm="1">
        <f t="array" ref="U131">PRODUCT(Data!$C125:U125/100+1)</f>
        <v>0.44006838041173296</v>
      </c>
      <c r="V131" s="12" cm="1">
        <f t="array" ref="V131">PRODUCT(Data!$C125:V125/100+1)</f>
        <v>0.31772937065727119</v>
      </c>
      <c r="W131" s="7"/>
      <c r="X131" s="2" t="str">
        <f t="shared" si="13"/>
        <v>Unrealised</v>
      </c>
      <c r="Y131" s="4">
        <f t="shared" si="10"/>
        <v>1842830.3498121728</v>
      </c>
      <c r="Z131" s="5">
        <f t="shared" ca="1" si="11"/>
        <v>0</v>
      </c>
      <c r="AC131">
        <f t="shared" si="9"/>
        <v>0</v>
      </c>
      <c r="AD131">
        <f>IF(SUM($AC131:AC131)&gt;0,1,IF(OR(D131&lt;(1-$P$2),D131&gt;$P$3),1,0))</f>
        <v>0</v>
      </c>
      <c r="AE131">
        <f>IF(SUM($AC131:AD131)&gt;0,1,IF(OR(E131&lt;(1-$P$2),E131&gt;$P$3),1,0))</f>
        <v>0</v>
      </c>
      <c r="AF131">
        <f>IF(SUM($AC131:AE131)&gt;0,1,IF(OR(F131&lt;(1-$P$2),F131&gt;$P$3),1,0))</f>
        <v>0</v>
      </c>
      <c r="AG131">
        <f>IF(SUM($AC131:AF131)&gt;0,1,IF(OR(G131&lt;(1-$P$2),G131&gt;$P$3),1,0))</f>
        <v>0</v>
      </c>
      <c r="AH131">
        <f>IF(SUM($AC131:AG131)&gt;0,1,IF(OR(H131&lt;(1-$P$2),H131&gt;$P$3),1,0))</f>
        <v>0</v>
      </c>
      <c r="AI131">
        <f>IF(SUM($AC131:AH131)&gt;0,1,IF(OR(I131&lt;(1-$P$2),I131&gt;$P$3),1,0))</f>
        <v>0</v>
      </c>
      <c r="AJ131">
        <f>IF(SUM($AC131:AI131)&gt;0,1,IF(OR(J131&lt;(1-$P$2),J131&gt;$P$3),1,0))</f>
        <v>0</v>
      </c>
      <c r="AK131">
        <f>IF(SUM($AC131:AJ131)&gt;0,1,IF(OR(K131&lt;(1-$P$2),K131&gt;$P$3),1,0))</f>
        <v>0</v>
      </c>
      <c r="AL131">
        <f>IF(SUM($AC131:AK131)&gt;0,1,IF(OR(L131&lt;(1-$P$2),L131&gt;$P$3),1,0))</f>
        <v>0</v>
      </c>
      <c r="AM131">
        <f>IF(SUM($AC131:AL131)&gt;0,1,IF(OR(M131&lt;(1-$P$2),M131&gt;$P$3),1,0))</f>
        <v>0</v>
      </c>
      <c r="AN131">
        <f>IF(SUM($AC131:AM131)&gt;0,1,IF(OR(N131&lt;(1-$P$2),N131&gt;$P$3),1,0))</f>
        <v>0</v>
      </c>
      <c r="AO131">
        <f>IF(SUM($AC131:AN131)&gt;0,1,IF(OR(O131&lt;(1-$P$2),O131&gt;$P$3),1,0))</f>
        <v>0</v>
      </c>
      <c r="AP131">
        <f>IF(SUM($AC131:AO131)&gt;0,1,IF(OR(P131&lt;(1-$P$2),P131&gt;$P$3),1,0))</f>
        <v>0</v>
      </c>
      <c r="AQ131">
        <f>IF(SUM($AC131:AP131)&gt;0,1,IF(OR(Q131&lt;(1-$P$2),Q131&gt;$P$3),1,0))</f>
        <v>0</v>
      </c>
      <c r="AR131">
        <f>IF(SUM($AC131:AQ131)&gt;0,1,IF(OR(R131&lt;(1-$P$2),R131&gt;$P$3),1,0))</f>
        <v>0</v>
      </c>
      <c r="AS131">
        <f>IF(SUM($AC131:AR131)&gt;0,1,IF(OR(S131&lt;(1-$P$2),S131&gt;$P$3),1,0))</f>
        <v>0</v>
      </c>
      <c r="AT131">
        <f>IF(SUM($AC131:AS131)&gt;0,1,IF(OR(T131&lt;(1-$P$2),T131&gt;$P$3),1,0))</f>
        <v>0</v>
      </c>
      <c r="AU131">
        <f>IF(SUM($AC131:AT131)&gt;0,1,IF(OR(U131&lt;(1-$P$2),U131&gt;$P$3),1,0))</f>
        <v>0</v>
      </c>
      <c r="AV131">
        <f>IF(SUM($AC131:AU131)&gt;0,1,IF(OR(V131&lt;(1-$P$2),V131&gt;$P$3),1,0))</f>
        <v>0</v>
      </c>
    </row>
    <row r="132" spans="1:48" x14ac:dyDescent="0.35">
      <c r="A132" s="1">
        <f>Data!A126</f>
        <v>300000</v>
      </c>
      <c r="B132">
        <f t="shared" si="12"/>
        <v>123</v>
      </c>
      <c r="C132" s="12" cm="1">
        <f t="array" ref="C132">PRODUCT(Data!$C126:C126/100+1)</f>
        <v>0.629</v>
      </c>
      <c r="D132" s="12" cm="1">
        <f t="array" ref="D132">PRODUCT(Data!$C126:D126/100+1)</f>
        <v>0.78184699999999996</v>
      </c>
      <c r="E132" s="12" cm="1">
        <f t="array" ref="E132">PRODUCT(Data!$C126:E126/100+1)</f>
        <v>1.194662216</v>
      </c>
      <c r="F132" s="12" cm="1">
        <f t="array" ref="F132">PRODUCT(Data!$C126:F126/100+1)</f>
        <v>0.97842835490399993</v>
      </c>
      <c r="G132" s="12" cm="1">
        <f t="array" ref="G132">PRODUCT(Data!$C126:G126/100+1)</f>
        <v>1.498952239712928</v>
      </c>
      <c r="H132" s="12" cm="1">
        <f t="array" ref="H132">PRODUCT(Data!$C126:H126/100+1)</f>
        <v>1.9366462937091031</v>
      </c>
      <c r="I132" s="12" cm="1">
        <f t="array" ref="I132">PRODUCT(Data!$C126:I126/100+1)</f>
        <v>3.2884254067180572</v>
      </c>
      <c r="J132" s="12" cm="1">
        <f t="array" ref="J132">PRODUCT(Data!$C126:J126/100+1)</f>
        <v>2.3578010166168468</v>
      </c>
      <c r="K132" s="12" cm="1">
        <f t="array" ref="K132">PRODUCT(Data!$C126:K126/100+1)</f>
        <v>4.093142564846846</v>
      </c>
      <c r="L132" s="12" cm="1">
        <f t="array" ref="L132">PRODUCT(Data!$C126:L126/100+1)</f>
        <v>3.4914506078143597</v>
      </c>
      <c r="M132" s="12" cm="1">
        <f t="array" ref="M132">PRODUCT(Data!$C126:M126/100+1)</f>
        <v>2.7966519368593024</v>
      </c>
      <c r="N132" s="12" cm="1">
        <f t="array" ref="N132">PRODUCT(Data!$C126:N126/100+1)</f>
        <v>3.7139537721491531</v>
      </c>
      <c r="O132" s="12" cm="1">
        <f t="array" ref="O132">PRODUCT(Data!$C126:O126/100+1)</f>
        <v>2.0426745746820343</v>
      </c>
      <c r="P132" s="12" cm="1">
        <f t="array" ref="P132">PRODUCT(Data!$C126:P126/100+1)</f>
        <v>2.7208425334764699</v>
      </c>
      <c r="Q132" s="12" cm="1">
        <f t="array" ref="Q132">PRODUCT(Data!$C126:Q126/100+1)</f>
        <v>1.8937064032996229</v>
      </c>
      <c r="R132" s="12" cm="1">
        <f t="array" ref="R132">PRODUCT(Data!$C126:R126/100+1)</f>
        <v>1.7062294693729603</v>
      </c>
      <c r="S132" s="12" cm="1">
        <f t="array" ref="S132">PRODUCT(Data!$C126:S126/100+1)</f>
        <v>2.2163920807154751</v>
      </c>
      <c r="T132" s="12" cm="1">
        <f t="array" ref="T132">PRODUCT(Data!$C126:T126/100+1)</f>
        <v>3.2558799665710327</v>
      </c>
      <c r="U132" s="12" cm="1">
        <f t="array" ref="U132">PRODUCT(Data!$C126:U126/100+1)</f>
        <v>2.7870332513848042</v>
      </c>
      <c r="V132" s="12" cm="1">
        <f t="array" ref="V132">PRODUCT(Data!$C126:V126/100+1)</f>
        <v>3.7123282908445594</v>
      </c>
      <c r="W132" s="7"/>
      <c r="X132" s="2" t="str">
        <f t="shared" si="13"/>
        <v>Unrealised</v>
      </c>
      <c r="Y132" s="4">
        <f t="shared" si="10"/>
        <v>1113698.4872533679</v>
      </c>
      <c r="Z132" s="5">
        <f t="shared" ca="1" si="11"/>
        <v>0</v>
      </c>
      <c r="AC132">
        <f t="shared" si="9"/>
        <v>0</v>
      </c>
      <c r="AD132">
        <f>IF(SUM($AC132:AC132)&gt;0,1,IF(OR(D132&lt;(1-$P$2),D132&gt;$P$3),1,0))</f>
        <v>0</v>
      </c>
      <c r="AE132">
        <f>IF(SUM($AC132:AD132)&gt;0,1,IF(OR(E132&lt;(1-$P$2),E132&gt;$P$3),1,0))</f>
        <v>0</v>
      </c>
      <c r="AF132">
        <f>IF(SUM($AC132:AE132)&gt;0,1,IF(OR(F132&lt;(1-$P$2),F132&gt;$P$3),1,0))</f>
        <v>0</v>
      </c>
      <c r="AG132">
        <f>IF(SUM($AC132:AF132)&gt;0,1,IF(OR(G132&lt;(1-$P$2),G132&gt;$P$3),1,0))</f>
        <v>0</v>
      </c>
      <c r="AH132">
        <f>IF(SUM($AC132:AG132)&gt;0,1,IF(OR(H132&lt;(1-$P$2),H132&gt;$P$3),1,0))</f>
        <v>0</v>
      </c>
      <c r="AI132">
        <f>IF(SUM($AC132:AH132)&gt;0,1,IF(OR(I132&lt;(1-$P$2),I132&gt;$P$3),1,0))</f>
        <v>0</v>
      </c>
      <c r="AJ132">
        <f>IF(SUM($AC132:AI132)&gt;0,1,IF(OR(J132&lt;(1-$P$2),J132&gt;$P$3),1,0))</f>
        <v>0</v>
      </c>
      <c r="AK132">
        <f>IF(SUM($AC132:AJ132)&gt;0,1,IF(OR(K132&lt;(1-$P$2),K132&gt;$P$3),1,0))</f>
        <v>0</v>
      </c>
      <c r="AL132">
        <f>IF(SUM($AC132:AK132)&gt;0,1,IF(OR(L132&lt;(1-$P$2),L132&gt;$P$3),1,0))</f>
        <v>0</v>
      </c>
      <c r="AM132">
        <f>IF(SUM($AC132:AL132)&gt;0,1,IF(OR(M132&lt;(1-$P$2),M132&gt;$P$3),1,0))</f>
        <v>0</v>
      </c>
      <c r="AN132">
        <f>IF(SUM($AC132:AM132)&gt;0,1,IF(OR(N132&lt;(1-$P$2),N132&gt;$P$3),1,0))</f>
        <v>0</v>
      </c>
      <c r="AO132">
        <f>IF(SUM($AC132:AN132)&gt;0,1,IF(OR(O132&lt;(1-$P$2),O132&gt;$P$3),1,0))</f>
        <v>0</v>
      </c>
      <c r="AP132">
        <f>IF(SUM($AC132:AO132)&gt;0,1,IF(OR(P132&lt;(1-$P$2),P132&gt;$P$3),1,0))</f>
        <v>0</v>
      </c>
      <c r="AQ132">
        <f>IF(SUM($AC132:AP132)&gt;0,1,IF(OR(Q132&lt;(1-$P$2),Q132&gt;$P$3),1,0))</f>
        <v>0</v>
      </c>
      <c r="AR132">
        <f>IF(SUM($AC132:AQ132)&gt;0,1,IF(OR(R132&lt;(1-$P$2),R132&gt;$P$3),1,0))</f>
        <v>0</v>
      </c>
      <c r="AS132">
        <f>IF(SUM($AC132:AR132)&gt;0,1,IF(OR(S132&lt;(1-$P$2),S132&gt;$P$3),1,0))</f>
        <v>0</v>
      </c>
      <c r="AT132">
        <f>IF(SUM($AC132:AS132)&gt;0,1,IF(OR(T132&lt;(1-$P$2),T132&gt;$P$3),1,0))</f>
        <v>0</v>
      </c>
      <c r="AU132">
        <f>IF(SUM($AC132:AT132)&gt;0,1,IF(OR(U132&lt;(1-$P$2),U132&gt;$P$3),1,0))</f>
        <v>0</v>
      </c>
      <c r="AV132">
        <f>IF(SUM($AC132:AU132)&gt;0,1,IF(OR(V132&lt;(1-$P$2),V132&gt;$P$3),1,0))</f>
        <v>0</v>
      </c>
    </row>
    <row r="133" spans="1:48" x14ac:dyDescent="0.35">
      <c r="A133" s="1">
        <f>Data!A127</f>
        <v>6200000</v>
      </c>
      <c r="B133">
        <f t="shared" si="12"/>
        <v>124</v>
      </c>
      <c r="C133" s="12" cm="1">
        <f t="array" ref="C133">PRODUCT(Data!$C127:C127/100+1)</f>
        <v>1.659</v>
      </c>
      <c r="D133" s="12" cm="1">
        <f t="array" ref="D133">PRODUCT(Data!$C127:D127/100+1)</f>
        <v>2.627856</v>
      </c>
      <c r="E133" s="12" cm="1">
        <f t="array" ref="E133">PRODUCT(Data!$C127:E127/100+1)</f>
        <v>2.6856688320000002</v>
      </c>
      <c r="F133" s="12" cm="1">
        <f t="array" ref="F133">PRODUCT(Data!$C127:F127/100+1)</f>
        <v>2.983778072352</v>
      </c>
      <c r="G133" s="12" cm="1">
        <f t="array" ref="G133">PRODUCT(Data!$C127:G127/100+1)</f>
        <v>3.6521443605588479</v>
      </c>
      <c r="H133" s="12" cm="1">
        <f t="array" ref="H133">PRODUCT(Data!$C127:H127/100+1)</f>
        <v>4.0210109409752919</v>
      </c>
      <c r="I133" s="12" cm="1">
        <f t="array" ref="I133">PRODUCT(Data!$C127:I127/100+1)</f>
        <v>3.514363562412405</v>
      </c>
      <c r="J133" s="12" cm="1">
        <f t="array" ref="J133">PRODUCT(Data!$C127:J127/100+1)</f>
        <v>5.9884755103507388</v>
      </c>
      <c r="K133" s="12" cm="1">
        <f t="array" ref="K133">PRODUCT(Data!$C127:K127/100+1)</f>
        <v>9.9528462982029282</v>
      </c>
      <c r="L133" s="12" cm="1">
        <f t="array" ref="L133">PRODUCT(Data!$C127:L127/100+1)</f>
        <v>15.178090604759465</v>
      </c>
      <c r="M133" s="12" cm="1">
        <f t="array" ref="M133">PRODUCT(Data!$C127:M127/100+1)</f>
        <v>14.495076527545288</v>
      </c>
      <c r="N133" s="12" cm="1">
        <f t="array" ref="N133">PRODUCT(Data!$C127:N127/100+1)</f>
        <v>17.75646874624298</v>
      </c>
      <c r="O133" s="12" cm="1">
        <f t="array" ref="O133">PRODUCT(Data!$C127:O127/100+1)</f>
        <v>13.903315028308254</v>
      </c>
      <c r="P133" s="12" cm="1">
        <f t="array" ref="P133">PRODUCT(Data!$C127:P127/100+1)</f>
        <v>12.846663086156827</v>
      </c>
      <c r="Q133" s="12" cm="1">
        <f t="array" ref="Q133">PRODUCT(Data!$C127:Q127/100+1)</f>
        <v>13.861549469963215</v>
      </c>
      <c r="R133" s="12" cm="1">
        <f t="array" ref="R133">PRODUCT(Data!$C127:R127/100+1)</f>
        <v>19.669538697877801</v>
      </c>
      <c r="S133" s="12" cm="1">
        <f t="array" ref="S133">PRODUCT(Data!$C127:S127/100+1)</f>
        <v>26.278503700364745</v>
      </c>
      <c r="T133" s="12" cm="1">
        <f t="array" ref="T133">PRODUCT(Data!$C127:T127/100+1)</f>
        <v>16.29267229422614</v>
      </c>
      <c r="U133" s="12" cm="1">
        <f t="array" ref="U133">PRODUCT(Data!$C127:U127/100+1)</f>
        <v>10.63911500812967</v>
      </c>
      <c r="V133" s="12" cm="1">
        <f t="array" ref="V133">PRODUCT(Data!$C127:V127/100+1)</f>
        <v>7.2665155505525654</v>
      </c>
      <c r="W133" s="7"/>
      <c r="X133" s="2" t="str">
        <f t="shared" si="13"/>
        <v>Unrealised</v>
      </c>
      <c r="Y133" s="4">
        <f t="shared" si="10"/>
        <v>45052396.413425907</v>
      </c>
      <c r="Z133" s="5">
        <f t="shared" ca="1" si="11"/>
        <v>0</v>
      </c>
      <c r="AC133">
        <f t="shared" si="9"/>
        <v>0</v>
      </c>
      <c r="AD133">
        <f>IF(SUM($AC133:AC133)&gt;0,1,IF(OR(D133&lt;(1-$P$2),D133&gt;$P$3),1,0))</f>
        <v>0</v>
      </c>
      <c r="AE133">
        <f>IF(SUM($AC133:AD133)&gt;0,1,IF(OR(E133&lt;(1-$P$2),E133&gt;$P$3),1,0))</f>
        <v>0</v>
      </c>
      <c r="AF133">
        <f>IF(SUM($AC133:AE133)&gt;0,1,IF(OR(F133&lt;(1-$P$2),F133&gt;$P$3),1,0))</f>
        <v>0</v>
      </c>
      <c r="AG133">
        <f>IF(SUM($AC133:AF133)&gt;0,1,IF(OR(G133&lt;(1-$P$2),G133&gt;$P$3),1,0))</f>
        <v>0</v>
      </c>
      <c r="AH133">
        <f>IF(SUM($AC133:AG133)&gt;0,1,IF(OR(H133&lt;(1-$P$2),H133&gt;$P$3),1,0))</f>
        <v>0</v>
      </c>
      <c r="AI133">
        <f>IF(SUM($AC133:AH133)&gt;0,1,IF(OR(I133&lt;(1-$P$2),I133&gt;$P$3),1,0))</f>
        <v>0</v>
      </c>
      <c r="AJ133">
        <f>IF(SUM($AC133:AI133)&gt;0,1,IF(OR(J133&lt;(1-$P$2),J133&gt;$P$3),1,0))</f>
        <v>0</v>
      </c>
      <c r="AK133">
        <f>IF(SUM($AC133:AJ133)&gt;0,1,IF(OR(K133&lt;(1-$P$2),K133&gt;$P$3),1,0))</f>
        <v>0</v>
      </c>
      <c r="AL133">
        <f>IF(SUM($AC133:AK133)&gt;0,1,IF(OR(L133&lt;(1-$P$2),L133&gt;$P$3),1,0))</f>
        <v>0</v>
      </c>
      <c r="AM133">
        <f>IF(SUM($AC133:AL133)&gt;0,1,IF(OR(M133&lt;(1-$P$2),M133&gt;$P$3),1,0))</f>
        <v>0</v>
      </c>
      <c r="AN133">
        <f>IF(SUM($AC133:AM133)&gt;0,1,IF(OR(N133&lt;(1-$P$2),N133&gt;$P$3),1,0))</f>
        <v>0</v>
      </c>
      <c r="AO133">
        <f>IF(SUM($AC133:AN133)&gt;0,1,IF(OR(O133&lt;(1-$P$2),O133&gt;$P$3),1,0))</f>
        <v>0</v>
      </c>
      <c r="AP133">
        <f>IF(SUM($AC133:AO133)&gt;0,1,IF(OR(P133&lt;(1-$P$2),P133&gt;$P$3),1,0))</f>
        <v>0</v>
      </c>
      <c r="AQ133">
        <f>IF(SUM($AC133:AP133)&gt;0,1,IF(OR(Q133&lt;(1-$P$2),Q133&gt;$P$3),1,0))</f>
        <v>0</v>
      </c>
      <c r="AR133">
        <f>IF(SUM($AC133:AQ133)&gt;0,1,IF(OR(R133&lt;(1-$P$2),R133&gt;$P$3),1,0))</f>
        <v>0</v>
      </c>
      <c r="AS133">
        <f>IF(SUM($AC133:AR133)&gt;0,1,IF(OR(S133&lt;(1-$P$2),S133&gt;$P$3),1,0))</f>
        <v>0</v>
      </c>
      <c r="AT133">
        <f>IF(SUM($AC133:AS133)&gt;0,1,IF(OR(T133&lt;(1-$P$2),T133&gt;$P$3),1,0))</f>
        <v>0</v>
      </c>
      <c r="AU133">
        <f>IF(SUM($AC133:AT133)&gt;0,1,IF(OR(U133&lt;(1-$P$2),U133&gt;$P$3),1,0))</f>
        <v>0</v>
      </c>
      <c r="AV133">
        <f>IF(SUM($AC133:AU133)&gt;0,1,IF(OR(V133&lt;(1-$P$2),V133&gt;$P$3),1,0))</f>
        <v>0</v>
      </c>
    </row>
    <row r="134" spans="1:48" x14ac:dyDescent="0.35">
      <c r="A134" s="1">
        <f>Data!A128</f>
        <v>700000</v>
      </c>
      <c r="B134">
        <f t="shared" si="12"/>
        <v>125</v>
      </c>
      <c r="C134" s="12" cm="1">
        <f t="array" ref="C134">PRODUCT(Data!$C128:C128/100+1)</f>
        <v>0.61899999999999999</v>
      </c>
      <c r="D134" s="12" cm="1">
        <f t="array" ref="D134">PRODUCT(Data!$C128:D128/100+1)</f>
        <v>0.35097299999999998</v>
      </c>
      <c r="E134" s="12" cm="1">
        <f t="array" ref="E134">PRODUCT(Data!$C128:E128/100+1)</f>
        <v>0.511016688</v>
      </c>
      <c r="F134" s="12" cm="1">
        <f t="array" ref="F134">PRODUCT(Data!$C128:F128/100+1)</f>
        <v>0.69293862892800007</v>
      </c>
      <c r="G134" s="12" cm="1">
        <f t="array" ref="G134">PRODUCT(Data!$C128:G128/100+1)</f>
        <v>0.81420288899040016</v>
      </c>
      <c r="H134" s="12" cm="1">
        <f t="array" ref="H134">PRODUCT(Data!$C128:H128/100+1)</f>
        <v>0.79059100520967851</v>
      </c>
      <c r="I134" s="12" cm="1">
        <f t="array" ref="I134">PRODUCT(Data!$C128:I128/100+1)</f>
        <v>0.72180958775643655</v>
      </c>
      <c r="J134" s="12" cm="1">
        <f t="array" ref="J134">PRODUCT(Data!$C128:J128/100+1)</f>
        <v>1.1505644828837598</v>
      </c>
      <c r="K134" s="12" cm="1">
        <f t="array" ref="K134">PRODUCT(Data!$C128:K128/100+1)</f>
        <v>1.0113461804548249</v>
      </c>
      <c r="L134" s="12" cm="1">
        <f t="array" ref="L134">PRODUCT(Data!$C128:L128/100+1)</f>
        <v>1.1751842616885064</v>
      </c>
      <c r="M134" s="12" cm="1">
        <f t="array" ref="M134">PRODUCT(Data!$C128:M128/100+1)</f>
        <v>1.3385348740632088</v>
      </c>
      <c r="N134" s="12" cm="1">
        <f t="array" ref="N134">PRODUCT(Data!$C128:N128/100+1)</f>
        <v>1.3545972925519674</v>
      </c>
      <c r="O134" s="12" cm="1">
        <f t="array" ref="O134">PRODUCT(Data!$C128:O128/100+1)</f>
        <v>2.0508603009236785</v>
      </c>
      <c r="P134" s="12" cm="1">
        <f t="array" ref="P134">PRODUCT(Data!$C128:P128/100+1)</f>
        <v>2.2867092355299015</v>
      </c>
      <c r="Q134" s="12" cm="1">
        <f t="array" ref="Q134">PRODUCT(Data!$C128:Q128/100+1)</f>
        <v>2.6708763870989247</v>
      </c>
      <c r="R134" s="12" cm="1">
        <f t="array" ref="R134">PRODUCT(Data!$C128:R128/100+1)</f>
        <v>2.1847768846469204</v>
      </c>
      <c r="S134" s="12" cm="1">
        <f t="array" ref="S134">PRODUCT(Data!$C128:S128/100+1)</f>
        <v>1.3960724292893822</v>
      </c>
      <c r="T134" s="12" cm="1">
        <f t="array" ref="T134">PRODUCT(Data!$C128:T128/100+1)</f>
        <v>0.94932925191677986</v>
      </c>
      <c r="U134" s="12" cm="1">
        <f t="array" ref="U134">PRODUCT(Data!$C128:U128/100+1)</f>
        <v>1.5464573513724345</v>
      </c>
      <c r="V134" s="12" cm="1">
        <f t="array" ref="V134">PRODUCT(Data!$C128:V128/100+1)</f>
        <v>1.8681204804579008</v>
      </c>
      <c r="W134" s="7"/>
      <c r="X134" s="2" t="str">
        <f t="shared" si="13"/>
        <v>Unrealised</v>
      </c>
      <c r="Y134" s="4">
        <f t="shared" si="10"/>
        <v>1307684.3363205306</v>
      </c>
      <c r="Z134" s="5">
        <f t="shared" ca="1" si="11"/>
        <v>0</v>
      </c>
      <c r="AC134">
        <f t="shared" si="9"/>
        <v>0</v>
      </c>
      <c r="AD134">
        <f>IF(SUM($AC134:AC134)&gt;0,1,IF(OR(D134&lt;(1-$P$2),D134&gt;$P$3),1,0))</f>
        <v>0</v>
      </c>
      <c r="AE134">
        <f>IF(SUM($AC134:AD134)&gt;0,1,IF(OR(E134&lt;(1-$P$2),E134&gt;$P$3),1,0))</f>
        <v>0</v>
      </c>
      <c r="AF134">
        <f>IF(SUM($AC134:AE134)&gt;0,1,IF(OR(F134&lt;(1-$P$2),F134&gt;$P$3),1,0))</f>
        <v>0</v>
      </c>
      <c r="AG134">
        <f>IF(SUM($AC134:AF134)&gt;0,1,IF(OR(G134&lt;(1-$P$2),G134&gt;$P$3),1,0))</f>
        <v>0</v>
      </c>
      <c r="AH134">
        <f>IF(SUM($AC134:AG134)&gt;0,1,IF(OR(H134&lt;(1-$P$2),H134&gt;$P$3),1,0))</f>
        <v>0</v>
      </c>
      <c r="AI134">
        <f>IF(SUM($AC134:AH134)&gt;0,1,IF(OR(I134&lt;(1-$P$2),I134&gt;$P$3),1,0))</f>
        <v>0</v>
      </c>
      <c r="AJ134">
        <f>IF(SUM($AC134:AI134)&gt;0,1,IF(OR(J134&lt;(1-$P$2),J134&gt;$P$3),1,0))</f>
        <v>0</v>
      </c>
      <c r="AK134">
        <f>IF(SUM($AC134:AJ134)&gt;0,1,IF(OR(K134&lt;(1-$P$2),K134&gt;$P$3),1,0))</f>
        <v>0</v>
      </c>
      <c r="AL134">
        <f>IF(SUM($AC134:AK134)&gt;0,1,IF(OR(L134&lt;(1-$P$2),L134&gt;$P$3),1,0))</f>
        <v>0</v>
      </c>
      <c r="AM134">
        <f>IF(SUM($AC134:AL134)&gt;0,1,IF(OR(M134&lt;(1-$P$2),M134&gt;$P$3),1,0))</f>
        <v>0</v>
      </c>
      <c r="AN134">
        <f>IF(SUM($AC134:AM134)&gt;0,1,IF(OR(N134&lt;(1-$P$2),N134&gt;$P$3),1,0))</f>
        <v>0</v>
      </c>
      <c r="AO134">
        <f>IF(SUM($AC134:AN134)&gt;0,1,IF(OR(O134&lt;(1-$P$2),O134&gt;$P$3),1,0))</f>
        <v>0</v>
      </c>
      <c r="AP134">
        <f>IF(SUM($AC134:AO134)&gt;0,1,IF(OR(P134&lt;(1-$P$2),P134&gt;$P$3),1,0))</f>
        <v>0</v>
      </c>
      <c r="AQ134">
        <f>IF(SUM($AC134:AP134)&gt;0,1,IF(OR(Q134&lt;(1-$P$2),Q134&gt;$P$3),1,0))</f>
        <v>0</v>
      </c>
      <c r="AR134">
        <f>IF(SUM($AC134:AQ134)&gt;0,1,IF(OR(R134&lt;(1-$P$2),R134&gt;$P$3),1,0))</f>
        <v>0</v>
      </c>
      <c r="AS134">
        <f>IF(SUM($AC134:AR134)&gt;0,1,IF(OR(S134&lt;(1-$P$2),S134&gt;$P$3),1,0))</f>
        <v>0</v>
      </c>
      <c r="AT134">
        <f>IF(SUM($AC134:AS134)&gt;0,1,IF(OR(T134&lt;(1-$P$2),T134&gt;$P$3),1,0))</f>
        <v>0</v>
      </c>
      <c r="AU134">
        <f>IF(SUM($AC134:AT134)&gt;0,1,IF(OR(U134&lt;(1-$P$2),U134&gt;$P$3),1,0))</f>
        <v>0</v>
      </c>
      <c r="AV134">
        <f>IF(SUM($AC134:AU134)&gt;0,1,IF(OR(V134&lt;(1-$P$2),V134&gt;$P$3),1,0))</f>
        <v>0</v>
      </c>
    </row>
    <row r="136" spans="1:48" x14ac:dyDescent="0.35">
      <c r="C136" s="2"/>
    </row>
  </sheetData>
  <mergeCells count="2">
    <mergeCell ref="C8:V8"/>
    <mergeCell ref="AC8:AV8"/>
  </mergeCells>
  <pageMargins left="0.7" right="0.7" top="0.75" bottom="0.75" header="0.3" footer="0.3"/>
  <pageSetup paperSize="9"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73E49-B1C7-4FC2-ADE3-487237AB17E2}">
  <sheetPr codeName="Sheet6"/>
  <dimension ref="A1:AV136"/>
  <sheetViews>
    <sheetView zoomScale="70" zoomScaleNormal="70" workbookViewId="0">
      <selection activeCell="E4" sqref="E4"/>
    </sheetView>
  </sheetViews>
  <sheetFormatPr defaultColWidth="8.81640625" defaultRowHeight="14.5" x14ac:dyDescent="0.35"/>
  <cols>
    <col min="1" max="1" width="17.453125" bestFit="1" customWidth="1"/>
    <col min="2" max="2" width="11" customWidth="1"/>
    <col min="3" max="3" width="9" bestFit="1" customWidth="1"/>
    <col min="4" max="4" width="22.36328125" bestFit="1" customWidth="1"/>
    <col min="5" max="5" width="16.08984375" bestFit="1" customWidth="1"/>
    <col min="6" max="6" width="26.08984375" bestFit="1" customWidth="1"/>
    <col min="7" max="7" width="18.36328125" bestFit="1" customWidth="1"/>
    <col min="8" max="8" width="16.81640625" bestFit="1" customWidth="1"/>
    <col min="9" max="9" width="10.6328125" bestFit="1" customWidth="1"/>
    <col min="10" max="10" width="18.36328125" bestFit="1" customWidth="1"/>
    <col min="11" max="11" width="9" bestFit="1" customWidth="1"/>
    <col min="12" max="12" width="16.453125" bestFit="1" customWidth="1"/>
    <col min="13" max="14" width="9" bestFit="1" customWidth="1"/>
    <col min="15" max="15" width="16.453125" bestFit="1" customWidth="1"/>
    <col min="16" max="21" width="9" bestFit="1" customWidth="1"/>
    <col min="22" max="22" width="10.08984375" bestFit="1" customWidth="1"/>
    <col min="23" max="23" width="10.81640625" customWidth="1"/>
    <col min="24" max="24" width="22.36328125" bestFit="1" customWidth="1"/>
    <col min="25" max="25" width="17.81640625" bestFit="1" customWidth="1"/>
    <col min="26" max="26" width="13.81640625" bestFit="1" customWidth="1"/>
    <col min="27" max="27" width="16.08984375" bestFit="1" customWidth="1"/>
  </cols>
  <sheetData>
    <row r="1" spans="1:48" x14ac:dyDescent="0.35">
      <c r="E1" t="s">
        <v>3</v>
      </c>
      <c r="F1" t="s">
        <v>15</v>
      </c>
      <c r="G1" t="s">
        <v>4</v>
      </c>
      <c r="H1" t="s">
        <v>5</v>
      </c>
      <c r="I1" t="s">
        <v>6</v>
      </c>
      <c r="J1" t="s">
        <v>16</v>
      </c>
      <c r="K1" s="17" t="s">
        <v>55</v>
      </c>
      <c r="L1" s="17" t="s">
        <v>10</v>
      </c>
      <c r="O1" t="s">
        <v>7</v>
      </c>
    </row>
    <row r="2" spans="1:48" x14ac:dyDescent="0.35">
      <c r="D2" t="s">
        <v>10</v>
      </c>
      <c r="E2">
        <f>COUNTIFS($X$10:$X$134,D2)</f>
        <v>77</v>
      </c>
      <c r="F2" s="1">
        <f>SUMIFS($A$10:$A$134,$X$10:$X$134,D2)/100000</f>
        <v>3739</v>
      </c>
      <c r="G2" s="1">
        <f ca="1">SUMIFS($Z$10:$Z$134,$X$10:$X$134,D2)/100000</f>
        <v>0</v>
      </c>
      <c r="H2" s="1">
        <f>SUMIFS($Y$10:$Y$134,$X$10:$X$134,D2)/100000</f>
        <v>39809.468592451747</v>
      </c>
      <c r="I2" s="5">
        <f>H2-F2</f>
        <v>36070.468592451747</v>
      </c>
      <c r="K2" s="17"/>
      <c r="L2" s="17"/>
      <c r="O2" t="s">
        <v>8</v>
      </c>
      <c r="P2" s="16">
        <v>0.5</v>
      </c>
    </row>
    <row r="3" spans="1:48" x14ac:dyDescent="0.35">
      <c r="D3" s="17" t="s">
        <v>53</v>
      </c>
      <c r="E3">
        <f>COUNTIFS($X$10:$X$134,D3)</f>
        <v>43</v>
      </c>
      <c r="F3" s="1">
        <f>SUMIFS($A$10:$A$134,$X$10:$X$134,D3)/100000</f>
        <v>2339</v>
      </c>
      <c r="G3" s="1">
        <f t="shared" ref="G3:G4" ca="1" si="0">SUMIFS($Z$10:$Z$134,$X$10:$X$134,D3)/100000</f>
        <v>467.9315867209105</v>
      </c>
      <c r="H3" s="1">
        <f>SUMIFS($Y$10:$Y$134,$X$10:$X$134,D3)/100000</f>
        <v>4964.346553263932</v>
      </c>
      <c r="I3" s="13">
        <f ca="1">SUM(K3:L3)</f>
        <v>611.10486335287646</v>
      </c>
      <c r="J3" s="13">
        <f ca="1">H3*$P$4-G3</f>
        <v>2014.2416899110556</v>
      </c>
      <c r="K3" s="26">
        <f ca="1">G3-F3*$P$4</f>
        <v>-701.56841327908955</v>
      </c>
      <c r="L3" s="26">
        <f>H3*(1-$P$4)-F3*(1-$P$4)</f>
        <v>1312.673276631966</v>
      </c>
      <c r="O3" t="s">
        <v>9</v>
      </c>
      <c r="P3" s="17">
        <v>50</v>
      </c>
    </row>
    <row r="4" spans="1:48" x14ac:dyDescent="0.35">
      <c r="D4" s="17" t="s">
        <v>54</v>
      </c>
      <c r="E4">
        <f>COUNTIFS($X$10:$X$134,D4)</f>
        <v>5</v>
      </c>
      <c r="F4" s="1">
        <f>SUMIFS($A$10:$A$134,$X$10:$X$134,D4)/100000</f>
        <v>352</v>
      </c>
      <c r="G4" s="1">
        <f t="shared" ca="1" si="0"/>
        <v>10125.482566379471</v>
      </c>
      <c r="H4" s="1">
        <f>SUMIFS($Y$10:$Y$134,$X$10:$X$134,D4)/100000</f>
        <v>28163.915526064462</v>
      </c>
      <c r="I4" s="13">
        <f ca="1">SUM(K4:L4)</f>
        <v>23855.4403294117</v>
      </c>
      <c r="J4" s="13">
        <f ca="1">H4*$P$4-G4</f>
        <v>3956.4751966527601</v>
      </c>
      <c r="K4" s="26">
        <f ca="1">G4-F4*$P$4</f>
        <v>9949.4825663794709</v>
      </c>
      <c r="L4" s="26">
        <f>H4*(1-$P$4)-F4*(1-$P$4)</f>
        <v>13905.957763032231</v>
      </c>
      <c r="O4" s="17" t="s">
        <v>42</v>
      </c>
      <c r="P4" s="18">
        <v>0.5</v>
      </c>
    </row>
    <row r="5" spans="1:48" x14ac:dyDescent="0.35">
      <c r="D5" t="s">
        <v>14</v>
      </c>
      <c r="E5">
        <f>SUM(E2:E4)</f>
        <v>125</v>
      </c>
      <c r="F5" s="1">
        <f>SUM(F2:F4)</f>
        <v>6430</v>
      </c>
      <c r="G5" s="1">
        <f t="shared" ref="G5:H5" ca="1" si="1">SUM(G2:G4)</f>
        <v>10593.414153100381</v>
      </c>
      <c r="H5" s="1">
        <f t="shared" si="1"/>
        <v>72937.73067178014</v>
      </c>
      <c r="I5" s="5">
        <f ca="1">SUM(I2:I4)</f>
        <v>60537.013785216324</v>
      </c>
      <c r="J5" s="5">
        <f ca="1">SUM(J2:J4)</f>
        <v>5970.7168865638159</v>
      </c>
      <c r="K5" s="5">
        <f t="shared" ref="K5:L5" ca="1" si="2">SUM(K2:K4)</f>
        <v>9247.9141531003806</v>
      </c>
      <c r="L5" s="5">
        <f t="shared" si="2"/>
        <v>15218.631039664197</v>
      </c>
    </row>
    <row r="6" spans="1:48" s="9" customFormat="1" x14ac:dyDescent="0.35">
      <c r="D6" s="9" t="s">
        <v>39</v>
      </c>
      <c r="E6" s="10">
        <f>COUNT(B10:B134)-E5</f>
        <v>0</v>
      </c>
      <c r="F6" s="10">
        <f>SUM(A10:A134)/100000-F5</f>
        <v>0</v>
      </c>
      <c r="G6" s="10">
        <f ca="1">SUM(Z10:Z134)/100000-G5</f>
        <v>0</v>
      </c>
      <c r="H6" s="10">
        <f>SUM(Y10:Y134)/100000-H5</f>
        <v>0</v>
      </c>
      <c r="I6" s="11"/>
      <c r="J6" s="11"/>
    </row>
    <row r="7" spans="1:48" x14ac:dyDescent="0.35">
      <c r="D7" s="9" t="s">
        <v>44</v>
      </c>
      <c r="E7" s="5">
        <f ca="1">H5-I5-J5-F5</f>
        <v>0</v>
      </c>
      <c r="F7" s="4"/>
      <c r="G7" s="4"/>
      <c r="I7" s="5"/>
    </row>
    <row r="8" spans="1:48" ht="23.5" x14ac:dyDescent="0.55000000000000004">
      <c r="C8" s="47" t="s">
        <v>38</v>
      </c>
      <c r="D8" s="47"/>
      <c r="E8" s="47"/>
      <c r="F8" s="47"/>
      <c r="G8" s="47"/>
      <c r="H8" s="47"/>
      <c r="I8" s="47"/>
      <c r="J8" s="47"/>
      <c r="K8" s="47"/>
      <c r="L8" s="47"/>
      <c r="M8" s="47"/>
      <c r="N8" s="47"/>
      <c r="O8" s="47"/>
      <c r="P8" s="47"/>
      <c r="Q8" s="47"/>
      <c r="R8" s="47"/>
      <c r="S8" s="47"/>
      <c r="T8" s="47"/>
      <c r="U8" s="47"/>
      <c r="V8" s="47"/>
      <c r="W8" s="15"/>
      <c r="X8" s="15"/>
      <c r="Y8" s="15"/>
      <c r="Z8" s="15"/>
      <c r="AA8" s="15"/>
      <c r="AB8" s="15"/>
      <c r="AC8" s="47" t="s">
        <v>41</v>
      </c>
      <c r="AD8" s="47"/>
      <c r="AE8" s="47"/>
      <c r="AF8" s="47"/>
      <c r="AG8" s="47"/>
      <c r="AH8" s="47"/>
      <c r="AI8" s="47"/>
      <c r="AJ8" s="47"/>
      <c r="AK8" s="47"/>
      <c r="AL8" s="47"/>
      <c r="AM8" s="47"/>
      <c r="AN8" s="47"/>
      <c r="AO8" s="47"/>
      <c r="AP8" s="47"/>
      <c r="AQ8" s="47"/>
      <c r="AR8" s="47"/>
      <c r="AS8" s="47"/>
      <c r="AT8" s="47"/>
      <c r="AU8" s="47"/>
      <c r="AV8" s="47"/>
    </row>
    <row r="9" spans="1:48" x14ac:dyDescent="0.35">
      <c r="A9" s="1" t="str">
        <f>Data!A3</f>
        <v>Investment in INR</v>
      </c>
      <c r="B9" t="s">
        <v>0</v>
      </c>
      <c r="C9" s="14" t="s">
        <v>17</v>
      </c>
      <c r="D9" s="14" t="s">
        <v>18</v>
      </c>
      <c r="E9" s="14" t="s">
        <v>19</v>
      </c>
      <c r="F9" s="14" t="s">
        <v>20</v>
      </c>
      <c r="G9" s="14" t="s">
        <v>21</v>
      </c>
      <c r="H9" s="14" t="s">
        <v>22</v>
      </c>
      <c r="I9" s="14" t="s">
        <v>23</v>
      </c>
      <c r="J9" s="14" t="s">
        <v>24</v>
      </c>
      <c r="K9" s="14" t="s">
        <v>25</v>
      </c>
      <c r="L9" s="14" t="s">
        <v>26</v>
      </c>
      <c r="M9" s="14" t="s">
        <v>27</v>
      </c>
      <c r="N9" s="14" t="s">
        <v>28</v>
      </c>
      <c r="O9" s="14" t="s">
        <v>29</v>
      </c>
      <c r="P9" s="14" t="s">
        <v>30</v>
      </c>
      <c r="Q9" s="14" t="s">
        <v>31</v>
      </c>
      <c r="R9" s="14" t="s">
        <v>32</v>
      </c>
      <c r="S9" s="14" t="s">
        <v>33</v>
      </c>
      <c r="T9" s="14" t="s">
        <v>34</v>
      </c>
      <c r="U9" s="14" t="s">
        <v>35</v>
      </c>
      <c r="V9" s="14" t="s">
        <v>36</v>
      </c>
      <c r="X9" s="14" t="s">
        <v>11</v>
      </c>
      <c r="Y9" s="14" t="s">
        <v>5</v>
      </c>
      <c r="Z9" s="14" t="s">
        <v>40</v>
      </c>
      <c r="AA9" s="14" t="s">
        <v>43</v>
      </c>
      <c r="AC9" s="14" t="s">
        <v>17</v>
      </c>
      <c r="AD9" s="14" t="s">
        <v>18</v>
      </c>
      <c r="AE9" s="14" t="s">
        <v>19</v>
      </c>
      <c r="AF9" s="14" t="s">
        <v>20</v>
      </c>
      <c r="AG9" s="14" t="s">
        <v>21</v>
      </c>
      <c r="AH9" s="14" t="s">
        <v>22</v>
      </c>
      <c r="AI9" s="14" t="s">
        <v>23</v>
      </c>
      <c r="AJ9" s="14" t="s">
        <v>24</v>
      </c>
      <c r="AK9" s="14" t="s">
        <v>25</v>
      </c>
      <c r="AL9" s="14" t="s">
        <v>26</v>
      </c>
      <c r="AM9" s="14" t="s">
        <v>27</v>
      </c>
      <c r="AN9" s="14" t="s">
        <v>28</v>
      </c>
      <c r="AO9" s="14" t="s">
        <v>29</v>
      </c>
      <c r="AP9" s="14" t="s">
        <v>30</v>
      </c>
      <c r="AQ9" s="14" t="s">
        <v>31</v>
      </c>
      <c r="AR9" s="14" t="s">
        <v>32</v>
      </c>
      <c r="AS9" s="14" t="s">
        <v>33</v>
      </c>
      <c r="AT9" s="14" t="s">
        <v>34</v>
      </c>
      <c r="AU9" s="14" t="s">
        <v>35</v>
      </c>
      <c r="AV9" s="14" t="s">
        <v>36</v>
      </c>
    </row>
    <row r="10" spans="1:48" x14ac:dyDescent="0.35">
      <c r="A10" s="1">
        <f>Data!A4</f>
        <v>2700000</v>
      </c>
      <c r="B10">
        <v>1</v>
      </c>
      <c r="C10" s="12" cm="1">
        <f t="array" ref="C10">PRODUCT(Data!$C4:C4/100+1)</f>
        <v>0.73599999999999999</v>
      </c>
      <c r="D10" s="12" cm="1">
        <f t="array" ref="D10">PRODUCT(Data!$C4:D4/100+1)</f>
        <v>0.57555200000000006</v>
      </c>
      <c r="E10" s="12" cm="1">
        <f t="array" ref="E10">PRODUCT(Data!$C4:E4/100+1)</f>
        <v>0.66188480000000005</v>
      </c>
      <c r="F10" s="12" cm="1">
        <f t="array" ref="F10">PRODUCT(Data!$C4:F4/100+1)</f>
        <v>1.0040792415999999</v>
      </c>
      <c r="G10" s="12" cm="1">
        <f t="array" ref="G10">PRODUCT(Data!$C4:G4/100+1)</f>
        <v>1.4930658322592001</v>
      </c>
      <c r="H10" s="12" cm="1">
        <f t="array" ref="H10">PRODUCT(Data!$C4:H4/100+1)</f>
        <v>2.397863726608275</v>
      </c>
      <c r="I10" s="12" cm="1">
        <f t="array" ref="I10">PRODUCT(Data!$C4:I4/100+1)</f>
        <v>1.6761067448991844</v>
      </c>
      <c r="J10" s="12" cm="1">
        <f t="array" ref="J10">PRODUCT(Data!$C4:J4/100+1)</f>
        <v>1.3442376094091459</v>
      </c>
      <c r="K10" s="12" cm="1">
        <f t="array" ref="K10">PRODUCT(Data!$C4:K4/100+1)</f>
        <v>1.6090524184627477</v>
      </c>
      <c r="L10" s="12" cm="1">
        <f t="array" ref="L10">PRODUCT(Data!$C4:L4/100+1)</f>
        <v>2.7579158452451495</v>
      </c>
      <c r="M10" s="12" cm="1">
        <f t="array" ref="M10">PRODUCT(Data!$C4:M4/100+1)</f>
        <v>3.7893763713668358</v>
      </c>
      <c r="N10" s="12" cm="1">
        <f t="array" ref="N10">PRODUCT(Data!$C4:N4/100+1)</f>
        <v>3.1754973992054083</v>
      </c>
      <c r="O10" s="12" cm="1">
        <f t="array" ref="O10">PRODUCT(Data!$C4:O4/100+1)</f>
        <v>3.8232988686433114</v>
      </c>
      <c r="P10" s="12" cm="1">
        <f t="array" ref="P10">PRODUCT(Data!$C4:P4/100+1)</f>
        <v>2.0951677800165349</v>
      </c>
      <c r="Q10" s="12" cm="1">
        <f t="array" ref="Q10">PRODUCT(Data!$C4:Q4/100+1)</f>
        <v>3.6078789171884731</v>
      </c>
      <c r="R10" s="12" cm="1">
        <f t="array" ref="R10">PRODUCT(Data!$C4:R4/100+1)</f>
        <v>4.830949870115365</v>
      </c>
      <c r="S10" s="12" cm="1">
        <f t="array" ref="S10">PRODUCT(Data!$C4:S4/100+1)</f>
        <v>6.8744416651741647</v>
      </c>
      <c r="T10" s="12" cm="1">
        <f t="array" ref="T10">PRODUCT(Data!$C4:T4/100+1)</f>
        <v>8.4074421565080044</v>
      </c>
      <c r="U10" s="12" cm="1">
        <f t="array" ref="U10">PRODUCT(Data!$C4:U4/100+1)</f>
        <v>4.3634624792276533</v>
      </c>
      <c r="V10" s="12" cm="1">
        <f t="array" ref="V10">PRODUCT(Data!$C4:V4/100+1)</f>
        <v>4.3983701790614749</v>
      </c>
      <c r="W10" s="7"/>
      <c r="X10" s="25" t="str">
        <f>IF(MIN(C10:V10)&lt;(1-$P$2),"Partially Realised Loss",IF(MAX(C10:V10)&gt;$P$3,"Partially Realised Profit","Unrealised"))</f>
        <v>Unrealised</v>
      </c>
      <c r="Y10" s="4">
        <f>A10*V10</f>
        <v>11875599.483465983</v>
      </c>
      <c r="Z10" s="13">
        <f t="shared" ref="Z10:Z41" ca="1" si="3">IF(X10="Unrealised",0,OFFSET(B10,0,MATCH(1,AC10:AV10,0)))*A10*$P$4</f>
        <v>0</v>
      </c>
      <c r="AA10" s="13">
        <f t="shared" ref="AA10:AA41" si="4">IF(X10="Unrealised",Y10,Y10*(1-$P$4))</f>
        <v>11875599.483465983</v>
      </c>
      <c r="AC10">
        <f t="shared" ref="AC10:AC73" si="5">IF(OR(C10&lt;(1-$P$2),C10&gt;$P$3),1,0)</f>
        <v>0</v>
      </c>
      <c r="AD10">
        <f>IF(SUM($AC10:AC10)&gt;0,1,IF(OR(D10&lt;(1-$P$2),D10&gt;$P$3),1,0))</f>
        <v>0</v>
      </c>
      <c r="AE10">
        <f>IF(SUM($AC10:AD10)&gt;0,1,IF(OR(E10&lt;(1-$P$2),E10&gt;$P$3),1,0))</f>
        <v>0</v>
      </c>
      <c r="AF10">
        <f>IF(SUM($AC10:AE10)&gt;0,1,IF(OR(F10&lt;(1-$P$2),F10&gt;$P$3),1,0))</f>
        <v>0</v>
      </c>
      <c r="AG10">
        <f>IF(SUM($AC10:AF10)&gt;0,1,IF(OR(G10&lt;(1-$P$2),G10&gt;$P$3),1,0))</f>
        <v>0</v>
      </c>
      <c r="AH10">
        <f>IF(SUM($AC10:AG10)&gt;0,1,IF(OR(H10&lt;(1-$P$2),H10&gt;$P$3),1,0))</f>
        <v>0</v>
      </c>
      <c r="AI10">
        <f>IF(SUM($AC10:AH10)&gt;0,1,IF(OR(I10&lt;(1-$P$2),I10&gt;$P$3),1,0))</f>
        <v>0</v>
      </c>
      <c r="AJ10">
        <f>IF(SUM($AC10:AI10)&gt;0,1,IF(OR(J10&lt;(1-$P$2),J10&gt;$P$3),1,0))</f>
        <v>0</v>
      </c>
      <c r="AK10">
        <f>IF(SUM($AC10:AJ10)&gt;0,1,IF(OR(K10&lt;(1-$P$2),K10&gt;$P$3),1,0))</f>
        <v>0</v>
      </c>
      <c r="AL10">
        <f>IF(SUM($AC10:AK10)&gt;0,1,IF(OR(L10&lt;(1-$P$2),L10&gt;$P$3),1,0))</f>
        <v>0</v>
      </c>
      <c r="AM10">
        <f>IF(SUM($AC10:AL10)&gt;0,1,IF(OR(M10&lt;(1-$P$2),M10&gt;$P$3),1,0))</f>
        <v>0</v>
      </c>
      <c r="AN10">
        <f>IF(SUM($AC10:AM10)&gt;0,1,IF(OR(N10&lt;(1-$P$2),N10&gt;$P$3),1,0))</f>
        <v>0</v>
      </c>
      <c r="AO10">
        <f>IF(SUM($AC10:AN10)&gt;0,1,IF(OR(O10&lt;(1-$P$2),O10&gt;$P$3),1,0))</f>
        <v>0</v>
      </c>
      <c r="AP10">
        <f>IF(SUM($AC10:AO10)&gt;0,1,IF(OR(P10&lt;(1-$P$2),P10&gt;$P$3),1,0))</f>
        <v>0</v>
      </c>
      <c r="AQ10">
        <f>IF(SUM($AC10:AP10)&gt;0,1,IF(OR(Q10&lt;(1-$P$2),Q10&gt;$P$3),1,0))</f>
        <v>0</v>
      </c>
      <c r="AR10">
        <f>IF(SUM($AC10:AQ10)&gt;0,1,IF(OR(R10&lt;(1-$P$2),R10&gt;$P$3),1,0))</f>
        <v>0</v>
      </c>
      <c r="AS10">
        <f>IF(SUM($AC10:AR10)&gt;0,1,IF(OR(S10&lt;(1-$P$2),S10&gt;$P$3),1,0))</f>
        <v>0</v>
      </c>
      <c r="AT10">
        <f>IF(SUM($AC10:AS10)&gt;0,1,IF(OR(T10&lt;(1-$P$2),T10&gt;$P$3),1,0))</f>
        <v>0</v>
      </c>
      <c r="AU10">
        <f>IF(SUM($AC10:AT10)&gt;0,1,IF(OR(U10&lt;(1-$P$2),U10&gt;$P$3),1,0))</f>
        <v>0</v>
      </c>
      <c r="AV10">
        <f>IF(SUM($AC10:AU10)&gt;0,1,IF(OR(V10&lt;(1-$P$2),V10&gt;$P$3),1,0))</f>
        <v>0</v>
      </c>
    </row>
    <row r="11" spans="1:48" x14ac:dyDescent="0.35">
      <c r="A11" s="1">
        <f>Data!A5</f>
        <v>9200000</v>
      </c>
      <c r="B11">
        <f>+B10+1</f>
        <v>2</v>
      </c>
      <c r="C11" s="12" cm="1">
        <f t="array" ref="C11">PRODUCT(Data!$C5:C5/100+1)</f>
        <v>1.581</v>
      </c>
      <c r="D11" s="12" cm="1">
        <f t="array" ref="D11">PRODUCT(Data!$C5:D5/100+1)</f>
        <v>2.3303940000000001</v>
      </c>
      <c r="E11" s="12" cm="1">
        <f t="array" ref="E11">PRODUCT(Data!$C5:E5/100+1)</f>
        <v>3.0994240200000003</v>
      </c>
      <c r="F11" s="12" cm="1">
        <f t="array" ref="F11">PRODUCT(Data!$C5:F5/100+1)</f>
        <v>2.6933994733800004</v>
      </c>
      <c r="G11" s="12" cm="1">
        <f t="array" ref="G11">PRODUCT(Data!$C5:G5/100+1)</f>
        <v>1.7641766550639004</v>
      </c>
      <c r="H11" s="12" cm="1">
        <f t="array" ref="H11">PRODUCT(Data!$C5:H5/100+1)</f>
        <v>2.4416204906084382</v>
      </c>
      <c r="I11" s="12" cm="1">
        <f t="array" ref="I11">PRODUCT(Data!$C5:I5/100+1)</f>
        <v>4.1727294184498209</v>
      </c>
      <c r="J11" s="12" cm="1">
        <f t="array" ref="J11">PRODUCT(Data!$C5:J5/100+1)</f>
        <v>3.8347383355553855</v>
      </c>
      <c r="K11" s="12" cm="1">
        <f t="array" ref="K11">PRODUCT(Data!$C5:K5/100+1)</f>
        <v>5.794289625024188</v>
      </c>
      <c r="L11" s="12" cm="1">
        <f t="array" ref="L11">PRODUCT(Data!$C5:L5/100+1)</f>
        <v>7.370336403030767</v>
      </c>
      <c r="M11" s="12" cm="1">
        <f t="array" ref="M11">PRODUCT(Data!$C5:M5/100+1)</f>
        <v>10.37006331906429</v>
      </c>
      <c r="N11" s="12" cm="1">
        <f t="array" ref="N11">PRODUCT(Data!$C5:N5/100+1)</f>
        <v>11.106337814717854</v>
      </c>
      <c r="O11" s="12" cm="1">
        <f t="array" ref="O11">PRODUCT(Data!$C5:O5/100+1)</f>
        <v>17.636864449771952</v>
      </c>
      <c r="P11" s="12" cm="1">
        <f t="array" ref="P11">PRODUCT(Data!$C5:P5/100+1)</f>
        <v>16.508105124986546</v>
      </c>
      <c r="Q11" s="12" cm="1">
        <f t="array" ref="Q11">PRODUCT(Data!$C5:Q5/100+1)</f>
        <v>22.434514864856716</v>
      </c>
      <c r="R11" s="12" cm="1">
        <f t="array" ref="R11">PRODUCT(Data!$C5:R5/100+1)</f>
        <v>22.277473260802719</v>
      </c>
      <c r="S11" s="12" cm="1">
        <f t="array" ref="S11">PRODUCT(Data!$C5:S5/100+1)</f>
        <v>24.950770052099049</v>
      </c>
      <c r="T11" s="12" cm="1">
        <f t="array" ref="T11">PRODUCT(Data!$C5:T5/100+1)</f>
        <v>21.682219175274074</v>
      </c>
      <c r="U11" s="12" cm="1">
        <f t="array" ref="U11">PRODUCT(Data!$C5:U5/100+1)</f>
        <v>12.337182710730946</v>
      </c>
      <c r="V11" s="12" cm="1">
        <f t="array" ref="V11">PRODUCT(Data!$C5:V5/100+1)</f>
        <v>18.75251772031104</v>
      </c>
      <c r="W11" s="7"/>
      <c r="X11" s="25" t="str">
        <f t="shared" ref="X11:X74" si="6">IF(MIN(C11:V11)&lt;(1-$P$2),"Partially Realised Loss",IF(MAX(C11:V11)&gt;$P$3,"Partially Realised Profit","Unrealised"))</f>
        <v>Unrealised</v>
      </c>
      <c r="Y11" s="4">
        <f t="shared" ref="Y11:Y74" si="7">A11*V11</f>
        <v>172523163.02686158</v>
      </c>
      <c r="Z11" s="13">
        <f t="shared" ca="1" si="3"/>
        <v>0</v>
      </c>
      <c r="AA11" s="13">
        <f t="shared" si="4"/>
        <v>172523163.02686158</v>
      </c>
      <c r="AC11">
        <f t="shared" si="5"/>
        <v>0</v>
      </c>
      <c r="AD11">
        <f>IF(SUM($AC11:AC11)&gt;0,1,IF(OR(D11&lt;(1-$P$2),D11&gt;$P$3),1,0))</f>
        <v>0</v>
      </c>
      <c r="AE11">
        <f>IF(SUM($AC11:AD11)&gt;0,1,IF(OR(E11&lt;(1-$P$2),E11&gt;$P$3),1,0))</f>
        <v>0</v>
      </c>
      <c r="AF11">
        <f>IF(SUM($AC11:AE11)&gt;0,1,IF(OR(F11&lt;(1-$P$2),F11&gt;$P$3),1,0))</f>
        <v>0</v>
      </c>
      <c r="AG11">
        <f>IF(SUM($AC11:AF11)&gt;0,1,IF(OR(G11&lt;(1-$P$2),G11&gt;$P$3),1,0))</f>
        <v>0</v>
      </c>
      <c r="AH11">
        <f>IF(SUM($AC11:AG11)&gt;0,1,IF(OR(H11&lt;(1-$P$2),H11&gt;$P$3),1,0))</f>
        <v>0</v>
      </c>
      <c r="AI11">
        <f>IF(SUM($AC11:AH11)&gt;0,1,IF(OR(I11&lt;(1-$P$2),I11&gt;$P$3),1,0))</f>
        <v>0</v>
      </c>
      <c r="AJ11">
        <f>IF(SUM($AC11:AI11)&gt;0,1,IF(OR(J11&lt;(1-$P$2),J11&gt;$P$3),1,0))</f>
        <v>0</v>
      </c>
      <c r="AK11">
        <f>IF(SUM($AC11:AJ11)&gt;0,1,IF(OR(K11&lt;(1-$P$2),K11&gt;$P$3),1,0))</f>
        <v>0</v>
      </c>
      <c r="AL11">
        <f>IF(SUM($AC11:AK11)&gt;0,1,IF(OR(L11&lt;(1-$P$2),L11&gt;$P$3),1,0))</f>
        <v>0</v>
      </c>
      <c r="AM11">
        <f>IF(SUM($AC11:AL11)&gt;0,1,IF(OR(M11&lt;(1-$P$2),M11&gt;$P$3),1,0))</f>
        <v>0</v>
      </c>
      <c r="AN11">
        <f>IF(SUM($AC11:AM11)&gt;0,1,IF(OR(N11&lt;(1-$P$2),N11&gt;$P$3),1,0))</f>
        <v>0</v>
      </c>
      <c r="AO11">
        <f>IF(SUM($AC11:AN11)&gt;0,1,IF(OR(O11&lt;(1-$P$2),O11&gt;$P$3),1,0))</f>
        <v>0</v>
      </c>
      <c r="AP11">
        <f>IF(SUM($AC11:AO11)&gt;0,1,IF(OR(P11&lt;(1-$P$2),P11&gt;$P$3),1,0))</f>
        <v>0</v>
      </c>
      <c r="AQ11">
        <f>IF(SUM($AC11:AP11)&gt;0,1,IF(OR(Q11&lt;(1-$P$2),Q11&gt;$P$3),1,0))</f>
        <v>0</v>
      </c>
      <c r="AR11">
        <f>IF(SUM($AC11:AQ11)&gt;0,1,IF(OR(R11&lt;(1-$P$2),R11&gt;$P$3),1,0))</f>
        <v>0</v>
      </c>
      <c r="AS11">
        <f>IF(SUM($AC11:AR11)&gt;0,1,IF(OR(S11&lt;(1-$P$2),S11&gt;$P$3),1,0))</f>
        <v>0</v>
      </c>
      <c r="AT11">
        <f>IF(SUM($AC11:AS11)&gt;0,1,IF(OR(T11&lt;(1-$P$2),T11&gt;$P$3),1,0))</f>
        <v>0</v>
      </c>
      <c r="AU11">
        <f>IF(SUM($AC11:AT11)&gt;0,1,IF(OR(U11&lt;(1-$P$2),U11&gt;$P$3),1,0))</f>
        <v>0</v>
      </c>
      <c r="AV11">
        <f>IF(SUM($AC11:AU11)&gt;0,1,IF(OR(V11&lt;(1-$P$2),V11&gt;$P$3),1,0))</f>
        <v>0</v>
      </c>
    </row>
    <row r="12" spans="1:48" x14ac:dyDescent="0.35">
      <c r="A12" s="1">
        <f>Data!A6</f>
        <v>2700000</v>
      </c>
      <c r="B12">
        <f t="shared" ref="B12:B75" si="8">+B11+1</f>
        <v>3</v>
      </c>
      <c r="C12" s="12" cm="1">
        <f t="array" ref="C12">PRODUCT(Data!$C6:C6/100+1)</f>
        <v>0.66700000000000004</v>
      </c>
      <c r="D12" s="12" cm="1">
        <f t="array" ref="D12">PRODUCT(Data!$C6:D6/100+1)</f>
        <v>0.45556100000000005</v>
      </c>
      <c r="E12" s="12" cm="1">
        <f t="array" ref="E12">PRODUCT(Data!$C6:E6/100+1)</f>
        <v>0.26012533100000002</v>
      </c>
      <c r="F12" s="12" cm="1">
        <f t="array" ref="F12">PRODUCT(Data!$C6:F6/100+1)</f>
        <v>0.13058291616200002</v>
      </c>
      <c r="G12" s="12" cm="1">
        <f t="array" ref="G12">PRODUCT(Data!$C6:G6/100+1)</f>
        <v>6.7903116404240016E-2</v>
      </c>
      <c r="H12" s="12" cm="1">
        <f t="array" ref="H12">PRODUCT(Data!$C6:H6/100+1)</f>
        <v>5.4186686890583535E-2</v>
      </c>
      <c r="I12" s="12" cm="1">
        <f t="array" ref="I12">PRODUCT(Data!$C6:I6/100+1)</f>
        <v>3.7172067206940301E-2</v>
      </c>
      <c r="J12" s="12" cm="1">
        <f t="array" ref="J12">PRODUCT(Data!$C6:J6/100+1)</f>
        <v>6.192866396676254E-2</v>
      </c>
      <c r="K12" s="12" cm="1">
        <f t="array" ref="K12">PRODUCT(Data!$C6:K6/100+1)</f>
        <v>3.517548113312112E-2</v>
      </c>
      <c r="L12" s="12" cm="1">
        <f t="array" ref="L12">PRODUCT(Data!$C6:L6/100+1)</f>
        <v>4.8084882708976567E-2</v>
      </c>
      <c r="M12" s="12" cm="1">
        <f t="array" ref="M12">PRODUCT(Data!$C6:M6/100+1)</f>
        <v>3.5294303908388801E-2</v>
      </c>
      <c r="N12" s="12" cm="1">
        <f t="array" ref="N12">PRODUCT(Data!$C6:N6/100+1)</f>
        <v>6.0529731202886787E-2</v>
      </c>
      <c r="O12" s="12" cm="1">
        <f t="array" ref="O12">PRODUCT(Data!$C6:O6/100+1)</f>
        <v>7.2756736905869909E-2</v>
      </c>
      <c r="P12" s="12" cm="1">
        <f t="array" ref="P12">PRODUCT(Data!$C6:P6/100+1)</f>
        <v>6.2861820686671607E-2</v>
      </c>
      <c r="Q12" s="12" cm="1">
        <f t="array" ref="Q12">PRODUCT(Data!$C6:Q6/100+1)</f>
        <v>5.7832875031737882E-2</v>
      </c>
      <c r="R12" s="12" cm="1">
        <f t="array" ref="R12">PRODUCT(Data!$C6:R6/100+1)</f>
        <v>9.7621893053573536E-2</v>
      </c>
      <c r="S12" s="12" cm="1">
        <f t="array" ref="S12">PRODUCT(Data!$C6:S6/100+1)</f>
        <v>0.13432772484171718</v>
      </c>
      <c r="T12" s="12" cm="1">
        <f t="array" ref="T12">PRODUCT(Data!$C6:T6/100+1)</f>
        <v>0.15286495086987414</v>
      </c>
      <c r="U12" s="12" cm="1">
        <f t="array" ref="U12">PRODUCT(Data!$C6:U6/100+1)</f>
        <v>0.15760376434684023</v>
      </c>
      <c r="V12" s="12" cm="1">
        <f t="array" ref="V12">PRODUCT(Data!$C6:V6/100+1)</f>
        <v>9.5665484958532013E-2</v>
      </c>
      <c r="W12" s="7"/>
      <c r="X12" s="25" t="str">
        <f t="shared" si="6"/>
        <v>Partially Realised Loss</v>
      </c>
      <c r="Y12" s="4">
        <f t="shared" si="7"/>
        <v>258296.80938803643</v>
      </c>
      <c r="Z12" s="13">
        <f t="shared" ca="1" si="3"/>
        <v>615007.35000000009</v>
      </c>
      <c r="AA12" s="13">
        <f t="shared" si="4"/>
        <v>129148.40469401822</v>
      </c>
      <c r="AC12">
        <f t="shared" si="5"/>
        <v>0</v>
      </c>
      <c r="AD12">
        <f>IF(SUM($AC12:AC12)&gt;0,1,IF(OR(D12&lt;(1-$P$2),D12&gt;$P$3),1,0))</f>
        <v>1</v>
      </c>
      <c r="AE12">
        <f>IF(SUM($AC12:AD12)&gt;0,1,IF(OR(E12&lt;(1-$P$2),E12&gt;$P$3),1,0))</f>
        <v>1</v>
      </c>
      <c r="AF12">
        <f>IF(SUM($AC12:AE12)&gt;0,1,IF(OR(F12&lt;(1-$P$2),F12&gt;$P$3),1,0))</f>
        <v>1</v>
      </c>
      <c r="AG12">
        <f>IF(SUM($AC12:AF12)&gt;0,1,IF(OR(G12&lt;(1-$P$2),G12&gt;$P$3),1,0))</f>
        <v>1</v>
      </c>
      <c r="AH12">
        <f>IF(SUM($AC12:AG12)&gt;0,1,IF(OR(H12&lt;(1-$P$2),H12&gt;$P$3),1,0))</f>
        <v>1</v>
      </c>
      <c r="AI12">
        <f>IF(SUM($AC12:AH12)&gt;0,1,IF(OR(I12&lt;(1-$P$2),I12&gt;$P$3),1,0))</f>
        <v>1</v>
      </c>
      <c r="AJ12">
        <f>IF(SUM($AC12:AI12)&gt;0,1,IF(OR(J12&lt;(1-$P$2),J12&gt;$P$3),1,0))</f>
        <v>1</v>
      </c>
      <c r="AK12">
        <f>IF(SUM($AC12:AJ12)&gt;0,1,IF(OR(K12&lt;(1-$P$2),K12&gt;$P$3),1,0))</f>
        <v>1</v>
      </c>
      <c r="AL12">
        <f>IF(SUM($AC12:AK12)&gt;0,1,IF(OR(L12&lt;(1-$P$2),L12&gt;$P$3),1,0))</f>
        <v>1</v>
      </c>
      <c r="AM12">
        <f>IF(SUM($AC12:AL12)&gt;0,1,IF(OR(M12&lt;(1-$P$2),M12&gt;$P$3),1,0))</f>
        <v>1</v>
      </c>
      <c r="AN12">
        <f>IF(SUM($AC12:AM12)&gt;0,1,IF(OR(N12&lt;(1-$P$2),N12&gt;$P$3),1,0))</f>
        <v>1</v>
      </c>
      <c r="AO12">
        <f>IF(SUM($AC12:AN12)&gt;0,1,IF(OR(O12&lt;(1-$P$2),O12&gt;$P$3),1,0))</f>
        <v>1</v>
      </c>
      <c r="AP12">
        <f>IF(SUM($AC12:AO12)&gt;0,1,IF(OR(P12&lt;(1-$P$2),P12&gt;$P$3),1,0))</f>
        <v>1</v>
      </c>
      <c r="AQ12">
        <f>IF(SUM($AC12:AP12)&gt;0,1,IF(OR(Q12&lt;(1-$P$2),Q12&gt;$P$3),1,0))</f>
        <v>1</v>
      </c>
      <c r="AR12">
        <f>IF(SUM($AC12:AQ12)&gt;0,1,IF(OR(R12&lt;(1-$P$2),R12&gt;$P$3),1,0))</f>
        <v>1</v>
      </c>
      <c r="AS12">
        <f>IF(SUM($AC12:AR12)&gt;0,1,IF(OR(S12&lt;(1-$P$2),S12&gt;$P$3),1,0))</f>
        <v>1</v>
      </c>
      <c r="AT12">
        <f>IF(SUM($AC12:AS12)&gt;0,1,IF(OR(T12&lt;(1-$P$2),T12&gt;$P$3),1,0))</f>
        <v>1</v>
      </c>
      <c r="AU12">
        <f>IF(SUM($AC12:AT12)&gt;0,1,IF(OR(U12&lt;(1-$P$2),U12&gt;$P$3),1,0))</f>
        <v>1</v>
      </c>
      <c r="AV12">
        <f>IF(SUM($AC12:AU12)&gt;0,1,IF(OR(V12&lt;(1-$P$2),V12&gt;$P$3),1,0))</f>
        <v>1</v>
      </c>
    </row>
    <row r="13" spans="1:48" x14ac:dyDescent="0.35">
      <c r="A13" s="1">
        <f>Data!A7</f>
        <v>5600000</v>
      </c>
      <c r="B13">
        <f t="shared" si="8"/>
        <v>4</v>
      </c>
      <c r="C13" s="12" cm="1">
        <f t="array" ref="C13">PRODUCT(Data!$C7:C7/100+1)</f>
        <v>1.1280000000000001</v>
      </c>
      <c r="D13" s="12" cm="1">
        <f t="array" ref="D13">PRODUCT(Data!$C7:D7/100+1)</f>
        <v>1.2396720000000001</v>
      </c>
      <c r="E13" s="12" cm="1">
        <f t="array" ref="E13">PRODUCT(Data!$C7:E7/100+1)</f>
        <v>1.5471106560000001</v>
      </c>
      <c r="F13" s="12" cm="1">
        <f t="array" ref="F13">PRODUCT(Data!$C7:F7/100+1)</f>
        <v>2.3763619676160004</v>
      </c>
      <c r="G13" s="12" cm="1">
        <f t="array" ref="G13">PRODUCT(Data!$C7:G7/100+1)</f>
        <v>3.3387885645004807</v>
      </c>
      <c r="H13" s="12" cm="1">
        <f t="array" ref="H13">PRODUCT(Data!$C7:H7/100+1)</f>
        <v>2.7845496627934008</v>
      </c>
      <c r="I13" s="12" cm="1">
        <f t="array" ref="I13">PRODUCT(Data!$C7:I7/100+1)</f>
        <v>2.2220706309091338</v>
      </c>
      <c r="J13" s="12" cm="1">
        <f t="array" ref="J13">PRODUCT(Data!$C7:J7/100+1)</f>
        <v>3.2642217568055174</v>
      </c>
      <c r="K13" s="12" cm="1">
        <f t="array" ref="K13">PRODUCT(Data!$C7:K7/100+1)</f>
        <v>4.5078902461484196</v>
      </c>
      <c r="L13" s="12" cm="1">
        <f t="array" ref="L13">PRODUCT(Data!$C7:L7/100+1)</f>
        <v>3.4169808065805021</v>
      </c>
      <c r="M13" s="12" cm="1">
        <f t="array" ref="M13">PRODUCT(Data!$C7:M7/100+1)</f>
        <v>4.8008580332456052</v>
      </c>
      <c r="N13" s="12" cm="1">
        <f t="array" ref="N13">PRODUCT(Data!$C7:N7/100+1)</f>
        <v>5.1993292500049906</v>
      </c>
      <c r="O13" s="12" cm="1">
        <f t="array" ref="O13">PRODUCT(Data!$C7:O7/100+1)</f>
        <v>5.8700427232556347</v>
      </c>
      <c r="P13" s="12" cm="1">
        <f t="array" ref="P13">PRODUCT(Data!$C7:P7/100+1)</f>
        <v>7.049921310630018</v>
      </c>
      <c r="Q13" s="12" cm="1">
        <f t="array" ref="Q13">PRODUCT(Data!$C7:Q7/100+1)</f>
        <v>5.7174861829209451</v>
      </c>
      <c r="R13" s="12" cm="1">
        <f t="array" ref="R13">PRODUCT(Data!$C7:R7/100+1)</f>
        <v>4.4767916812271</v>
      </c>
      <c r="S13" s="12" cm="1">
        <f t="array" ref="S13">PRODUCT(Data!$C7:S7/100+1)</f>
        <v>4.3648718891964222</v>
      </c>
      <c r="T13" s="12" cm="1">
        <f t="array" ref="T13">PRODUCT(Data!$C7:T7/100+1)</f>
        <v>2.3570308201660684</v>
      </c>
      <c r="U13" s="12" cm="1">
        <f t="array" ref="U13">PRODUCT(Data!$C7:U7/100+1)</f>
        <v>1.9634066731983348</v>
      </c>
      <c r="V13" s="12" cm="1">
        <f t="array" ref="V13">PRODUCT(Data!$C7:V7/100+1)</f>
        <v>1.1623367505334143</v>
      </c>
      <c r="W13" s="7"/>
      <c r="X13" s="25" t="str">
        <f t="shared" si="6"/>
        <v>Unrealised</v>
      </c>
      <c r="Y13" s="4">
        <f t="shared" si="7"/>
        <v>6509085.8029871201</v>
      </c>
      <c r="Z13" s="13">
        <f t="shared" ca="1" si="3"/>
        <v>0</v>
      </c>
      <c r="AA13" s="13">
        <f t="shared" si="4"/>
        <v>6509085.8029871201</v>
      </c>
      <c r="AC13">
        <f t="shared" si="5"/>
        <v>0</v>
      </c>
      <c r="AD13">
        <f>IF(SUM($AC13:AC13)&gt;0,1,IF(OR(D13&lt;(1-$P$2),D13&gt;$P$3),1,0))</f>
        <v>0</v>
      </c>
      <c r="AE13">
        <f>IF(SUM($AC13:AD13)&gt;0,1,IF(OR(E13&lt;(1-$P$2),E13&gt;$P$3),1,0))</f>
        <v>0</v>
      </c>
      <c r="AF13">
        <f>IF(SUM($AC13:AE13)&gt;0,1,IF(OR(F13&lt;(1-$P$2),F13&gt;$P$3),1,0))</f>
        <v>0</v>
      </c>
      <c r="AG13">
        <f>IF(SUM($AC13:AF13)&gt;0,1,IF(OR(G13&lt;(1-$P$2),G13&gt;$P$3),1,0))</f>
        <v>0</v>
      </c>
      <c r="AH13">
        <f>IF(SUM($AC13:AG13)&gt;0,1,IF(OR(H13&lt;(1-$P$2),H13&gt;$P$3),1,0))</f>
        <v>0</v>
      </c>
      <c r="AI13">
        <f>IF(SUM($AC13:AH13)&gt;0,1,IF(OR(I13&lt;(1-$P$2),I13&gt;$P$3),1,0))</f>
        <v>0</v>
      </c>
      <c r="AJ13">
        <f>IF(SUM($AC13:AI13)&gt;0,1,IF(OR(J13&lt;(1-$P$2),J13&gt;$P$3),1,0))</f>
        <v>0</v>
      </c>
      <c r="AK13">
        <f>IF(SUM($AC13:AJ13)&gt;0,1,IF(OR(K13&lt;(1-$P$2),K13&gt;$P$3),1,0))</f>
        <v>0</v>
      </c>
      <c r="AL13">
        <f>IF(SUM($AC13:AK13)&gt;0,1,IF(OR(L13&lt;(1-$P$2),L13&gt;$P$3),1,0))</f>
        <v>0</v>
      </c>
      <c r="AM13">
        <f>IF(SUM($AC13:AL13)&gt;0,1,IF(OR(M13&lt;(1-$P$2),M13&gt;$P$3),1,0))</f>
        <v>0</v>
      </c>
      <c r="AN13">
        <f>IF(SUM($AC13:AM13)&gt;0,1,IF(OR(N13&lt;(1-$P$2),N13&gt;$P$3),1,0))</f>
        <v>0</v>
      </c>
      <c r="AO13">
        <f>IF(SUM($AC13:AN13)&gt;0,1,IF(OR(O13&lt;(1-$P$2),O13&gt;$P$3),1,0))</f>
        <v>0</v>
      </c>
      <c r="AP13">
        <f>IF(SUM($AC13:AO13)&gt;0,1,IF(OR(P13&lt;(1-$P$2),P13&gt;$P$3),1,0))</f>
        <v>0</v>
      </c>
      <c r="AQ13">
        <f>IF(SUM($AC13:AP13)&gt;0,1,IF(OR(Q13&lt;(1-$P$2),Q13&gt;$P$3),1,0))</f>
        <v>0</v>
      </c>
      <c r="AR13">
        <f>IF(SUM($AC13:AQ13)&gt;0,1,IF(OR(R13&lt;(1-$P$2),R13&gt;$P$3),1,0))</f>
        <v>0</v>
      </c>
      <c r="AS13">
        <f>IF(SUM($AC13:AR13)&gt;0,1,IF(OR(S13&lt;(1-$P$2),S13&gt;$P$3),1,0))</f>
        <v>0</v>
      </c>
      <c r="AT13">
        <f>IF(SUM($AC13:AS13)&gt;0,1,IF(OR(T13&lt;(1-$P$2),T13&gt;$P$3),1,0))</f>
        <v>0</v>
      </c>
      <c r="AU13">
        <f>IF(SUM($AC13:AT13)&gt;0,1,IF(OR(U13&lt;(1-$P$2),U13&gt;$P$3),1,0))</f>
        <v>0</v>
      </c>
      <c r="AV13">
        <f>IF(SUM($AC13:AU13)&gt;0,1,IF(OR(V13&lt;(1-$P$2),V13&gt;$P$3),1,0))</f>
        <v>0</v>
      </c>
    </row>
    <row r="14" spans="1:48" x14ac:dyDescent="0.35">
      <c r="A14" s="1">
        <f>Data!A8</f>
        <v>6900000</v>
      </c>
      <c r="B14">
        <f t="shared" si="8"/>
        <v>5</v>
      </c>
      <c r="C14" s="12" cm="1">
        <f t="array" ref="C14">PRODUCT(Data!$C8:C8/100+1)</f>
        <v>1.6160000000000001</v>
      </c>
      <c r="D14" s="12" cm="1">
        <f t="array" ref="D14">PRODUCT(Data!$C8:D8/100+1)</f>
        <v>1.178064</v>
      </c>
      <c r="E14" s="12" cm="1">
        <f t="array" ref="E14">PRODUCT(Data!$C8:E8/100+1)</f>
        <v>1.4101426080000001</v>
      </c>
      <c r="F14" s="12" cm="1">
        <f t="array" ref="F14">PRODUCT(Data!$C8:F8/100+1)</f>
        <v>0.79955085873599996</v>
      </c>
      <c r="G14" s="12" cm="1">
        <f t="array" ref="G14">PRODUCT(Data!$C8:G8/100+1)</f>
        <v>0.55408874510404804</v>
      </c>
      <c r="H14" s="12" cm="1">
        <f t="array" ref="H14">PRODUCT(Data!$C8:H8/100+1)</f>
        <v>0.35904950682742309</v>
      </c>
      <c r="I14" s="12" cm="1">
        <f t="array" ref="I14">PRODUCT(Data!$C8:I8/100+1)</f>
        <v>0.31488641748765006</v>
      </c>
      <c r="J14" s="12" cm="1">
        <f t="array" ref="J14">PRODUCT(Data!$C8:J8/100+1)</f>
        <v>0.54191952449624581</v>
      </c>
      <c r="K14" s="12" cm="1">
        <f t="array" ref="K14">PRODUCT(Data!$C8:K8/100+1)</f>
        <v>0.3869305404903195</v>
      </c>
      <c r="L14" s="12" cm="1">
        <f t="array" ref="L14">PRODUCT(Data!$C8:L8/100+1)</f>
        <v>0.23718842132056583</v>
      </c>
      <c r="M14" s="12" cm="1">
        <f t="array" ref="M14">PRODUCT(Data!$C8:M8/100+1)</f>
        <v>0.36384703830574799</v>
      </c>
      <c r="N14" s="12" cm="1">
        <f t="array" ref="N14">PRODUCT(Data!$C8:N8/100+1)</f>
        <v>0.55523058045457141</v>
      </c>
      <c r="O14" s="12" cm="1">
        <f t="array" ref="O14">PRODUCT(Data!$C8:O8/100+1)</f>
        <v>0.72124452401048822</v>
      </c>
      <c r="P14" s="12" cm="1">
        <f t="array" ref="P14">PRODUCT(Data!$C8:P8/100+1)</f>
        <v>0.8416923595202398</v>
      </c>
      <c r="Q14" s="12" cm="1">
        <f t="array" ref="Q14">PRODUCT(Data!$C8:Q8/100+1)</f>
        <v>0.87030989974392803</v>
      </c>
      <c r="R14" s="12" cm="1">
        <f t="array" ref="R14">PRODUCT(Data!$C8:R8/100+1)</f>
        <v>0.83636781365391477</v>
      </c>
      <c r="S14" s="12" cm="1">
        <f t="array" ref="S14">PRODUCT(Data!$C8:S8/100+1)</f>
        <v>0.5110207341425419</v>
      </c>
      <c r="T14" s="12" cm="1">
        <f t="array" ref="T14">PRODUCT(Data!$C8:T8/100+1)</f>
        <v>0.59840527968091661</v>
      </c>
      <c r="U14" s="12" cm="1">
        <f t="array" ref="U14">PRODUCT(Data!$C8:U8/100+1)</f>
        <v>0.81861842260349382</v>
      </c>
      <c r="V14" s="12" cm="1">
        <f t="array" ref="V14">PRODUCT(Data!$C8:V8/100+1)</f>
        <v>1.2737702655710363</v>
      </c>
      <c r="W14" s="7"/>
      <c r="X14" s="25" t="str">
        <f t="shared" si="6"/>
        <v>Partially Realised Loss</v>
      </c>
      <c r="Y14" s="4">
        <f t="shared" si="7"/>
        <v>8789014.8324401509</v>
      </c>
      <c r="Z14" s="13">
        <f t="shared" ca="1" si="3"/>
        <v>1238720.7985546098</v>
      </c>
      <c r="AA14" s="13">
        <f t="shared" si="4"/>
        <v>4394507.4162200755</v>
      </c>
      <c r="AC14">
        <f t="shared" si="5"/>
        <v>0</v>
      </c>
      <c r="AD14">
        <f>IF(SUM($AC14:AC14)&gt;0,1,IF(OR(D14&lt;(1-$P$2),D14&gt;$P$3),1,0))</f>
        <v>0</v>
      </c>
      <c r="AE14">
        <f>IF(SUM($AC14:AD14)&gt;0,1,IF(OR(E14&lt;(1-$P$2),E14&gt;$P$3),1,0))</f>
        <v>0</v>
      </c>
      <c r="AF14">
        <f>IF(SUM($AC14:AE14)&gt;0,1,IF(OR(F14&lt;(1-$P$2),F14&gt;$P$3),1,0))</f>
        <v>0</v>
      </c>
      <c r="AG14">
        <f>IF(SUM($AC14:AF14)&gt;0,1,IF(OR(G14&lt;(1-$P$2),G14&gt;$P$3),1,0))</f>
        <v>0</v>
      </c>
      <c r="AH14">
        <f>IF(SUM($AC14:AG14)&gt;0,1,IF(OR(H14&lt;(1-$P$2),H14&gt;$P$3),1,0))</f>
        <v>1</v>
      </c>
      <c r="AI14">
        <f>IF(SUM($AC14:AH14)&gt;0,1,IF(OR(I14&lt;(1-$P$2),I14&gt;$P$3),1,0))</f>
        <v>1</v>
      </c>
      <c r="AJ14">
        <f>IF(SUM($AC14:AI14)&gt;0,1,IF(OR(J14&lt;(1-$P$2),J14&gt;$P$3),1,0))</f>
        <v>1</v>
      </c>
      <c r="AK14">
        <f>IF(SUM($AC14:AJ14)&gt;0,1,IF(OR(K14&lt;(1-$P$2),K14&gt;$P$3),1,0))</f>
        <v>1</v>
      </c>
      <c r="AL14">
        <f>IF(SUM($AC14:AK14)&gt;0,1,IF(OR(L14&lt;(1-$P$2),L14&gt;$P$3),1,0))</f>
        <v>1</v>
      </c>
      <c r="AM14">
        <f>IF(SUM($AC14:AL14)&gt;0,1,IF(OR(M14&lt;(1-$P$2),M14&gt;$P$3),1,0))</f>
        <v>1</v>
      </c>
      <c r="AN14">
        <f>IF(SUM($AC14:AM14)&gt;0,1,IF(OR(N14&lt;(1-$P$2),N14&gt;$P$3),1,0))</f>
        <v>1</v>
      </c>
      <c r="AO14">
        <f>IF(SUM($AC14:AN14)&gt;0,1,IF(OR(O14&lt;(1-$P$2),O14&gt;$P$3),1,0))</f>
        <v>1</v>
      </c>
      <c r="AP14">
        <f>IF(SUM($AC14:AO14)&gt;0,1,IF(OR(P14&lt;(1-$P$2),P14&gt;$P$3),1,0))</f>
        <v>1</v>
      </c>
      <c r="AQ14">
        <f>IF(SUM($AC14:AP14)&gt;0,1,IF(OR(Q14&lt;(1-$P$2),Q14&gt;$P$3),1,0))</f>
        <v>1</v>
      </c>
      <c r="AR14">
        <f>IF(SUM($AC14:AQ14)&gt;0,1,IF(OR(R14&lt;(1-$P$2),R14&gt;$P$3),1,0))</f>
        <v>1</v>
      </c>
      <c r="AS14">
        <f>IF(SUM($AC14:AR14)&gt;0,1,IF(OR(S14&lt;(1-$P$2),S14&gt;$P$3),1,0))</f>
        <v>1</v>
      </c>
      <c r="AT14">
        <f>IF(SUM($AC14:AS14)&gt;0,1,IF(OR(T14&lt;(1-$P$2),T14&gt;$P$3),1,0))</f>
        <v>1</v>
      </c>
      <c r="AU14">
        <f>IF(SUM($AC14:AT14)&gt;0,1,IF(OR(U14&lt;(1-$P$2),U14&gt;$P$3),1,0))</f>
        <v>1</v>
      </c>
      <c r="AV14">
        <f>IF(SUM($AC14:AU14)&gt;0,1,IF(OR(V14&lt;(1-$P$2),V14&gt;$P$3),1,0))</f>
        <v>1</v>
      </c>
    </row>
    <row r="15" spans="1:48" x14ac:dyDescent="0.35">
      <c r="A15" s="1">
        <f>Data!A9</f>
        <v>1600000</v>
      </c>
      <c r="B15">
        <f t="shared" si="8"/>
        <v>6</v>
      </c>
      <c r="C15" s="12" cm="1">
        <f t="array" ref="C15">PRODUCT(Data!$C9:C9/100+1)</f>
        <v>1.1259999999999999</v>
      </c>
      <c r="D15" s="12" cm="1">
        <f t="array" ref="D15">PRODUCT(Data!$C9:D9/100+1)</f>
        <v>0.98750199999999988</v>
      </c>
      <c r="E15" s="12" cm="1">
        <f t="array" ref="E15">PRODUCT(Data!$C9:E9/100+1)</f>
        <v>1.0240395739999999</v>
      </c>
      <c r="F15" s="12" cm="1">
        <f t="array" ref="F15">PRODUCT(Data!$C9:F9/100+1)</f>
        <v>1.2145109347639997</v>
      </c>
      <c r="G15" s="12" cm="1">
        <f t="array" ref="G15">PRODUCT(Data!$C9:G9/100+1)</f>
        <v>0.8112933044223517</v>
      </c>
      <c r="H15" s="12" cm="1">
        <f t="array" ref="H15">PRODUCT(Data!$C9:H9/100+1)</f>
        <v>1.3832550840401097</v>
      </c>
      <c r="I15" s="12" cm="1">
        <f t="array" ref="I15">PRODUCT(Data!$C9:I9/100+1)</f>
        <v>1.047124098618363</v>
      </c>
      <c r="J15" s="12" cm="1">
        <f t="array" ref="J15">PRODUCT(Data!$C9:J9/100+1)</f>
        <v>0.85654751266982099</v>
      </c>
      <c r="K15" s="12" cm="1">
        <f t="array" ref="K15">PRODUCT(Data!$C9:K9/100+1)</f>
        <v>1.3028087667707977</v>
      </c>
      <c r="L15" s="12" cm="1">
        <f t="array" ref="L15">PRODUCT(Data!$C9:L9/100+1)</f>
        <v>0.97840938384486908</v>
      </c>
      <c r="M15" s="12" cm="1">
        <f t="array" ref="M15">PRODUCT(Data!$C9:M9/100+1)</f>
        <v>1.2494287831698978</v>
      </c>
      <c r="N15" s="12" cm="1">
        <f t="array" ref="N15">PRODUCT(Data!$C9:N9/100+1)</f>
        <v>1.2931587905808442</v>
      </c>
      <c r="O15" s="12" cm="1">
        <f t="array" ref="O15">PRODUCT(Data!$C9:O9/100+1)</f>
        <v>0.97504172809795653</v>
      </c>
      <c r="P15" s="12" cm="1">
        <f t="array" ref="P15">PRODUCT(Data!$C9:P9/100+1)</f>
        <v>0.57819974476208824</v>
      </c>
      <c r="Q15" s="12" cm="1">
        <f t="array" ref="Q15">PRODUCT(Data!$C9:Q9/100+1)</f>
        <v>0.45562139887252556</v>
      </c>
      <c r="R15" s="12" cm="1">
        <f t="array" ref="R15">PRODUCT(Data!$C9:R9/100+1)</f>
        <v>0.24466869119454623</v>
      </c>
      <c r="S15" s="12" cm="1">
        <f t="array" ref="S15">PRODUCT(Data!$C9:S9/100+1)</f>
        <v>0.29800646587495733</v>
      </c>
      <c r="T15" s="12" cm="1">
        <f t="array" ref="T15">PRODUCT(Data!$C9:T9/100+1)</f>
        <v>0.43687747897268742</v>
      </c>
      <c r="U15" s="12" cm="1">
        <f t="array" ref="U15">PRODUCT(Data!$C9:U9/100+1)</f>
        <v>0.22062312688120714</v>
      </c>
      <c r="V15" s="12" cm="1">
        <f t="array" ref="V15">PRODUCT(Data!$C9:V9/100+1)</f>
        <v>0.32872845905299863</v>
      </c>
      <c r="W15" s="7"/>
      <c r="X15" s="25" t="str">
        <f t="shared" si="6"/>
        <v>Partially Realised Loss</v>
      </c>
      <c r="Y15" s="4">
        <f t="shared" si="7"/>
        <v>525965.53448479786</v>
      </c>
      <c r="Z15" s="13">
        <f t="shared" ca="1" si="3"/>
        <v>364497.11909802043</v>
      </c>
      <c r="AA15" s="13">
        <f t="shared" si="4"/>
        <v>262982.76724239893</v>
      </c>
      <c r="AC15">
        <f t="shared" si="5"/>
        <v>0</v>
      </c>
      <c r="AD15">
        <f>IF(SUM($AC15:AC15)&gt;0,1,IF(OR(D15&lt;(1-$P$2),D15&gt;$P$3),1,0))</f>
        <v>0</v>
      </c>
      <c r="AE15">
        <f>IF(SUM($AC15:AD15)&gt;0,1,IF(OR(E15&lt;(1-$P$2),E15&gt;$P$3),1,0))</f>
        <v>0</v>
      </c>
      <c r="AF15">
        <f>IF(SUM($AC15:AE15)&gt;0,1,IF(OR(F15&lt;(1-$P$2),F15&gt;$P$3),1,0))</f>
        <v>0</v>
      </c>
      <c r="AG15">
        <f>IF(SUM($AC15:AF15)&gt;0,1,IF(OR(G15&lt;(1-$P$2),G15&gt;$P$3),1,0))</f>
        <v>0</v>
      </c>
      <c r="AH15">
        <f>IF(SUM($AC15:AG15)&gt;0,1,IF(OR(H15&lt;(1-$P$2),H15&gt;$P$3),1,0))</f>
        <v>0</v>
      </c>
      <c r="AI15">
        <f>IF(SUM($AC15:AH15)&gt;0,1,IF(OR(I15&lt;(1-$P$2),I15&gt;$P$3),1,0))</f>
        <v>0</v>
      </c>
      <c r="AJ15">
        <f>IF(SUM($AC15:AI15)&gt;0,1,IF(OR(J15&lt;(1-$P$2),J15&gt;$P$3),1,0))</f>
        <v>0</v>
      </c>
      <c r="AK15">
        <f>IF(SUM($AC15:AJ15)&gt;0,1,IF(OR(K15&lt;(1-$P$2),K15&gt;$P$3),1,0))</f>
        <v>0</v>
      </c>
      <c r="AL15">
        <f>IF(SUM($AC15:AK15)&gt;0,1,IF(OR(L15&lt;(1-$P$2),L15&gt;$P$3),1,0))</f>
        <v>0</v>
      </c>
      <c r="AM15">
        <f>IF(SUM($AC15:AL15)&gt;0,1,IF(OR(M15&lt;(1-$P$2),M15&gt;$P$3),1,0))</f>
        <v>0</v>
      </c>
      <c r="AN15">
        <f>IF(SUM($AC15:AM15)&gt;0,1,IF(OR(N15&lt;(1-$P$2),N15&gt;$P$3),1,0))</f>
        <v>0</v>
      </c>
      <c r="AO15">
        <f>IF(SUM($AC15:AN15)&gt;0,1,IF(OR(O15&lt;(1-$P$2),O15&gt;$P$3),1,0))</f>
        <v>0</v>
      </c>
      <c r="AP15">
        <f>IF(SUM($AC15:AO15)&gt;0,1,IF(OR(P15&lt;(1-$P$2),P15&gt;$P$3),1,0))</f>
        <v>0</v>
      </c>
      <c r="AQ15">
        <f>IF(SUM($AC15:AP15)&gt;0,1,IF(OR(Q15&lt;(1-$P$2),Q15&gt;$P$3),1,0))</f>
        <v>1</v>
      </c>
      <c r="AR15">
        <f>IF(SUM($AC15:AQ15)&gt;0,1,IF(OR(R15&lt;(1-$P$2),R15&gt;$P$3),1,0))</f>
        <v>1</v>
      </c>
      <c r="AS15">
        <f>IF(SUM($AC15:AR15)&gt;0,1,IF(OR(S15&lt;(1-$P$2),S15&gt;$P$3),1,0))</f>
        <v>1</v>
      </c>
      <c r="AT15">
        <f>IF(SUM($AC15:AS15)&gt;0,1,IF(OR(T15&lt;(1-$P$2),T15&gt;$P$3),1,0))</f>
        <v>1</v>
      </c>
      <c r="AU15">
        <f>IF(SUM($AC15:AT15)&gt;0,1,IF(OR(U15&lt;(1-$P$2),U15&gt;$P$3),1,0))</f>
        <v>1</v>
      </c>
      <c r="AV15">
        <f>IF(SUM($AC15:AU15)&gt;0,1,IF(OR(V15&lt;(1-$P$2),V15&gt;$P$3),1,0))</f>
        <v>1</v>
      </c>
    </row>
    <row r="16" spans="1:48" x14ac:dyDescent="0.35">
      <c r="A16" s="1">
        <f>Data!A10</f>
        <v>9700000</v>
      </c>
      <c r="B16">
        <f t="shared" si="8"/>
        <v>7</v>
      </c>
      <c r="C16" s="12" cm="1">
        <f t="array" ref="C16">PRODUCT(Data!$C10:C10/100+1)</f>
        <v>0.84099999999999997</v>
      </c>
      <c r="D16" s="12" cm="1">
        <f t="array" ref="D16">PRODUCT(Data!$C10:D10/100+1)</f>
        <v>0.69466600000000001</v>
      </c>
      <c r="E16" s="12" cm="1">
        <f t="array" ref="E16">PRODUCT(Data!$C10:E10/100+1)</f>
        <v>0.72106330800000007</v>
      </c>
      <c r="F16" s="12" cm="1">
        <f t="array" ref="F16">PRODUCT(Data!$C10:F10/100+1)</f>
        <v>0.77081667625200001</v>
      </c>
      <c r="G16" s="12" cm="1">
        <f t="array" ref="G16">PRODUCT(Data!$C10:G10/100+1)</f>
        <v>0.76619177619448797</v>
      </c>
      <c r="H16" s="12" cm="1">
        <f t="array" ref="H16">PRODUCT(Data!$C10:H10/100+1)</f>
        <v>1.3163174715021304</v>
      </c>
      <c r="I16" s="12" cm="1">
        <f t="array" ref="I16">PRODUCT(Data!$C10:I10/100+1)</f>
        <v>1.5901115055745736</v>
      </c>
      <c r="J16" s="12" cm="1">
        <f t="array" ref="J16">PRODUCT(Data!$C10:J10/100+1)</f>
        <v>1.3770365638275808</v>
      </c>
      <c r="K16" s="12" cm="1">
        <f t="array" ref="K16">PRODUCT(Data!$C10:K10/100+1)</f>
        <v>1.9746704325287507</v>
      </c>
      <c r="L16" s="12" cm="1">
        <f t="array" ref="L16">PRODUCT(Data!$C10:L10/100+1)</f>
        <v>2.3972499050899034</v>
      </c>
      <c r="M16" s="12" cm="1">
        <f t="array" ref="M16">PRODUCT(Data!$C10:M10/100+1)</f>
        <v>3.4903958618108994</v>
      </c>
      <c r="N16" s="12" cm="1">
        <f t="array" ref="N16">PRODUCT(Data!$C10:N10/100+1)</f>
        <v>5.4694503154576797</v>
      </c>
      <c r="O16" s="12" cm="1">
        <f t="array" ref="O16">PRODUCT(Data!$C10:O10/100+1)</f>
        <v>5.9507619432179562</v>
      </c>
      <c r="P16" s="12" cm="1">
        <f t="array" ref="P16">PRODUCT(Data!$C10:P10/100+1)</f>
        <v>3.8620445011484539</v>
      </c>
      <c r="Q16" s="12" cm="1">
        <f t="array" ref="Q16">PRODUCT(Data!$C10:Q10/100+1)</f>
        <v>5.9552726207709163</v>
      </c>
      <c r="R16" s="12" cm="1">
        <f t="array" ref="R16">PRODUCT(Data!$C10:R10/100+1)</f>
        <v>8.9090878406732905</v>
      </c>
      <c r="S16" s="12" cm="1">
        <f t="array" ref="S16">PRODUCT(Data!$C10:S10/100+1)</f>
        <v>6.3967250696034226</v>
      </c>
      <c r="T16" s="12" cm="1">
        <f t="array" ref="T16">PRODUCT(Data!$C10:T10/100+1)</f>
        <v>3.3774708367506072</v>
      </c>
      <c r="U16" s="12" cm="1">
        <f t="array" ref="U16">PRODUCT(Data!$C10:U10/100+1)</f>
        <v>2.6648244901962288</v>
      </c>
      <c r="V16" s="12" cm="1">
        <f t="array" ref="V16">PRODUCT(Data!$C10:V10/100+1)</f>
        <v>3.3123768413139123</v>
      </c>
      <c r="W16" s="7"/>
      <c r="X16" s="25" t="str">
        <f t="shared" si="6"/>
        <v>Unrealised</v>
      </c>
      <c r="Y16" s="4">
        <f t="shared" si="7"/>
        <v>32130055.360744949</v>
      </c>
      <c r="Z16" s="13">
        <f t="shared" ca="1" si="3"/>
        <v>0</v>
      </c>
      <c r="AA16" s="13">
        <f t="shared" si="4"/>
        <v>32130055.360744949</v>
      </c>
      <c r="AC16">
        <f t="shared" si="5"/>
        <v>0</v>
      </c>
      <c r="AD16">
        <f>IF(SUM($AC16:AC16)&gt;0,1,IF(OR(D16&lt;(1-$P$2),D16&gt;$P$3),1,0))</f>
        <v>0</v>
      </c>
      <c r="AE16">
        <f>IF(SUM($AC16:AD16)&gt;0,1,IF(OR(E16&lt;(1-$P$2),E16&gt;$P$3),1,0))</f>
        <v>0</v>
      </c>
      <c r="AF16">
        <f>IF(SUM($AC16:AE16)&gt;0,1,IF(OR(F16&lt;(1-$P$2),F16&gt;$P$3),1,0))</f>
        <v>0</v>
      </c>
      <c r="AG16">
        <f>IF(SUM($AC16:AF16)&gt;0,1,IF(OR(G16&lt;(1-$P$2),G16&gt;$P$3),1,0))</f>
        <v>0</v>
      </c>
      <c r="AH16">
        <f>IF(SUM($AC16:AG16)&gt;0,1,IF(OR(H16&lt;(1-$P$2),H16&gt;$P$3),1,0))</f>
        <v>0</v>
      </c>
      <c r="AI16">
        <f>IF(SUM($AC16:AH16)&gt;0,1,IF(OR(I16&lt;(1-$P$2),I16&gt;$P$3),1,0))</f>
        <v>0</v>
      </c>
      <c r="AJ16">
        <f>IF(SUM($AC16:AI16)&gt;0,1,IF(OR(J16&lt;(1-$P$2),J16&gt;$P$3),1,0))</f>
        <v>0</v>
      </c>
      <c r="AK16">
        <f>IF(SUM($AC16:AJ16)&gt;0,1,IF(OR(K16&lt;(1-$P$2),K16&gt;$P$3),1,0))</f>
        <v>0</v>
      </c>
      <c r="AL16">
        <f>IF(SUM($AC16:AK16)&gt;0,1,IF(OR(L16&lt;(1-$P$2),L16&gt;$P$3),1,0))</f>
        <v>0</v>
      </c>
      <c r="AM16">
        <f>IF(SUM($AC16:AL16)&gt;0,1,IF(OR(M16&lt;(1-$P$2),M16&gt;$P$3),1,0))</f>
        <v>0</v>
      </c>
      <c r="AN16">
        <f>IF(SUM($AC16:AM16)&gt;0,1,IF(OR(N16&lt;(1-$P$2),N16&gt;$P$3),1,0))</f>
        <v>0</v>
      </c>
      <c r="AO16">
        <f>IF(SUM($AC16:AN16)&gt;0,1,IF(OR(O16&lt;(1-$P$2),O16&gt;$P$3),1,0))</f>
        <v>0</v>
      </c>
      <c r="AP16">
        <f>IF(SUM($AC16:AO16)&gt;0,1,IF(OR(P16&lt;(1-$P$2),P16&gt;$P$3),1,0))</f>
        <v>0</v>
      </c>
      <c r="AQ16">
        <f>IF(SUM($AC16:AP16)&gt;0,1,IF(OR(Q16&lt;(1-$P$2),Q16&gt;$P$3),1,0))</f>
        <v>0</v>
      </c>
      <c r="AR16">
        <f>IF(SUM($AC16:AQ16)&gt;0,1,IF(OR(R16&lt;(1-$P$2),R16&gt;$P$3),1,0))</f>
        <v>0</v>
      </c>
      <c r="AS16">
        <f>IF(SUM($AC16:AR16)&gt;0,1,IF(OR(S16&lt;(1-$P$2),S16&gt;$P$3),1,0))</f>
        <v>0</v>
      </c>
      <c r="AT16">
        <f>IF(SUM($AC16:AS16)&gt;0,1,IF(OR(T16&lt;(1-$P$2),T16&gt;$P$3),1,0))</f>
        <v>0</v>
      </c>
      <c r="AU16">
        <f>IF(SUM($AC16:AT16)&gt;0,1,IF(OR(U16&lt;(1-$P$2),U16&gt;$P$3),1,0))</f>
        <v>0</v>
      </c>
      <c r="AV16">
        <f>IF(SUM($AC16:AU16)&gt;0,1,IF(OR(V16&lt;(1-$P$2),V16&gt;$P$3),1,0))</f>
        <v>0</v>
      </c>
    </row>
    <row r="17" spans="1:48" x14ac:dyDescent="0.35">
      <c r="A17" s="1">
        <f>Data!A11</f>
        <v>3600000</v>
      </c>
      <c r="B17">
        <f t="shared" si="8"/>
        <v>8</v>
      </c>
      <c r="C17" s="12" cm="1">
        <f t="array" ref="C17">PRODUCT(Data!$C11:C11/100+1)</f>
        <v>1.6539999999999999</v>
      </c>
      <c r="D17" s="12" cm="1">
        <f t="array" ref="D17">PRODUCT(Data!$C11:D11/100+1)</f>
        <v>2.178318</v>
      </c>
      <c r="E17" s="12" cm="1">
        <f t="array" ref="E17">PRODUCT(Data!$C11:E11/100+1)</f>
        <v>2.7991386299999998</v>
      </c>
      <c r="F17" s="12" cm="1">
        <f t="array" ref="F17">PRODUCT(Data!$C11:F11/100+1)</f>
        <v>1.7858504459399995</v>
      </c>
      <c r="G17" s="12" cm="1">
        <f t="array" ref="G17">PRODUCT(Data!$C11:G11/100+1)</f>
        <v>2.1376629837901797</v>
      </c>
      <c r="H17" s="12" cm="1">
        <f t="array" ref="H17">PRODUCT(Data!$C11:H11/100+1)</f>
        <v>3.4330867519670285</v>
      </c>
      <c r="I17" s="12" cm="1">
        <f t="array" ref="I17">PRODUCT(Data!$C11:I11/100+1)</f>
        <v>3.4605514459827647</v>
      </c>
      <c r="J17" s="12" cm="1">
        <f t="array" ref="J17">PRODUCT(Data!$C11:J11/100+1)</f>
        <v>2.4846759382156249</v>
      </c>
      <c r="K17" s="12" cm="1">
        <f t="array" ref="K17">PRODUCT(Data!$C11:K11/100+1)</f>
        <v>1.359117738203947</v>
      </c>
      <c r="L17" s="12" cm="1">
        <f t="array" ref="L17">PRODUCT(Data!$C11:L11/100+1)</f>
        <v>1.9666433671811114</v>
      </c>
      <c r="M17" s="12" cm="1">
        <f t="array" ref="M17">PRODUCT(Data!$C11:M11/100+1)</f>
        <v>1.8093118978066225</v>
      </c>
      <c r="N17" s="12" cm="1">
        <f t="array" ref="N17">PRODUCT(Data!$C11:N11/100+1)</f>
        <v>2.5239900974402385</v>
      </c>
      <c r="O17" s="12" cm="1">
        <f t="array" ref="O17">PRODUCT(Data!$C11:O11/100+1)</f>
        <v>3.8566568688886846</v>
      </c>
      <c r="P17" s="12" cm="1">
        <f t="array" ref="P17">PRODUCT(Data!$C11:P11/100+1)</f>
        <v>4.1729027321375574</v>
      </c>
      <c r="Q17" s="12" cm="1">
        <f t="array" ref="Q17">PRODUCT(Data!$C11:Q11/100+1)</f>
        <v>6.301083125527712</v>
      </c>
      <c r="R17" s="12" cm="1">
        <f t="array" ref="R17">PRODUCT(Data!$C11:R11/100+1)</f>
        <v>4.9967589185434758</v>
      </c>
      <c r="S17" s="12" cm="1">
        <f t="array" ref="S17">PRODUCT(Data!$C11:S11/100+1)</f>
        <v>6.595721772477388</v>
      </c>
      <c r="T17" s="12" cm="1">
        <f t="array" ref="T17">PRODUCT(Data!$C11:T11/100+1)</f>
        <v>5.2370030873470466</v>
      </c>
      <c r="U17" s="12" cm="1">
        <f t="array" ref="U17">PRODUCT(Data!$C11:U11/100+1)</f>
        <v>3.4773700499984384</v>
      </c>
      <c r="V17" s="12" cm="1">
        <f t="array" ref="V17">PRODUCT(Data!$C11:V11/100+1)</f>
        <v>4.9378654709977825</v>
      </c>
      <c r="W17" s="7"/>
      <c r="X17" s="25" t="str">
        <f t="shared" si="6"/>
        <v>Unrealised</v>
      </c>
      <c r="Y17" s="4">
        <f t="shared" si="7"/>
        <v>17776315.695592016</v>
      </c>
      <c r="Z17" s="13">
        <f t="shared" ca="1" si="3"/>
        <v>0</v>
      </c>
      <c r="AA17" s="13">
        <f t="shared" si="4"/>
        <v>17776315.695592016</v>
      </c>
      <c r="AC17">
        <f t="shared" si="5"/>
        <v>0</v>
      </c>
      <c r="AD17">
        <f>IF(SUM($AC17:AC17)&gt;0,1,IF(OR(D17&lt;(1-$P$2),D17&gt;$P$3),1,0))</f>
        <v>0</v>
      </c>
      <c r="AE17">
        <f>IF(SUM($AC17:AD17)&gt;0,1,IF(OR(E17&lt;(1-$P$2),E17&gt;$P$3),1,0))</f>
        <v>0</v>
      </c>
      <c r="AF17">
        <f>IF(SUM($AC17:AE17)&gt;0,1,IF(OR(F17&lt;(1-$P$2),F17&gt;$P$3),1,0))</f>
        <v>0</v>
      </c>
      <c r="AG17">
        <f>IF(SUM($AC17:AF17)&gt;0,1,IF(OR(G17&lt;(1-$P$2),G17&gt;$P$3),1,0))</f>
        <v>0</v>
      </c>
      <c r="AH17">
        <f>IF(SUM($AC17:AG17)&gt;0,1,IF(OR(H17&lt;(1-$P$2),H17&gt;$P$3),1,0))</f>
        <v>0</v>
      </c>
      <c r="AI17">
        <f>IF(SUM($AC17:AH17)&gt;0,1,IF(OR(I17&lt;(1-$P$2),I17&gt;$P$3),1,0))</f>
        <v>0</v>
      </c>
      <c r="AJ17">
        <f>IF(SUM($AC17:AI17)&gt;0,1,IF(OR(J17&lt;(1-$P$2),J17&gt;$P$3),1,0))</f>
        <v>0</v>
      </c>
      <c r="AK17">
        <f>IF(SUM($AC17:AJ17)&gt;0,1,IF(OR(K17&lt;(1-$P$2),K17&gt;$P$3),1,0))</f>
        <v>0</v>
      </c>
      <c r="AL17">
        <f>IF(SUM($AC17:AK17)&gt;0,1,IF(OR(L17&lt;(1-$P$2),L17&gt;$P$3),1,0))</f>
        <v>0</v>
      </c>
      <c r="AM17">
        <f>IF(SUM($AC17:AL17)&gt;0,1,IF(OR(M17&lt;(1-$P$2),M17&gt;$P$3),1,0))</f>
        <v>0</v>
      </c>
      <c r="AN17">
        <f>IF(SUM($AC17:AM17)&gt;0,1,IF(OR(N17&lt;(1-$P$2),N17&gt;$P$3),1,0))</f>
        <v>0</v>
      </c>
      <c r="AO17">
        <f>IF(SUM($AC17:AN17)&gt;0,1,IF(OR(O17&lt;(1-$P$2),O17&gt;$P$3),1,0))</f>
        <v>0</v>
      </c>
      <c r="AP17">
        <f>IF(SUM($AC17:AO17)&gt;0,1,IF(OR(P17&lt;(1-$P$2),P17&gt;$P$3),1,0))</f>
        <v>0</v>
      </c>
      <c r="AQ17">
        <f>IF(SUM($AC17:AP17)&gt;0,1,IF(OR(Q17&lt;(1-$P$2),Q17&gt;$P$3),1,0))</f>
        <v>0</v>
      </c>
      <c r="AR17">
        <f>IF(SUM($AC17:AQ17)&gt;0,1,IF(OR(R17&lt;(1-$P$2),R17&gt;$P$3),1,0))</f>
        <v>0</v>
      </c>
      <c r="AS17">
        <f>IF(SUM($AC17:AR17)&gt;0,1,IF(OR(S17&lt;(1-$P$2),S17&gt;$P$3),1,0))</f>
        <v>0</v>
      </c>
      <c r="AT17">
        <f>IF(SUM($AC17:AS17)&gt;0,1,IF(OR(T17&lt;(1-$P$2),T17&gt;$P$3),1,0))</f>
        <v>0</v>
      </c>
      <c r="AU17">
        <f>IF(SUM($AC17:AT17)&gt;0,1,IF(OR(U17&lt;(1-$P$2),U17&gt;$P$3),1,0))</f>
        <v>0</v>
      </c>
      <c r="AV17">
        <f>IF(SUM($AC17:AU17)&gt;0,1,IF(OR(V17&lt;(1-$P$2),V17&gt;$P$3),1,0))</f>
        <v>0</v>
      </c>
    </row>
    <row r="18" spans="1:48" x14ac:dyDescent="0.35">
      <c r="A18" s="1">
        <f>Data!A12</f>
        <v>2100000</v>
      </c>
      <c r="B18">
        <f t="shared" si="8"/>
        <v>9</v>
      </c>
      <c r="C18" s="12" cm="1">
        <f t="array" ref="C18">PRODUCT(Data!$C12:C12/100+1)</f>
        <v>1.456</v>
      </c>
      <c r="D18" s="12" cm="1">
        <f t="array" ref="D18">PRODUCT(Data!$C12:D12/100+1)</f>
        <v>1.6583840000000001</v>
      </c>
      <c r="E18" s="12" cm="1">
        <f t="array" ref="E18">PRODUCT(Data!$C12:E12/100+1)</f>
        <v>2.6898988479999999</v>
      </c>
      <c r="F18" s="12" cm="1">
        <f t="array" ref="F18">PRODUCT(Data!$C12:F12/100+1)</f>
        <v>3.3704432565440001</v>
      </c>
      <c r="G18" s="12" cm="1">
        <f t="array" ref="G18">PRODUCT(Data!$C12:G12/100+1)</f>
        <v>3.6805240361460485</v>
      </c>
      <c r="H18" s="12" cm="1">
        <f t="array" ref="H18">PRODUCT(Data!$C12:H12/100+1)</f>
        <v>3.0253907577120516</v>
      </c>
      <c r="I18" s="12" cm="1">
        <f t="array" ref="I18">PRODUCT(Data!$C12:I12/100+1)</f>
        <v>5.2520783553881216</v>
      </c>
      <c r="J18" s="12" cm="1">
        <f t="array" ref="J18">PRODUCT(Data!$C12:J12/100+1)</f>
        <v>7.6680343988666575</v>
      </c>
      <c r="K18" s="12" cm="1">
        <f t="array" ref="K18">PRODUCT(Data!$C12:K12/100+1)</f>
        <v>6.1267594846944586</v>
      </c>
      <c r="L18" s="12" cm="1">
        <f t="array" ref="L18">PRODUCT(Data!$C12:L12/100+1)</f>
        <v>8.0015478870109629</v>
      </c>
      <c r="M18" s="12" cm="1">
        <f t="array" ref="M18">PRODUCT(Data!$C12:M12/100+1)</f>
        <v>11.762275393906116</v>
      </c>
      <c r="N18" s="12" cm="1">
        <f t="array" ref="N18">PRODUCT(Data!$C12:N12/100+1)</f>
        <v>13.103174788811414</v>
      </c>
      <c r="O18" s="12" cm="1">
        <f t="array" ref="O18">PRODUCT(Data!$C12:O12/100+1)</f>
        <v>22.917452705631163</v>
      </c>
      <c r="P18" s="12" cm="1">
        <f t="array" ref="P18">PRODUCT(Data!$C12:P12/100+1)</f>
        <v>16.363061231820648</v>
      </c>
      <c r="Q18" s="12" cm="1">
        <f t="array" ref="Q18">PRODUCT(Data!$C12:Q12/100+1)</f>
        <v>18.424806947030049</v>
      </c>
      <c r="R18" s="12" cm="1">
        <f t="array" ref="R18">PRODUCT(Data!$C12:R12/100+1)</f>
        <v>28.687424416525786</v>
      </c>
      <c r="S18" s="12" cm="1">
        <f t="array" ref="S18">PRODUCT(Data!$C12:S12/100+1)</f>
        <v>24.699872422628701</v>
      </c>
      <c r="T18" s="12" cm="1">
        <f t="array" ref="T18">PRODUCT(Data!$C12:T12/100+1)</f>
        <v>23.563678291187781</v>
      </c>
      <c r="U18" s="12" cm="1">
        <f t="array" ref="U18">PRODUCT(Data!$C12:U12/100+1)</f>
        <v>25.236699449862112</v>
      </c>
      <c r="V18" s="12" cm="1">
        <f t="array" ref="V18">PRODUCT(Data!$C12:V12/100+1)</f>
        <v>43.381886354312975</v>
      </c>
      <c r="W18" s="7"/>
      <c r="X18" s="25" t="str">
        <f t="shared" si="6"/>
        <v>Unrealised</v>
      </c>
      <c r="Y18" s="4">
        <f t="shared" si="7"/>
        <v>91101961.344057247</v>
      </c>
      <c r="Z18" s="13">
        <f t="shared" ca="1" si="3"/>
        <v>0</v>
      </c>
      <c r="AA18" s="13">
        <f t="shared" si="4"/>
        <v>91101961.344057247</v>
      </c>
      <c r="AC18">
        <f t="shared" si="5"/>
        <v>0</v>
      </c>
      <c r="AD18">
        <f>IF(SUM($AC18:AC18)&gt;0,1,IF(OR(D18&lt;(1-$P$2),D18&gt;$P$3),1,0))</f>
        <v>0</v>
      </c>
      <c r="AE18">
        <f>IF(SUM($AC18:AD18)&gt;0,1,IF(OR(E18&lt;(1-$P$2),E18&gt;$P$3),1,0))</f>
        <v>0</v>
      </c>
      <c r="AF18">
        <f>IF(SUM($AC18:AE18)&gt;0,1,IF(OR(F18&lt;(1-$P$2),F18&gt;$P$3),1,0))</f>
        <v>0</v>
      </c>
      <c r="AG18">
        <f>IF(SUM($AC18:AF18)&gt;0,1,IF(OR(G18&lt;(1-$P$2),G18&gt;$P$3),1,0))</f>
        <v>0</v>
      </c>
      <c r="AH18">
        <f>IF(SUM($AC18:AG18)&gt;0,1,IF(OR(H18&lt;(1-$P$2),H18&gt;$P$3),1,0))</f>
        <v>0</v>
      </c>
      <c r="AI18">
        <f>IF(SUM($AC18:AH18)&gt;0,1,IF(OR(I18&lt;(1-$P$2),I18&gt;$P$3),1,0))</f>
        <v>0</v>
      </c>
      <c r="AJ18">
        <f>IF(SUM($AC18:AI18)&gt;0,1,IF(OR(J18&lt;(1-$P$2),J18&gt;$P$3),1,0))</f>
        <v>0</v>
      </c>
      <c r="AK18">
        <f>IF(SUM($AC18:AJ18)&gt;0,1,IF(OR(K18&lt;(1-$P$2),K18&gt;$P$3),1,0))</f>
        <v>0</v>
      </c>
      <c r="AL18">
        <f>IF(SUM($AC18:AK18)&gt;0,1,IF(OR(L18&lt;(1-$P$2),L18&gt;$P$3),1,0))</f>
        <v>0</v>
      </c>
      <c r="AM18">
        <f>IF(SUM($AC18:AL18)&gt;0,1,IF(OR(M18&lt;(1-$P$2),M18&gt;$P$3),1,0))</f>
        <v>0</v>
      </c>
      <c r="AN18">
        <f>IF(SUM($AC18:AM18)&gt;0,1,IF(OR(N18&lt;(1-$P$2),N18&gt;$P$3),1,0))</f>
        <v>0</v>
      </c>
      <c r="AO18">
        <f>IF(SUM($AC18:AN18)&gt;0,1,IF(OR(O18&lt;(1-$P$2),O18&gt;$P$3),1,0))</f>
        <v>0</v>
      </c>
      <c r="AP18">
        <f>IF(SUM($AC18:AO18)&gt;0,1,IF(OR(P18&lt;(1-$P$2),P18&gt;$P$3),1,0))</f>
        <v>0</v>
      </c>
      <c r="AQ18">
        <f>IF(SUM($AC18:AP18)&gt;0,1,IF(OR(Q18&lt;(1-$P$2),Q18&gt;$P$3),1,0))</f>
        <v>0</v>
      </c>
      <c r="AR18">
        <f>IF(SUM($AC18:AQ18)&gt;0,1,IF(OR(R18&lt;(1-$P$2),R18&gt;$P$3),1,0))</f>
        <v>0</v>
      </c>
      <c r="AS18">
        <f>IF(SUM($AC18:AR18)&gt;0,1,IF(OR(S18&lt;(1-$P$2),S18&gt;$P$3),1,0))</f>
        <v>0</v>
      </c>
      <c r="AT18">
        <f>IF(SUM($AC18:AS18)&gt;0,1,IF(OR(T18&lt;(1-$P$2),T18&gt;$P$3),1,0))</f>
        <v>0</v>
      </c>
      <c r="AU18">
        <f>IF(SUM($AC18:AT18)&gt;0,1,IF(OR(U18&lt;(1-$P$2),U18&gt;$P$3),1,0))</f>
        <v>0</v>
      </c>
      <c r="AV18">
        <f>IF(SUM($AC18:AU18)&gt;0,1,IF(OR(V18&lt;(1-$P$2),V18&gt;$P$3),1,0))</f>
        <v>0</v>
      </c>
    </row>
    <row r="19" spans="1:48" x14ac:dyDescent="0.35">
      <c r="A19" s="1">
        <f>Data!A13</f>
        <v>1600000</v>
      </c>
      <c r="B19">
        <f t="shared" si="8"/>
        <v>10</v>
      </c>
      <c r="C19" s="12" cm="1">
        <f t="array" ref="C19">PRODUCT(Data!$C13:C13/100+1)</f>
        <v>1.488</v>
      </c>
      <c r="D19" s="12" cm="1">
        <f t="array" ref="D19">PRODUCT(Data!$C13:D13/100+1)</f>
        <v>1.6844160000000001</v>
      </c>
      <c r="E19" s="12" cm="1">
        <f t="array" ref="E19">PRODUCT(Data!$C13:E13/100+1)</f>
        <v>2.0583563520000001</v>
      </c>
      <c r="F19" s="12" cm="1">
        <f t="array" ref="F19">PRODUCT(Data!$C13:F13/100+1)</f>
        <v>2.3856350119680001</v>
      </c>
      <c r="G19" s="12" cm="1">
        <f t="array" ref="G19">PRODUCT(Data!$C13:G13/100+1)</f>
        <v>2.3546217568124161</v>
      </c>
      <c r="H19" s="12" cm="1">
        <f t="array" ref="H19">PRODUCT(Data!$C13:H13/100+1)</f>
        <v>2.1215142028879872</v>
      </c>
      <c r="I19" s="12" cm="1">
        <f t="array" ref="I19">PRODUCT(Data!$C13:I13/100+1)</f>
        <v>1.4044424023118476</v>
      </c>
      <c r="J19" s="12" cm="1">
        <f t="array" ref="J19">PRODUCT(Data!$C13:J13/100+1)</f>
        <v>2.1895257052041703</v>
      </c>
      <c r="K19" s="12" cm="1">
        <f t="array" ref="K19">PRODUCT(Data!$C13:K13/100+1)</f>
        <v>3.4506925114017726</v>
      </c>
      <c r="L19" s="12" cm="1">
        <f t="array" ref="L19">PRODUCT(Data!$C13:L13/100+1)</f>
        <v>5.0345603741351868</v>
      </c>
      <c r="M19" s="12" cm="1">
        <f t="array" ref="M19">PRODUCT(Data!$C13:M13/100+1)</f>
        <v>3.579572426010118</v>
      </c>
      <c r="N19" s="12" cm="1">
        <f t="array" ref="N19">PRODUCT(Data!$C13:N13/100+1)</f>
        <v>3.2323539006871367</v>
      </c>
      <c r="O19" s="12" cm="1">
        <f t="array" ref="O19">PRODUCT(Data!$C13:O13/100+1)</f>
        <v>4.8614602666334532</v>
      </c>
      <c r="P19" s="12" cm="1">
        <f t="array" ref="P19">PRODUCT(Data!$C13:P13/100+1)</f>
        <v>6.8643818964864352</v>
      </c>
      <c r="Q19" s="12" cm="1">
        <f t="array" ref="Q19">PRODUCT(Data!$C13:Q13/100+1)</f>
        <v>4.4893057603021278</v>
      </c>
      <c r="R19" s="12" cm="1">
        <f t="array" ref="R19">PRODUCT(Data!$C13:R13/100+1)</f>
        <v>4.2783083895679273</v>
      </c>
      <c r="S19" s="12" cm="1">
        <f t="array" ref="S19">PRODUCT(Data!$C13:S13/100+1)</f>
        <v>5.6174189155026886</v>
      </c>
      <c r="T19" s="12" cm="1">
        <f t="array" ref="T19">PRODUCT(Data!$C13:T13/100+1)</f>
        <v>9.7068998859886459</v>
      </c>
      <c r="U19" s="12" cm="1">
        <f t="array" ref="U19">PRODUCT(Data!$C13:U13/100+1)</f>
        <v>14.453573930237093</v>
      </c>
      <c r="V19" s="12" cm="1">
        <f t="array" ref="V19">PRODUCT(Data!$C13:V13/100+1)</f>
        <v>12.357805710352714</v>
      </c>
      <c r="W19" s="7"/>
      <c r="X19" s="25" t="str">
        <f t="shared" si="6"/>
        <v>Unrealised</v>
      </c>
      <c r="Y19" s="4">
        <f t="shared" si="7"/>
        <v>19772489.136564344</v>
      </c>
      <c r="Z19" s="13">
        <f t="shared" ca="1" si="3"/>
        <v>0</v>
      </c>
      <c r="AA19" s="13">
        <f t="shared" si="4"/>
        <v>19772489.136564344</v>
      </c>
      <c r="AC19">
        <f t="shared" si="5"/>
        <v>0</v>
      </c>
      <c r="AD19">
        <f>IF(SUM($AC19:AC19)&gt;0,1,IF(OR(D19&lt;(1-$P$2),D19&gt;$P$3),1,0))</f>
        <v>0</v>
      </c>
      <c r="AE19">
        <f>IF(SUM($AC19:AD19)&gt;0,1,IF(OR(E19&lt;(1-$P$2),E19&gt;$P$3),1,0))</f>
        <v>0</v>
      </c>
      <c r="AF19">
        <f>IF(SUM($AC19:AE19)&gt;0,1,IF(OR(F19&lt;(1-$P$2),F19&gt;$P$3),1,0))</f>
        <v>0</v>
      </c>
      <c r="AG19">
        <f>IF(SUM($AC19:AF19)&gt;0,1,IF(OR(G19&lt;(1-$P$2),G19&gt;$P$3),1,0))</f>
        <v>0</v>
      </c>
      <c r="AH19">
        <f>IF(SUM($AC19:AG19)&gt;0,1,IF(OR(H19&lt;(1-$P$2),H19&gt;$P$3),1,0))</f>
        <v>0</v>
      </c>
      <c r="AI19">
        <f>IF(SUM($AC19:AH19)&gt;0,1,IF(OR(I19&lt;(1-$P$2),I19&gt;$P$3),1,0))</f>
        <v>0</v>
      </c>
      <c r="AJ19">
        <f>IF(SUM($AC19:AI19)&gt;0,1,IF(OR(J19&lt;(1-$P$2),J19&gt;$P$3),1,0))</f>
        <v>0</v>
      </c>
      <c r="AK19">
        <f>IF(SUM($AC19:AJ19)&gt;0,1,IF(OR(K19&lt;(1-$P$2),K19&gt;$P$3),1,0))</f>
        <v>0</v>
      </c>
      <c r="AL19">
        <f>IF(SUM($AC19:AK19)&gt;0,1,IF(OR(L19&lt;(1-$P$2),L19&gt;$P$3),1,0))</f>
        <v>0</v>
      </c>
      <c r="AM19">
        <f>IF(SUM($AC19:AL19)&gt;0,1,IF(OR(M19&lt;(1-$P$2),M19&gt;$P$3),1,0))</f>
        <v>0</v>
      </c>
      <c r="AN19">
        <f>IF(SUM($AC19:AM19)&gt;0,1,IF(OR(N19&lt;(1-$P$2),N19&gt;$P$3),1,0))</f>
        <v>0</v>
      </c>
      <c r="AO19">
        <f>IF(SUM($AC19:AN19)&gt;0,1,IF(OR(O19&lt;(1-$P$2),O19&gt;$P$3),1,0))</f>
        <v>0</v>
      </c>
      <c r="AP19">
        <f>IF(SUM($AC19:AO19)&gt;0,1,IF(OR(P19&lt;(1-$P$2),P19&gt;$P$3),1,0))</f>
        <v>0</v>
      </c>
      <c r="AQ19">
        <f>IF(SUM($AC19:AP19)&gt;0,1,IF(OR(Q19&lt;(1-$P$2),Q19&gt;$P$3),1,0))</f>
        <v>0</v>
      </c>
      <c r="AR19">
        <f>IF(SUM($AC19:AQ19)&gt;0,1,IF(OR(R19&lt;(1-$P$2),R19&gt;$P$3),1,0))</f>
        <v>0</v>
      </c>
      <c r="AS19">
        <f>IF(SUM($AC19:AR19)&gt;0,1,IF(OR(S19&lt;(1-$P$2),S19&gt;$P$3),1,0))</f>
        <v>0</v>
      </c>
      <c r="AT19">
        <f>IF(SUM($AC19:AS19)&gt;0,1,IF(OR(T19&lt;(1-$P$2),T19&gt;$P$3),1,0))</f>
        <v>0</v>
      </c>
      <c r="AU19">
        <f>IF(SUM($AC19:AT19)&gt;0,1,IF(OR(U19&lt;(1-$P$2),U19&gt;$P$3),1,0))</f>
        <v>0</v>
      </c>
      <c r="AV19">
        <f>IF(SUM($AC19:AU19)&gt;0,1,IF(OR(V19&lt;(1-$P$2),V19&gt;$P$3),1,0))</f>
        <v>0</v>
      </c>
    </row>
    <row r="20" spans="1:48" x14ac:dyDescent="0.35">
      <c r="A20" s="1">
        <f>Data!A14</f>
        <v>800000</v>
      </c>
      <c r="B20">
        <f t="shared" si="8"/>
        <v>11</v>
      </c>
      <c r="C20" s="12" cm="1">
        <f t="array" ref="C20">PRODUCT(Data!$C14:C14/100+1)</f>
        <v>1.419</v>
      </c>
      <c r="D20" s="12" cm="1">
        <f t="array" ref="D20">PRODUCT(Data!$C14:D14/100+1)</f>
        <v>1.765236</v>
      </c>
      <c r="E20" s="12" cm="1">
        <f t="array" ref="E20">PRODUCT(Data!$C14:E14/100+1)</f>
        <v>1.5516424440000001</v>
      </c>
      <c r="F20" s="12" cm="1">
        <f t="array" ref="F20">PRODUCT(Data!$C14:F14/100+1)</f>
        <v>2.2002289855920001</v>
      </c>
      <c r="G20" s="12" cm="1">
        <f t="array" ref="G20">PRODUCT(Data!$C14:G14/100+1)</f>
        <v>1.91419921746504</v>
      </c>
      <c r="H20" s="12" cm="1">
        <f t="array" ref="H20">PRODUCT(Data!$C14:H14/100+1)</f>
        <v>3.112487927598155</v>
      </c>
      <c r="I20" s="12" cm="1">
        <f t="array" ref="I20">PRODUCT(Data!$C14:I14/100+1)</f>
        <v>3.7380980010453841</v>
      </c>
      <c r="J20" s="12" cm="1">
        <f t="array" ref="J20">PRODUCT(Data!$C14:J14/100+1)</f>
        <v>4.1829316631697848</v>
      </c>
      <c r="K20" s="12" cm="1">
        <f t="array" ref="K20">PRODUCT(Data!$C14:K14/100+1)</f>
        <v>4.6681517360974807</v>
      </c>
      <c r="L20" s="12" cm="1">
        <f t="array" ref="L20">PRODUCT(Data!$C14:L14/100+1)</f>
        <v>4.6774880395696758</v>
      </c>
      <c r="M20" s="12" cm="1">
        <f t="array" ref="M20">PRODUCT(Data!$C14:M14/100+1)</f>
        <v>7.9423746911893094</v>
      </c>
      <c r="N20" s="12" cm="1">
        <f t="array" ref="N20">PRODUCT(Data!$C14:N14/100+1)</f>
        <v>11.667348421357094</v>
      </c>
      <c r="O20" s="12" cm="1">
        <f t="array" ref="O20">PRODUCT(Data!$C14:O14/100+1)</f>
        <v>20.289518904739989</v>
      </c>
      <c r="P20" s="12" cm="1">
        <f t="array" ref="P20">PRODUCT(Data!$C14:P14/100+1)</f>
        <v>17.672170966028531</v>
      </c>
      <c r="Q20" s="12" cm="1">
        <f t="array" ref="Q20">PRODUCT(Data!$C14:Q14/100+1)</f>
        <v>21.701425946283035</v>
      </c>
      <c r="R20" s="12" cm="1">
        <f t="array" ref="R20">PRODUCT(Data!$C14:R14/100+1)</f>
        <v>25.954905431754508</v>
      </c>
      <c r="S20" s="12" cm="1">
        <f t="array" ref="S20">PRODUCT(Data!$C14:S14/100+1)</f>
        <v>39.94459945947019</v>
      </c>
      <c r="T20" s="12" cm="1">
        <f t="array" ref="T20">PRODUCT(Data!$C14:T14/100+1)</f>
        <v>29.638892798926882</v>
      </c>
      <c r="U20" s="12" cm="1">
        <f t="array" ref="U20">PRODUCT(Data!$C14:U14/100+1)</f>
        <v>35.625949144310113</v>
      </c>
      <c r="V20" s="12" cm="1">
        <f t="array" ref="V20">PRODUCT(Data!$C14:V14/100+1)</f>
        <v>31.671468789291691</v>
      </c>
      <c r="W20" s="7"/>
      <c r="X20" s="25" t="str">
        <f t="shared" si="6"/>
        <v>Unrealised</v>
      </c>
      <c r="Y20" s="4">
        <f t="shared" si="7"/>
        <v>25337175.031433351</v>
      </c>
      <c r="Z20" s="13">
        <f t="shared" ca="1" si="3"/>
        <v>0</v>
      </c>
      <c r="AA20" s="13">
        <f t="shared" si="4"/>
        <v>25337175.031433351</v>
      </c>
      <c r="AC20">
        <f t="shared" si="5"/>
        <v>0</v>
      </c>
      <c r="AD20">
        <f>IF(SUM($AC20:AC20)&gt;0,1,IF(OR(D20&lt;(1-$P$2),D20&gt;$P$3),1,0))</f>
        <v>0</v>
      </c>
      <c r="AE20">
        <f>IF(SUM($AC20:AD20)&gt;0,1,IF(OR(E20&lt;(1-$P$2),E20&gt;$P$3),1,0))</f>
        <v>0</v>
      </c>
      <c r="AF20">
        <f>IF(SUM($AC20:AE20)&gt;0,1,IF(OR(F20&lt;(1-$P$2),F20&gt;$P$3),1,0))</f>
        <v>0</v>
      </c>
      <c r="AG20">
        <f>IF(SUM($AC20:AF20)&gt;0,1,IF(OR(G20&lt;(1-$P$2),G20&gt;$P$3),1,0))</f>
        <v>0</v>
      </c>
      <c r="AH20">
        <f>IF(SUM($AC20:AG20)&gt;0,1,IF(OR(H20&lt;(1-$P$2),H20&gt;$P$3),1,0))</f>
        <v>0</v>
      </c>
      <c r="AI20">
        <f>IF(SUM($AC20:AH20)&gt;0,1,IF(OR(I20&lt;(1-$P$2),I20&gt;$P$3),1,0))</f>
        <v>0</v>
      </c>
      <c r="AJ20">
        <f>IF(SUM($AC20:AI20)&gt;0,1,IF(OR(J20&lt;(1-$P$2),J20&gt;$P$3),1,0))</f>
        <v>0</v>
      </c>
      <c r="AK20">
        <f>IF(SUM($AC20:AJ20)&gt;0,1,IF(OR(K20&lt;(1-$P$2),K20&gt;$P$3),1,0))</f>
        <v>0</v>
      </c>
      <c r="AL20">
        <f>IF(SUM($AC20:AK20)&gt;0,1,IF(OR(L20&lt;(1-$P$2),L20&gt;$P$3),1,0))</f>
        <v>0</v>
      </c>
      <c r="AM20">
        <f>IF(SUM($AC20:AL20)&gt;0,1,IF(OR(M20&lt;(1-$P$2),M20&gt;$P$3),1,0))</f>
        <v>0</v>
      </c>
      <c r="AN20">
        <f>IF(SUM($AC20:AM20)&gt;0,1,IF(OR(N20&lt;(1-$P$2),N20&gt;$P$3),1,0))</f>
        <v>0</v>
      </c>
      <c r="AO20">
        <f>IF(SUM($AC20:AN20)&gt;0,1,IF(OR(O20&lt;(1-$P$2),O20&gt;$P$3),1,0))</f>
        <v>0</v>
      </c>
      <c r="AP20">
        <f>IF(SUM($AC20:AO20)&gt;0,1,IF(OR(P20&lt;(1-$P$2),P20&gt;$P$3),1,0))</f>
        <v>0</v>
      </c>
      <c r="AQ20">
        <f>IF(SUM($AC20:AP20)&gt;0,1,IF(OR(Q20&lt;(1-$P$2),Q20&gt;$P$3),1,0))</f>
        <v>0</v>
      </c>
      <c r="AR20">
        <f>IF(SUM($AC20:AQ20)&gt;0,1,IF(OR(R20&lt;(1-$P$2),R20&gt;$P$3),1,0))</f>
        <v>0</v>
      </c>
      <c r="AS20">
        <f>IF(SUM($AC20:AR20)&gt;0,1,IF(OR(S20&lt;(1-$P$2),S20&gt;$P$3),1,0))</f>
        <v>0</v>
      </c>
      <c r="AT20">
        <f>IF(SUM($AC20:AS20)&gt;0,1,IF(OR(T20&lt;(1-$P$2),T20&gt;$P$3),1,0))</f>
        <v>0</v>
      </c>
      <c r="AU20">
        <f>IF(SUM($AC20:AT20)&gt;0,1,IF(OR(U20&lt;(1-$P$2),U20&gt;$P$3),1,0))</f>
        <v>0</v>
      </c>
      <c r="AV20">
        <f>IF(SUM($AC20:AU20)&gt;0,1,IF(OR(V20&lt;(1-$P$2),V20&gt;$P$3),1,0))</f>
        <v>0</v>
      </c>
    </row>
    <row r="21" spans="1:48" x14ac:dyDescent="0.35">
      <c r="A21" s="1">
        <f>Data!A15</f>
        <v>6300000</v>
      </c>
      <c r="B21">
        <f t="shared" si="8"/>
        <v>12</v>
      </c>
      <c r="C21" s="12" cm="1">
        <f t="array" ref="C21">PRODUCT(Data!$C15:C15/100+1)</f>
        <v>1.091</v>
      </c>
      <c r="D21" s="12" cm="1">
        <f t="array" ref="D21">PRODUCT(Data!$C15:D15/100+1)</f>
        <v>0.65023600000000004</v>
      </c>
      <c r="E21" s="12" cm="1">
        <f t="array" ref="E21">PRODUCT(Data!$C15:E15/100+1)</f>
        <v>0.93959102000000005</v>
      </c>
      <c r="F21" s="12" cm="1">
        <f t="array" ref="F21">PRODUCT(Data!$C15:F15/100+1)</f>
        <v>0.57690888628000003</v>
      </c>
      <c r="G21" s="12" cm="1">
        <f t="array" ref="G21">PRODUCT(Data!$C15:G15/100+1)</f>
        <v>1.00151382658208</v>
      </c>
      <c r="H21" s="12" cm="1">
        <f t="array" ref="H21">PRODUCT(Data!$C15:H15/100+1)</f>
        <v>1.089647043321303</v>
      </c>
      <c r="I21" s="12" cm="1">
        <f t="array" ref="I21">PRODUCT(Data!$C15:I15/100+1)</f>
        <v>1.0580472790649853</v>
      </c>
      <c r="J21" s="12" cm="1">
        <f t="array" ref="J21">PRODUCT(Data!$C15:J15/100+1)</f>
        <v>0.96493911850726666</v>
      </c>
      <c r="K21" s="12" cm="1">
        <f t="array" ref="K21">PRODUCT(Data!$C15:K15/100+1)</f>
        <v>1.5342531984265539</v>
      </c>
      <c r="L21" s="12" cm="1">
        <f t="array" ref="L21">PRODUCT(Data!$C15:L15/100+1)</f>
        <v>0.9159491594606527</v>
      </c>
      <c r="M21" s="12" cm="1">
        <f t="array" ref="M21">PRODUCT(Data!$C15:M15/100+1)</f>
        <v>0.81153095528213826</v>
      </c>
      <c r="N21" s="12" cm="1">
        <f t="array" ref="N21">PRODUCT(Data!$C15:N15/100+1)</f>
        <v>0.79205421235536688</v>
      </c>
      <c r="O21" s="12" cm="1">
        <f t="array" ref="O21">PRODUCT(Data!$C15:O15/100+1)</f>
        <v>1.24114895076086</v>
      </c>
      <c r="P21" s="12" cm="1">
        <f t="array" ref="P21">PRODUCT(Data!$C15:P15/100+1)</f>
        <v>0.84770473336966745</v>
      </c>
      <c r="Q21" s="12" cm="1">
        <f t="array" ref="Q21">PRODUCT(Data!$C15:Q15/100+1)</f>
        <v>1.414819199993975</v>
      </c>
      <c r="R21" s="12" cm="1">
        <f t="array" ref="R21">PRODUCT(Data!$C15:R15/100+1)</f>
        <v>2.4009481823897758</v>
      </c>
      <c r="S21" s="12" cm="1">
        <f t="array" ref="S21">PRODUCT(Data!$C15:S15/100+1)</f>
        <v>1.9591737168300571</v>
      </c>
      <c r="T21" s="12" cm="1">
        <f t="array" ref="T21">PRODUCT(Data!$C15:T15/100+1)</f>
        <v>3.3266769711774371</v>
      </c>
      <c r="U21" s="12" cm="1">
        <f t="array" ref="U21">PRODUCT(Data!$C15:U15/100+1)</f>
        <v>5.658677527972821</v>
      </c>
      <c r="V21" s="12" cm="1">
        <f t="array" ref="V21">PRODUCT(Data!$C15:V15/100+1)</f>
        <v>5.8397552088679516</v>
      </c>
      <c r="W21" s="7"/>
      <c r="X21" s="25" t="str">
        <f t="shared" si="6"/>
        <v>Unrealised</v>
      </c>
      <c r="Y21" s="4">
        <f t="shared" si="7"/>
        <v>36790457.815868095</v>
      </c>
      <c r="Z21" s="13">
        <f t="shared" ca="1" si="3"/>
        <v>0</v>
      </c>
      <c r="AA21" s="13">
        <f t="shared" si="4"/>
        <v>36790457.815868095</v>
      </c>
      <c r="AC21">
        <f t="shared" si="5"/>
        <v>0</v>
      </c>
      <c r="AD21">
        <f>IF(SUM($AC21:AC21)&gt;0,1,IF(OR(D21&lt;(1-$P$2),D21&gt;$P$3),1,0))</f>
        <v>0</v>
      </c>
      <c r="AE21">
        <f>IF(SUM($AC21:AD21)&gt;0,1,IF(OR(E21&lt;(1-$P$2),E21&gt;$P$3),1,0))</f>
        <v>0</v>
      </c>
      <c r="AF21">
        <f>IF(SUM($AC21:AE21)&gt;0,1,IF(OR(F21&lt;(1-$P$2),F21&gt;$P$3),1,0))</f>
        <v>0</v>
      </c>
      <c r="AG21">
        <f>IF(SUM($AC21:AF21)&gt;0,1,IF(OR(G21&lt;(1-$P$2),G21&gt;$P$3),1,0))</f>
        <v>0</v>
      </c>
      <c r="AH21">
        <f>IF(SUM($AC21:AG21)&gt;0,1,IF(OR(H21&lt;(1-$P$2),H21&gt;$P$3),1,0))</f>
        <v>0</v>
      </c>
      <c r="AI21">
        <f>IF(SUM($AC21:AH21)&gt;0,1,IF(OR(I21&lt;(1-$P$2),I21&gt;$P$3),1,0))</f>
        <v>0</v>
      </c>
      <c r="AJ21">
        <f>IF(SUM($AC21:AI21)&gt;0,1,IF(OR(J21&lt;(1-$P$2),J21&gt;$P$3),1,0))</f>
        <v>0</v>
      </c>
      <c r="AK21">
        <f>IF(SUM($AC21:AJ21)&gt;0,1,IF(OR(K21&lt;(1-$P$2),K21&gt;$P$3),1,0))</f>
        <v>0</v>
      </c>
      <c r="AL21">
        <f>IF(SUM($AC21:AK21)&gt;0,1,IF(OR(L21&lt;(1-$P$2),L21&gt;$P$3),1,0))</f>
        <v>0</v>
      </c>
      <c r="AM21">
        <f>IF(SUM($AC21:AL21)&gt;0,1,IF(OR(M21&lt;(1-$P$2),M21&gt;$P$3),1,0))</f>
        <v>0</v>
      </c>
      <c r="AN21">
        <f>IF(SUM($AC21:AM21)&gt;0,1,IF(OR(N21&lt;(1-$P$2),N21&gt;$P$3),1,0))</f>
        <v>0</v>
      </c>
      <c r="AO21">
        <f>IF(SUM($AC21:AN21)&gt;0,1,IF(OR(O21&lt;(1-$P$2),O21&gt;$P$3),1,0))</f>
        <v>0</v>
      </c>
      <c r="AP21">
        <f>IF(SUM($AC21:AO21)&gt;0,1,IF(OR(P21&lt;(1-$P$2),P21&gt;$P$3),1,0))</f>
        <v>0</v>
      </c>
      <c r="AQ21">
        <f>IF(SUM($AC21:AP21)&gt;0,1,IF(OR(Q21&lt;(1-$P$2),Q21&gt;$P$3),1,0))</f>
        <v>0</v>
      </c>
      <c r="AR21">
        <f>IF(SUM($AC21:AQ21)&gt;0,1,IF(OR(R21&lt;(1-$P$2),R21&gt;$P$3),1,0))</f>
        <v>0</v>
      </c>
      <c r="AS21">
        <f>IF(SUM($AC21:AR21)&gt;0,1,IF(OR(S21&lt;(1-$P$2),S21&gt;$P$3),1,0))</f>
        <v>0</v>
      </c>
      <c r="AT21">
        <f>IF(SUM($AC21:AS21)&gt;0,1,IF(OR(T21&lt;(1-$P$2),T21&gt;$P$3),1,0))</f>
        <v>0</v>
      </c>
      <c r="AU21">
        <f>IF(SUM($AC21:AT21)&gt;0,1,IF(OR(U21&lt;(1-$P$2),U21&gt;$P$3),1,0))</f>
        <v>0</v>
      </c>
      <c r="AV21">
        <f>IF(SUM($AC21:AU21)&gt;0,1,IF(OR(V21&lt;(1-$P$2),V21&gt;$P$3),1,0))</f>
        <v>0</v>
      </c>
    </row>
    <row r="22" spans="1:48" x14ac:dyDescent="0.35">
      <c r="A22" s="1">
        <f>Data!A16</f>
        <v>7900000</v>
      </c>
      <c r="B22">
        <f t="shared" si="8"/>
        <v>13</v>
      </c>
      <c r="C22" s="12" cm="1">
        <f t="array" ref="C22">PRODUCT(Data!$C16:C16/100+1)</f>
        <v>1.716</v>
      </c>
      <c r="D22" s="12" cm="1">
        <f t="array" ref="D22">PRODUCT(Data!$C16:D16/100+1)</f>
        <v>2.0008559999999997</v>
      </c>
      <c r="E22" s="12" cm="1">
        <f t="array" ref="E22">PRODUCT(Data!$C16:E16/100+1)</f>
        <v>2.08089024</v>
      </c>
      <c r="F22" s="12" cm="1">
        <f t="array" ref="F22">PRODUCT(Data!$C16:F16/100+1)</f>
        <v>3.3523141766400002</v>
      </c>
      <c r="G22" s="12" cm="1">
        <f t="array" ref="G22">PRODUCT(Data!$C16:G16/100+1)</f>
        <v>2.9869119313862402</v>
      </c>
      <c r="H22" s="12" cm="1">
        <f t="array" ref="H22">PRODUCT(Data!$C16:H16/100+1)</f>
        <v>4.3668652436866831</v>
      </c>
      <c r="I22" s="12" cm="1">
        <f t="array" ref="I22">PRODUCT(Data!$C16:I16/100+1)</f>
        <v>2.7205570468168037</v>
      </c>
      <c r="J22" s="12" cm="1">
        <f t="array" ref="J22">PRODUCT(Data!$C16:J16/100+1)</f>
        <v>4.6031825232140324</v>
      </c>
      <c r="K22" s="12" cm="1">
        <f t="array" ref="K22">PRODUCT(Data!$C16:K16/100+1)</f>
        <v>7.7839816467549277</v>
      </c>
      <c r="L22" s="12" cm="1">
        <f t="array" ref="L22">PRODUCT(Data!$C16:L16/100+1)</f>
        <v>7.3714306194769161</v>
      </c>
      <c r="M22" s="12" cm="1">
        <f t="array" ref="M22">PRODUCT(Data!$C16:M16/100+1)</f>
        <v>10.356860020365067</v>
      </c>
      <c r="N22" s="12" cm="1">
        <f t="array" ref="N22">PRODUCT(Data!$C16:N16/100+1)</f>
        <v>14.613529488735111</v>
      </c>
      <c r="O22" s="12" cm="1">
        <f t="array" ref="O22">PRODUCT(Data!$C16:O16/100+1)</f>
        <v>9.8056782869412604</v>
      </c>
      <c r="P22" s="12" cm="1">
        <f t="array" ref="P22">PRODUCT(Data!$C16:P16/100+1)</f>
        <v>14.424152760090594</v>
      </c>
      <c r="Q22" s="12" cm="1">
        <f t="array" ref="Q22">PRODUCT(Data!$C16:Q16/100+1)</f>
        <v>12.476892137478364</v>
      </c>
      <c r="R22" s="12" cm="1">
        <f t="array" ref="R22">PRODUCT(Data!$C16:R16/100+1)</f>
        <v>14.548056232299771</v>
      </c>
      <c r="S22" s="12" cm="1">
        <f t="array" ref="S22">PRODUCT(Data!$C16:S16/100+1)</f>
        <v>16.832101060770835</v>
      </c>
      <c r="T22" s="12" cm="1">
        <f t="array" ref="T22">PRODUCT(Data!$C16:T16/100+1)</f>
        <v>10.116092737523271</v>
      </c>
      <c r="U22" s="12" cm="1">
        <f t="array" ref="U22">PRODUCT(Data!$C16:U16/100+1)</f>
        <v>11.623390555414238</v>
      </c>
      <c r="V22" s="12" cm="1">
        <f t="array" ref="V22">PRODUCT(Data!$C16:V16/100+1)</f>
        <v>12.843846563732733</v>
      </c>
      <c r="W22" s="7"/>
      <c r="X22" s="25" t="str">
        <f t="shared" si="6"/>
        <v>Unrealised</v>
      </c>
      <c r="Y22" s="4">
        <f t="shared" si="7"/>
        <v>101466387.85348859</v>
      </c>
      <c r="Z22" s="13">
        <f t="shared" ca="1" si="3"/>
        <v>0</v>
      </c>
      <c r="AA22" s="13">
        <f t="shared" si="4"/>
        <v>101466387.85348859</v>
      </c>
      <c r="AC22">
        <f t="shared" si="5"/>
        <v>0</v>
      </c>
      <c r="AD22">
        <f>IF(SUM($AC22:AC22)&gt;0,1,IF(OR(D22&lt;(1-$P$2),D22&gt;$P$3),1,0))</f>
        <v>0</v>
      </c>
      <c r="AE22">
        <f>IF(SUM($AC22:AD22)&gt;0,1,IF(OR(E22&lt;(1-$P$2),E22&gt;$P$3),1,0))</f>
        <v>0</v>
      </c>
      <c r="AF22">
        <f>IF(SUM($AC22:AE22)&gt;0,1,IF(OR(F22&lt;(1-$P$2),F22&gt;$P$3),1,0))</f>
        <v>0</v>
      </c>
      <c r="AG22">
        <f>IF(SUM($AC22:AF22)&gt;0,1,IF(OR(G22&lt;(1-$P$2),G22&gt;$P$3),1,0))</f>
        <v>0</v>
      </c>
      <c r="AH22">
        <f>IF(SUM($AC22:AG22)&gt;0,1,IF(OR(H22&lt;(1-$P$2),H22&gt;$P$3),1,0))</f>
        <v>0</v>
      </c>
      <c r="AI22">
        <f>IF(SUM($AC22:AH22)&gt;0,1,IF(OR(I22&lt;(1-$P$2),I22&gt;$P$3),1,0))</f>
        <v>0</v>
      </c>
      <c r="AJ22">
        <f>IF(SUM($AC22:AI22)&gt;0,1,IF(OR(J22&lt;(1-$P$2),J22&gt;$P$3),1,0))</f>
        <v>0</v>
      </c>
      <c r="AK22">
        <f>IF(SUM($AC22:AJ22)&gt;0,1,IF(OR(K22&lt;(1-$P$2),K22&gt;$P$3),1,0))</f>
        <v>0</v>
      </c>
      <c r="AL22">
        <f>IF(SUM($AC22:AK22)&gt;0,1,IF(OR(L22&lt;(1-$P$2),L22&gt;$P$3),1,0))</f>
        <v>0</v>
      </c>
      <c r="AM22">
        <f>IF(SUM($AC22:AL22)&gt;0,1,IF(OR(M22&lt;(1-$P$2),M22&gt;$P$3),1,0))</f>
        <v>0</v>
      </c>
      <c r="AN22">
        <f>IF(SUM($AC22:AM22)&gt;0,1,IF(OR(N22&lt;(1-$P$2),N22&gt;$P$3),1,0))</f>
        <v>0</v>
      </c>
      <c r="AO22">
        <f>IF(SUM($AC22:AN22)&gt;0,1,IF(OR(O22&lt;(1-$P$2),O22&gt;$P$3),1,0))</f>
        <v>0</v>
      </c>
      <c r="AP22">
        <f>IF(SUM($AC22:AO22)&gt;0,1,IF(OR(P22&lt;(1-$P$2),P22&gt;$P$3),1,0))</f>
        <v>0</v>
      </c>
      <c r="AQ22">
        <f>IF(SUM($AC22:AP22)&gt;0,1,IF(OR(Q22&lt;(1-$P$2),Q22&gt;$P$3),1,0))</f>
        <v>0</v>
      </c>
      <c r="AR22">
        <f>IF(SUM($AC22:AQ22)&gt;0,1,IF(OR(R22&lt;(1-$P$2),R22&gt;$P$3),1,0))</f>
        <v>0</v>
      </c>
      <c r="AS22">
        <f>IF(SUM($AC22:AR22)&gt;0,1,IF(OR(S22&lt;(1-$P$2),S22&gt;$P$3),1,0))</f>
        <v>0</v>
      </c>
      <c r="AT22">
        <f>IF(SUM($AC22:AS22)&gt;0,1,IF(OR(T22&lt;(1-$P$2),T22&gt;$P$3),1,0))</f>
        <v>0</v>
      </c>
      <c r="AU22">
        <f>IF(SUM($AC22:AT22)&gt;0,1,IF(OR(U22&lt;(1-$P$2),U22&gt;$P$3),1,0))</f>
        <v>0</v>
      </c>
      <c r="AV22">
        <f>IF(SUM($AC22:AU22)&gt;0,1,IF(OR(V22&lt;(1-$P$2),V22&gt;$P$3),1,0))</f>
        <v>0</v>
      </c>
    </row>
    <row r="23" spans="1:48" x14ac:dyDescent="0.35">
      <c r="A23" s="1">
        <f>Data!A17</f>
        <v>2300000</v>
      </c>
      <c r="B23">
        <f t="shared" si="8"/>
        <v>14</v>
      </c>
      <c r="C23" s="12" cm="1">
        <f t="array" ref="C23">PRODUCT(Data!$C17:C17/100+1)</f>
        <v>1.1379999999999999</v>
      </c>
      <c r="D23" s="12" cm="1">
        <f t="array" ref="D23">PRODUCT(Data!$C17:D17/100+1)</f>
        <v>1.0970319999999998</v>
      </c>
      <c r="E23" s="12" cm="1">
        <f t="array" ref="E23">PRODUCT(Data!$C17:E17/100+1)</f>
        <v>1.5709498239999997</v>
      </c>
      <c r="F23" s="12" cm="1">
        <f t="array" ref="F23">PRODUCT(Data!$C17:F17/100+1)</f>
        <v>0.87816095161599972</v>
      </c>
      <c r="G23" s="12" cm="1">
        <f t="array" ref="G23">PRODUCT(Data!$C17:G17/100+1)</f>
        <v>0.86147589353529574</v>
      </c>
      <c r="H23" s="12" cm="1">
        <f t="array" ref="H23">PRODUCT(Data!$C17:H17/100+1)</f>
        <v>1.0561694454742725</v>
      </c>
      <c r="I23" s="12" cm="1">
        <f t="array" ref="I23">PRODUCT(Data!$C17:I17/100+1)</f>
        <v>1.3033130957152523</v>
      </c>
      <c r="J23" s="12" cm="1">
        <f t="array" ref="J23">PRODUCT(Data!$C17:J17/100+1)</f>
        <v>1.1599486551865745</v>
      </c>
      <c r="K23" s="12" cm="1">
        <f t="array" ref="K23">PRODUCT(Data!$C17:K17/100+1)</f>
        <v>1.7004847285035183</v>
      </c>
      <c r="L23" s="12" cm="1">
        <f t="array" ref="L23">PRODUCT(Data!$C17:L17/100+1)</f>
        <v>0.99818453563156517</v>
      </c>
      <c r="M23" s="12" cm="1">
        <f t="array" ref="M23">PRODUCT(Data!$C17:M17/100+1)</f>
        <v>1.165879537617668</v>
      </c>
      <c r="N23" s="12" cm="1">
        <f t="array" ref="N23">PRODUCT(Data!$C17:N17/100+1)</f>
        <v>1.4690082173982617</v>
      </c>
      <c r="O23" s="12" cm="1">
        <f t="array" ref="O23">PRODUCT(Data!$C17:O17/100+1)</f>
        <v>0.75653923196010475</v>
      </c>
      <c r="P23" s="12" cm="1">
        <f t="array" ref="P23">PRODUCT(Data!$C17:P17/100+1)</f>
        <v>1.1877665941773643</v>
      </c>
      <c r="Q23" s="12" cm="1">
        <f t="array" ref="Q23">PRODUCT(Data!$C17:Q17/100+1)</f>
        <v>1.7210737949630011</v>
      </c>
      <c r="R23" s="12" cm="1">
        <f t="array" ref="R23">PRODUCT(Data!$C17:R17/100+1)</f>
        <v>0.97068562035913264</v>
      </c>
      <c r="S23" s="12" cm="1">
        <f t="array" ref="S23">PRODUCT(Data!$C17:S17/100+1)</f>
        <v>0.76975369694479223</v>
      </c>
      <c r="T23" s="12" cm="1">
        <f t="array" ref="T23">PRODUCT(Data!$C17:T17/100+1)</f>
        <v>0.97065941184738314</v>
      </c>
      <c r="U23" s="12" cm="1">
        <f t="array" ref="U23">PRODUCT(Data!$C17:U17/100+1)</f>
        <v>1.4569597771829219</v>
      </c>
      <c r="V23" s="12" cm="1">
        <f t="array" ref="V23">PRODUCT(Data!$C17:V17/100+1)</f>
        <v>0.73867860703174137</v>
      </c>
      <c r="W23" s="7"/>
      <c r="X23" s="25" t="str">
        <f t="shared" si="6"/>
        <v>Unrealised</v>
      </c>
      <c r="Y23" s="4">
        <f t="shared" si="7"/>
        <v>1698960.7961730051</v>
      </c>
      <c r="Z23" s="13">
        <f t="shared" ca="1" si="3"/>
        <v>0</v>
      </c>
      <c r="AA23" s="13">
        <f t="shared" si="4"/>
        <v>1698960.7961730051</v>
      </c>
      <c r="AC23">
        <f t="shared" si="5"/>
        <v>0</v>
      </c>
      <c r="AD23">
        <f>IF(SUM($AC23:AC23)&gt;0,1,IF(OR(D23&lt;(1-$P$2),D23&gt;$P$3),1,0))</f>
        <v>0</v>
      </c>
      <c r="AE23">
        <f>IF(SUM($AC23:AD23)&gt;0,1,IF(OR(E23&lt;(1-$P$2),E23&gt;$P$3),1,0))</f>
        <v>0</v>
      </c>
      <c r="AF23">
        <f>IF(SUM($AC23:AE23)&gt;0,1,IF(OR(F23&lt;(1-$P$2),F23&gt;$P$3),1,0))</f>
        <v>0</v>
      </c>
      <c r="AG23">
        <f>IF(SUM($AC23:AF23)&gt;0,1,IF(OR(G23&lt;(1-$P$2),G23&gt;$P$3),1,0))</f>
        <v>0</v>
      </c>
      <c r="AH23">
        <f>IF(SUM($AC23:AG23)&gt;0,1,IF(OR(H23&lt;(1-$P$2),H23&gt;$P$3),1,0))</f>
        <v>0</v>
      </c>
      <c r="AI23">
        <f>IF(SUM($AC23:AH23)&gt;0,1,IF(OR(I23&lt;(1-$P$2),I23&gt;$P$3),1,0))</f>
        <v>0</v>
      </c>
      <c r="AJ23">
        <f>IF(SUM($AC23:AI23)&gt;0,1,IF(OR(J23&lt;(1-$P$2),J23&gt;$P$3),1,0))</f>
        <v>0</v>
      </c>
      <c r="AK23">
        <f>IF(SUM($AC23:AJ23)&gt;0,1,IF(OR(K23&lt;(1-$P$2),K23&gt;$P$3),1,0))</f>
        <v>0</v>
      </c>
      <c r="AL23">
        <f>IF(SUM($AC23:AK23)&gt;0,1,IF(OR(L23&lt;(1-$P$2),L23&gt;$P$3),1,0))</f>
        <v>0</v>
      </c>
      <c r="AM23">
        <f>IF(SUM($AC23:AL23)&gt;0,1,IF(OR(M23&lt;(1-$P$2),M23&gt;$P$3),1,0))</f>
        <v>0</v>
      </c>
      <c r="AN23">
        <f>IF(SUM($AC23:AM23)&gt;0,1,IF(OR(N23&lt;(1-$P$2),N23&gt;$P$3),1,0))</f>
        <v>0</v>
      </c>
      <c r="AO23">
        <f>IF(SUM($AC23:AN23)&gt;0,1,IF(OR(O23&lt;(1-$P$2),O23&gt;$P$3),1,0))</f>
        <v>0</v>
      </c>
      <c r="AP23">
        <f>IF(SUM($AC23:AO23)&gt;0,1,IF(OR(P23&lt;(1-$P$2),P23&gt;$P$3),1,0))</f>
        <v>0</v>
      </c>
      <c r="AQ23">
        <f>IF(SUM($AC23:AP23)&gt;0,1,IF(OR(Q23&lt;(1-$P$2),Q23&gt;$P$3),1,0))</f>
        <v>0</v>
      </c>
      <c r="AR23">
        <f>IF(SUM($AC23:AQ23)&gt;0,1,IF(OR(R23&lt;(1-$P$2),R23&gt;$P$3),1,0))</f>
        <v>0</v>
      </c>
      <c r="AS23">
        <f>IF(SUM($AC23:AR23)&gt;0,1,IF(OR(S23&lt;(1-$P$2),S23&gt;$P$3),1,0))</f>
        <v>0</v>
      </c>
      <c r="AT23">
        <f>IF(SUM($AC23:AS23)&gt;0,1,IF(OR(T23&lt;(1-$P$2),T23&gt;$P$3),1,0))</f>
        <v>0</v>
      </c>
      <c r="AU23">
        <f>IF(SUM($AC23:AT23)&gt;0,1,IF(OR(U23&lt;(1-$P$2),U23&gt;$P$3),1,0))</f>
        <v>0</v>
      </c>
      <c r="AV23">
        <f>IF(SUM($AC23:AU23)&gt;0,1,IF(OR(V23&lt;(1-$P$2),V23&gt;$P$3),1,0))</f>
        <v>0</v>
      </c>
    </row>
    <row r="24" spans="1:48" x14ac:dyDescent="0.35">
      <c r="A24" s="1">
        <f>Data!A18</f>
        <v>5300000</v>
      </c>
      <c r="B24">
        <f t="shared" si="8"/>
        <v>15</v>
      </c>
      <c r="C24" s="12" cm="1">
        <f t="array" ref="C24">PRODUCT(Data!$C18:C18/100+1)</f>
        <v>1.51</v>
      </c>
      <c r="D24" s="12" cm="1">
        <f t="array" ref="D24">PRODUCT(Data!$C18:D18/100+1)</f>
        <v>2.0475600000000003</v>
      </c>
      <c r="E24" s="12" cm="1">
        <f t="array" ref="E24">PRODUCT(Data!$C18:E18/100+1)</f>
        <v>1.8100430400000003</v>
      </c>
      <c r="F24" s="12" cm="1">
        <f t="array" ref="F24">PRODUCT(Data!$C18:F18/100+1)</f>
        <v>2.7313549473600003</v>
      </c>
      <c r="G24" s="12" cm="1">
        <f t="array" ref="G24">PRODUCT(Data!$C18:G18/100+1)</f>
        <v>2.6275634593603203</v>
      </c>
      <c r="H24" s="12" cm="1">
        <f t="array" ref="H24">PRODUCT(Data!$C18:H18/100+1)</f>
        <v>3.3869292991154527</v>
      </c>
      <c r="I24" s="12" cm="1">
        <f t="array" ref="I24">PRODUCT(Data!$C18:I18/100+1)</f>
        <v>4.5892892003014385</v>
      </c>
      <c r="J24" s="12" cm="1">
        <f t="array" ref="J24">PRODUCT(Data!$C18:J18/100+1)</f>
        <v>5.0298609635303766</v>
      </c>
      <c r="K24" s="12" cm="1">
        <f t="array" ref="K24">PRODUCT(Data!$C18:K18/100+1)</f>
        <v>3.7975450274654343</v>
      </c>
      <c r="L24" s="12" cm="1">
        <f t="array" ref="L24">PRODUCT(Data!$C18:L18/100+1)</f>
        <v>3.9418517385091207</v>
      </c>
      <c r="M24" s="12" cm="1">
        <f t="array" ref="M24">PRODUCT(Data!$C18:M18/100+1)</f>
        <v>2.0024606831626333</v>
      </c>
      <c r="N24" s="12" cm="1">
        <f t="array" ref="N24">PRODUCT(Data!$C18:N18/100+1)</f>
        <v>1.7761826259652558</v>
      </c>
      <c r="O24" s="12" cm="1">
        <f t="array" ref="O24">PRODUCT(Data!$C18:O18/100+1)</f>
        <v>2.055043298241801</v>
      </c>
      <c r="P24" s="12" cm="1">
        <f t="array" ref="P24">PRODUCT(Data!$C18:P18/100+1)</f>
        <v>2.3674098795745544</v>
      </c>
      <c r="Q24" s="12" cm="1">
        <f t="array" ref="Q24">PRODUCT(Data!$C18:Q18/100+1)</f>
        <v>2.8077481171754215</v>
      </c>
      <c r="R24" s="12" cm="1">
        <f t="array" ref="R24">PRODUCT(Data!$C18:R18/100+1)</f>
        <v>3.9140008753425373</v>
      </c>
      <c r="S24" s="12" cm="1">
        <f t="array" ref="S24">PRODUCT(Data!$C18:S18/100+1)</f>
        <v>3.6556768175699297</v>
      </c>
      <c r="T24" s="12" cm="1">
        <f t="array" ref="T24">PRODUCT(Data!$C18:T18/100+1)</f>
        <v>5.2276178491249992</v>
      </c>
      <c r="U24" s="12" cm="1">
        <f t="array" ref="U24">PRODUCT(Data!$C18:U18/100+1)</f>
        <v>2.6660851030537498</v>
      </c>
      <c r="V24" s="12" cm="1">
        <f t="array" ref="V24">PRODUCT(Data!$C18:V18/100+1)</f>
        <v>2.1461985079582684</v>
      </c>
      <c r="W24" s="7"/>
      <c r="X24" s="25" t="str">
        <f t="shared" si="6"/>
        <v>Unrealised</v>
      </c>
      <c r="Y24" s="4">
        <f t="shared" si="7"/>
        <v>11374852.092178822</v>
      </c>
      <c r="Z24" s="13">
        <f t="shared" ca="1" si="3"/>
        <v>0</v>
      </c>
      <c r="AA24" s="13">
        <f t="shared" si="4"/>
        <v>11374852.092178822</v>
      </c>
      <c r="AC24">
        <f t="shared" si="5"/>
        <v>0</v>
      </c>
      <c r="AD24">
        <f>IF(SUM($AC24:AC24)&gt;0,1,IF(OR(D24&lt;(1-$P$2),D24&gt;$P$3),1,0))</f>
        <v>0</v>
      </c>
      <c r="AE24">
        <f>IF(SUM($AC24:AD24)&gt;0,1,IF(OR(E24&lt;(1-$P$2),E24&gt;$P$3),1,0))</f>
        <v>0</v>
      </c>
      <c r="AF24">
        <f>IF(SUM($AC24:AE24)&gt;0,1,IF(OR(F24&lt;(1-$P$2),F24&gt;$P$3),1,0))</f>
        <v>0</v>
      </c>
      <c r="AG24">
        <f>IF(SUM($AC24:AF24)&gt;0,1,IF(OR(G24&lt;(1-$P$2),G24&gt;$P$3),1,0))</f>
        <v>0</v>
      </c>
      <c r="AH24">
        <f>IF(SUM($AC24:AG24)&gt;0,1,IF(OR(H24&lt;(1-$P$2),H24&gt;$P$3),1,0))</f>
        <v>0</v>
      </c>
      <c r="AI24">
        <f>IF(SUM($AC24:AH24)&gt;0,1,IF(OR(I24&lt;(1-$P$2),I24&gt;$P$3),1,0))</f>
        <v>0</v>
      </c>
      <c r="AJ24">
        <f>IF(SUM($AC24:AI24)&gt;0,1,IF(OR(J24&lt;(1-$P$2),J24&gt;$P$3),1,0))</f>
        <v>0</v>
      </c>
      <c r="AK24">
        <f>IF(SUM($AC24:AJ24)&gt;0,1,IF(OR(K24&lt;(1-$P$2),K24&gt;$P$3),1,0))</f>
        <v>0</v>
      </c>
      <c r="AL24">
        <f>IF(SUM($AC24:AK24)&gt;0,1,IF(OR(L24&lt;(1-$P$2),L24&gt;$P$3),1,0))</f>
        <v>0</v>
      </c>
      <c r="AM24">
        <f>IF(SUM($AC24:AL24)&gt;0,1,IF(OR(M24&lt;(1-$P$2),M24&gt;$P$3),1,0))</f>
        <v>0</v>
      </c>
      <c r="AN24">
        <f>IF(SUM($AC24:AM24)&gt;0,1,IF(OR(N24&lt;(1-$P$2),N24&gt;$P$3),1,0))</f>
        <v>0</v>
      </c>
      <c r="AO24">
        <f>IF(SUM($AC24:AN24)&gt;0,1,IF(OR(O24&lt;(1-$P$2),O24&gt;$P$3),1,0))</f>
        <v>0</v>
      </c>
      <c r="AP24">
        <f>IF(SUM($AC24:AO24)&gt;0,1,IF(OR(P24&lt;(1-$P$2),P24&gt;$P$3),1,0))</f>
        <v>0</v>
      </c>
      <c r="AQ24">
        <f>IF(SUM($AC24:AP24)&gt;0,1,IF(OR(Q24&lt;(1-$P$2),Q24&gt;$P$3),1,0))</f>
        <v>0</v>
      </c>
      <c r="AR24">
        <f>IF(SUM($AC24:AQ24)&gt;0,1,IF(OR(R24&lt;(1-$P$2),R24&gt;$P$3),1,0))</f>
        <v>0</v>
      </c>
      <c r="AS24">
        <f>IF(SUM($AC24:AR24)&gt;0,1,IF(OR(S24&lt;(1-$P$2),S24&gt;$P$3),1,0))</f>
        <v>0</v>
      </c>
      <c r="AT24">
        <f>IF(SUM($AC24:AS24)&gt;0,1,IF(OR(T24&lt;(1-$P$2),T24&gt;$P$3),1,0))</f>
        <v>0</v>
      </c>
      <c r="AU24">
        <f>IF(SUM($AC24:AT24)&gt;0,1,IF(OR(U24&lt;(1-$P$2),U24&gt;$P$3),1,0))</f>
        <v>0</v>
      </c>
      <c r="AV24">
        <f>IF(SUM($AC24:AU24)&gt;0,1,IF(OR(V24&lt;(1-$P$2),V24&gt;$P$3),1,0))</f>
        <v>0</v>
      </c>
    </row>
    <row r="25" spans="1:48" x14ac:dyDescent="0.35">
      <c r="A25" s="1">
        <f>Data!A19</f>
        <v>4000000</v>
      </c>
      <c r="B25">
        <f t="shared" si="8"/>
        <v>16</v>
      </c>
      <c r="C25" s="12" cm="1">
        <f t="array" ref="C25">PRODUCT(Data!$C19:C19/100+1)</f>
        <v>1.5310000000000001</v>
      </c>
      <c r="D25" s="12" cm="1">
        <f t="array" ref="D25">PRODUCT(Data!$C19:D19/100+1)</f>
        <v>1.6641970000000001</v>
      </c>
      <c r="E25" s="12" cm="1">
        <f t="array" ref="E25">PRODUCT(Data!$C19:E19/100+1)</f>
        <v>2.6643793970000003</v>
      </c>
      <c r="F25" s="12" cm="1">
        <f t="array" ref="F25">PRODUCT(Data!$C19:F19/100+1)</f>
        <v>2.8455571959960007</v>
      </c>
      <c r="G25" s="12" cm="1">
        <f t="array" ref="G25">PRODUCT(Data!$C19:G19/100+1)</f>
        <v>4.8972039343091174</v>
      </c>
      <c r="H25" s="12" cm="1">
        <f t="array" ref="H25">PRODUCT(Data!$C19:H19/100+1)</f>
        <v>7.3458059014636756</v>
      </c>
      <c r="I25" s="12" cm="1">
        <f t="array" ref="I25">PRODUCT(Data!$C19:I19/100+1)</f>
        <v>8.9471915879827559</v>
      </c>
      <c r="J25" s="12" cm="1">
        <f t="array" ref="J25">PRODUCT(Data!$C19:J19/100+1)</f>
        <v>14.539186330471978</v>
      </c>
      <c r="K25" s="12" cm="1">
        <f t="array" ref="K25">PRODUCT(Data!$C19:K19/100+1)</f>
        <v>9.8139507730685853</v>
      </c>
      <c r="L25" s="12" cm="1">
        <f t="array" ref="L25">PRODUCT(Data!$C19:L19/100+1)</f>
        <v>10.61869473646021</v>
      </c>
      <c r="M25" s="12" cm="1">
        <f t="array" ref="M25">PRODUCT(Data!$C19:M19/100+1)</f>
        <v>10.767356462770653</v>
      </c>
      <c r="N25" s="12" cm="1">
        <f t="array" ref="N25">PRODUCT(Data!$C19:N19/100+1)</f>
        <v>5.9112786980610883</v>
      </c>
      <c r="O25" s="12" cm="1">
        <f t="array" ref="O25">PRODUCT(Data!$C19:O19/100+1)</f>
        <v>6.4314712234904645</v>
      </c>
      <c r="P25" s="12" cm="1">
        <f t="array" ref="P25">PRODUCT(Data!$C19:P19/100+1)</f>
        <v>3.3379335649915505</v>
      </c>
      <c r="Q25" s="12" cm="1">
        <f t="array" ref="Q25">PRODUCT(Data!$C19:Q19/100+1)</f>
        <v>2.2964982927141864</v>
      </c>
      <c r="R25" s="12" cm="1">
        <f t="array" ref="R25">PRODUCT(Data!$C19:R19/100+1)</f>
        <v>1.3847884705066544</v>
      </c>
      <c r="S25" s="12" cm="1">
        <f t="array" ref="S25">PRODUCT(Data!$C19:S19/100+1)</f>
        <v>1.8653100697724634</v>
      </c>
      <c r="T25" s="12" cm="1">
        <f t="array" ref="T25">PRODUCT(Data!$C19:T19/100+1)</f>
        <v>2.8632509571007314</v>
      </c>
      <c r="U25" s="12" cm="1">
        <f t="array" ref="U25">PRODUCT(Data!$C19:U19/100+1)</f>
        <v>4.6613725581599912</v>
      </c>
      <c r="V25" s="12" cm="1">
        <f t="array" ref="V25">PRODUCT(Data!$C19:V19/100+1)</f>
        <v>4.582129224671271</v>
      </c>
      <c r="W25" s="7"/>
      <c r="X25" s="25" t="str">
        <f t="shared" si="6"/>
        <v>Unrealised</v>
      </c>
      <c r="Y25" s="4">
        <f t="shared" si="7"/>
        <v>18328516.898685083</v>
      </c>
      <c r="Z25" s="13">
        <f t="shared" ca="1" si="3"/>
        <v>0</v>
      </c>
      <c r="AA25" s="13">
        <f t="shared" si="4"/>
        <v>18328516.898685083</v>
      </c>
      <c r="AC25">
        <f t="shared" si="5"/>
        <v>0</v>
      </c>
      <c r="AD25">
        <f>IF(SUM($AC25:AC25)&gt;0,1,IF(OR(D25&lt;(1-$P$2),D25&gt;$P$3),1,0))</f>
        <v>0</v>
      </c>
      <c r="AE25">
        <f>IF(SUM($AC25:AD25)&gt;0,1,IF(OR(E25&lt;(1-$P$2),E25&gt;$P$3),1,0))</f>
        <v>0</v>
      </c>
      <c r="AF25">
        <f>IF(SUM($AC25:AE25)&gt;0,1,IF(OR(F25&lt;(1-$P$2),F25&gt;$P$3),1,0))</f>
        <v>0</v>
      </c>
      <c r="AG25">
        <f>IF(SUM($AC25:AF25)&gt;0,1,IF(OR(G25&lt;(1-$P$2),G25&gt;$P$3),1,0))</f>
        <v>0</v>
      </c>
      <c r="AH25">
        <f>IF(SUM($AC25:AG25)&gt;0,1,IF(OR(H25&lt;(1-$P$2),H25&gt;$P$3),1,0))</f>
        <v>0</v>
      </c>
      <c r="AI25">
        <f>IF(SUM($AC25:AH25)&gt;0,1,IF(OR(I25&lt;(1-$P$2),I25&gt;$P$3),1,0))</f>
        <v>0</v>
      </c>
      <c r="AJ25">
        <f>IF(SUM($AC25:AI25)&gt;0,1,IF(OR(J25&lt;(1-$P$2),J25&gt;$P$3),1,0))</f>
        <v>0</v>
      </c>
      <c r="AK25">
        <f>IF(SUM($AC25:AJ25)&gt;0,1,IF(OR(K25&lt;(1-$P$2),K25&gt;$P$3),1,0))</f>
        <v>0</v>
      </c>
      <c r="AL25">
        <f>IF(SUM($AC25:AK25)&gt;0,1,IF(OR(L25&lt;(1-$P$2),L25&gt;$P$3),1,0))</f>
        <v>0</v>
      </c>
      <c r="AM25">
        <f>IF(SUM($AC25:AL25)&gt;0,1,IF(OR(M25&lt;(1-$P$2),M25&gt;$P$3),1,0))</f>
        <v>0</v>
      </c>
      <c r="AN25">
        <f>IF(SUM($AC25:AM25)&gt;0,1,IF(OR(N25&lt;(1-$P$2),N25&gt;$P$3),1,0))</f>
        <v>0</v>
      </c>
      <c r="AO25">
        <f>IF(SUM($AC25:AN25)&gt;0,1,IF(OR(O25&lt;(1-$P$2),O25&gt;$P$3),1,0))</f>
        <v>0</v>
      </c>
      <c r="AP25">
        <f>IF(SUM($AC25:AO25)&gt;0,1,IF(OR(P25&lt;(1-$P$2),P25&gt;$P$3),1,0))</f>
        <v>0</v>
      </c>
      <c r="AQ25">
        <f>IF(SUM($AC25:AP25)&gt;0,1,IF(OR(Q25&lt;(1-$P$2),Q25&gt;$P$3),1,0))</f>
        <v>0</v>
      </c>
      <c r="AR25">
        <f>IF(SUM($AC25:AQ25)&gt;0,1,IF(OR(R25&lt;(1-$P$2),R25&gt;$P$3),1,0))</f>
        <v>0</v>
      </c>
      <c r="AS25">
        <f>IF(SUM($AC25:AR25)&gt;0,1,IF(OR(S25&lt;(1-$P$2),S25&gt;$P$3),1,0))</f>
        <v>0</v>
      </c>
      <c r="AT25">
        <f>IF(SUM($AC25:AS25)&gt;0,1,IF(OR(T25&lt;(1-$P$2),T25&gt;$P$3),1,0))</f>
        <v>0</v>
      </c>
      <c r="AU25">
        <f>IF(SUM($AC25:AT25)&gt;0,1,IF(OR(U25&lt;(1-$P$2),U25&gt;$P$3),1,0))</f>
        <v>0</v>
      </c>
      <c r="AV25">
        <f>IF(SUM($AC25:AU25)&gt;0,1,IF(OR(V25&lt;(1-$P$2),V25&gt;$P$3),1,0))</f>
        <v>0</v>
      </c>
    </row>
    <row r="26" spans="1:48" x14ac:dyDescent="0.35">
      <c r="A26" s="1">
        <f>Data!A20</f>
        <v>4400000</v>
      </c>
      <c r="B26">
        <f t="shared" si="8"/>
        <v>17</v>
      </c>
      <c r="C26" s="12" cm="1">
        <f t="array" ref="C26">PRODUCT(Data!$C20:C20/100+1)</f>
        <v>0.81699999999999995</v>
      </c>
      <c r="D26" s="12" cm="1">
        <f t="array" ref="D26">PRODUCT(Data!$C20:D20/100+1)</f>
        <v>0.64379600000000003</v>
      </c>
      <c r="E26" s="12" cm="1">
        <f t="array" ref="E26">PRODUCT(Data!$C20:E20/100+1)</f>
        <v>0.90131439999999996</v>
      </c>
      <c r="F26" s="12" cm="1">
        <f t="array" ref="F26">PRODUCT(Data!$C20:F20/100+1)</f>
        <v>1.4610306423999999</v>
      </c>
      <c r="G26" s="12" cm="1">
        <f t="array" ref="G26">PRODUCT(Data!$C20:G20/100+1)</f>
        <v>1.0504810318855999</v>
      </c>
      <c r="H26" s="12" cm="1">
        <f t="array" ref="H26">PRODUCT(Data!$C20:H20/100+1)</f>
        <v>0.91181753567670076</v>
      </c>
      <c r="I26" s="12" cm="1">
        <f t="array" ref="I26">PRODUCT(Data!$C20:I20/100+1)</f>
        <v>0.65559680815154786</v>
      </c>
      <c r="J26" s="12" cm="1">
        <f t="array" ref="J26">PRODUCT(Data!$C20:J20/100+1)</f>
        <v>0.88964486866165049</v>
      </c>
      <c r="K26" s="12" cm="1">
        <f t="array" ref="K26">PRODUCT(Data!$C20:K20/100+1)</f>
        <v>0.83092830732998146</v>
      </c>
      <c r="L26" s="12" cm="1">
        <f t="array" ref="L26">PRODUCT(Data!$C20:L20/100+1)</f>
        <v>0.68967049508388456</v>
      </c>
      <c r="M26" s="12" cm="1">
        <f t="array" ref="M26">PRODUCT(Data!$C20:M20/100+1)</f>
        <v>1.1910609450098686</v>
      </c>
      <c r="N26" s="12" cm="1">
        <f t="array" ref="N26">PRODUCT(Data!$C20:N20/100+1)</f>
        <v>0.61458744762509221</v>
      </c>
      <c r="O26" s="12" cm="1">
        <f t="array" ref="O26">PRODUCT(Data!$C20:O20/100+1)</f>
        <v>0.6391709455300959</v>
      </c>
      <c r="P26" s="12" cm="1">
        <f t="array" ref="P26">PRODUCT(Data!$C20:P20/100+1)</f>
        <v>0.53434691046316019</v>
      </c>
      <c r="Q26" s="12" cm="1">
        <f t="array" ref="Q26">PRODUCT(Data!$C20:Q20/100+1)</f>
        <v>0.6700710257208029</v>
      </c>
      <c r="R26" s="12" cm="1">
        <f t="array" ref="R26">PRODUCT(Data!$C20:R20/100+1)</f>
        <v>0.89722510344015505</v>
      </c>
      <c r="S26" s="12" cm="1">
        <f t="array" ref="S26">PRODUCT(Data!$C20:S20/100+1)</f>
        <v>1.0156588170942555</v>
      </c>
      <c r="T26" s="12" cm="1">
        <f t="array" ref="T26">PRODUCT(Data!$C20:T20/100+1)</f>
        <v>1.4442668379080315</v>
      </c>
      <c r="U26" s="12" cm="1">
        <f t="array" ref="U26">PRODUCT(Data!$C20:U20/100+1)</f>
        <v>0.75246302255008446</v>
      </c>
      <c r="V26" s="12" cm="1">
        <f t="array" ref="V26">PRODUCT(Data!$C20:V20/100+1)</f>
        <v>0.57488174922826452</v>
      </c>
      <c r="W26" s="7"/>
      <c r="X26" s="25" t="str">
        <f t="shared" si="6"/>
        <v>Unrealised</v>
      </c>
      <c r="Y26" s="4">
        <f t="shared" si="7"/>
        <v>2529479.6966043641</v>
      </c>
      <c r="Z26" s="13">
        <f t="shared" ca="1" si="3"/>
        <v>0</v>
      </c>
      <c r="AA26" s="13">
        <f t="shared" si="4"/>
        <v>2529479.6966043641</v>
      </c>
      <c r="AC26">
        <f t="shared" si="5"/>
        <v>0</v>
      </c>
      <c r="AD26">
        <f>IF(SUM($AC26:AC26)&gt;0,1,IF(OR(D26&lt;(1-$P$2),D26&gt;$P$3),1,0))</f>
        <v>0</v>
      </c>
      <c r="AE26">
        <f>IF(SUM($AC26:AD26)&gt;0,1,IF(OR(E26&lt;(1-$P$2),E26&gt;$P$3),1,0))</f>
        <v>0</v>
      </c>
      <c r="AF26">
        <f>IF(SUM($AC26:AE26)&gt;0,1,IF(OR(F26&lt;(1-$P$2),F26&gt;$P$3),1,0))</f>
        <v>0</v>
      </c>
      <c r="AG26">
        <f>IF(SUM($AC26:AF26)&gt;0,1,IF(OR(G26&lt;(1-$P$2),G26&gt;$P$3),1,0))</f>
        <v>0</v>
      </c>
      <c r="AH26">
        <f>IF(SUM($AC26:AG26)&gt;0,1,IF(OR(H26&lt;(1-$P$2),H26&gt;$P$3),1,0))</f>
        <v>0</v>
      </c>
      <c r="AI26">
        <f>IF(SUM($AC26:AH26)&gt;0,1,IF(OR(I26&lt;(1-$P$2),I26&gt;$P$3),1,0))</f>
        <v>0</v>
      </c>
      <c r="AJ26">
        <f>IF(SUM($AC26:AI26)&gt;0,1,IF(OR(J26&lt;(1-$P$2),J26&gt;$P$3),1,0))</f>
        <v>0</v>
      </c>
      <c r="AK26">
        <f>IF(SUM($AC26:AJ26)&gt;0,1,IF(OR(K26&lt;(1-$P$2),K26&gt;$P$3),1,0))</f>
        <v>0</v>
      </c>
      <c r="AL26">
        <f>IF(SUM($AC26:AK26)&gt;0,1,IF(OR(L26&lt;(1-$P$2),L26&gt;$P$3),1,0))</f>
        <v>0</v>
      </c>
      <c r="AM26">
        <f>IF(SUM($AC26:AL26)&gt;0,1,IF(OR(M26&lt;(1-$P$2),M26&gt;$P$3),1,0))</f>
        <v>0</v>
      </c>
      <c r="AN26">
        <f>IF(SUM($AC26:AM26)&gt;0,1,IF(OR(N26&lt;(1-$P$2),N26&gt;$P$3),1,0))</f>
        <v>0</v>
      </c>
      <c r="AO26">
        <f>IF(SUM($AC26:AN26)&gt;0,1,IF(OR(O26&lt;(1-$P$2),O26&gt;$P$3),1,0))</f>
        <v>0</v>
      </c>
      <c r="AP26">
        <f>IF(SUM($AC26:AO26)&gt;0,1,IF(OR(P26&lt;(1-$P$2),P26&gt;$P$3),1,0))</f>
        <v>0</v>
      </c>
      <c r="AQ26">
        <f>IF(SUM($AC26:AP26)&gt;0,1,IF(OR(Q26&lt;(1-$P$2),Q26&gt;$P$3),1,0))</f>
        <v>0</v>
      </c>
      <c r="AR26">
        <f>IF(SUM($AC26:AQ26)&gt;0,1,IF(OR(R26&lt;(1-$P$2),R26&gt;$P$3),1,0))</f>
        <v>0</v>
      </c>
      <c r="AS26">
        <f>IF(SUM($AC26:AR26)&gt;0,1,IF(OR(S26&lt;(1-$P$2),S26&gt;$P$3),1,0))</f>
        <v>0</v>
      </c>
      <c r="AT26">
        <f>IF(SUM($AC26:AS26)&gt;0,1,IF(OR(T26&lt;(1-$P$2),T26&gt;$P$3),1,0))</f>
        <v>0</v>
      </c>
      <c r="AU26">
        <f>IF(SUM($AC26:AT26)&gt;0,1,IF(OR(U26&lt;(1-$P$2),U26&gt;$P$3),1,0))</f>
        <v>0</v>
      </c>
      <c r="AV26">
        <f>IF(SUM($AC26:AU26)&gt;0,1,IF(OR(V26&lt;(1-$P$2),V26&gt;$P$3),1,0))</f>
        <v>0</v>
      </c>
    </row>
    <row r="27" spans="1:48" x14ac:dyDescent="0.35">
      <c r="A27" s="1">
        <f>Data!A21</f>
        <v>6900000</v>
      </c>
      <c r="B27">
        <f t="shared" si="8"/>
        <v>18</v>
      </c>
      <c r="C27" s="12" cm="1">
        <f t="array" ref="C27">PRODUCT(Data!$C21:C21/100+1)</f>
        <v>1.583</v>
      </c>
      <c r="D27" s="12" cm="1">
        <f t="array" ref="D27">PRODUCT(Data!$C21:D21/100+1)</f>
        <v>2.452067</v>
      </c>
      <c r="E27" s="12" cm="1">
        <f t="array" ref="E27">PRODUCT(Data!$C21:E21/100+1)</f>
        <v>1.3241161800000001</v>
      </c>
      <c r="F27" s="12" cm="1">
        <f t="array" ref="F27">PRODUCT(Data!$C21:F21/100+1)</f>
        <v>2.1185858880000001</v>
      </c>
      <c r="G27" s="12" cm="1">
        <f t="array" ref="G27">PRODUCT(Data!$C21:G21/100+1)</f>
        <v>1.2457285021440001</v>
      </c>
      <c r="H27" s="12" cm="1">
        <f t="array" ref="H27">PRODUCT(Data!$C21:H21/100+1)</f>
        <v>2.1351786526748162</v>
      </c>
      <c r="I27" s="12" cm="1">
        <f t="array" ref="I27">PRODUCT(Data!$C21:I21/100+1)</f>
        <v>2.9017077889850751</v>
      </c>
      <c r="J27" s="12" cm="1">
        <f t="array" ref="J27">PRODUCT(Data!$C21:J21/100+1)</f>
        <v>4.309036066642836</v>
      </c>
      <c r="K27" s="12" cm="1">
        <f t="array" ref="K27">PRODUCT(Data!$C21:K21/100+1)</f>
        <v>7.3598336018259634</v>
      </c>
      <c r="L27" s="12" cm="1">
        <f t="array" ref="L27">PRODUCT(Data!$C21:L21/100+1)</f>
        <v>10.487762882601999</v>
      </c>
      <c r="M27" s="12" cm="1">
        <f t="array" ref="M27">PRODUCT(Data!$C21:M21/100+1)</f>
        <v>15.217743942655501</v>
      </c>
      <c r="N27" s="12" cm="1">
        <f t="array" ref="N27">PRODUCT(Data!$C21:N21/100+1)</f>
        <v>24.576656467388634</v>
      </c>
      <c r="O27" s="12" cm="1">
        <f t="array" ref="O27">PRODUCT(Data!$C21:O21/100+1)</f>
        <v>38.732810592604487</v>
      </c>
      <c r="P27" s="12" cm="1">
        <f t="array" ref="P27">PRODUCT(Data!$C21:P21/100+1)</f>
        <v>66.465502976909292</v>
      </c>
      <c r="Q27" s="12" cm="1">
        <f t="array" ref="Q27">PRODUCT(Data!$C21:Q21/100+1)</f>
        <v>47.057576107651776</v>
      </c>
      <c r="R27" s="12" cm="1">
        <f t="array" ref="R27">PRODUCT(Data!$C21:R21/100+1)</f>
        <v>71.009882346446531</v>
      </c>
      <c r="S27" s="12" cm="1">
        <f t="array" ref="S27">PRODUCT(Data!$C21:S21/100+1)</f>
        <v>37.635237643616662</v>
      </c>
      <c r="T27" s="12" cm="1">
        <f t="array" ref="T27">PRODUCT(Data!$C21:T21/100+1)</f>
        <v>31.387788194776295</v>
      </c>
      <c r="U27" s="12" cm="1">
        <f t="array" ref="U27">PRODUCT(Data!$C21:U21/100+1)</f>
        <v>20.715940208552354</v>
      </c>
      <c r="V27" s="12" cm="1">
        <f t="array" ref="V27">PRODUCT(Data!$C21:V21/100+1)</f>
        <v>30.908182791160112</v>
      </c>
      <c r="W27" s="7"/>
      <c r="X27" s="25" t="str">
        <f t="shared" si="6"/>
        <v>Partially Realised Profit</v>
      </c>
      <c r="Y27" s="4">
        <f t="shared" si="7"/>
        <v>213266461.25900477</v>
      </c>
      <c r="Z27" s="13">
        <f t="shared" ca="1" si="3"/>
        <v>229305985.27033705</v>
      </c>
      <c r="AA27" s="13">
        <f t="shared" si="4"/>
        <v>106633230.62950239</v>
      </c>
      <c r="AC27">
        <f t="shared" si="5"/>
        <v>0</v>
      </c>
      <c r="AD27">
        <f>IF(SUM($AC27:AC27)&gt;0,1,IF(OR(D27&lt;(1-$P$2),D27&gt;$P$3),1,0))</f>
        <v>0</v>
      </c>
      <c r="AE27">
        <f>IF(SUM($AC27:AD27)&gt;0,1,IF(OR(E27&lt;(1-$P$2),E27&gt;$P$3),1,0))</f>
        <v>0</v>
      </c>
      <c r="AF27">
        <f>IF(SUM($AC27:AE27)&gt;0,1,IF(OR(F27&lt;(1-$P$2),F27&gt;$P$3),1,0))</f>
        <v>0</v>
      </c>
      <c r="AG27">
        <f>IF(SUM($AC27:AF27)&gt;0,1,IF(OR(G27&lt;(1-$P$2),G27&gt;$P$3),1,0))</f>
        <v>0</v>
      </c>
      <c r="AH27">
        <f>IF(SUM($AC27:AG27)&gt;0,1,IF(OR(H27&lt;(1-$P$2),H27&gt;$P$3),1,0))</f>
        <v>0</v>
      </c>
      <c r="AI27">
        <f>IF(SUM($AC27:AH27)&gt;0,1,IF(OR(I27&lt;(1-$P$2),I27&gt;$P$3),1,0))</f>
        <v>0</v>
      </c>
      <c r="AJ27">
        <f>IF(SUM($AC27:AI27)&gt;0,1,IF(OR(J27&lt;(1-$P$2),J27&gt;$P$3),1,0))</f>
        <v>0</v>
      </c>
      <c r="AK27">
        <f>IF(SUM($AC27:AJ27)&gt;0,1,IF(OR(K27&lt;(1-$P$2),K27&gt;$P$3),1,0))</f>
        <v>0</v>
      </c>
      <c r="AL27">
        <f>IF(SUM($AC27:AK27)&gt;0,1,IF(OR(L27&lt;(1-$P$2),L27&gt;$P$3),1,0))</f>
        <v>0</v>
      </c>
      <c r="AM27">
        <f>IF(SUM($AC27:AL27)&gt;0,1,IF(OR(M27&lt;(1-$P$2),M27&gt;$P$3),1,0))</f>
        <v>0</v>
      </c>
      <c r="AN27">
        <f>IF(SUM($AC27:AM27)&gt;0,1,IF(OR(N27&lt;(1-$P$2),N27&gt;$P$3),1,0))</f>
        <v>0</v>
      </c>
      <c r="AO27">
        <f>IF(SUM($AC27:AN27)&gt;0,1,IF(OR(O27&lt;(1-$P$2),O27&gt;$P$3),1,0))</f>
        <v>0</v>
      </c>
      <c r="AP27">
        <f>IF(SUM($AC27:AO27)&gt;0,1,IF(OR(P27&lt;(1-$P$2),P27&gt;$P$3),1,0))</f>
        <v>1</v>
      </c>
      <c r="AQ27">
        <f>IF(SUM($AC27:AP27)&gt;0,1,IF(OR(Q27&lt;(1-$P$2),Q27&gt;$P$3),1,0))</f>
        <v>1</v>
      </c>
      <c r="AR27">
        <f>IF(SUM($AC27:AQ27)&gt;0,1,IF(OR(R27&lt;(1-$P$2),R27&gt;$P$3),1,0))</f>
        <v>1</v>
      </c>
      <c r="AS27">
        <f>IF(SUM($AC27:AR27)&gt;0,1,IF(OR(S27&lt;(1-$P$2),S27&gt;$P$3),1,0))</f>
        <v>1</v>
      </c>
      <c r="AT27">
        <f>IF(SUM($AC27:AS27)&gt;0,1,IF(OR(T27&lt;(1-$P$2),T27&gt;$P$3),1,0))</f>
        <v>1</v>
      </c>
      <c r="AU27">
        <f>IF(SUM($AC27:AT27)&gt;0,1,IF(OR(U27&lt;(1-$P$2),U27&gt;$P$3),1,0))</f>
        <v>1</v>
      </c>
      <c r="AV27">
        <f>IF(SUM($AC27:AU27)&gt;0,1,IF(OR(V27&lt;(1-$P$2),V27&gt;$P$3),1,0))</f>
        <v>1</v>
      </c>
    </row>
    <row r="28" spans="1:48" x14ac:dyDescent="0.35">
      <c r="A28" s="1">
        <f>Data!A22</f>
        <v>1200000</v>
      </c>
      <c r="B28">
        <f t="shared" si="8"/>
        <v>19</v>
      </c>
      <c r="C28" s="12" cm="1">
        <f t="array" ref="C28">PRODUCT(Data!$C22:C22/100+1)</f>
        <v>1.341</v>
      </c>
      <c r="D28" s="12" cm="1">
        <f t="array" ref="D28">PRODUCT(Data!$C22:D22/100+1)</f>
        <v>1.3879349999999999</v>
      </c>
      <c r="E28" s="12" cm="1">
        <f t="array" ref="E28">PRODUCT(Data!$C22:E22/100+1)</f>
        <v>1.6696858050000001</v>
      </c>
      <c r="F28" s="12" cm="1">
        <f t="array" ref="F28">PRODUCT(Data!$C22:F22/100+1)</f>
        <v>1.4209026200550001</v>
      </c>
      <c r="G28" s="12" cm="1">
        <f t="array" ref="G28">PRODUCT(Data!$C22:G22/100+1)</f>
        <v>1.09125321220224</v>
      </c>
      <c r="H28" s="12" cm="1">
        <f t="array" ref="H28">PRODUCT(Data!$C22:H22/100+1)</f>
        <v>1.723088822067337</v>
      </c>
      <c r="I28" s="12" cm="1">
        <f t="array" ref="I28">PRODUCT(Data!$C22:I22/100+1)</f>
        <v>1.4249944558496876</v>
      </c>
      <c r="J28" s="12" cm="1">
        <f t="array" ref="J28">PRODUCT(Data!$C22:J22/100+1)</f>
        <v>1.8325428702226985</v>
      </c>
      <c r="K28" s="12" cm="1">
        <f t="array" ref="K28">PRODUCT(Data!$C22:K22/100+1)</f>
        <v>1.9608208711382875</v>
      </c>
      <c r="L28" s="12" cm="1">
        <f t="array" ref="L28">PRODUCT(Data!$C22:L22/100+1)</f>
        <v>2.0039589303033298</v>
      </c>
      <c r="M28" s="12" cm="1">
        <f t="array" ref="M28">PRODUCT(Data!$C22:M22/100+1)</f>
        <v>1.7895353247608736</v>
      </c>
      <c r="N28" s="12" cm="1">
        <f t="array" ref="N28">PRODUCT(Data!$C22:N22/100+1)</f>
        <v>1.6231085395581124</v>
      </c>
      <c r="O28" s="12" cm="1">
        <f t="array" ref="O28">PRODUCT(Data!$C22:O22/100+1)</f>
        <v>1.1004675898204002</v>
      </c>
      <c r="P28" s="12" cm="1">
        <f t="array" ref="P28">PRODUCT(Data!$C22:P22/100+1)</f>
        <v>1.3062550291168151</v>
      </c>
      <c r="Q28" s="12" cm="1">
        <f t="array" ref="Q28">PRODUCT(Data!$C22:Q22/100+1)</f>
        <v>0.98883505704142904</v>
      </c>
      <c r="R28" s="12" cm="1">
        <f t="array" ref="R28">PRODUCT(Data!$C22:R22/100+1)</f>
        <v>1.4516098637368178</v>
      </c>
      <c r="S28" s="12" cm="1">
        <f t="array" ref="S28">PRODUCT(Data!$C22:S22/100+1)</f>
        <v>1.913221800405126</v>
      </c>
      <c r="T28" s="12" cm="1">
        <f t="array" ref="T28">PRODUCT(Data!$C22:T22/100+1)</f>
        <v>1.6568500791508392</v>
      </c>
      <c r="U28" s="12" cm="1">
        <f t="array" ref="U28">PRODUCT(Data!$C22:U22/100+1)</f>
        <v>1.153167655088984</v>
      </c>
      <c r="V28" s="12" cm="1">
        <f t="array" ref="V28">PRODUCT(Data!$C22:V22/100+1)</f>
        <v>1.2569527440469928</v>
      </c>
      <c r="W28" s="7"/>
      <c r="X28" s="25" t="str">
        <f t="shared" si="6"/>
        <v>Unrealised</v>
      </c>
      <c r="Y28" s="4">
        <f t="shared" si="7"/>
        <v>1508343.2928563913</v>
      </c>
      <c r="Z28" s="13">
        <f t="shared" ca="1" si="3"/>
        <v>0</v>
      </c>
      <c r="AA28" s="13">
        <f t="shared" si="4"/>
        <v>1508343.2928563913</v>
      </c>
      <c r="AC28">
        <f t="shared" si="5"/>
        <v>0</v>
      </c>
      <c r="AD28">
        <f>IF(SUM($AC28:AC28)&gt;0,1,IF(OR(D28&lt;(1-$P$2),D28&gt;$P$3),1,0))</f>
        <v>0</v>
      </c>
      <c r="AE28">
        <f>IF(SUM($AC28:AD28)&gt;0,1,IF(OR(E28&lt;(1-$P$2),E28&gt;$P$3),1,0))</f>
        <v>0</v>
      </c>
      <c r="AF28">
        <f>IF(SUM($AC28:AE28)&gt;0,1,IF(OR(F28&lt;(1-$P$2),F28&gt;$P$3),1,0))</f>
        <v>0</v>
      </c>
      <c r="AG28">
        <f>IF(SUM($AC28:AF28)&gt;0,1,IF(OR(G28&lt;(1-$P$2),G28&gt;$P$3),1,0))</f>
        <v>0</v>
      </c>
      <c r="AH28">
        <f>IF(SUM($AC28:AG28)&gt;0,1,IF(OR(H28&lt;(1-$P$2),H28&gt;$P$3),1,0))</f>
        <v>0</v>
      </c>
      <c r="AI28">
        <f>IF(SUM($AC28:AH28)&gt;0,1,IF(OR(I28&lt;(1-$P$2),I28&gt;$P$3),1,0))</f>
        <v>0</v>
      </c>
      <c r="AJ28">
        <f>IF(SUM($AC28:AI28)&gt;0,1,IF(OR(J28&lt;(1-$P$2),J28&gt;$P$3),1,0))</f>
        <v>0</v>
      </c>
      <c r="AK28">
        <f>IF(SUM($AC28:AJ28)&gt;0,1,IF(OR(K28&lt;(1-$P$2),K28&gt;$P$3),1,0))</f>
        <v>0</v>
      </c>
      <c r="AL28">
        <f>IF(SUM($AC28:AK28)&gt;0,1,IF(OR(L28&lt;(1-$P$2),L28&gt;$P$3),1,0))</f>
        <v>0</v>
      </c>
      <c r="AM28">
        <f>IF(SUM($AC28:AL28)&gt;0,1,IF(OR(M28&lt;(1-$P$2),M28&gt;$P$3),1,0))</f>
        <v>0</v>
      </c>
      <c r="AN28">
        <f>IF(SUM($AC28:AM28)&gt;0,1,IF(OR(N28&lt;(1-$P$2),N28&gt;$P$3),1,0))</f>
        <v>0</v>
      </c>
      <c r="AO28">
        <f>IF(SUM($AC28:AN28)&gt;0,1,IF(OR(O28&lt;(1-$P$2),O28&gt;$P$3),1,0))</f>
        <v>0</v>
      </c>
      <c r="AP28">
        <f>IF(SUM($AC28:AO28)&gt;0,1,IF(OR(P28&lt;(1-$P$2),P28&gt;$P$3),1,0))</f>
        <v>0</v>
      </c>
      <c r="AQ28">
        <f>IF(SUM($AC28:AP28)&gt;0,1,IF(OR(Q28&lt;(1-$P$2),Q28&gt;$P$3),1,0))</f>
        <v>0</v>
      </c>
      <c r="AR28">
        <f>IF(SUM($AC28:AQ28)&gt;0,1,IF(OR(R28&lt;(1-$P$2),R28&gt;$P$3),1,0))</f>
        <v>0</v>
      </c>
      <c r="AS28">
        <f>IF(SUM($AC28:AR28)&gt;0,1,IF(OR(S28&lt;(1-$P$2),S28&gt;$P$3),1,0))</f>
        <v>0</v>
      </c>
      <c r="AT28">
        <f>IF(SUM($AC28:AS28)&gt;0,1,IF(OR(T28&lt;(1-$P$2),T28&gt;$P$3),1,0))</f>
        <v>0</v>
      </c>
      <c r="AU28">
        <f>IF(SUM($AC28:AT28)&gt;0,1,IF(OR(U28&lt;(1-$P$2),U28&gt;$P$3),1,0))</f>
        <v>0</v>
      </c>
      <c r="AV28">
        <f>IF(SUM($AC28:AU28)&gt;0,1,IF(OR(V28&lt;(1-$P$2),V28&gt;$P$3),1,0))</f>
        <v>0</v>
      </c>
    </row>
    <row r="29" spans="1:48" x14ac:dyDescent="0.35">
      <c r="A29" s="1">
        <f>Data!A23</f>
        <v>8800000</v>
      </c>
      <c r="B29">
        <f t="shared" si="8"/>
        <v>20</v>
      </c>
      <c r="C29" s="12" cm="1">
        <f t="array" ref="C29">PRODUCT(Data!$C23:C23/100+1)</f>
        <v>0.66399999999999992</v>
      </c>
      <c r="D29" s="12" cm="1">
        <f t="array" ref="D29">PRODUCT(Data!$C23:D23/100+1)</f>
        <v>0.64407999999999987</v>
      </c>
      <c r="E29" s="12" cm="1">
        <f t="array" ref="E29">PRODUCT(Data!$C23:E23/100+1)</f>
        <v>0.91072911999999973</v>
      </c>
      <c r="F29" s="12" cm="1">
        <f t="array" ref="F29">PRODUCT(Data!$C23:F23/100+1)</f>
        <v>0.73313694159999976</v>
      </c>
      <c r="G29" s="12" cm="1">
        <f t="array" ref="G29">PRODUCT(Data!$C23:G23/100+1)</f>
        <v>0.97507213232799972</v>
      </c>
      <c r="H29" s="12" cm="1">
        <f t="array" ref="H29">PRODUCT(Data!$C23:H23/100+1)</f>
        <v>1.3173224507751276</v>
      </c>
      <c r="I29" s="12" cm="1">
        <f t="array" ref="I29">PRODUCT(Data!$C23:I23/100+1)</f>
        <v>2.2131017173022145</v>
      </c>
      <c r="J29" s="12" cm="1">
        <f t="array" ref="J29">PRODUCT(Data!$C23:J23/100+1)</f>
        <v>2.2086755138676102</v>
      </c>
      <c r="K29" s="12" cm="1">
        <f t="array" ref="K29">PRODUCT(Data!$C23:K23/100+1)</f>
        <v>2.7873484985009243</v>
      </c>
      <c r="L29" s="12" cm="1">
        <f t="array" ref="L29">PRODUCT(Data!$C23:L23/100+1)</f>
        <v>4.4263094156194676</v>
      </c>
      <c r="M29" s="12" cm="1">
        <f t="array" ref="M29">PRODUCT(Data!$C23:M23/100+1)</f>
        <v>2.3061072055377427</v>
      </c>
      <c r="N29" s="12" cm="1">
        <f t="array" ref="N29">PRODUCT(Data!$C23:N23/100+1)</f>
        <v>1.2960322495122116</v>
      </c>
      <c r="O29" s="12" cm="1">
        <f t="array" ref="O29">PRODUCT(Data!$C23:O23/100+1)</f>
        <v>2.1643738566853932</v>
      </c>
      <c r="P29" s="12" cm="1">
        <f t="array" ref="P29">PRODUCT(Data!$C23:P23/100+1)</f>
        <v>2.7985353966942133</v>
      </c>
      <c r="Q29" s="12" cm="1">
        <f t="array" ref="Q29">PRODUCT(Data!$C23:Q23/100+1)</f>
        <v>1.6203519946859493</v>
      </c>
      <c r="R29" s="12" cm="1">
        <f t="array" ref="R29">PRODUCT(Data!$C23:R23/100+1)</f>
        <v>1.4955848910951313</v>
      </c>
      <c r="S29" s="12" cm="1">
        <f t="array" ref="S29">PRODUCT(Data!$C23:S23/100+1)</f>
        <v>1.7647901714922547</v>
      </c>
      <c r="T29" s="12" cm="1">
        <f t="array" ref="T29">PRODUCT(Data!$C23:T23/100+1)</f>
        <v>2.8624896581604369</v>
      </c>
      <c r="U29" s="12" cm="1">
        <f t="array" ref="U29">PRODUCT(Data!$C23:U23/100+1)</f>
        <v>1.8491683191716424</v>
      </c>
      <c r="V29" s="12" cm="1">
        <f t="array" ref="V29">PRODUCT(Data!$C23:V23/100+1)</f>
        <v>2.120996062089874</v>
      </c>
      <c r="W29" s="7"/>
      <c r="X29" s="25" t="str">
        <f t="shared" si="6"/>
        <v>Unrealised</v>
      </c>
      <c r="Y29" s="4">
        <f t="shared" si="7"/>
        <v>18664765.346390892</v>
      </c>
      <c r="Z29" s="13">
        <f t="shared" ca="1" si="3"/>
        <v>0</v>
      </c>
      <c r="AA29" s="13">
        <f t="shared" si="4"/>
        <v>18664765.346390892</v>
      </c>
      <c r="AC29">
        <f t="shared" si="5"/>
        <v>0</v>
      </c>
      <c r="AD29">
        <f>IF(SUM($AC29:AC29)&gt;0,1,IF(OR(D29&lt;(1-$P$2),D29&gt;$P$3),1,0))</f>
        <v>0</v>
      </c>
      <c r="AE29">
        <f>IF(SUM($AC29:AD29)&gt;0,1,IF(OR(E29&lt;(1-$P$2),E29&gt;$P$3),1,0))</f>
        <v>0</v>
      </c>
      <c r="AF29">
        <f>IF(SUM($AC29:AE29)&gt;0,1,IF(OR(F29&lt;(1-$P$2),F29&gt;$P$3),1,0))</f>
        <v>0</v>
      </c>
      <c r="AG29">
        <f>IF(SUM($AC29:AF29)&gt;0,1,IF(OR(G29&lt;(1-$P$2),G29&gt;$P$3),1,0))</f>
        <v>0</v>
      </c>
      <c r="AH29">
        <f>IF(SUM($AC29:AG29)&gt;0,1,IF(OR(H29&lt;(1-$P$2),H29&gt;$P$3),1,0))</f>
        <v>0</v>
      </c>
      <c r="AI29">
        <f>IF(SUM($AC29:AH29)&gt;0,1,IF(OR(I29&lt;(1-$P$2),I29&gt;$P$3),1,0))</f>
        <v>0</v>
      </c>
      <c r="AJ29">
        <f>IF(SUM($AC29:AI29)&gt;0,1,IF(OR(J29&lt;(1-$P$2),J29&gt;$P$3),1,0))</f>
        <v>0</v>
      </c>
      <c r="AK29">
        <f>IF(SUM($AC29:AJ29)&gt;0,1,IF(OR(K29&lt;(1-$P$2),K29&gt;$P$3),1,0))</f>
        <v>0</v>
      </c>
      <c r="AL29">
        <f>IF(SUM($AC29:AK29)&gt;0,1,IF(OR(L29&lt;(1-$P$2),L29&gt;$P$3),1,0))</f>
        <v>0</v>
      </c>
      <c r="AM29">
        <f>IF(SUM($AC29:AL29)&gt;0,1,IF(OR(M29&lt;(1-$P$2),M29&gt;$P$3),1,0))</f>
        <v>0</v>
      </c>
      <c r="AN29">
        <f>IF(SUM($AC29:AM29)&gt;0,1,IF(OR(N29&lt;(1-$P$2),N29&gt;$P$3),1,0))</f>
        <v>0</v>
      </c>
      <c r="AO29">
        <f>IF(SUM($AC29:AN29)&gt;0,1,IF(OR(O29&lt;(1-$P$2),O29&gt;$P$3),1,0))</f>
        <v>0</v>
      </c>
      <c r="AP29">
        <f>IF(SUM($AC29:AO29)&gt;0,1,IF(OR(P29&lt;(1-$P$2),P29&gt;$P$3),1,0))</f>
        <v>0</v>
      </c>
      <c r="AQ29">
        <f>IF(SUM($AC29:AP29)&gt;0,1,IF(OR(Q29&lt;(1-$P$2),Q29&gt;$P$3),1,0))</f>
        <v>0</v>
      </c>
      <c r="AR29">
        <f>IF(SUM($AC29:AQ29)&gt;0,1,IF(OR(R29&lt;(1-$P$2),R29&gt;$P$3),1,0))</f>
        <v>0</v>
      </c>
      <c r="AS29">
        <f>IF(SUM($AC29:AR29)&gt;0,1,IF(OR(S29&lt;(1-$P$2),S29&gt;$P$3),1,0))</f>
        <v>0</v>
      </c>
      <c r="AT29">
        <f>IF(SUM($AC29:AS29)&gt;0,1,IF(OR(T29&lt;(1-$P$2),T29&gt;$P$3),1,0))</f>
        <v>0</v>
      </c>
      <c r="AU29">
        <f>IF(SUM($AC29:AT29)&gt;0,1,IF(OR(U29&lt;(1-$P$2),U29&gt;$P$3),1,0))</f>
        <v>0</v>
      </c>
      <c r="AV29">
        <f>IF(SUM($AC29:AU29)&gt;0,1,IF(OR(V29&lt;(1-$P$2),V29&gt;$P$3),1,0))</f>
        <v>0</v>
      </c>
    </row>
    <row r="30" spans="1:48" x14ac:dyDescent="0.35">
      <c r="A30" s="1">
        <f>Data!A24</f>
        <v>5600000</v>
      </c>
      <c r="B30">
        <f t="shared" si="8"/>
        <v>21</v>
      </c>
      <c r="C30" s="12" cm="1">
        <f t="array" ref="C30">PRODUCT(Data!$C24:C24/100+1)</f>
        <v>0.80200000000000005</v>
      </c>
      <c r="D30" s="12" cm="1">
        <f t="array" ref="D30">PRODUCT(Data!$C24:D24/100+1)</f>
        <v>0.67207600000000001</v>
      </c>
      <c r="E30" s="12" cm="1">
        <f t="array" ref="E30">PRODUCT(Data!$C24:E24/100+1)</f>
        <v>1.016178912</v>
      </c>
      <c r="F30" s="12" cm="1">
        <f t="array" ref="F30">PRODUCT(Data!$C24:F24/100+1)</f>
        <v>0.94403020924800007</v>
      </c>
      <c r="G30" s="12" cm="1">
        <f t="array" ref="G30">PRODUCT(Data!$C24:G24/100+1)</f>
        <v>0.55131364220083201</v>
      </c>
      <c r="H30" s="12" cm="1">
        <f t="array" ref="H30">PRODUCT(Data!$C24:H24/100+1)</f>
        <v>0.86335716368650295</v>
      </c>
      <c r="I30" s="12" cm="1">
        <f t="array" ref="I30">PRODUCT(Data!$C24:I24/100+1)</f>
        <v>0.67082851618441286</v>
      </c>
      <c r="J30" s="12" cm="1">
        <f t="array" ref="J30">PRODUCT(Data!$C24:J24/100+1)</f>
        <v>0.70436994199363356</v>
      </c>
      <c r="K30" s="12" cm="1">
        <f t="array" ref="K30">PRODUCT(Data!$C24:K24/100+1)</f>
        <v>0.56279158365291315</v>
      </c>
      <c r="L30" s="12" cm="1">
        <f t="array" ref="L30">PRODUCT(Data!$C24:L24/100+1)</f>
        <v>0.56504274998752479</v>
      </c>
      <c r="M30" s="12" cm="1">
        <f t="array" ref="M30">PRODUCT(Data!$C24:M24/100+1)</f>
        <v>0.35315171874220297</v>
      </c>
      <c r="N30" s="12" cm="1">
        <f t="array" ref="N30">PRODUCT(Data!$C24:N24/100+1)</f>
        <v>0.61695605264262854</v>
      </c>
      <c r="O30" s="12" cm="1">
        <f t="array" ref="O30">PRODUCT(Data!$C24:O24/100+1)</f>
        <v>1.0574626742294653</v>
      </c>
      <c r="P30" s="12" cm="1">
        <f t="array" ref="P30">PRODUCT(Data!$C24:P24/100+1)</f>
        <v>1.2382887915227039</v>
      </c>
      <c r="Q30" s="12" cm="1">
        <f t="array" ref="Q30">PRODUCT(Data!$C24:Q24/100+1)</f>
        <v>0.66372279225616937</v>
      </c>
      <c r="R30" s="12" cm="1">
        <f t="array" ref="R30">PRODUCT(Data!$C24:R24/100+1)</f>
        <v>0.8143878660983197</v>
      </c>
      <c r="S30" s="12" cm="1">
        <f t="array" ref="S30">PRODUCT(Data!$C24:S24/100+1)</f>
        <v>1.3030205857573116</v>
      </c>
      <c r="T30" s="12" cm="1">
        <f t="array" ref="T30">PRODUCT(Data!$C24:T24/100+1)</f>
        <v>2.1721353164574384</v>
      </c>
      <c r="U30" s="12" cm="1">
        <f t="array" ref="U30">PRODUCT(Data!$C24:U24/100+1)</f>
        <v>2.2068894815207574</v>
      </c>
      <c r="V30" s="12" cm="1">
        <f t="array" ref="V30">PRODUCT(Data!$C24:V24/100+1)</f>
        <v>2.7255085096781353</v>
      </c>
      <c r="W30" s="7"/>
      <c r="X30" s="25" t="str">
        <f t="shared" si="6"/>
        <v>Partially Realised Loss</v>
      </c>
      <c r="Y30" s="4">
        <f t="shared" si="7"/>
        <v>15262847.654197557</v>
      </c>
      <c r="Z30" s="13">
        <f t="shared" ca="1" si="3"/>
        <v>988824.81247816829</v>
      </c>
      <c r="AA30" s="13">
        <f t="shared" si="4"/>
        <v>7631423.8270987784</v>
      </c>
      <c r="AC30">
        <f t="shared" si="5"/>
        <v>0</v>
      </c>
      <c r="AD30">
        <f>IF(SUM($AC30:AC30)&gt;0,1,IF(OR(D30&lt;(1-$P$2),D30&gt;$P$3),1,0))</f>
        <v>0</v>
      </c>
      <c r="AE30">
        <f>IF(SUM($AC30:AD30)&gt;0,1,IF(OR(E30&lt;(1-$P$2),E30&gt;$P$3),1,0))</f>
        <v>0</v>
      </c>
      <c r="AF30">
        <f>IF(SUM($AC30:AE30)&gt;0,1,IF(OR(F30&lt;(1-$P$2),F30&gt;$P$3),1,0))</f>
        <v>0</v>
      </c>
      <c r="AG30">
        <f>IF(SUM($AC30:AF30)&gt;0,1,IF(OR(G30&lt;(1-$P$2),G30&gt;$P$3),1,0))</f>
        <v>0</v>
      </c>
      <c r="AH30">
        <f>IF(SUM($AC30:AG30)&gt;0,1,IF(OR(H30&lt;(1-$P$2),H30&gt;$P$3),1,0))</f>
        <v>0</v>
      </c>
      <c r="AI30">
        <f>IF(SUM($AC30:AH30)&gt;0,1,IF(OR(I30&lt;(1-$P$2),I30&gt;$P$3),1,0))</f>
        <v>0</v>
      </c>
      <c r="AJ30">
        <f>IF(SUM($AC30:AI30)&gt;0,1,IF(OR(J30&lt;(1-$P$2),J30&gt;$P$3),1,0))</f>
        <v>0</v>
      </c>
      <c r="AK30">
        <f>IF(SUM($AC30:AJ30)&gt;0,1,IF(OR(K30&lt;(1-$P$2),K30&gt;$P$3),1,0))</f>
        <v>0</v>
      </c>
      <c r="AL30">
        <f>IF(SUM($AC30:AK30)&gt;0,1,IF(OR(L30&lt;(1-$P$2),L30&gt;$P$3),1,0))</f>
        <v>0</v>
      </c>
      <c r="AM30">
        <f>IF(SUM($AC30:AL30)&gt;0,1,IF(OR(M30&lt;(1-$P$2),M30&gt;$P$3),1,0))</f>
        <v>1</v>
      </c>
      <c r="AN30">
        <f>IF(SUM($AC30:AM30)&gt;0,1,IF(OR(N30&lt;(1-$P$2),N30&gt;$P$3),1,0))</f>
        <v>1</v>
      </c>
      <c r="AO30">
        <f>IF(SUM($AC30:AN30)&gt;0,1,IF(OR(O30&lt;(1-$P$2),O30&gt;$P$3),1,0))</f>
        <v>1</v>
      </c>
      <c r="AP30">
        <f>IF(SUM($AC30:AO30)&gt;0,1,IF(OR(P30&lt;(1-$P$2),P30&gt;$P$3),1,0))</f>
        <v>1</v>
      </c>
      <c r="AQ30">
        <f>IF(SUM($AC30:AP30)&gt;0,1,IF(OR(Q30&lt;(1-$P$2),Q30&gt;$P$3),1,0))</f>
        <v>1</v>
      </c>
      <c r="AR30">
        <f>IF(SUM($AC30:AQ30)&gt;0,1,IF(OR(R30&lt;(1-$P$2),R30&gt;$P$3),1,0))</f>
        <v>1</v>
      </c>
      <c r="AS30">
        <f>IF(SUM($AC30:AR30)&gt;0,1,IF(OR(S30&lt;(1-$P$2),S30&gt;$P$3),1,0))</f>
        <v>1</v>
      </c>
      <c r="AT30">
        <f>IF(SUM($AC30:AS30)&gt;0,1,IF(OR(T30&lt;(1-$P$2),T30&gt;$P$3),1,0))</f>
        <v>1</v>
      </c>
      <c r="AU30">
        <f>IF(SUM($AC30:AT30)&gt;0,1,IF(OR(U30&lt;(1-$P$2),U30&gt;$P$3),1,0))</f>
        <v>1</v>
      </c>
      <c r="AV30">
        <f>IF(SUM($AC30:AU30)&gt;0,1,IF(OR(V30&lt;(1-$P$2),V30&gt;$P$3),1,0))</f>
        <v>1</v>
      </c>
    </row>
    <row r="31" spans="1:48" x14ac:dyDescent="0.35">
      <c r="A31" s="1">
        <f>Data!A25</f>
        <v>9300000</v>
      </c>
      <c r="B31">
        <f t="shared" si="8"/>
        <v>22</v>
      </c>
      <c r="C31" s="12" cm="1">
        <f t="array" ref="C31">PRODUCT(Data!$C25:C25/100+1)</f>
        <v>0.53600000000000003</v>
      </c>
      <c r="D31" s="12" cm="1">
        <f t="array" ref="D31">PRODUCT(Data!$C25:D25/100+1)</f>
        <v>0.64052000000000009</v>
      </c>
      <c r="E31" s="12" cm="1">
        <f t="array" ref="E31">PRODUCT(Data!$C25:E25/100+1)</f>
        <v>0.54956616000000003</v>
      </c>
      <c r="F31" s="12" cm="1">
        <f t="array" ref="F31">PRODUCT(Data!$C25:F25/100+1)</f>
        <v>0.32424403440000005</v>
      </c>
      <c r="G31" s="12" cm="1">
        <f t="array" ref="G31">PRODUCT(Data!$C25:G25/100+1)</f>
        <v>0.46788414163920011</v>
      </c>
      <c r="H31" s="12" cm="1">
        <f t="array" ref="H31">PRODUCT(Data!$C25:H25/100+1)</f>
        <v>0.31395025903990331</v>
      </c>
      <c r="I31" s="12" cm="1">
        <f t="array" ref="I31">PRODUCT(Data!$C25:I25/100+1)</f>
        <v>0.2900900393528707</v>
      </c>
      <c r="J31" s="12" cm="1">
        <f t="array" ref="J31">PRODUCT(Data!$C25:J25/100+1)</f>
        <v>0.43658550922607037</v>
      </c>
      <c r="K31" s="12" cm="1">
        <f t="array" ref="K31">PRODUCT(Data!$C25:K25/100+1)</f>
        <v>0.64396362610845381</v>
      </c>
      <c r="L31" s="12" cm="1">
        <f t="array" ref="L31">PRODUCT(Data!$C25:L25/100+1)</f>
        <v>0.84037253207153217</v>
      </c>
      <c r="M31" s="12" cm="1">
        <f t="array" ref="M31">PRODUCT(Data!$C25:M25/100+1)</f>
        <v>0.88911413893168112</v>
      </c>
      <c r="N31" s="12" cm="1">
        <f t="array" ref="N31">PRODUCT(Data!$C25:N25/100+1)</f>
        <v>1.1940802885852477</v>
      </c>
      <c r="O31" s="12" cm="1">
        <f t="array" ref="O31">PRODUCT(Data!$C25:O25/100+1)</f>
        <v>1.3827449741817168</v>
      </c>
      <c r="P31" s="12" cm="1">
        <f t="array" ref="P31">PRODUCT(Data!$C25:P25/100+1)</f>
        <v>1.4753888874518917</v>
      </c>
      <c r="Q31" s="12" cm="1">
        <f t="array" ref="Q31">PRODUCT(Data!$C25:Q25/100+1)</f>
        <v>2.0286597202463512</v>
      </c>
      <c r="R31" s="12" cm="1">
        <f t="array" ref="R31">PRODUCT(Data!$C25:R25/100+1)</f>
        <v>2.9050407193927748</v>
      </c>
      <c r="S31" s="12" cm="1">
        <f t="array" ref="S31">PRODUCT(Data!$C25:S25/100+1)</f>
        <v>4.0147662742008148</v>
      </c>
      <c r="T31" s="12" cm="1">
        <f t="array" ref="T31">PRODUCT(Data!$C25:T25/100+1)</f>
        <v>2.1760033206168417</v>
      </c>
      <c r="U31" s="12" cm="1">
        <f t="array" ref="U31">PRODUCT(Data!$C25:U25/100+1)</f>
        <v>1.1075856901939725</v>
      </c>
      <c r="V31" s="12" cm="1">
        <f t="array" ref="V31">PRODUCT(Data!$C25:V25/100+1)</f>
        <v>0.9536312792570103</v>
      </c>
      <c r="W31" s="7"/>
      <c r="X31" s="25" t="str">
        <f t="shared" si="6"/>
        <v>Partially Realised Loss</v>
      </c>
      <c r="Y31" s="4">
        <f t="shared" si="7"/>
        <v>8868770.8970901966</v>
      </c>
      <c r="Z31" s="13">
        <f t="shared" ca="1" si="3"/>
        <v>1507734.7599600002</v>
      </c>
      <c r="AA31" s="13">
        <f t="shared" si="4"/>
        <v>4434385.4485450983</v>
      </c>
      <c r="AC31">
        <f t="shared" si="5"/>
        <v>0</v>
      </c>
      <c r="AD31">
        <f>IF(SUM($AC31:AC31)&gt;0,1,IF(OR(D31&lt;(1-$P$2),D31&gt;$P$3),1,0))</f>
        <v>0</v>
      </c>
      <c r="AE31">
        <f>IF(SUM($AC31:AD31)&gt;0,1,IF(OR(E31&lt;(1-$P$2),E31&gt;$P$3),1,0))</f>
        <v>0</v>
      </c>
      <c r="AF31">
        <f>IF(SUM($AC31:AE31)&gt;0,1,IF(OR(F31&lt;(1-$P$2),F31&gt;$P$3),1,0))</f>
        <v>1</v>
      </c>
      <c r="AG31">
        <f>IF(SUM($AC31:AF31)&gt;0,1,IF(OR(G31&lt;(1-$P$2),G31&gt;$P$3),1,0))</f>
        <v>1</v>
      </c>
      <c r="AH31">
        <f>IF(SUM($AC31:AG31)&gt;0,1,IF(OR(H31&lt;(1-$P$2),H31&gt;$P$3),1,0))</f>
        <v>1</v>
      </c>
      <c r="AI31">
        <f>IF(SUM($AC31:AH31)&gt;0,1,IF(OR(I31&lt;(1-$P$2),I31&gt;$P$3),1,0))</f>
        <v>1</v>
      </c>
      <c r="AJ31">
        <f>IF(SUM($AC31:AI31)&gt;0,1,IF(OR(J31&lt;(1-$P$2),J31&gt;$P$3),1,0))</f>
        <v>1</v>
      </c>
      <c r="AK31">
        <f>IF(SUM($AC31:AJ31)&gt;0,1,IF(OR(K31&lt;(1-$P$2),K31&gt;$P$3),1,0))</f>
        <v>1</v>
      </c>
      <c r="AL31">
        <f>IF(SUM($AC31:AK31)&gt;0,1,IF(OR(L31&lt;(1-$P$2),L31&gt;$P$3),1,0))</f>
        <v>1</v>
      </c>
      <c r="AM31">
        <f>IF(SUM($AC31:AL31)&gt;0,1,IF(OR(M31&lt;(1-$P$2),M31&gt;$P$3),1,0))</f>
        <v>1</v>
      </c>
      <c r="AN31">
        <f>IF(SUM($AC31:AM31)&gt;0,1,IF(OR(N31&lt;(1-$P$2),N31&gt;$P$3),1,0))</f>
        <v>1</v>
      </c>
      <c r="AO31">
        <f>IF(SUM($AC31:AN31)&gt;0,1,IF(OR(O31&lt;(1-$P$2),O31&gt;$P$3),1,0))</f>
        <v>1</v>
      </c>
      <c r="AP31">
        <f>IF(SUM($AC31:AO31)&gt;0,1,IF(OR(P31&lt;(1-$P$2),P31&gt;$P$3),1,0))</f>
        <v>1</v>
      </c>
      <c r="AQ31">
        <f>IF(SUM($AC31:AP31)&gt;0,1,IF(OR(Q31&lt;(1-$P$2),Q31&gt;$P$3),1,0))</f>
        <v>1</v>
      </c>
      <c r="AR31">
        <f>IF(SUM($AC31:AQ31)&gt;0,1,IF(OR(R31&lt;(1-$P$2),R31&gt;$P$3),1,0))</f>
        <v>1</v>
      </c>
      <c r="AS31">
        <f>IF(SUM($AC31:AR31)&gt;0,1,IF(OR(S31&lt;(1-$P$2),S31&gt;$P$3),1,0))</f>
        <v>1</v>
      </c>
      <c r="AT31">
        <f>IF(SUM($AC31:AS31)&gt;0,1,IF(OR(T31&lt;(1-$P$2),T31&gt;$P$3),1,0))</f>
        <v>1</v>
      </c>
      <c r="AU31">
        <f>IF(SUM($AC31:AT31)&gt;0,1,IF(OR(U31&lt;(1-$P$2),U31&gt;$P$3),1,0))</f>
        <v>1</v>
      </c>
      <c r="AV31">
        <f>IF(SUM($AC31:AU31)&gt;0,1,IF(OR(V31&lt;(1-$P$2),V31&gt;$P$3),1,0))</f>
        <v>1</v>
      </c>
    </row>
    <row r="32" spans="1:48" x14ac:dyDescent="0.35">
      <c r="A32" s="1">
        <f>Data!A26</f>
        <v>5400000</v>
      </c>
      <c r="B32">
        <f t="shared" si="8"/>
        <v>23</v>
      </c>
      <c r="C32" s="12" cm="1">
        <f t="array" ref="C32">PRODUCT(Data!$C26:C26/100+1)</f>
        <v>1.413</v>
      </c>
      <c r="D32" s="12" cm="1">
        <f t="array" ref="D32">PRODUCT(Data!$C26:D26/100+1)</f>
        <v>1.4031089999999999</v>
      </c>
      <c r="E32" s="12" cm="1">
        <f t="array" ref="E32">PRODUCT(Data!$C26:E26/100+1)</f>
        <v>0.76188818699999983</v>
      </c>
      <c r="F32" s="12" cm="1">
        <f t="array" ref="F32">PRODUCT(Data!$C26:F26/100+1)</f>
        <v>1.3256854453799998</v>
      </c>
      <c r="G32" s="12" cm="1">
        <f t="array" ref="G32">PRODUCT(Data!$C26:G26/100+1)</f>
        <v>2.1966607829946598</v>
      </c>
      <c r="H32" s="12" cm="1">
        <f t="array" ref="H32">PRODUCT(Data!$C26:H26/100+1)</f>
        <v>1.1927868051661001</v>
      </c>
      <c r="I32" s="12" cm="1">
        <f t="array" ref="I32">PRODUCT(Data!$C26:I26/100+1)</f>
        <v>0.91725305317273098</v>
      </c>
      <c r="J32" s="12" cm="1">
        <f t="array" ref="J32">PRODUCT(Data!$C26:J26/100+1)</f>
        <v>0.64941516164629354</v>
      </c>
      <c r="K32" s="12" cm="1">
        <f t="array" ref="K32">PRODUCT(Data!$C26:K26/100+1)</f>
        <v>0.78319468494542999</v>
      </c>
      <c r="L32" s="12" cm="1">
        <f t="array" ref="L32">PRODUCT(Data!$C26:L26/100+1)</f>
        <v>0.99387405519575056</v>
      </c>
      <c r="M32" s="12" cm="1">
        <f t="array" ref="M32">PRODUCT(Data!$C26:M26/100+1)</f>
        <v>0.87262142046186897</v>
      </c>
      <c r="N32" s="12" cm="1">
        <f t="array" ref="N32">PRODUCT(Data!$C26:N26/100+1)</f>
        <v>0.9642466696103652</v>
      </c>
      <c r="O32" s="12" cm="1">
        <f t="array" ref="O32">PRODUCT(Data!$C26:O26/100+1)</f>
        <v>1.4637264444685345</v>
      </c>
      <c r="P32" s="12" cm="1">
        <f t="array" ref="P32">PRODUCT(Data!$C26:P26/100+1)</f>
        <v>1.7491531011398989</v>
      </c>
      <c r="Q32" s="12" cm="1">
        <f t="array" ref="Q32">PRODUCT(Data!$C26:Q26/100+1)</f>
        <v>0.97427827733492378</v>
      </c>
      <c r="R32" s="12" cm="1">
        <f t="array" ref="R32">PRODUCT(Data!$C26:R26/100+1)</f>
        <v>0.76383416943058025</v>
      </c>
      <c r="S32" s="12" cm="1">
        <f t="array" ref="S32">PRODUCT(Data!$C26:S26/100+1)</f>
        <v>1.1892898018034135</v>
      </c>
      <c r="T32" s="12" cm="1">
        <f t="array" ref="T32">PRODUCT(Data!$C26:T26/100+1)</f>
        <v>2.0753107041469567</v>
      </c>
      <c r="U32" s="12" cm="1">
        <f t="array" ref="U32">PRODUCT(Data!$C26:U26/100+1)</f>
        <v>2.6999792260951905</v>
      </c>
      <c r="V32" s="12" cm="1">
        <f t="array" ref="V32">PRODUCT(Data!$C26:V26/100+1)</f>
        <v>1.7495865385096832</v>
      </c>
      <c r="W32" s="7"/>
      <c r="X32" s="25" t="str">
        <f t="shared" si="6"/>
        <v>Unrealised</v>
      </c>
      <c r="Y32" s="4">
        <f t="shared" si="7"/>
        <v>9447767.3079522885</v>
      </c>
      <c r="Z32" s="13">
        <f t="shared" ca="1" si="3"/>
        <v>0</v>
      </c>
      <c r="AA32" s="13">
        <f t="shared" si="4"/>
        <v>9447767.3079522885</v>
      </c>
      <c r="AC32">
        <f t="shared" si="5"/>
        <v>0</v>
      </c>
      <c r="AD32">
        <f>IF(SUM($AC32:AC32)&gt;0,1,IF(OR(D32&lt;(1-$P$2),D32&gt;$P$3),1,0))</f>
        <v>0</v>
      </c>
      <c r="AE32">
        <f>IF(SUM($AC32:AD32)&gt;0,1,IF(OR(E32&lt;(1-$P$2),E32&gt;$P$3),1,0))</f>
        <v>0</v>
      </c>
      <c r="AF32">
        <f>IF(SUM($AC32:AE32)&gt;0,1,IF(OR(F32&lt;(1-$P$2),F32&gt;$P$3),1,0))</f>
        <v>0</v>
      </c>
      <c r="AG32">
        <f>IF(SUM($AC32:AF32)&gt;0,1,IF(OR(G32&lt;(1-$P$2),G32&gt;$P$3),1,0))</f>
        <v>0</v>
      </c>
      <c r="AH32">
        <f>IF(SUM($AC32:AG32)&gt;0,1,IF(OR(H32&lt;(1-$P$2),H32&gt;$P$3),1,0))</f>
        <v>0</v>
      </c>
      <c r="AI32">
        <f>IF(SUM($AC32:AH32)&gt;0,1,IF(OR(I32&lt;(1-$P$2),I32&gt;$P$3),1,0))</f>
        <v>0</v>
      </c>
      <c r="AJ32">
        <f>IF(SUM($AC32:AI32)&gt;0,1,IF(OR(J32&lt;(1-$P$2),J32&gt;$P$3),1,0))</f>
        <v>0</v>
      </c>
      <c r="AK32">
        <f>IF(SUM($AC32:AJ32)&gt;0,1,IF(OR(K32&lt;(1-$P$2),K32&gt;$P$3),1,0))</f>
        <v>0</v>
      </c>
      <c r="AL32">
        <f>IF(SUM($AC32:AK32)&gt;0,1,IF(OR(L32&lt;(1-$P$2),L32&gt;$P$3),1,0))</f>
        <v>0</v>
      </c>
      <c r="AM32">
        <f>IF(SUM($AC32:AL32)&gt;0,1,IF(OR(M32&lt;(1-$P$2),M32&gt;$P$3),1,0))</f>
        <v>0</v>
      </c>
      <c r="AN32">
        <f>IF(SUM($AC32:AM32)&gt;0,1,IF(OR(N32&lt;(1-$P$2),N32&gt;$P$3),1,0))</f>
        <v>0</v>
      </c>
      <c r="AO32">
        <f>IF(SUM($AC32:AN32)&gt;0,1,IF(OR(O32&lt;(1-$P$2),O32&gt;$P$3),1,0))</f>
        <v>0</v>
      </c>
      <c r="AP32">
        <f>IF(SUM($AC32:AO32)&gt;0,1,IF(OR(P32&lt;(1-$P$2),P32&gt;$P$3),1,0))</f>
        <v>0</v>
      </c>
      <c r="AQ32">
        <f>IF(SUM($AC32:AP32)&gt;0,1,IF(OR(Q32&lt;(1-$P$2),Q32&gt;$P$3),1,0))</f>
        <v>0</v>
      </c>
      <c r="AR32">
        <f>IF(SUM($AC32:AQ32)&gt;0,1,IF(OR(R32&lt;(1-$P$2),R32&gt;$P$3),1,0))</f>
        <v>0</v>
      </c>
      <c r="AS32">
        <f>IF(SUM($AC32:AR32)&gt;0,1,IF(OR(S32&lt;(1-$P$2),S32&gt;$P$3),1,0))</f>
        <v>0</v>
      </c>
      <c r="AT32">
        <f>IF(SUM($AC32:AS32)&gt;0,1,IF(OR(T32&lt;(1-$P$2),T32&gt;$P$3),1,0))</f>
        <v>0</v>
      </c>
      <c r="AU32">
        <f>IF(SUM($AC32:AT32)&gt;0,1,IF(OR(U32&lt;(1-$P$2),U32&gt;$P$3),1,0))</f>
        <v>0</v>
      </c>
      <c r="AV32">
        <f>IF(SUM($AC32:AU32)&gt;0,1,IF(OR(V32&lt;(1-$P$2),V32&gt;$P$3),1,0))</f>
        <v>0</v>
      </c>
    </row>
    <row r="33" spans="1:48" x14ac:dyDescent="0.35">
      <c r="A33" s="1">
        <f>Data!A27</f>
        <v>4600000</v>
      </c>
      <c r="B33">
        <f t="shared" si="8"/>
        <v>24</v>
      </c>
      <c r="C33" s="12" cm="1">
        <f t="array" ref="C33">PRODUCT(Data!$C27:C27/100+1)</f>
        <v>1.6990000000000001</v>
      </c>
      <c r="D33" s="12" cm="1">
        <f t="array" ref="D33">PRODUCT(Data!$C27:D27/100+1)</f>
        <v>1.3388120000000001</v>
      </c>
      <c r="E33" s="12" cm="1">
        <f t="array" ref="E33">PRODUCT(Data!$C27:E27/100+1)</f>
        <v>1.3642494279999999</v>
      </c>
      <c r="F33" s="12" cm="1">
        <f t="array" ref="F33">PRODUCT(Data!$C27:F27/100+1)</f>
        <v>1.9877114165959999</v>
      </c>
      <c r="G33" s="12" cm="1">
        <f t="array" ref="G33">PRODUCT(Data!$C27:G27/100+1)</f>
        <v>3.1028175213063558</v>
      </c>
      <c r="H33" s="12" cm="1">
        <f t="array" ref="H33">PRODUCT(Data!$C27:H27/100+1)</f>
        <v>5.1320601802407122</v>
      </c>
      <c r="I33" s="12" cm="1">
        <f t="array" ref="I33">PRODUCT(Data!$C27:I27/100+1)</f>
        <v>6.8513003406213508</v>
      </c>
      <c r="J33" s="12" cm="1">
        <f t="array" ref="J33">PRODUCT(Data!$C27:J27/100+1)</f>
        <v>10.85931103988484</v>
      </c>
      <c r="K33" s="12" cm="1">
        <f t="array" ref="K33">PRODUCT(Data!$C27:K27/100+1)</f>
        <v>11.662900056836319</v>
      </c>
      <c r="L33" s="12" cm="1">
        <f t="array" ref="L33">PRODUCT(Data!$C27:L27/100+1)</f>
        <v>17.307743684345098</v>
      </c>
      <c r="M33" s="12" cm="1">
        <f t="array" ref="M33">PRODUCT(Data!$C27:M27/100+1)</f>
        <v>22.967375869125945</v>
      </c>
      <c r="N33" s="12" cm="1">
        <f t="array" ref="N33">PRODUCT(Data!$C27:N27/100+1)</f>
        <v>18.879182964421524</v>
      </c>
      <c r="O33" s="12" cm="1">
        <f t="array" ref="O33">PRODUCT(Data!$C27:O27/100+1)</f>
        <v>24.505179487819138</v>
      </c>
      <c r="P33" s="12" cm="1">
        <f t="array" ref="P33">PRODUCT(Data!$C27:P27/100+1)</f>
        <v>33.57209589831222</v>
      </c>
      <c r="Q33" s="12" cm="1">
        <f t="array" ref="Q33">PRODUCT(Data!$C27:Q27/100+1)</f>
        <v>25.884085937598723</v>
      </c>
      <c r="R33" s="12" cm="1">
        <f t="array" ref="R33">PRODUCT(Data!$C27:R27/100+1)</f>
        <v>41.492189757970749</v>
      </c>
      <c r="S33" s="12" cm="1">
        <f t="array" ref="S33">PRODUCT(Data!$C27:S27/100+1)</f>
        <v>47.840494790940276</v>
      </c>
      <c r="T33" s="12" cm="1">
        <f t="array" ref="T33">PRODUCT(Data!$C27:T27/100+1)</f>
        <v>40.616580077508296</v>
      </c>
      <c r="U33" s="12" cm="1">
        <f t="array" ref="U33">PRODUCT(Data!$C27:U27/100+1)</f>
        <v>58.162942670991875</v>
      </c>
      <c r="V33" s="12" cm="1">
        <f t="array" ref="V33">PRODUCT(Data!$C27:V27/100+1)</f>
        <v>91.315819993457239</v>
      </c>
      <c r="W33" s="7"/>
      <c r="X33" s="25" t="str">
        <f t="shared" si="6"/>
        <v>Partially Realised Profit</v>
      </c>
      <c r="Y33" s="4">
        <f t="shared" si="7"/>
        <v>420052771.96990329</v>
      </c>
      <c r="Z33" s="13">
        <f t="shared" ca="1" si="3"/>
        <v>133774768.14328131</v>
      </c>
      <c r="AA33" s="13">
        <f t="shared" si="4"/>
        <v>210026385.98495165</v>
      </c>
      <c r="AC33">
        <f t="shared" si="5"/>
        <v>0</v>
      </c>
      <c r="AD33">
        <f>IF(SUM($AC33:AC33)&gt;0,1,IF(OR(D33&lt;(1-$P$2),D33&gt;$P$3),1,0))</f>
        <v>0</v>
      </c>
      <c r="AE33">
        <f>IF(SUM($AC33:AD33)&gt;0,1,IF(OR(E33&lt;(1-$P$2),E33&gt;$P$3),1,0))</f>
        <v>0</v>
      </c>
      <c r="AF33">
        <f>IF(SUM($AC33:AE33)&gt;0,1,IF(OR(F33&lt;(1-$P$2),F33&gt;$P$3),1,0))</f>
        <v>0</v>
      </c>
      <c r="AG33">
        <f>IF(SUM($AC33:AF33)&gt;0,1,IF(OR(G33&lt;(1-$P$2),G33&gt;$P$3),1,0))</f>
        <v>0</v>
      </c>
      <c r="AH33">
        <f>IF(SUM($AC33:AG33)&gt;0,1,IF(OR(H33&lt;(1-$P$2),H33&gt;$P$3),1,0))</f>
        <v>0</v>
      </c>
      <c r="AI33">
        <f>IF(SUM($AC33:AH33)&gt;0,1,IF(OR(I33&lt;(1-$P$2),I33&gt;$P$3),1,0))</f>
        <v>0</v>
      </c>
      <c r="AJ33">
        <f>IF(SUM($AC33:AI33)&gt;0,1,IF(OR(J33&lt;(1-$P$2),J33&gt;$P$3),1,0))</f>
        <v>0</v>
      </c>
      <c r="AK33">
        <f>IF(SUM($AC33:AJ33)&gt;0,1,IF(OR(K33&lt;(1-$P$2),K33&gt;$P$3),1,0))</f>
        <v>0</v>
      </c>
      <c r="AL33">
        <f>IF(SUM($AC33:AK33)&gt;0,1,IF(OR(L33&lt;(1-$P$2),L33&gt;$P$3),1,0))</f>
        <v>0</v>
      </c>
      <c r="AM33">
        <f>IF(SUM($AC33:AL33)&gt;0,1,IF(OR(M33&lt;(1-$P$2),M33&gt;$P$3),1,0))</f>
        <v>0</v>
      </c>
      <c r="AN33">
        <f>IF(SUM($AC33:AM33)&gt;0,1,IF(OR(N33&lt;(1-$P$2),N33&gt;$P$3),1,0))</f>
        <v>0</v>
      </c>
      <c r="AO33">
        <f>IF(SUM($AC33:AN33)&gt;0,1,IF(OR(O33&lt;(1-$P$2),O33&gt;$P$3),1,0))</f>
        <v>0</v>
      </c>
      <c r="AP33">
        <f>IF(SUM($AC33:AO33)&gt;0,1,IF(OR(P33&lt;(1-$P$2),P33&gt;$P$3),1,0))</f>
        <v>0</v>
      </c>
      <c r="AQ33">
        <f>IF(SUM($AC33:AP33)&gt;0,1,IF(OR(Q33&lt;(1-$P$2),Q33&gt;$P$3),1,0))</f>
        <v>0</v>
      </c>
      <c r="AR33">
        <f>IF(SUM($AC33:AQ33)&gt;0,1,IF(OR(R33&lt;(1-$P$2),R33&gt;$P$3),1,0))</f>
        <v>0</v>
      </c>
      <c r="AS33">
        <f>IF(SUM($AC33:AR33)&gt;0,1,IF(OR(S33&lt;(1-$P$2),S33&gt;$P$3),1,0))</f>
        <v>0</v>
      </c>
      <c r="AT33">
        <f>IF(SUM($AC33:AS33)&gt;0,1,IF(OR(T33&lt;(1-$P$2),T33&gt;$P$3),1,0))</f>
        <v>0</v>
      </c>
      <c r="AU33">
        <f>IF(SUM($AC33:AT33)&gt;0,1,IF(OR(U33&lt;(1-$P$2),U33&gt;$P$3),1,0))</f>
        <v>1</v>
      </c>
      <c r="AV33">
        <f>IF(SUM($AC33:AU33)&gt;0,1,IF(OR(V33&lt;(1-$P$2),V33&gt;$P$3),1,0))</f>
        <v>1</v>
      </c>
    </row>
    <row r="34" spans="1:48" x14ac:dyDescent="0.35">
      <c r="A34" s="1">
        <f>Data!A28</f>
        <v>400000</v>
      </c>
      <c r="B34">
        <f t="shared" si="8"/>
        <v>25</v>
      </c>
      <c r="C34" s="12" cm="1">
        <f t="array" ref="C34">PRODUCT(Data!$C28:C28/100+1)</f>
        <v>0.79300000000000004</v>
      </c>
      <c r="D34" s="12" cm="1">
        <f t="array" ref="D34">PRODUCT(Data!$C28:D28/100+1)</f>
        <v>0.96508100000000008</v>
      </c>
      <c r="E34" s="12" cm="1">
        <f t="array" ref="E34">PRODUCT(Data!$C28:E28/100+1)</f>
        <v>1.041322399</v>
      </c>
      <c r="F34" s="12" cm="1">
        <f t="array" ref="F34">PRODUCT(Data!$C28:F28/100+1)</f>
        <v>1.6484133576169999</v>
      </c>
      <c r="G34" s="12" cm="1">
        <f t="array" ref="G34">PRODUCT(Data!$C28:G28/100+1)</f>
        <v>2.2072254858491629</v>
      </c>
      <c r="H34" s="12" cm="1">
        <f t="array" ref="H34">PRODUCT(Data!$C28:H28/100+1)</f>
        <v>3.6926882378256498</v>
      </c>
      <c r="I34" s="12" cm="1">
        <f t="array" ref="I34">PRODUCT(Data!$C28:I28/100+1)</f>
        <v>6.0855502159366717</v>
      </c>
      <c r="J34" s="12" cm="1">
        <f t="array" ref="J34">PRODUCT(Data!$C28:J28/100+1)</f>
        <v>9.3595762321105997</v>
      </c>
      <c r="K34" s="12" cm="1">
        <f t="array" ref="K34">PRODUCT(Data!$C28:K28/100+1)</f>
        <v>16.173347729087116</v>
      </c>
      <c r="L34" s="12" cm="1">
        <f t="array" ref="L34">PRODUCT(Data!$C28:L28/100+1)</f>
        <v>20.91213861370964</v>
      </c>
      <c r="M34" s="12" cm="1">
        <f t="array" ref="M34">PRODUCT(Data!$C28:M28/100+1)</f>
        <v>12.756404554362881</v>
      </c>
      <c r="N34" s="12" cm="1">
        <f t="array" ref="N34">PRODUCT(Data!$C28:N28/100+1)</f>
        <v>6.4419842999532548</v>
      </c>
      <c r="O34" s="12" cm="1">
        <f t="array" ref="O34">PRODUCT(Data!$C28:O28/100+1)</f>
        <v>9.3537612035321249</v>
      </c>
      <c r="P34" s="12" cm="1">
        <f t="array" ref="P34">PRODUCT(Data!$C28:P28/100+1)</f>
        <v>10.934546846929054</v>
      </c>
      <c r="Q34" s="12" cm="1">
        <f t="array" ref="Q34">PRODUCT(Data!$C28:Q28/100+1)</f>
        <v>6.8668954198714447</v>
      </c>
      <c r="R34" s="12" cm="1">
        <f t="array" ref="R34">PRODUCT(Data!$C28:R28/100+1)</f>
        <v>10.918363717595597</v>
      </c>
      <c r="S34" s="12" cm="1">
        <f t="array" ref="S34">PRODUCT(Data!$C28:S28/100+1)</f>
        <v>7.0969364164371376</v>
      </c>
      <c r="T34" s="12" cm="1">
        <f t="array" ref="T34">PRODUCT(Data!$C28:T28/100+1)</f>
        <v>9.6731243356038181</v>
      </c>
      <c r="U34" s="12" cm="1">
        <f t="array" ref="U34">PRODUCT(Data!$C28:U28/100+1)</f>
        <v>6.877591402614315</v>
      </c>
      <c r="V34" s="12" cm="1">
        <f t="array" ref="V34">PRODUCT(Data!$C28:V28/100+1)</f>
        <v>9.3604018989580826</v>
      </c>
      <c r="W34" s="7"/>
      <c r="X34" s="25" t="str">
        <f t="shared" si="6"/>
        <v>Unrealised</v>
      </c>
      <c r="Y34" s="4">
        <f t="shared" si="7"/>
        <v>3744160.7595832329</v>
      </c>
      <c r="Z34" s="13">
        <f t="shared" ca="1" si="3"/>
        <v>0</v>
      </c>
      <c r="AA34" s="13">
        <f t="shared" si="4"/>
        <v>3744160.7595832329</v>
      </c>
      <c r="AC34">
        <f t="shared" si="5"/>
        <v>0</v>
      </c>
      <c r="AD34">
        <f>IF(SUM($AC34:AC34)&gt;0,1,IF(OR(D34&lt;(1-$P$2),D34&gt;$P$3),1,0))</f>
        <v>0</v>
      </c>
      <c r="AE34">
        <f>IF(SUM($AC34:AD34)&gt;0,1,IF(OR(E34&lt;(1-$P$2),E34&gt;$P$3),1,0))</f>
        <v>0</v>
      </c>
      <c r="AF34">
        <f>IF(SUM($AC34:AE34)&gt;0,1,IF(OR(F34&lt;(1-$P$2),F34&gt;$P$3),1,0))</f>
        <v>0</v>
      </c>
      <c r="AG34">
        <f>IF(SUM($AC34:AF34)&gt;0,1,IF(OR(G34&lt;(1-$P$2),G34&gt;$P$3),1,0))</f>
        <v>0</v>
      </c>
      <c r="AH34">
        <f>IF(SUM($AC34:AG34)&gt;0,1,IF(OR(H34&lt;(1-$P$2),H34&gt;$P$3),1,0))</f>
        <v>0</v>
      </c>
      <c r="AI34">
        <f>IF(SUM($AC34:AH34)&gt;0,1,IF(OR(I34&lt;(1-$P$2),I34&gt;$P$3),1,0))</f>
        <v>0</v>
      </c>
      <c r="AJ34">
        <f>IF(SUM($AC34:AI34)&gt;0,1,IF(OR(J34&lt;(1-$P$2),J34&gt;$P$3),1,0))</f>
        <v>0</v>
      </c>
      <c r="AK34">
        <f>IF(SUM($AC34:AJ34)&gt;0,1,IF(OR(K34&lt;(1-$P$2),K34&gt;$P$3),1,0))</f>
        <v>0</v>
      </c>
      <c r="AL34">
        <f>IF(SUM($AC34:AK34)&gt;0,1,IF(OR(L34&lt;(1-$P$2),L34&gt;$P$3),1,0))</f>
        <v>0</v>
      </c>
      <c r="AM34">
        <f>IF(SUM($AC34:AL34)&gt;0,1,IF(OR(M34&lt;(1-$P$2),M34&gt;$P$3),1,0))</f>
        <v>0</v>
      </c>
      <c r="AN34">
        <f>IF(SUM($AC34:AM34)&gt;0,1,IF(OR(N34&lt;(1-$P$2),N34&gt;$P$3),1,0))</f>
        <v>0</v>
      </c>
      <c r="AO34">
        <f>IF(SUM($AC34:AN34)&gt;0,1,IF(OR(O34&lt;(1-$P$2),O34&gt;$P$3),1,0))</f>
        <v>0</v>
      </c>
      <c r="AP34">
        <f>IF(SUM($AC34:AO34)&gt;0,1,IF(OR(P34&lt;(1-$P$2),P34&gt;$P$3),1,0))</f>
        <v>0</v>
      </c>
      <c r="AQ34">
        <f>IF(SUM($AC34:AP34)&gt;0,1,IF(OR(Q34&lt;(1-$P$2),Q34&gt;$P$3),1,0))</f>
        <v>0</v>
      </c>
      <c r="AR34">
        <f>IF(SUM($AC34:AQ34)&gt;0,1,IF(OR(R34&lt;(1-$P$2),R34&gt;$P$3),1,0))</f>
        <v>0</v>
      </c>
      <c r="AS34">
        <f>IF(SUM($AC34:AR34)&gt;0,1,IF(OR(S34&lt;(1-$P$2),S34&gt;$P$3),1,0))</f>
        <v>0</v>
      </c>
      <c r="AT34">
        <f>IF(SUM($AC34:AS34)&gt;0,1,IF(OR(T34&lt;(1-$P$2),T34&gt;$P$3),1,0))</f>
        <v>0</v>
      </c>
      <c r="AU34">
        <f>IF(SUM($AC34:AT34)&gt;0,1,IF(OR(U34&lt;(1-$P$2),U34&gt;$P$3),1,0))</f>
        <v>0</v>
      </c>
      <c r="AV34">
        <f>IF(SUM($AC34:AU34)&gt;0,1,IF(OR(V34&lt;(1-$P$2),V34&gt;$P$3),1,0))</f>
        <v>0</v>
      </c>
    </row>
    <row r="35" spans="1:48" x14ac:dyDescent="0.35">
      <c r="A35" s="1">
        <f>Data!A29</f>
        <v>9600000</v>
      </c>
      <c r="B35">
        <f t="shared" si="8"/>
        <v>26</v>
      </c>
      <c r="C35" s="12" cm="1">
        <f t="array" ref="C35">PRODUCT(Data!$C29:C29/100+1)</f>
        <v>1.1830000000000001</v>
      </c>
      <c r="D35" s="12" cm="1">
        <f t="array" ref="D35">PRODUCT(Data!$C29:D29/100+1)</f>
        <v>0.71216600000000019</v>
      </c>
      <c r="E35" s="12" cm="1">
        <f t="array" ref="E35">PRODUCT(Data!$C29:E29/100+1)</f>
        <v>0.83465855200000016</v>
      </c>
      <c r="F35" s="12" cm="1">
        <f t="array" ref="F35">PRODUCT(Data!$C29:F29/100+1)</f>
        <v>0.53251215617600001</v>
      </c>
      <c r="G35" s="12" cm="1">
        <f t="array" ref="G35">PRODUCT(Data!$C29:G29/100+1)</f>
        <v>0.83018645147838399</v>
      </c>
      <c r="H35" s="12" cm="1">
        <f t="array" ref="H35">PRODUCT(Data!$C29:H29/100+1)</f>
        <v>0.58528144829226081</v>
      </c>
      <c r="I35" s="12" cm="1">
        <f t="array" ref="I35">PRODUCT(Data!$C29:I29/100+1)</f>
        <v>0.31429613773294407</v>
      </c>
      <c r="J35" s="12" cm="1">
        <f t="array" ref="J35">PRODUCT(Data!$C29:J29/100+1)</f>
        <v>0.34163990171571018</v>
      </c>
      <c r="K35" s="12" cm="1">
        <f t="array" ref="K35">PRODUCT(Data!$C29:K29/100+1)</f>
        <v>0.28868571694977507</v>
      </c>
      <c r="L35" s="12" cm="1">
        <f t="array" ref="L35">PRODUCT(Data!$C29:L29/100+1)</f>
        <v>0.19572891609194748</v>
      </c>
      <c r="M35" s="12" cm="1">
        <f t="array" ref="M35">PRODUCT(Data!$C29:M29/100+1)</f>
        <v>0.27362902469654254</v>
      </c>
      <c r="N35" s="12" cm="1">
        <f t="array" ref="N35">PRODUCT(Data!$C29:N29/100+1)</f>
        <v>0.45887587441610184</v>
      </c>
      <c r="O35" s="12" cm="1">
        <f t="array" ref="O35">PRODUCT(Data!$C29:O29/100+1)</f>
        <v>0.74475554417733325</v>
      </c>
      <c r="P35" s="12" cm="1">
        <f t="array" ref="P35">PRODUCT(Data!$C29:P29/100+1)</f>
        <v>0.78199332138619992</v>
      </c>
      <c r="Q35" s="12" cm="1">
        <f t="array" ref="Q35">PRODUCT(Data!$C29:Q29/100+1)</f>
        <v>0.96810773187611554</v>
      </c>
      <c r="R35" s="12" cm="1">
        <f t="array" ref="R35">PRODUCT(Data!$C29:R29/100+1)</f>
        <v>1.5392912936830236</v>
      </c>
      <c r="S35" s="12" cm="1">
        <f t="array" ref="S35">PRODUCT(Data!$C29:S29/100+1)</f>
        <v>2.6521988990158496</v>
      </c>
      <c r="T35" s="12" cm="1">
        <f t="array" ref="T35">PRODUCT(Data!$C29:T29/100+1)</f>
        <v>4.1878220615460267</v>
      </c>
      <c r="U35" s="12" cm="1">
        <f t="array" ref="U35">PRODUCT(Data!$C29:U29/100+1)</f>
        <v>6.746581341150649</v>
      </c>
      <c r="V35" s="12" cm="1">
        <f t="array" ref="V35">PRODUCT(Data!$C29:V29/100+1)</f>
        <v>9.9377143155149046</v>
      </c>
      <c r="W35" s="7"/>
      <c r="X35" s="25" t="str">
        <f t="shared" si="6"/>
        <v>Partially Realised Loss</v>
      </c>
      <c r="Y35" s="4">
        <f t="shared" si="7"/>
        <v>95402057.428943083</v>
      </c>
      <c r="Z35" s="13">
        <f t="shared" ca="1" si="3"/>
        <v>1508621.4611181316</v>
      </c>
      <c r="AA35" s="13">
        <f t="shared" si="4"/>
        <v>47701028.714471541</v>
      </c>
      <c r="AC35">
        <f t="shared" si="5"/>
        <v>0</v>
      </c>
      <c r="AD35">
        <f>IF(SUM($AC35:AC35)&gt;0,1,IF(OR(D35&lt;(1-$P$2),D35&gt;$P$3),1,0))</f>
        <v>0</v>
      </c>
      <c r="AE35">
        <f>IF(SUM($AC35:AD35)&gt;0,1,IF(OR(E35&lt;(1-$P$2),E35&gt;$P$3),1,0))</f>
        <v>0</v>
      </c>
      <c r="AF35">
        <f>IF(SUM($AC35:AE35)&gt;0,1,IF(OR(F35&lt;(1-$P$2),F35&gt;$P$3),1,0))</f>
        <v>0</v>
      </c>
      <c r="AG35">
        <f>IF(SUM($AC35:AF35)&gt;0,1,IF(OR(G35&lt;(1-$P$2),G35&gt;$P$3),1,0))</f>
        <v>0</v>
      </c>
      <c r="AH35">
        <f>IF(SUM($AC35:AG35)&gt;0,1,IF(OR(H35&lt;(1-$P$2),H35&gt;$P$3),1,0))</f>
        <v>0</v>
      </c>
      <c r="AI35">
        <f>IF(SUM($AC35:AH35)&gt;0,1,IF(OR(I35&lt;(1-$P$2),I35&gt;$P$3),1,0))</f>
        <v>1</v>
      </c>
      <c r="AJ35">
        <f>IF(SUM($AC35:AI35)&gt;0,1,IF(OR(J35&lt;(1-$P$2),J35&gt;$P$3),1,0))</f>
        <v>1</v>
      </c>
      <c r="AK35">
        <f>IF(SUM($AC35:AJ35)&gt;0,1,IF(OR(K35&lt;(1-$P$2),K35&gt;$P$3),1,0))</f>
        <v>1</v>
      </c>
      <c r="AL35">
        <f>IF(SUM($AC35:AK35)&gt;0,1,IF(OR(L35&lt;(1-$P$2),L35&gt;$P$3),1,0))</f>
        <v>1</v>
      </c>
      <c r="AM35">
        <f>IF(SUM($AC35:AL35)&gt;0,1,IF(OR(M35&lt;(1-$P$2),M35&gt;$P$3),1,0))</f>
        <v>1</v>
      </c>
      <c r="AN35">
        <f>IF(SUM($AC35:AM35)&gt;0,1,IF(OR(N35&lt;(1-$P$2),N35&gt;$P$3),1,0))</f>
        <v>1</v>
      </c>
      <c r="AO35">
        <f>IF(SUM($AC35:AN35)&gt;0,1,IF(OR(O35&lt;(1-$P$2),O35&gt;$P$3),1,0))</f>
        <v>1</v>
      </c>
      <c r="AP35">
        <f>IF(SUM($AC35:AO35)&gt;0,1,IF(OR(P35&lt;(1-$P$2),P35&gt;$P$3),1,0))</f>
        <v>1</v>
      </c>
      <c r="AQ35">
        <f>IF(SUM($AC35:AP35)&gt;0,1,IF(OR(Q35&lt;(1-$P$2),Q35&gt;$P$3),1,0))</f>
        <v>1</v>
      </c>
      <c r="AR35">
        <f>IF(SUM($AC35:AQ35)&gt;0,1,IF(OR(R35&lt;(1-$P$2),R35&gt;$P$3),1,0))</f>
        <v>1</v>
      </c>
      <c r="AS35">
        <f>IF(SUM($AC35:AR35)&gt;0,1,IF(OR(S35&lt;(1-$P$2),S35&gt;$P$3),1,0))</f>
        <v>1</v>
      </c>
      <c r="AT35">
        <f>IF(SUM($AC35:AS35)&gt;0,1,IF(OR(T35&lt;(1-$P$2),T35&gt;$P$3),1,0))</f>
        <v>1</v>
      </c>
      <c r="AU35">
        <f>IF(SUM($AC35:AT35)&gt;0,1,IF(OR(U35&lt;(1-$P$2),U35&gt;$P$3),1,0))</f>
        <v>1</v>
      </c>
      <c r="AV35">
        <f>IF(SUM($AC35:AU35)&gt;0,1,IF(OR(V35&lt;(1-$P$2),V35&gt;$P$3),1,0))</f>
        <v>1</v>
      </c>
    </row>
    <row r="36" spans="1:48" x14ac:dyDescent="0.35">
      <c r="A36" s="1">
        <f>Data!A30</f>
        <v>100000</v>
      </c>
      <c r="B36">
        <f t="shared" si="8"/>
        <v>27</v>
      </c>
      <c r="C36" s="12" cm="1">
        <f t="array" ref="C36">PRODUCT(Data!$C30:C30/100+1)</f>
        <v>1.107</v>
      </c>
      <c r="D36" s="12" cm="1">
        <f t="array" ref="D36">PRODUCT(Data!$C30:D30/100+1)</f>
        <v>1.7855909999999999</v>
      </c>
      <c r="E36" s="12" cm="1">
        <f t="array" ref="E36">PRODUCT(Data!$C30:E30/100+1)</f>
        <v>1.0142156879999999</v>
      </c>
      <c r="F36" s="12" cm="1">
        <f t="array" ref="F36">PRODUCT(Data!$C30:F30/100+1)</f>
        <v>1.001030884056</v>
      </c>
      <c r="G36" s="12" cm="1">
        <f t="array" ref="G36">PRODUCT(Data!$C30:G30/100+1)</f>
        <v>1.715766935271984</v>
      </c>
      <c r="H36" s="12" cm="1">
        <f t="array" ref="H36">PRODUCT(Data!$C30:H30/100+1)</f>
        <v>2.7675320665937102</v>
      </c>
      <c r="I36" s="12" cm="1">
        <f t="array" ref="I36">PRODUCT(Data!$C30:I30/100+1)</f>
        <v>3.5894890903720418</v>
      </c>
      <c r="J36" s="12" cm="1">
        <f t="array" ref="J36">PRODUCT(Data!$C30:J30/100+1)</f>
        <v>6.0518786063672625</v>
      </c>
      <c r="K36" s="12" cm="1">
        <f t="array" ref="K36">PRODUCT(Data!$C30:K30/100+1)</f>
        <v>6.6086514381530508</v>
      </c>
      <c r="L36" s="12" cm="1">
        <f t="array" ref="L36">PRODUCT(Data!$C30:L30/100+1)</f>
        <v>6.2253496547401737</v>
      </c>
      <c r="M36" s="12" cm="1">
        <f t="array" ref="M36">PRODUCT(Data!$C30:M30/100+1)</f>
        <v>5.2915472065291471</v>
      </c>
      <c r="N36" s="12" cm="1">
        <f t="array" ref="N36">PRODUCT(Data!$C30:N30/100+1)</f>
        <v>5.7572033607037127</v>
      </c>
      <c r="O36" s="12" cm="1">
        <f t="array" ref="O36">PRODUCT(Data!$C30:O30/100+1)</f>
        <v>6.6438126782520843</v>
      </c>
      <c r="P36" s="12" cm="1">
        <f t="array" ref="P36">PRODUCT(Data!$C30:P30/100+1)</f>
        <v>5.414707332775448</v>
      </c>
      <c r="Q36" s="12" cm="1">
        <f t="array" ref="Q36">PRODUCT(Data!$C30:Q30/100+1)</f>
        <v>7.0282901179425314</v>
      </c>
      <c r="R36" s="12" cm="1">
        <f t="array" ref="R36">PRODUCT(Data!$C30:R30/100+1)</f>
        <v>10.176964090780785</v>
      </c>
      <c r="S36" s="12" cm="1">
        <f t="array" ref="S36">PRODUCT(Data!$C30:S30/100+1)</f>
        <v>12.283595657572409</v>
      </c>
      <c r="T36" s="12" cm="1">
        <f t="array" ref="T36">PRODUCT(Data!$C30:T30/100+1)</f>
        <v>21.484008805094145</v>
      </c>
      <c r="U36" s="12" cm="1">
        <f t="array" ref="U36">PRODUCT(Data!$C30:U30/100+1)</f>
        <v>36.780623074321184</v>
      </c>
      <c r="V36" s="12" cm="1">
        <f t="array" ref="V36">PRODUCT(Data!$C30:V30/100+1)</f>
        <v>36.449597466652293</v>
      </c>
      <c r="W36" s="7"/>
      <c r="X36" s="25" t="str">
        <f t="shared" si="6"/>
        <v>Unrealised</v>
      </c>
      <c r="Y36" s="4">
        <f t="shared" si="7"/>
        <v>3644959.7466652291</v>
      </c>
      <c r="Z36" s="13">
        <f t="shared" ca="1" si="3"/>
        <v>0</v>
      </c>
      <c r="AA36" s="13">
        <f t="shared" si="4"/>
        <v>3644959.7466652291</v>
      </c>
      <c r="AC36">
        <f t="shared" si="5"/>
        <v>0</v>
      </c>
      <c r="AD36">
        <f>IF(SUM($AC36:AC36)&gt;0,1,IF(OR(D36&lt;(1-$P$2),D36&gt;$P$3),1,0))</f>
        <v>0</v>
      </c>
      <c r="AE36">
        <f>IF(SUM($AC36:AD36)&gt;0,1,IF(OR(E36&lt;(1-$P$2),E36&gt;$P$3),1,0))</f>
        <v>0</v>
      </c>
      <c r="AF36">
        <f>IF(SUM($AC36:AE36)&gt;0,1,IF(OR(F36&lt;(1-$P$2),F36&gt;$P$3),1,0))</f>
        <v>0</v>
      </c>
      <c r="AG36">
        <f>IF(SUM($AC36:AF36)&gt;0,1,IF(OR(G36&lt;(1-$P$2),G36&gt;$P$3),1,0))</f>
        <v>0</v>
      </c>
      <c r="AH36">
        <f>IF(SUM($AC36:AG36)&gt;0,1,IF(OR(H36&lt;(1-$P$2),H36&gt;$P$3),1,0))</f>
        <v>0</v>
      </c>
      <c r="AI36">
        <f>IF(SUM($AC36:AH36)&gt;0,1,IF(OR(I36&lt;(1-$P$2),I36&gt;$P$3),1,0))</f>
        <v>0</v>
      </c>
      <c r="AJ36">
        <f>IF(SUM($AC36:AI36)&gt;0,1,IF(OR(J36&lt;(1-$P$2),J36&gt;$P$3),1,0))</f>
        <v>0</v>
      </c>
      <c r="AK36">
        <f>IF(SUM($AC36:AJ36)&gt;0,1,IF(OR(K36&lt;(1-$P$2),K36&gt;$P$3),1,0))</f>
        <v>0</v>
      </c>
      <c r="AL36">
        <f>IF(SUM($AC36:AK36)&gt;0,1,IF(OR(L36&lt;(1-$P$2),L36&gt;$P$3),1,0))</f>
        <v>0</v>
      </c>
      <c r="AM36">
        <f>IF(SUM($AC36:AL36)&gt;0,1,IF(OR(M36&lt;(1-$P$2),M36&gt;$P$3),1,0))</f>
        <v>0</v>
      </c>
      <c r="AN36">
        <f>IF(SUM($AC36:AM36)&gt;0,1,IF(OR(N36&lt;(1-$P$2),N36&gt;$P$3),1,0))</f>
        <v>0</v>
      </c>
      <c r="AO36">
        <f>IF(SUM($AC36:AN36)&gt;0,1,IF(OR(O36&lt;(1-$P$2),O36&gt;$P$3),1,0))</f>
        <v>0</v>
      </c>
      <c r="AP36">
        <f>IF(SUM($AC36:AO36)&gt;0,1,IF(OR(P36&lt;(1-$P$2),P36&gt;$P$3),1,0))</f>
        <v>0</v>
      </c>
      <c r="AQ36">
        <f>IF(SUM($AC36:AP36)&gt;0,1,IF(OR(Q36&lt;(1-$P$2),Q36&gt;$P$3),1,0))</f>
        <v>0</v>
      </c>
      <c r="AR36">
        <f>IF(SUM($AC36:AQ36)&gt;0,1,IF(OR(R36&lt;(1-$P$2),R36&gt;$P$3),1,0))</f>
        <v>0</v>
      </c>
      <c r="AS36">
        <f>IF(SUM($AC36:AR36)&gt;0,1,IF(OR(S36&lt;(1-$P$2),S36&gt;$P$3),1,0))</f>
        <v>0</v>
      </c>
      <c r="AT36">
        <f>IF(SUM($AC36:AS36)&gt;0,1,IF(OR(T36&lt;(1-$P$2),T36&gt;$P$3),1,0))</f>
        <v>0</v>
      </c>
      <c r="AU36">
        <f>IF(SUM($AC36:AT36)&gt;0,1,IF(OR(U36&lt;(1-$P$2),U36&gt;$P$3),1,0))</f>
        <v>0</v>
      </c>
      <c r="AV36">
        <f>IF(SUM($AC36:AU36)&gt;0,1,IF(OR(V36&lt;(1-$P$2),V36&gt;$P$3),1,0))</f>
        <v>0</v>
      </c>
    </row>
    <row r="37" spans="1:48" x14ac:dyDescent="0.35">
      <c r="A37" s="1">
        <f>Data!A31</f>
        <v>2800000</v>
      </c>
      <c r="B37">
        <f t="shared" si="8"/>
        <v>28</v>
      </c>
      <c r="C37" s="12" cm="1">
        <f t="array" ref="C37">PRODUCT(Data!$C31:C31/100+1)</f>
        <v>0.99</v>
      </c>
      <c r="D37" s="12" cm="1">
        <f t="array" ref="D37">PRODUCT(Data!$C31:D31/100+1)</f>
        <v>0.60588000000000009</v>
      </c>
      <c r="E37" s="12" cm="1">
        <f t="array" ref="E37">PRODUCT(Data!$C31:E31/100+1)</f>
        <v>1.0118196000000002</v>
      </c>
      <c r="F37" s="12" cm="1">
        <f t="array" ref="F37">PRODUCT(Data!$C31:F31/100+1)</f>
        <v>0.78921928800000019</v>
      </c>
      <c r="G37" s="12" cm="1">
        <f t="array" ref="G37">PRODUCT(Data!$C31:G31/100+1)</f>
        <v>1.0638676002240002</v>
      </c>
      <c r="H37" s="12" cm="1">
        <f t="array" ref="H37">PRODUCT(Data!$C31:H31/100+1)</f>
        <v>1.4798398319115842</v>
      </c>
      <c r="I37" s="12" cm="1">
        <f t="array" ref="I37">PRODUCT(Data!$C31:I31/100+1)</f>
        <v>0.91010149662562423</v>
      </c>
      <c r="J37" s="12" cm="1">
        <f t="array" ref="J37">PRODUCT(Data!$C31:J31/100+1)</f>
        <v>1.2186259039817109</v>
      </c>
      <c r="K37" s="12" cm="1">
        <f t="array" ref="K37">PRODUCT(Data!$C31:K31/100+1)</f>
        <v>1.5147519986492666</v>
      </c>
      <c r="L37" s="12" cm="1">
        <f t="array" ref="L37">PRODUCT(Data!$C31:L31/100+1)</f>
        <v>2.1751838700603465</v>
      </c>
      <c r="M37" s="12" cm="1">
        <f t="array" ref="M37">PRODUCT(Data!$C31:M31/100+1)</f>
        <v>3.7152140500630719</v>
      </c>
      <c r="N37" s="12" cm="1">
        <f t="array" ref="N37">PRODUCT(Data!$C31:N31/100+1)</f>
        <v>6.2378443900558977</v>
      </c>
      <c r="O37" s="12" cm="1">
        <f t="array" ref="O37">PRODUCT(Data!$C31:O31/100+1)</f>
        <v>7.0612398495432771</v>
      </c>
      <c r="P37" s="12" cm="1">
        <f t="array" ref="P37">PRODUCT(Data!$C31:P31/100+1)</f>
        <v>5.0770314518216164</v>
      </c>
      <c r="Q37" s="12" cm="1">
        <f t="array" ref="Q37">PRODUCT(Data!$C31:Q31/100+1)</f>
        <v>5.6862752260402107</v>
      </c>
      <c r="R37" s="12" cm="1">
        <f t="array" ref="R37">PRODUCT(Data!$C31:R31/100+1)</f>
        <v>4.730980988065455</v>
      </c>
      <c r="S37" s="12" cm="1">
        <f t="array" ref="S37">PRODUCT(Data!$C31:S31/100+1)</f>
        <v>3.4157682733832582</v>
      </c>
      <c r="T37" s="12" cm="1">
        <f t="array" ref="T37">PRODUCT(Data!$C31:T31/100+1)</f>
        <v>2.5003423761165449</v>
      </c>
      <c r="U37" s="12" cm="1">
        <f t="array" ref="U37">PRODUCT(Data!$C31:U31/100+1)</f>
        <v>2.6553636034357706</v>
      </c>
      <c r="V37" s="12" cm="1">
        <f t="array" ref="V37">PRODUCT(Data!$C31:V31/100+1)</f>
        <v>1.4206195278381371</v>
      </c>
      <c r="W37" s="7"/>
      <c r="X37" s="25" t="str">
        <f t="shared" si="6"/>
        <v>Unrealised</v>
      </c>
      <c r="Y37" s="4">
        <f t="shared" si="7"/>
        <v>3977734.6779467836</v>
      </c>
      <c r="Z37" s="13">
        <f t="shared" ca="1" si="3"/>
        <v>0</v>
      </c>
      <c r="AA37" s="13">
        <f t="shared" si="4"/>
        <v>3977734.6779467836</v>
      </c>
      <c r="AC37">
        <f t="shared" si="5"/>
        <v>0</v>
      </c>
      <c r="AD37">
        <f>IF(SUM($AC37:AC37)&gt;0,1,IF(OR(D37&lt;(1-$P$2),D37&gt;$P$3),1,0))</f>
        <v>0</v>
      </c>
      <c r="AE37">
        <f>IF(SUM($AC37:AD37)&gt;0,1,IF(OR(E37&lt;(1-$P$2),E37&gt;$P$3),1,0))</f>
        <v>0</v>
      </c>
      <c r="AF37">
        <f>IF(SUM($AC37:AE37)&gt;0,1,IF(OR(F37&lt;(1-$P$2),F37&gt;$P$3),1,0))</f>
        <v>0</v>
      </c>
      <c r="AG37">
        <f>IF(SUM($AC37:AF37)&gt;0,1,IF(OR(G37&lt;(1-$P$2),G37&gt;$P$3),1,0))</f>
        <v>0</v>
      </c>
      <c r="AH37">
        <f>IF(SUM($AC37:AG37)&gt;0,1,IF(OR(H37&lt;(1-$P$2),H37&gt;$P$3),1,0))</f>
        <v>0</v>
      </c>
      <c r="AI37">
        <f>IF(SUM($AC37:AH37)&gt;0,1,IF(OR(I37&lt;(1-$P$2),I37&gt;$P$3),1,0))</f>
        <v>0</v>
      </c>
      <c r="AJ37">
        <f>IF(SUM($AC37:AI37)&gt;0,1,IF(OR(J37&lt;(1-$P$2),J37&gt;$P$3),1,0))</f>
        <v>0</v>
      </c>
      <c r="AK37">
        <f>IF(SUM($AC37:AJ37)&gt;0,1,IF(OR(K37&lt;(1-$P$2),K37&gt;$P$3),1,0))</f>
        <v>0</v>
      </c>
      <c r="AL37">
        <f>IF(SUM($AC37:AK37)&gt;0,1,IF(OR(L37&lt;(1-$P$2),L37&gt;$P$3),1,0))</f>
        <v>0</v>
      </c>
      <c r="AM37">
        <f>IF(SUM($AC37:AL37)&gt;0,1,IF(OR(M37&lt;(1-$P$2),M37&gt;$P$3),1,0))</f>
        <v>0</v>
      </c>
      <c r="AN37">
        <f>IF(SUM($AC37:AM37)&gt;0,1,IF(OR(N37&lt;(1-$P$2),N37&gt;$P$3),1,0))</f>
        <v>0</v>
      </c>
      <c r="AO37">
        <f>IF(SUM($AC37:AN37)&gt;0,1,IF(OR(O37&lt;(1-$P$2),O37&gt;$P$3),1,0))</f>
        <v>0</v>
      </c>
      <c r="AP37">
        <f>IF(SUM($AC37:AO37)&gt;0,1,IF(OR(P37&lt;(1-$P$2),P37&gt;$P$3),1,0))</f>
        <v>0</v>
      </c>
      <c r="AQ37">
        <f>IF(SUM($AC37:AP37)&gt;0,1,IF(OR(Q37&lt;(1-$P$2),Q37&gt;$P$3),1,0))</f>
        <v>0</v>
      </c>
      <c r="AR37">
        <f>IF(SUM($AC37:AQ37)&gt;0,1,IF(OR(R37&lt;(1-$P$2),R37&gt;$P$3),1,0))</f>
        <v>0</v>
      </c>
      <c r="AS37">
        <f>IF(SUM($AC37:AR37)&gt;0,1,IF(OR(S37&lt;(1-$P$2),S37&gt;$P$3),1,0))</f>
        <v>0</v>
      </c>
      <c r="AT37">
        <f>IF(SUM($AC37:AS37)&gt;0,1,IF(OR(T37&lt;(1-$P$2),T37&gt;$P$3),1,0))</f>
        <v>0</v>
      </c>
      <c r="AU37">
        <f>IF(SUM($AC37:AT37)&gt;0,1,IF(OR(U37&lt;(1-$P$2),U37&gt;$P$3),1,0))</f>
        <v>0</v>
      </c>
      <c r="AV37">
        <f>IF(SUM($AC37:AU37)&gt;0,1,IF(OR(V37&lt;(1-$P$2),V37&gt;$P$3),1,0))</f>
        <v>0</v>
      </c>
    </row>
    <row r="38" spans="1:48" x14ac:dyDescent="0.35">
      <c r="A38" s="1">
        <f>Data!A32</f>
        <v>9400000</v>
      </c>
      <c r="B38">
        <f t="shared" si="8"/>
        <v>29</v>
      </c>
      <c r="C38" s="12" cm="1">
        <f t="array" ref="C38">PRODUCT(Data!$C32:C32/100+1)</f>
        <v>1.339</v>
      </c>
      <c r="D38" s="12" cm="1">
        <f t="array" ref="D38">PRODUCT(Data!$C32:D32/100+1)</f>
        <v>1.027013</v>
      </c>
      <c r="E38" s="12" cm="1">
        <f t="array" ref="E38">PRODUCT(Data!$C32:E32/100+1)</f>
        <v>0.76820572399999998</v>
      </c>
      <c r="F38" s="12" cm="1">
        <f t="array" ref="F38">PRODUCT(Data!$C32:F32/100+1)</f>
        <v>0.81967550750799989</v>
      </c>
      <c r="G38" s="12" cm="1">
        <f t="array" ref="G38">PRODUCT(Data!$C32:G32/100+1)</f>
        <v>0.51065784117748392</v>
      </c>
      <c r="H38" s="12" cm="1">
        <f t="array" ref="H38">PRODUCT(Data!$C32:H32/100+1)</f>
        <v>0.46520929331268784</v>
      </c>
      <c r="I38" s="12" cm="1">
        <f t="array" ref="I38">PRODUCT(Data!$C32:I32/100+1)</f>
        <v>0.71409626523497594</v>
      </c>
      <c r="J38" s="12" cm="1">
        <f t="array" ref="J38">PRODUCT(Data!$C32:J32/100+1)</f>
        <v>0.49201232674689849</v>
      </c>
      <c r="K38" s="12" cm="1">
        <f t="array" ref="K38">PRODUCT(Data!$C32:K32/100+1)</f>
        <v>0.35031277664379168</v>
      </c>
      <c r="L38" s="12" cm="1">
        <f t="array" ref="L38">PRODUCT(Data!$C32:L32/100+1)</f>
        <v>0.38814655652132124</v>
      </c>
      <c r="M38" s="12" cm="1">
        <f t="array" ref="M38">PRODUCT(Data!$C32:M32/100+1)</f>
        <v>0.34855560775614647</v>
      </c>
      <c r="N38" s="12" cm="1">
        <f t="array" ref="N38">PRODUCT(Data!$C32:N32/100+1)</f>
        <v>0.4004903933118123</v>
      </c>
      <c r="O38" s="12" cm="1">
        <f t="array" ref="O38">PRODUCT(Data!$C32:O32/100+1)</f>
        <v>0.49981201085314175</v>
      </c>
      <c r="P38" s="12" cm="1">
        <f t="array" ref="P38">PRODUCT(Data!$C32:P32/100+1)</f>
        <v>0.51130768710276397</v>
      </c>
      <c r="Q38" s="12" cm="1">
        <f t="array" ref="Q38">PRODUCT(Data!$C32:Q32/100+1)</f>
        <v>0.32723691974576896</v>
      </c>
      <c r="R38" s="12" cm="1">
        <f t="array" ref="R38">PRODUCT(Data!$C32:R32/100+1)</f>
        <v>0.38253995918280392</v>
      </c>
      <c r="S38" s="12" cm="1">
        <f t="array" ref="S38">PRODUCT(Data!$C32:S32/100+1)</f>
        <v>0.22187317632602629</v>
      </c>
      <c r="T38" s="12" cm="1">
        <f t="array" ref="T38">PRODUCT(Data!$C32:T32/100+1)</f>
        <v>0.14754566225680749</v>
      </c>
      <c r="U38" s="12" cm="1">
        <f t="array" ref="U38">PRODUCT(Data!$C32:U32/100+1)</f>
        <v>0.15359503440933658</v>
      </c>
      <c r="V38" s="12" cm="1">
        <f t="array" ref="V38">PRODUCT(Data!$C32:V32/100+1)</f>
        <v>0.19660164404395084</v>
      </c>
      <c r="W38" s="7"/>
      <c r="X38" s="25" t="str">
        <f t="shared" si="6"/>
        <v>Partially Realised Loss</v>
      </c>
      <c r="Y38" s="4">
        <f t="shared" si="7"/>
        <v>1848055.4540131378</v>
      </c>
      <c r="Z38" s="13">
        <f t="shared" ca="1" si="3"/>
        <v>2186483.678569633</v>
      </c>
      <c r="AA38" s="13">
        <f t="shared" si="4"/>
        <v>924027.72700656892</v>
      </c>
      <c r="AC38">
        <f t="shared" si="5"/>
        <v>0</v>
      </c>
      <c r="AD38">
        <f>IF(SUM($AC38:AC38)&gt;0,1,IF(OR(D38&lt;(1-$P$2),D38&gt;$P$3),1,0))</f>
        <v>0</v>
      </c>
      <c r="AE38">
        <f>IF(SUM($AC38:AD38)&gt;0,1,IF(OR(E38&lt;(1-$P$2),E38&gt;$P$3),1,0))</f>
        <v>0</v>
      </c>
      <c r="AF38">
        <f>IF(SUM($AC38:AE38)&gt;0,1,IF(OR(F38&lt;(1-$P$2),F38&gt;$P$3),1,0))</f>
        <v>0</v>
      </c>
      <c r="AG38">
        <f>IF(SUM($AC38:AF38)&gt;0,1,IF(OR(G38&lt;(1-$P$2),G38&gt;$P$3),1,0))</f>
        <v>0</v>
      </c>
      <c r="AH38">
        <f>IF(SUM($AC38:AG38)&gt;0,1,IF(OR(H38&lt;(1-$P$2),H38&gt;$P$3),1,0))</f>
        <v>1</v>
      </c>
      <c r="AI38">
        <f>IF(SUM($AC38:AH38)&gt;0,1,IF(OR(I38&lt;(1-$P$2),I38&gt;$P$3),1,0))</f>
        <v>1</v>
      </c>
      <c r="AJ38">
        <f>IF(SUM($AC38:AI38)&gt;0,1,IF(OR(J38&lt;(1-$P$2),J38&gt;$P$3),1,0))</f>
        <v>1</v>
      </c>
      <c r="AK38">
        <f>IF(SUM($AC38:AJ38)&gt;0,1,IF(OR(K38&lt;(1-$P$2),K38&gt;$P$3),1,0))</f>
        <v>1</v>
      </c>
      <c r="AL38">
        <f>IF(SUM($AC38:AK38)&gt;0,1,IF(OR(L38&lt;(1-$P$2),L38&gt;$P$3),1,0))</f>
        <v>1</v>
      </c>
      <c r="AM38">
        <f>IF(SUM($AC38:AL38)&gt;0,1,IF(OR(M38&lt;(1-$P$2),M38&gt;$P$3),1,0))</f>
        <v>1</v>
      </c>
      <c r="AN38">
        <f>IF(SUM($AC38:AM38)&gt;0,1,IF(OR(N38&lt;(1-$P$2),N38&gt;$P$3),1,0))</f>
        <v>1</v>
      </c>
      <c r="AO38">
        <f>IF(SUM($AC38:AN38)&gt;0,1,IF(OR(O38&lt;(1-$P$2),O38&gt;$P$3),1,0))</f>
        <v>1</v>
      </c>
      <c r="AP38">
        <f>IF(SUM($AC38:AO38)&gt;0,1,IF(OR(P38&lt;(1-$P$2),P38&gt;$P$3),1,0))</f>
        <v>1</v>
      </c>
      <c r="AQ38">
        <f>IF(SUM($AC38:AP38)&gt;0,1,IF(OR(Q38&lt;(1-$P$2),Q38&gt;$P$3),1,0))</f>
        <v>1</v>
      </c>
      <c r="AR38">
        <f>IF(SUM($AC38:AQ38)&gt;0,1,IF(OR(R38&lt;(1-$P$2),R38&gt;$P$3),1,0))</f>
        <v>1</v>
      </c>
      <c r="AS38">
        <f>IF(SUM($AC38:AR38)&gt;0,1,IF(OR(S38&lt;(1-$P$2),S38&gt;$P$3),1,0))</f>
        <v>1</v>
      </c>
      <c r="AT38">
        <f>IF(SUM($AC38:AS38)&gt;0,1,IF(OR(T38&lt;(1-$P$2),T38&gt;$P$3),1,0))</f>
        <v>1</v>
      </c>
      <c r="AU38">
        <f>IF(SUM($AC38:AT38)&gt;0,1,IF(OR(U38&lt;(1-$P$2),U38&gt;$P$3),1,0))</f>
        <v>1</v>
      </c>
      <c r="AV38">
        <f>IF(SUM($AC38:AU38)&gt;0,1,IF(OR(V38&lt;(1-$P$2),V38&gt;$P$3),1,0))</f>
        <v>1</v>
      </c>
    </row>
    <row r="39" spans="1:48" x14ac:dyDescent="0.35">
      <c r="A39" s="1">
        <f>Data!A33</f>
        <v>5800000</v>
      </c>
      <c r="B39">
        <f t="shared" si="8"/>
        <v>30</v>
      </c>
      <c r="C39" s="12" cm="1">
        <f t="array" ref="C39">PRODUCT(Data!$C33:C33/100+1)</f>
        <v>0.73499999999999999</v>
      </c>
      <c r="D39" s="12" cm="1">
        <f t="array" ref="D39">PRODUCT(Data!$C33:D33/100+1)</f>
        <v>0.95550000000000002</v>
      </c>
      <c r="E39" s="12" cm="1">
        <f t="array" ref="E39">PRODUCT(Data!$C33:E33/100+1)</f>
        <v>1.6539705</v>
      </c>
      <c r="F39" s="12" cm="1">
        <f t="array" ref="F39">PRODUCT(Data!$C33:F33/100+1)</f>
        <v>1.0238077395</v>
      </c>
      <c r="G39" s="12" cm="1">
        <f t="array" ref="G39">PRODUCT(Data!$C33:G33/100+1)</f>
        <v>0.61837987465800004</v>
      </c>
      <c r="H39" s="12" cm="1">
        <f t="array" ref="H39">PRODUCT(Data!$C33:H33/100+1)</f>
        <v>0.31908401532352804</v>
      </c>
      <c r="I39" s="12" cm="1">
        <f t="array" ref="I39">PRODUCT(Data!$C33:I33/100+1)</f>
        <v>0.18155880471908745</v>
      </c>
      <c r="J39" s="12" cm="1">
        <f t="array" ref="J39">PRODUCT(Data!$C33:J33/100+1)</f>
        <v>0.2806899120957092</v>
      </c>
      <c r="K39" s="12" cm="1">
        <f t="array" ref="K39">PRODUCT(Data!$C33:K33/100+1)</f>
        <v>0.40363209359362984</v>
      </c>
      <c r="L39" s="12" cm="1">
        <f t="array" ref="L39">PRODUCT(Data!$C33:L33/100+1)</f>
        <v>0.6728547000205809</v>
      </c>
      <c r="M39" s="12" cm="1">
        <f t="array" ref="M39">PRODUCT(Data!$C33:M33/100+1)</f>
        <v>0.9278666313283811</v>
      </c>
      <c r="N39" s="12" cm="1">
        <f t="array" ref="N39">PRODUCT(Data!$C33:N33/100+1)</f>
        <v>0.97704356278878524</v>
      </c>
      <c r="O39" s="12" cm="1">
        <f t="array" ref="O39">PRODUCT(Data!$C33:O33/100+1)</f>
        <v>1.4020575126019068</v>
      </c>
      <c r="P39" s="12" cm="1">
        <f t="array" ref="P39">PRODUCT(Data!$C33:P33/100+1)</f>
        <v>1.5759126441645435</v>
      </c>
      <c r="Q39" s="12" cm="1">
        <f t="array" ref="Q39">PRODUCT(Data!$C33:Q33/100+1)</f>
        <v>1.9667389799173502</v>
      </c>
      <c r="R39" s="12" cm="1">
        <f t="array" ref="R39">PRODUCT(Data!$C33:R33/100+1)</f>
        <v>1.5537237941347068</v>
      </c>
      <c r="S39" s="12" cm="1">
        <f t="array" ref="S39">PRODUCT(Data!$C33:S33/100+1)</f>
        <v>2.5574293651457274</v>
      </c>
      <c r="T39" s="12" cm="1">
        <f t="array" ref="T39">PRODUCT(Data!$C33:T33/100+1)</f>
        <v>2.23263583577222</v>
      </c>
      <c r="U39" s="12" cm="1">
        <f t="array" ref="U39">PRODUCT(Data!$C33:U33/100+1)</f>
        <v>2.4558994193494423</v>
      </c>
      <c r="V39" s="12" cm="1">
        <f t="array" ref="V39">PRODUCT(Data!$C33:V33/100+1)</f>
        <v>2.3822224367689588</v>
      </c>
      <c r="W39" s="7"/>
      <c r="X39" s="25" t="str">
        <f t="shared" si="6"/>
        <v>Partially Realised Loss</v>
      </c>
      <c r="Y39" s="4">
        <f t="shared" si="7"/>
        <v>13816890.133259961</v>
      </c>
      <c r="Z39" s="13">
        <f t="shared" ca="1" si="3"/>
        <v>925343.64443823125</v>
      </c>
      <c r="AA39" s="13">
        <f t="shared" si="4"/>
        <v>6908445.0666299807</v>
      </c>
      <c r="AC39">
        <f t="shared" si="5"/>
        <v>0</v>
      </c>
      <c r="AD39">
        <f>IF(SUM($AC39:AC39)&gt;0,1,IF(OR(D39&lt;(1-$P$2),D39&gt;$P$3),1,0))</f>
        <v>0</v>
      </c>
      <c r="AE39">
        <f>IF(SUM($AC39:AD39)&gt;0,1,IF(OR(E39&lt;(1-$P$2),E39&gt;$P$3),1,0))</f>
        <v>0</v>
      </c>
      <c r="AF39">
        <f>IF(SUM($AC39:AE39)&gt;0,1,IF(OR(F39&lt;(1-$P$2),F39&gt;$P$3),1,0))</f>
        <v>0</v>
      </c>
      <c r="AG39">
        <f>IF(SUM($AC39:AF39)&gt;0,1,IF(OR(G39&lt;(1-$P$2),G39&gt;$P$3),1,0))</f>
        <v>0</v>
      </c>
      <c r="AH39">
        <f>IF(SUM($AC39:AG39)&gt;0,1,IF(OR(H39&lt;(1-$P$2),H39&gt;$P$3),1,0))</f>
        <v>1</v>
      </c>
      <c r="AI39">
        <f>IF(SUM($AC39:AH39)&gt;0,1,IF(OR(I39&lt;(1-$P$2),I39&gt;$P$3),1,0))</f>
        <v>1</v>
      </c>
      <c r="AJ39">
        <f>IF(SUM($AC39:AI39)&gt;0,1,IF(OR(J39&lt;(1-$P$2),J39&gt;$P$3),1,0))</f>
        <v>1</v>
      </c>
      <c r="AK39">
        <f>IF(SUM($AC39:AJ39)&gt;0,1,IF(OR(K39&lt;(1-$P$2),K39&gt;$P$3),1,0))</f>
        <v>1</v>
      </c>
      <c r="AL39">
        <f>IF(SUM($AC39:AK39)&gt;0,1,IF(OR(L39&lt;(1-$P$2),L39&gt;$P$3),1,0))</f>
        <v>1</v>
      </c>
      <c r="AM39">
        <f>IF(SUM($AC39:AL39)&gt;0,1,IF(OR(M39&lt;(1-$P$2),M39&gt;$P$3),1,0))</f>
        <v>1</v>
      </c>
      <c r="AN39">
        <f>IF(SUM($AC39:AM39)&gt;0,1,IF(OR(N39&lt;(1-$P$2),N39&gt;$P$3),1,0))</f>
        <v>1</v>
      </c>
      <c r="AO39">
        <f>IF(SUM($AC39:AN39)&gt;0,1,IF(OR(O39&lt;(1-$P$2),O39&gt;$P$3),1,0))</f>
        <v>1</v>
      </c>
      <c r="AP39">
        <f>IF(SUM($AC39:AO39)&gt;0,1,IF(OR(P39&lt;(1-$P$2),P39&gt;$P$3),1,0))</f>
        <v>1</v>
      </c>
      <c r="AQ39">
        <f>IF(SUM($AC39:AP39)&gt;0,1,IF(OR(Q39&lt;(1-$P$2),Q39&gt;$P$3),1,0))</f>
        <v>1</v>
      </c>
      <c r="AR39">
        <f>IF(SUM($AC39:AQ39)&gt;0,1,IF(OR(R39&lt;(1-$P$2),R39&gt;$P$3),1,0))</f>
        <v>1</v>
      </c>
      <c r="AS39">
        <f>IF(SUM($AC39:AR39)&gt;0,1,IF(OR(S39&lt;(1-$P$2),S39&gt;$P$3),1,0))</f>
        <v>1</v>
      </c>
      <c r="AT39">
        <f>IF(SUM($AC39:AS39)&gt;0,1,IF(OR(T39&lt;(1-$P$2),T39&gt;$P$3),1,0))</f>
        <v>1</v>
      </c>
      <c r="AU39">
        <f>IF(SUM($AC39:AT39)&gt;0,1,IF(OR(U39&lt;(1-$P$2),U39&gt;$P$3),1,0))</f>
        <v>1</v>
      </c>
      <c r="AV39">
        <f>IF(SUM($AC39:AU39)&gt;0,1,IF(OR(V39&lt;(1-$P$2),V39&gt;$P$3),1,0))</f>
        <v>1</v>
      </c>
    </row>
    <row r="40" spans="1:48" x14ac:dyDescent="0.35">
      <c r="A40" s="1">
        <f>Data!A34</f>
        <v>200000</v>
      </c>
      <c r="B40">
        <f t="shared" si="8"/>
        <v>31</v>
      </c>
      <c r="C40" s="12" cm="1">
        <f t="array" ref="C40">PRODUCT(Data!$C34:C34/100+1)</f>
        <v>1.1180000000000001</v>
      </c>
      <c r="D40" s="12" cm="1">
        <f t="array" ref="D40">PRODUCT(Data!$C34:D34/100+1)</f>
        <v>1.0140260000000001</v>
      </c>
      <c r="E40" s="12" cm="1">
        <f t="array" ref="E40">PRODUCT(Data!$C34:E34/100+1)</f>
        <v>1.114414574</v>
      </c>
      <c r="F40" s="12" cm="1">
        <f t="array" ref="F40">PRODUCT(Data!$C34:F34/100+1)</f>
        <v>0.70988208363799998</v>
      </c>
      <c r="G40" s="12" cm="1">
        <f t="array" ref="G40">PRODUCT(Data!$C34:G34/100+1)</f>
        <v>1.1514287396608358</v>
      </c>
      <c r="H40" s="12" cm="1">
        <f t="array" ref="H40">PRODUCT(Data!$C34:H34/100+1)</f>
        <v>1.2274230364784511</v>
      </c>
      <c r="I40" s="12" cm="1">
        <f t="array" ref="I40">PRODUCT(Data!$C34:I34/100+1)</f>
        <v>1.2924764574118088</v>
      </c>
      <c r="J40" s="12" cm="1">
        <f t="array" ref="J40">PRODUCT(Data!$C34:J34/100+1)</f>
        <v>0.99649934866450463</v>
      </c>
      <c r="K40" s="12" cm="1">
        <f t="array" ref="K40">PRODUCT(Data!$C34:K34/100+1)</f>
        <v>1.4060605809656161</v>
      </c>
      <c r="L40" s="12" cm="1">
        <f t="array" ref="L40">PRODUCT(Data!$C34:L34/100+1)</f>
        <v>1.5368242149954183</v>
      </c>
      <c r="M40" s="12" cm="1">
        <f t="array" ref="M40">PRODUCT(Data!$C34:M34/100+1)</f>
        <v>0.94668371643717764</v>
      </c>
      <c r="N40" s="12" cm="1">
        <f t="array" ref="N40">PRODUCT(Data!$C34:N34/100+1)</f>
        <v>0.82361483330034457</v>
      </c>
      <c r="O40" s="12" cm="1">
        <f t="array" ref="O40">PRODUCT(Data!$C34:O34/100+1)</f>
        <v>1.316960118447251</v>
      </c>
      <c r="P40" s="12" cm="1">
        <f t="array" ref="P40">PRODUCT(Data!$C34:P34/100+1)</f>
        <v>1.21687114944526</v>
      </c>
      <c r="Q40" s="12" cm="1">
        <f t="array" ref="Q40">PRODUCT(Data!$C34:Q34/100+1)</f>
        <v>0.96984630610787215</v>
      </c>
      <c r="R40" s="12" cm="1">
        <f t="array" ref="R40">PRODUCT(Data!$C34:R34/100+1)</f>
        <v>1.1143534057179452</v>
      </c>
      <c r="S40" s="12" cm="1">
        <f t="array" ref="S40">PRODUCT(Data!$C34:S34/100+1)</f>
        <v>1.7874228627715842</v>
      </c>
      <c r="T40" s="12" cm="1">
        <f t="array" ref="T40">PRODUCT(Data!$C34:T34/100+1)</f>
        <v>2.4720058192131011</v>
      </c>
      <c r="U40" s="12" cm="1">
        <f t="array" ref="U40">PRODUCT(Data!$C34:U34/100+1)</f>
        <v>2.0443488124892344</v>
      </c>
      <c r="V40" s="12" cm="1">
        <f t="array" ref="V40">PRODUCT(Data!$C34:V34/100+1)</f>
        <v>3.0747006139838087</v>
      </c>
      <c r="W40" s="7"/>
      <c r="X40" s="25" t="str">
        <f t="shared" si="6"/>
        <v>Unrealised</v>
      </c>
      <c r="Y40" s="4">
        <f t="shared" si="7"/>
        <v>614940.12279676169</v>
      </c>
      <c r="Z40" s="13">
        <f t="shared" ca="1" si="3"/>
        <v>0</v>
      </c>
      <c r="AA40" s="13">
        <f t="shared" si="4"/>
        <v>614940.12279676169</v>
      </c>
      <c r="AC40">
        <f t="shared" si="5"/>
        <v>0</v>
      </c>
      <c r="AD40">
        <f>IF(SUM($AC40:AC40)&gt;0,1,IF(OR(D40&lt;(1-$P$2),D40&gt;$P$3),1,0))</f>
        <v>0</v>
      </c>
      <c r="AE40">
        <f>IF(SUM($AC40:AD40)&gt;0,1,IF(OR(E40&lt;(1-$P$2),E40&gt;$P$3),1,0))</f>
        <v>0</v>
      </c>
      <c r="AF40">
        <f>IF(SUM($AC40:AE40)&gt;0,1,IF(OR(F40&lt;(1-$P$2),F40&gt;$P$3),1,0))</f>
        <v>0</v>
      </c>
      <c r="AG40">
        <f>IF(SUM($AC40:AF40)&gt;0,1,IF(OR(G40&lt;(1-$P$2),G40&gt;$P$3),1,0))</f>
        <v>0</v>
      </c>
      <c r="AH40">
        <f>IF(SUM($AC40:AG40)&gt;0,1,IF(OR(H40&lt;(1-$P$2),H40&gt;$P$3),1,0))</f>
        <v>0</v>
      </c>
      <c r="AI40">
        <f>IF(SUM($AC40:AH40)&gt;0,1,IF(OR(I40&lt;(1-$P$2),I40&gt;$P$3),1,0))</f>
        <v>0</v>
      </c>
      <c r="AJ40">
        <f>IF(SUM($AC40:AI40)&gt;0,1,IF(OR(J40&lt;(1-$P$2),J40&gt;$P$3),1,0))</f>
        <v>0</v>
      </c>
      <c r="AK40">
        <f>IF(SUM($AC40:AJ40)&gt;0,1,IF(OR(K40&lt;(1-$P$2),K40&gt;$P$3),1,0))</f>
        <v>0</v>
      </c>
      <c r="AL40">
        <f>IF(SUM($AC40:AK40)&gt;0,1,IF(OR(L40&lt;(1-$P$2),L40&gt;$P$3),1,0))</f>
        <v>0</v>
      </c>
      <c r="AM40">
        <f>IF(SUM($AC40:AL40)&gt;0,1,IF(OR(M40&lt;(1-$P$2),M40&gt;$P$3),1,0))</f>
        <v>0</v>
      </c>
      <c r="AN40">
        <f>IF(SUM($AC40:AM40)&gt;0,1,IF(OR(N40&lt;(1-$P$2),N40&gt;$P$3),1,0))</f>
        <v>0</v>
      </c>
      <c r="AO40">
        <f>IF(SUM($AC40:AN40)&gt;0,1,IF(OR(O40&lt;(1-$P$2),O40&gt;$P$3),1,0))</f>
        <v>0</v>
      </c>
      <c r="AP40">
        <f>IF(SUM($AC40:AO40)&gt;0,1,IF(OR(P40&lt;(1-$P$2),P40&gt;$P$3),1,0))</f>
        <v>0</v>
      </c>
      <c r="AQ40">
        <f>IF(SUM($AC40:AP40)&gt;0,1,IF(OR(Q40&lt;(1-$P$2),Q40&gt;$P$3),1,0))</f>
        <v>0</v>
      </c>
      <c r="AR40">
        <f>IF(SUM($AC40:AQ40)&gt;0,1,IF(OR(R40&lt;(1-$P$2),R40&gt;$P$3),1,0))</f>
        <v>0</v>
      </c>
      <c r="AS40">
        <f>IF(SUM($AC40:AR40)&gt;0,1,IF(OR(S40&lt;(1-$P$2),S40&gt;$P$3),1,0))</f>
        <v>0</v>
      </c>
      <c r="AT40">
        <f>IF(SUM($AC40:AS40)&gt;0,1,IF(OR(T40&lt;(1-$P$2),T40&gt;$P$3),1,0))</f>
        <v>0</v>
      </c>
      <c r="AU40">
        <f>IF(SUM($AC40:AT40)&gt;0,1,IF(OR(U40&lt;(1-$P$2),U40&gt;$P$3),1,0))</f>
        <v>0</v>
      </c>
      <c r="AV40">
        <f>IF(SUM($AC40:AU40)&gt;0,1,IF(OR(V40&lt;(1-$P$2),V40&gt;$P$3),1,0))</f>
        <v>0</v>
      </c>
    </row>
    <row r="41" spans="1:48" x14ac:dyDescent="0.35">
      <c r="A41" s="1">
        <f>Data!A35</f>
        <v>6600000</v>
      </c>
      <c r="B41">
        <f t="shared" si="8"/>
        <v>32</v>
      </c>
      <c r="C41" s="12" cm="1">
        <f t="array" ref="C41">PRODUCT(Data!$C35:C35/100+1)</f>
        <v>0.78</v>
      </c>
      <c r="D41" s="12" cm="1">
        <f t="array" ref="D41">PRODUCT(Data!$C35:D35/100+1)</f>
        <v>1.0857600000000001</v>
      </c>
      <c r="E41" s="12" cm="1">
        <f t="array" ref="E41">PRODUCT(Data!$C35:E35/100+1)</f>
        <v>1.03907232</v>
      </c>
      <c r="F41" s="12" cm="1">
        <f t="array" ref="F41">PRODUCT(Data!$C35:F35/100+1)</f>
        <v>1.7113521110400001</v>
      </c>
      <c r="G41" s="12" cm="1">
        <f t="array" ref="G41">PRODUCT(Data!$C35:G35/100+1)</f>
        <v>2.5002854342294403</v>
      </c>
      <c r="H41" s="12" cm="1">
        <f t="array" ref="H41">PRODUCT(Data!$C35:H35/100+1)</f>
        <v>1.3551547053523567</v>
      </c>
      <c r="I41" s="12" cm="1">
        <f t="array" ref="I41">PRODUCT(Data!$C35:I35/100+1)</f>
        <v>1.6194098728960664</v>
      </c>
      <c r="J41" s="12" cm="1">
        <f t="array" ref="J41">PRODUCT(Data!$C35:J35/100+1)</f>
        <v>2.5813393373963298</v>
      </c>
      <c r="K41" s="12" cm="1">
        <f t="array" ref="K41">PRODUCT(Data!$C35:K35/100+1)</f>
        <v>4.1378869578463169</v>
      </c>
      <c r="L41" s="12" cm="1">
        <f t="array" ref="L41">PRODUCT(Data!$C35:L35/100+1)</f>
        <v>3.6289268620312201</v>
      </c>
      <c r="M41" s="12" cm="1">
        <f t="array" ref="M41">PRODUCT(Data!$C35:M35/100+1)</f>
        <v>5.2873464379794877</v>
      </c>
      <c r="N41" s="12" cm="1">
        <f t="array" ref="N41">PRODUCT(Data!$C35:N35/100+1)</f>
        <v>4.5999914010421543</v>
      </c>
      <c r="O41" s="12" cm="1">
        <f t="array" ref="O41">PRODUCT(Data!$C35:O35/100+1)</f>
        <v>4.0433924415160538</v>
      </c>
      <c r="P41" s="12" cm="1">
        <f t="array" ref="P41">PRODUCT(Data!$C35:P35/100+1)</f>
        <v>6.4411241593350734</v>
      </c>
      <c r="Q41" s="12" cm="1">
        <f t="array" ref="Q41">PRODUCT(Data!$C35:Q35/100+1)</f>
        <v>4.5860804014465719</v>
      </c>
      <c r="R41" s="12" cm="1">
        <f t="array" ref="R41">PRODUCT(Data!$C35:R35/100+1)</f>
        <v>6.4526151248353267</v>
      </c>
      <c r="S41" s="12" cm="1">
        <f t="array" ref="S41">PRODUCT(Data!$C35:S35/100+1)</f>
        <v>6.9236560289483053</v>
      </c>
      <c r="T41" s="12" cm="1">
        <f t="array" ref="T41">PRODUCT(Data!$C35:T35/100+1)</f>
        <v>7.4983194793510144</v>
      </c>
      <c r="U41" s="12" cm="1">
        <f t="array" ref="U41">PRODUCT(Data!$C35:U35/100+1)</f>
        <v>13.09206581094687</v>
      </c>
      <c r="V41" s="12" cm="1">
        <f t="array" ref="V41">PRODUCT(Data!$C35:V35/100+1)</f>
        <v>7.593398170349186</v>
      </c>
      <c r="W41" s="7"/>
      <c r="X41" s="25" t="str">
        <f t="shared" si="6"/>
        <v>Unrealised</v>
      </c>
      <c r="Y41" s="4">
        <f t="shared" si="7"/>
        <v>50116427.924304627</v>
      </c>
      <c r="Z41" s="13">
        <f t="shared" ca="1" si="3"/>
        <v>0</v>
      </c>
      <c r="AA41" s="13">
        <f t="shared" si="4"/>
        <v>50116427.924304627</v>
      </c>
      <c r="AC41">
        <f t="shared" si="5"/>
        <v>0</v>
      </c>
      <c r="AD41">
        <f>IF(SUM($AC41:AC41)&gt;0,1,IF(OR(D41&lt;(1-$P$2),D41&gt;$P$3),1,0))</f>
        <v>0</v>
      </c>
      <c r="AE41">
        <f>IF(SUM($AC41:AD41)&gt;0,1,IF(OR(E41&lt;(1-$P$2),E41&gt;$P$3),1,0))</f>
        <v>0</v>
      </c>
      <c r="AF41">
        <f>IF(SUM($AC41:AE41)&gt;0,1,IF(OR(F41&lt;(1-$P$2),F41&gt;$P$3),1,0))</f>
        <v>0</v>
      </c>
      <c r="AG41">
        <f>IF(SUM($AC41:AF41)&gt;0,1,IF(OR(G41&lt;(1-$P$2),G41&gt;$P$3),1,0))</f>
        <v>0</v>
      </c>
      <c r="AH41">
        <f>IF(SUM($AC41:AG41)&gt;0,1,IF(OR(H41&lt;(1-$P$2),H41&gt;$P$3),1,0))</f>
        <v>0</v>
      </c>
      <c r="AI41">
        <f>IF(SUM($AC41:AH41)&gt;0,1,IF(OR(I41&lt;(1-$P$2),I41&gt;$P$3),1,0))</f>
        <v>0</v>
      </c>
      <c r="AJ41">
        <f>IF(SUM($AC41:AI41)&gt;0,1,IF(OR(J41&lt;(1-$P$2),J41&gt;$P$3),1,0))</f>
        <v>0</v>
      </c>
      <c r="AK41">
        <f>IF(SUM($AC41:AJ41)&gt;0,1,IF(OR(K41&lt;(1-$P$2),K41&gt;$P$3),1,0))</f>
        <v>0</v>
      </c>
      <c r="AL41">
        <f>IF(SUM($AC41:AK41)&gt;0,1,IF(OR(L41&lt;(1-$P$2),L41&gt;$P$3),1,0))</f>
        <v>0</v>
      </c>
      <c r="AM41">
        <f>IF(SUM($AC41:AL41)&gt;0,1,IF(OR(M41&lt;(1-$P$2),M41&gt;$P$3),1,0))</f>
        <v>0</v>
      </c>
      <c r="AN41">
        <f>IF(SUM($AC41:AM41)&gt;0,1,IF(OR(N41&lt;(1-$P$2),N41&gt;$P$3),1,0))</f>
        <v>0</v>
      </c>
      <c r="AO41">
        <f>IF(SUM($AC41:AN41)&gt;0,1,IF(OR(O41&lt;(1-$P$2),O41&gt;$P$3),1,0))</f>
        <v>0</v>
      </c>
      <c r="AP41">
        <f>IF(SUM($AC41:AO41)&gt;0,1,IF(OR(P41&lt;(1-$P$2),P41&gt;$P$3),1,0))</f>
        <v>0</v>
      </c>
      <c r="AQ41">
        <f>IF(SUM($AC41:AP41)&gt;0,1,IF(OR(Q41&lt;(1-$P$2),Q41&gt;$P$3),1,0))</f>
        <v>0</v>
      </c>
      <c r="AR41">
        <f>IF(SUM($AC41:AQ41)&gt;0,1,IF(OR(R41&lt;(1-$P$2),R41&gt;$P$3),1,0))</f>
        <v>0</v>
      </c>
      <c r="AS41">
        <f>IF(SUM($AC41:AR41)&gt;0,1,IF(OR(S41&lt;(1-$P$2),S41&gt;$P$3),1,0))</f>
        <v>0</v>
      </c>
      <c r="AT41">
        <f>IF(SUM($AC41:AS41)&gt;0,1,IF(OR(T41&lt;(1-$P$2),T41&gt;$P$3),1,0))</f>
        <v>0</v>
      </c>
      <c r="AU41">
        <f>IF(SUM($AC41:AT41)&gt;0,1,IF(OR(U41&lt;(1-$P$2),U41&gt;$P$3),1,0))</f>
        <v>0</v>
      </c>
      <c r="AV41">
        <f>IF(SUM($AC41:AU41)&gt;0,1,IF(OR(V41&lt;(1-$P$2),V41&gt;$P$3),1,0))</f>
        <v>0</v>
      </c>
    </row>
    <row r="42" spans="1:48" x14ac:dyDescent="0.35">
      <c r="A42" s="1">
        <f>Data!A36</f>
        <v>7900000</v>
      </c>
      <c r="B42">
        <f t="shared" si="8"/>
        <v>33</v>
      </c>
      <c r="C42" s="12" cm="1">
        <f t="array" ref="C42">PRODUCT(Data!$C36:C36/100+1)</f>
        <v>1.0529999999999999</v>
      </c>
      <c r="D42" s="12" cm="1">
        <f t="array" ref="D42">PRODUCT(Data!$C36:D36/100+1)</f>
        <v>0.87820199999999993</v>
      </c>
      <c r="E42" s="12" cm="1">
        <f t="array" ref="E42">PRODUCT(Data!$C36:E36/100+1)</f>
        <v>0.64108745999999994</v>
      </c>
      <c r="F42" s="12" cm="1">
        <f t="array" ref="F42">PRODUCT(Data!$C36:F36/100+1)</f>
        <v>0.82315629863999995</v>
      </c>
      <c r="G42" s="12" cm="1">
        <f t="array" ref="G42">PRODUCT(Data!$C36:G36/100+1)</f>
        <v>1.13677884842184</v>
      </c>
      <c r="H42" s="12" cm="1">
        <f t="array" ref="H42">PRODUCT(Data!$C36:H36/100+1)</f>
        <v>1.2652348582935078</v>
      </c>
      <c r="I42" s="12" cm="1">
        <f t="array" ref="I42">PRODUCT(Data!$C36:I36/100+1)</f>
        <v>1.9775620835127525</v>
      </c>
      <c r="J42" s="12" cm="1">
        <f t="array" ref="J42">PRODUCT(Data!$C36:J36/100+1)</f>
        <v>2.2030041610332067</v>
      </c>
      <c r="K42" s="12" cm="1">
        <f t="array" ref="K42">PRODUCT(Data!$C36:K36/100+1)</f>
        <v>3.3067092457108429</v>
      </c>
      <c r="L42" s="12" cm="1">
        <f t="array" ref="L42">PRODUCT(Data!$C36:L36/100+1)</f>
        <v>4.6260862347494696</v>
      </c>
      <c r="M42" s="12" cm="1">
        <f t="array" ref="M42">PRODUCT(Data!$C36:M36/100+1)</f>
        <v>7.4618770966508947</v>
      </c>
      <c r="N42" s="12" cm="1">
        <f t="array" ref="N42">PRODUCT(Data!$C36:N36/100+1)</f>
        <v>4.5218975205704428</v>
      </c>
      <c r="O42" s="12" cm="1">
        <f t="array" ref="O42">PRODUCT(Data!$C36:O36/100+1)</f>
        <v>4.1058829486779622</v>
      </c>
      <c r="P42" s="12" cm="1">
        <f t="array" ref="P42">PRODUCT(Data!$C36:P36/100+1)</f>
        <v>2.4881650668988455</v>
      </c>
      <c r="Q42" s="12" cm="1">
        <f t="array" ref="Q42">PRODUCT(Data!$C36:Q36/100+1)</f>
        <v>1.4655292244034199</v>
      </c>
      <c r="R42" s="12" cm="1">
        <f t="array" ref="R42">PRODUCT(Data!$C36:R36/100+1)</f>
        <v>2.4005368695728015</v>
      </c>
      <c r="S42" s="12" cm="1">
        <f t="array" ref="S42">PRODUCT(Data!$C36:S36/100+1)</f>
        <v>1.9540370118322603</v>
      </c>
      <c r="T42" s="12" cm="1">
        <f t="array" ref="T42">PRODUCT(Data!$C36:T36/100+1)</f>
        <v>1.5339190542883243</v>
      </c>
      <c r="U42" s="12" cm="1">
        <f t="array" ref="U42">PRODUCT(Data!$C36:U36/100+1)</f>
        <v>1.3176364676336705</v>
      </c>
      <c r="V42" s="12" cm="1">
        <f t="array" ref="V42">PRODUCT(Data!$C36:V36/100+1)</f>
        <v>1.6285986739952167</v>
      </c>
      <c r="W42" s="7"/>
      <c r="X42" s="25" t="str">
        <f t="shared" si="6"/>
        <v>Unrealised</v>
      </c>
      <c r="Y42" s="4">
        <f t="shared" si="7"/>
        <v>12865929.524562212</v>
      </c>
      <c r="Z42" s="13">
        <f t="shared" ref="Z42:Z73" ca="1" si="9">IF(X42="Unrealised",0,OFFSET(B42,0,MATCH(1,AC42:AV42,0)))*A42*$P$4</f>
        <v>0</v>
      </c>
      <c r="AA42" s="13">
        <f t="shared" ref="AA42:AA73" si="10">IF(X42="Unrealised",Y42,Y42*(1-$P$4))</f>
        <v>12865929.524562212</v>
      </c>
      <c r="AC42">
        <f t="shared" si="5"/>
        <v>0</v>
      </c>
      <c r="AD42">
        <f>IF(SUM($AC42:AC42)&gt;0,1,IF(OR(D42&lt;(1-$P$2),D42&gt;$P$3),1,0))</f>
        <v>0</v>
      </c>
      <c r="AE42">
        <f>IF(SUM($AC42:AD42)&gt;0,1,IF(OR(E42&lt;(1-$P$2),E42&gt;$P$3),1,0))</f>
        <v>0</v>
      </c>
      <c r="AF42">
        <f>IF(SUM($AC42:AE42)&gt;0,1,IF(OR(F42&lt;(1-$P$2),F42&gt;$P$3),1,0))</f>
        <v>0</v>
      </c>
      <c r="AG42">
        <f>IF(SUM($AC42:AF42)&gt;0,1,IF(OR(G42&lt;(1-$P$2),G42&gt;$P$3),1,0))</f>
        <v>0</v>
      </c>
      <c r="AH42">
        <f>IF(SUM($AC42:AG42)&gt;0,1,IF(OR(H42&lt;(1-$P$2),H42&gt;$P$3),1,0))</f>
        <v>0</v>
      </c>
      <c r="AI42">
        <f>IF(SUM($AC42:AH42)&gt;0,1,IF(OR(I42&lt;(1-$P$2),I42&gt;$P$3),1,0))</f>
        <v>0</v>
      </c>
      <c r="AJ42">
        <f>IF(SUM($AC42:AI42)&gt;0,1,IF(OR(J42&lt;(1-$P$2),J42&gt;$P$3),1,0))</f>
        <v>0</v>
      </c>
      <c r="AK42">
        <f>IF(SUM($AC42:AJ42)&gt;0,1,IF(OR(K42&lt;(1-$P$2),K42&gt;$P$3),1,0))</f>
        <v>0</v>
      </c>
      <c r="AL42">
        <f>IF(SUM($AC42:AK42)&gt;0,1,IF(OR(L42&lt;(1-$P$2),L42&gt;$P$3),1,0))</f>
        <v>0</v>
      </c>
      <c r="AM42">
        <f>IF(SUM($AC42:AL42)&gt;0,1,IF(OR(M42&lt;(1-$P$2),M42&gt;$P$3),1,0))</f>
        <v>0</v>
      </c>
      <c r="AN42">
        <f>IF(SUM($AC42:AM42)&gt;0,1,IF(OR(N42&lt;(1-$P$2),N42&gt;$P$3),1,0))</f>
        <v>0</v>
      </c>
      <c r="AO42">
        <f>IF(SUM($AC42:AN42)&gt;0,1,IF(OR(O42&lt;(1-$P$2),O42&gt;$P$3),1,0))</f>
        <v>0</v>
      </c>
      <c r="AP42">
        <f>IF(SUM($AC42:AO42)&gt;0,1,IF(OR(P42&lt;(1-$P$2),P42&gt;$P$3),1,0))</f>
        <v>0</v>
      </c>
      <c r="AQ42">
        <f>IF(SUM($AC42:AP42)&gt;0,1,IF(OR(Q42&lt;(1-$P$2),Q42&gt;$P$3),1,0))</f>
        <v>0</v>
      </c>
      <c r="AR42">
        <f>IF(SUM($AC42:AQ42)&gt;0,1,IF(OR(R42&lt;(1-$P$2),R42&gt;$P$3),1,0))</f>
        <v>0</v>
      </c>
      <c r="AS42">
        <f>IF(SUM($AC42:AR42)&gt;0,1,IF(OR(S42&lt;(1-$P$2),S42&gt;$P$3),1,0))</f>
        <v>0</v>
      </c>
      <c r="AT42">
        <f>IF(SUM($AC42:AS42)&gt;0,1,IF(OR(T42&lt;(1-$P$2),T42&gt;$P$3),1,0))</f>
        <v>0</v>
      </c>
      <c r="AU42">
        <f>IF(SUM($AC42:AT42)&gt;0,1,IF(OR(U42&lt;(1-$P$2),U42&gt;$P$3),1,0))</f>
        <v>0</v>
      </c>
      <c r="AV42">
        <f>IF(SUM($AC42:AU42)&gt;0,1,IF(OR(V42&lt;(1-$P$2),V42&gt;$P$3),1,0))</f>
        <v>0</v>
      </c>
    </row>
    <row r="43" spans="1:48" x14ac:dyDescent="0.35">
      <c r="A43" s="1">
        <f>Data!A37</f>
        <v>200000</v>
      </c>
      <c r="B43">
        <f t="shared" si="8"/>
        <v>34</v>
      </c>
      <c r="C43" s="12" cm="1">
        <f t="array" ref="C43">PRODUCT(Data!$C37:C37/100+1)</f>
        <v>1.2250000000000001</v>
      </c>
      <c r="D43" s="12" cm="1">
        <f t="array" ref="D43">PRODUCT(Data!$C37:D37/100+1)</f>
        <v>1.272775</v>
      </c>
      <c r="E43" s="12" cm="1">
        <f t="array" ref="E43">PRODUCT(Data!$C37:E37/100+1)</f>
        <v>1.0373116249999998</v>
      </c>
      <c r="F43" s="12" cm="1">
        <f t="array" ref="F43">PRODUCT(Data!$C37:F37/100+1)</f>
        <v>1.4190423029999997</v>
      </c>
      <c r="G43" s="12" cm="1">
        <f t="array" ref="G43">PRODUCT(Data!$C37:G37/100+1)</f>
        <v>1.5822321678449995</v>
      </c>
      <c r="H43" s="12" cm="1">
        <f t="array" ref="H43">PRODUCT(Data!$C37:H37/100+1)</f>
        <v>2.548976022398294</v>
      </c>
      <c r="I43" s="12" cm="1">
        <f t="array" ref="I43">PRODUCT(Data!$C37:I37/100+1)</f>
        <v>3.9152271704037798</v>
      </c>
      <c r="J43" s="12" cm="1">
        <f t="array" ref="J43">PRODUCT(Data!$C37:J37/100+1)</f>
        <v>3.9778708051302405</v>
      </c>
      <c r="K43" s="12" cm="1">
        <f t="array" ref="K43">PRODUCT(Data!$C37:K37/100+1)</f>
        <v>3.8108002313147704</v>
      </c>
      <c r="L43" s="12" cm="1">
        <f t="array" ref="L43">PRODUCT(Data!$C37:L37/100+1)</f>
        <v>4.3328798630048944</v>
      </c>
      <c r="M43" s="12" cm="1">
        <f t="array" ref="M43">PRODUCT(Data!$C37:M37/100+1)</f>
        <v>6.9282749009448263</v>
      </c>
      <c r="N43" s="12" cm="1">
        <f t="array" ref="N43">PRODUCT(Data!$C37:N37/100+1)</f>
        <v>10.621045423148418</v>
      </c>
      <c r="O43" s="12" cm="1">
        <f t="array" ref="O43">PRODUCT(Data!$C37:O37/100+1)</f>
        <v>18.512482172547692</v>
      </c>
      <c r="P43" s="12" cm="1">
        <f t="array" ref="P43">PRODUCT(Data!$C37:P37/100+1)</f>
        <v>24.232839163864927</v>
      </c>
      <c r="Q43" s="12" cm="1">
        <f t="array" ref="Q43">PRODUCT(Data!$C37:Q37/100+1)</f>
        <v>20.767543163432244</v>
      </c>
      <c r="R43" s="12" cm="1">
        <f t="array" ref="R43">PRODUCT(Data!$C37:R37/100+1)</f>
        <v>16.842477505543549</v>
      </c>
      <c r="S43" s="12" cm="1">
        <f t="array" ref="S43">PRODUCT(Data!$C37:S37/100+1)</f>
        <v>13.979256329601146</v>
      </c>
      <c r="T43" s="12" cm="1">
        <f t="array" ref="T43">PRODUCT(Data!$C37:T37/100+1)</f>
        <v>11.071571013044109</v>
      </c>
      <c r="U43" s="12" cm="1">
        <f t="array" ref="U43">PRODUCT(Data!$C37:U37/100+1)</f>
        <v>11.846580983957196</v>
      </c>
      <c r="V43" s="12" cm="1">
        <f t="array" ref="V43">PRODUCT(Data!$C37:V37/100+1)</f>
        <v>7.9135160972834058</v>
      </c>
      <c r="W43" s="7"/>
      <c r="X43" s="25" t="str">
        <f t="shared" si="6"/>
        <v>Unrealised</v>
      </c>
      <c r="Y43" s="4">
        <f t="shared" si="7"/>
        <v>1582703.2194566811</v>
      </c>
      <c r="Z43" s="13">
        <f t="shared" ca="1" si="9"/>
        <v>0</v>
      </c>
      <c r="AA43" s="13">
        <f t="shared" si="10"/>
        <v>1582703.2194566811</v>
      </c>
      <c r="AC43">
        <f t="shared" si="5"/>
        <v>0</v>
      </c>
      <c r="AD43">
        <f>IF(SUM($AC43:AC43)&gt;0,1,IF(OR(D43&lt;(1-$P$2),D43&gt;$P$3),1,0))</f>
        <v>0</v>
      </c>
      <c r="AE43">
        <f>IF(SUM($AC43:AD43)&gt;0,1,IF(OR(E43&lt;(1-$P$2),E43&gt;$P$3),1,0))</f>
        <v>0</v>
      </c>
      <c r="AF43">
        <f>IF(SUM($AC43:AE43)&gt;0,1,IF(OR(F43&lt;(1-$P$2),F43&gt;$P$3),1,0))</f>
        <v>0</v>
      </c>
      <c r="AG43">
        <f>IF(SUM($AC43:AF43)&gt;0,1,IF(OR(G43&lt;(1-$P$2),G43&gt;$P$3),1,0))</f>
        <v>0</v>
      </c>
      <c r="AH43">
        <f>IF(SUM($AC43:AG43)&gt;0,1,IF(OR(H43&lt;(1-$P$2),H43&gt;$P$3),1,0))</f>
        <v>0</v>
      </c>
      <c r="AI43">
        <f>IF(SUM($AC43:AH43)&gt;0,1,IF(OR(I43&lt;(1-$P$2),I43&gt;$P$3),1,0))</f>
        <v>0</v>
      </c>
      <c r="AJ43">
        <f>IF(SUM($AC43:AI43)&gt;0,1,IF(OR(J43&lt;(1-$P$2),J43&gt;$P$3),1,0))</f>
        <v>0</v>
      </c>
      <c r="AK43">
        <f>IF(SUM($AC43:AJ43)&gt;0,1,IF(OR(K43&lt;(1-$P$2),K43&gt;$P$3),1,0))</f>
        <v>0</v>
      </c>
      <c r="AL43">
        <f>IF(SUM($AC43:AK43)&gt;0,1,IF(OR(L43&lt;(1-$P$2),L43&gt;$P$3),1,0))</f>
        <v>0</v>
      </c>
      <c r="AM43">
        <f>IF(SUM($AC43:AL43)&gt;0,1,IF(OR(M43&lt;(1-$P$2),M43&gt;$P$3),1,0))</f>
        <v>0</v>
      </c>
      <c r="AN43">
        <f>IF(SUM($AC43:AM43)&gt;0,1,IF(OR(N43&lt;(1-$P$2),N43&gt;$P$3),1,0))</f>
        <v>0</v>
      </c>
      <c r="AO43">
        <f>IF(SUM($AC43:AN43)&gt;0,1,IF(OR(O43&lt;(1-$P$2),O43&gt;$P$3),1,0))</f>
        <v>0</v>
      </c>
      <c r="AP43">
        <f>IF(SUM($AC43:AO43)&gt;0,1,IF(OR(P43&lt;(1-$P$2),P43&gt;$P$3),1,0))</f>
        <v>0</v>
      </c>
      <c r="AQ43">
        <f>IF(SUM($AC43:AP43)&gt;0,1,IF(OR(Q43&lt;(1-$P$2),Q43&gt;$P$3),1,0))</f>
        <v>0</v>
      </c>
      <c r="AR43">
        <f>IF(SUM($AC43:AQ43)&gt;0,1,IF(OR(R43&lt;(1-$P$2),R43&gt;$P$3),1,0))</f>
        <v>0</v>
      </c>
      <c r="AS43">
        <f>IF(SUM($AC43:AR43)&gt;0,1,IF(OR(S43&lt;(1-$P$2),S43&gt;$P$3),1,0))</f>
        <v>0</v>
      </c>
      <c r="AT43">
        <f>IF(SUM($AC43:AS43)&gt;0,1,IF(OR(T43&lt;(1-$P$2),T43&gt;$P$3),1,0))</f>
        <v>0</v>
      </c>
      <c r="AU43">
        <f>IF(SUM($AC43:AT43)&gt;0,1,IF(OR(U43&lt;(1-$P$2),U43&gt;$P$3),1,0))</f>
        <v>0</v>
      </c>
      <c r="AV43">
        <f>IF(SUM($AC43:AU43)&gt;0,1,IF(OR(V43&lt;(1-$P$2),V43&gt;$P$3),1,0))</f>
        <v>0</v>
      </c>
    </row>
    <row r="44" spans="1:48" x14ac:dyDescent="0.35">
      <c r="A44" s="1">
        <f>Data!A38</f>
        <v>7000000</v>
      </c>
      <c r="B44">
        <f t="shared" si="8"/>
        <v>35</v>
      </c>
      <c r="C44" s="12" cm="1">
        <f t="array" ref="C44">PRODUCT(Data!$C38:C38/100+1)</f>
        <v>1.474</v>
      </c>
      <c r="D44" s="12" cm="1">
        <f t="array" ref="D44">PRODUCT(Data!$C38:D38/100+1)</f>
        <v>2.0621260000000001</v>
      </c>
      <c r="E44" s="12" cm="1">
        <f t="array" ref="E44">PRODUCT(Data!$C38:E38/100+1)</f>
        <v>1.414618436</v>
      </c>
      <c r="F44" s="12" cm="1">
        <f t="array" ref="F44">PRODUCT(Data!$C38:F38/100+1)</f>
        <v>1.1882794862399999</v>
      </c>
      <c r="G44" s="12" cm="1">
        <f t="array" ref="G44">PRODUCT(Data!$C38:G38/100+1)</f>
        <v>1.9939329779107198</v>
      </c>
      <c r="H44" s="12" cm="1">
        <f t="array" ref="H44">PRODUCT(Data!$C38:H38/100+1)</f>
        <v>2.1474658172098451</v>
      </c>
      <c r="I44" s="12" cm="1">
        <f t="array" ref="I44">PRODUCT(Data!$C38:I38/100+1)</f>
        <v>2.1689404753819437</v>
      </c>
      <c r="J44" s="12" cm="1">
        <f t="array" ref="J44">PRODUCT(Data!$C38:J38/100+1)</f>
        <v>1.9498774873683673</v>
      </c>
      <c r="K44" s="12" cm="1">
        <f t="array" ref="K44">PRODUCT(Data!$C38:K38/100+1)</f>
        <v>1.6339973344146916</v>
      </c>
      <c r="L44" s="12" cm="1">
        <f t="array" ref="L44">PRODUCT(Data!$C38:L38/100+1)</f>
        <v>1.9003388999242865</v>
      </c>
      <c r="M44" s="12" cm="1">
        <f t="array" ref="M44">PRODUCT(Data!$C38:M38/100+1)</f>
        <v>2.1473829569144436</v>
      </c>
      <c r="N44" s="12" cm="1">
        <f t="array" ref="N44">PRODUCT(Data!$C38:N38/100+1)</f>
        <v>3.0041887567233068</v>
      </c>
      <c r="O44" s="12" cm="1">
        <f t="array" ref="O44">PRODUCT(Data!$C38:O38/100+1)</f>
        <v>1.8295509528444938</v>
      </c>
      <c r="P44" s="12" cm="1">
        <f t="array" ref="P44">PRODUCT(Data!$C38:P38/100+1)</f>
        <v>1.0190598807343831</v>
      </c>
      <c r="Q44" s="12" cm="1">
        <f t="array" ref="Q44">PRODUCT(Data!$C38:Q38/100+1)</f>
        <v>1.047593557394946</v>
      </c>
      <c r="R44" s="12" cm="1">
        <f t="array" ref="R44">PRODUCT(Data!$C38:R38/100+1)</f>
        <v>0.98788072462343401</v>
      </c>
      <c r="S44" s="12" cm="1">
        <f t="array" ref="S44">PRODUCT(Data!$C38:S38/100+1)</f>
        <v>0.67867405781629919</v>
      </c>
      <c r="T44" s="12" cm="1">
        <f t="array" ref="T44">PRODUCT(Data!$C38:T38/100+1)</f>
        <v>0.99357882064306202</v>
      </c>
      <c r="U44" s="12" cm="1">
        <f t="array" ref="U44">PRODUCT(Data!$C38:U38/100+1)</f>
        <v>1.7328014632015003</v>
      </c>
      <c r="V44" s="12" cm="1">
        <f t="array" ref="V44">PRODUCT(Data!$C38:V38/100+1)</f>
        <v>0.95650640768722828</v>
      </c>
      <c r="W44" s="7"/>
      <c r="X44" s="25" t="str">
        <f t="shared" si="6"/>
        <v>Unrealised</v>
      </c>
      <c r="Y44" s="4">
        <f t="shared" si="7"/>
        <v>6695544.8538105981</v>
      </c>
      <c r="Z44" s="13">
        <f t="shared" ca="1" si="9"/>
        <v>0</v>
      </c>
      <c r="AA44" s="13">
        <f t="shared" si="10"/>
        <v>6695544.8538105981</v>
      </c>
      <c r="AC44">
        <f t="shared" si="5"/>
        <v>0</v>
      </c>
      <c r="AD44">
        <f>IF(SUM($AC44:AC44)&gt;0,1,IF(OR(D44&lt;(1-$P$2),D44&gt;$P$3),1,0))</f>
        <v>0</v>
      </c>
      <c r="AE44">
        <f>IF(SUM($AC44:AD44)&gt;0,1,IF(OR(E44&lt;(1-$P$2),E44&gt;$P$3),1,0))</f>
        <v>0</v>
      </c>
      <c r="AF44">
        <f>IF(SUM($AC44:AE44)&gt;0,1,IF(OR(F44&lt;(1-$P$2),F44&gt;$P$3),1,0))</f>
        <v>0</v>
      </c>
      <c r="AG44">
        <f>IF(SUM($AC44:AF44)&gt;0,1,IF(OR(G44&lt;(1-$P$2),G44&gt;$P$3),1,0))</f>
        <v>0</v>
      </c>
      <c r="AH44">
        <f>IF(SUM($AC44:AG44)&gt;0,1,IF(OR(H44&lt;(1-$P$2),H44&gt;$P$3),1,0))</f>
        <v>0</v>
      </c>
      <c r="AI44">
        <f>IF(SUM($AC44:AH44)&gt;0,1,IF(OR(I44&lt;(1-$P$2),I44&gt;$P$3),1,0))</f>
        <v>0</v>
      </c>
      <c r="AJ44">
        <f>IF(SUM($AC44:AI44)&gt;0,1,IF(OR(J44&lt;(1-$P$2),J44&gt;$P$3),1,0))</f>
        <v>0</v>
      </c>
      <c r="AK44">
        <f>IF(SUM($AC44:AJ44)&gt;0,1,IF(OR(K44&lt;(1-$P$2),K44&gt;$P$3),1,0))</f>
        <v>0</v>
      </c>
      <c r="AL44">
        <f>IF(SUM($AC44:AK44)&gt;0,1,IF(OR(L44&lt;(1-$P$2),L44&gt;$P$3),1,0))</f>
        <v>0</v>
      </c>
      <c r="AM44">
        <f>IF(SUM($AC44:AL44)&gt;0,1,IF(OR(M44&lt;(1-$P$2),M44&gt;$P$3),1,0))</f>
        <v>0</v>
      </c>
      <c r="AN44">
        <f>IF(SUM($AC44:AM44)&gt;0,1,IF(OR(N44&lt;(1-$P$2),N44&gt;$P$3),1,0))</f>
        <v>0</v>
      </c>
      <c r="AO44">
        <f>IF(SUM($AC44:AN44)&gt;0,1,IF(OR(O44&lt;(1-$P$2),O44&gt;$P$3),1,0))</f>
        <v>0</v>
      </c>
      <c r="AP44">
        <f>IF(SUM($AC44:AO44)&gt;0,1,IF(OR(P44&lt;(1-$P$2),P44&gt;$P$3),1,0))</f>
        <v>0</v>
      </c>
      <c r="AQ44">
        <f>IF(SUM($AC44:AP44)&gt;0,1,IF(OR(Q44&lt;(1-$P$2),Q44&gt;$P$3),1,0))</f>
        <v>0</v>
      </c>
      <c r="AR44">
        <f>IF(SUM($AC44:AQ44)&gt;0,1,IF(OR(R44&lt;(1-$P$2),R44&gt;$P$3),1,0))</f>
        <v>0</v>
      </c>
      <c r="AS44">
        <f>IF(SUM($AC44:AR44)&gt;0,1,IF(OR(S44&lt;(1-$P$2),S44&gt;$P$3),1,0))</f>
        <v>0</v>
      </c>
      <c r="AT44">
        <f>IF(SUM($AC44:AS44)&gt;0,1,IF(OR(T44&lt;(1-$P$2),T44&gt;$P$3),1,0))</f>
        <v>0</v>
      </c>
      <c r="AU44">
        <f>IF(SUM($AC44:AT44)&gt;0,1,IF(OR(U44&lt;(1-$P$2),U44&gt;$P$3),1,0))</f>
        <v>0</v>
      </c>
      <c r="AV44">
        <f>IF(SUM($AC44:AU44)&gt;0,1,IF(OR(V44&lt;(1-$P$2),V44&gt;$P$3),1,0))</f>
        <v>0</v>
      </c>
    </row>
    <row r="45" spans="1:48" x14ac:dyDescent="0.35">
      <c r="A45" s="1">
        <f>Data!A39</f>
        <v>5400000</v>
      </c>
      <c r="B45">
        <f t="shared" si="8"/>
        <v>36</v>
      </c>
      <c r="C45" s="12" cm="1">
        <f t="array" ref="C45">PRODUCT(Data!$C39:C39/100+1)</f>
        <v>1.405</v>
      </c>
      <c r="D45" s="12" cm="1">
        <f t="array" ref="D45">PRODUCT(Data!$C39:D39/100+1)</f>
        <v>1.6424450000000002</v>
      </c>
      <c r="E45" s="12" cm="1">
        <f t="array" ref="E45">PRODUCT(Data!$C39:E39/100+1)</f>
        <v>2.5950631000000004</v>
      </c>
      <c r="F45" s="12" cm="1">
        <f t="array" ref="F45">PRODUCT(Data!$C39:F39/100+1)</f>
        <v>2.5950631000000004</v>
      </c>
      <c r="G45" s="12" cm="1">
        <f t="array" ref="G45">PRODUCT(Data!$C39:G39/100+1)</f>
        <v>1.3520278751000003</v>
      </c>
      <c r="H45" s="12" cm="1">
        <f t="array" ref="H45">PRODUCT(Data!$C39:H39/100+1)</f>
        <v>1.8739106348886005</v>
      </c>
      <c r="I45" s="12" cm="1">
        <f t="array" ref="I45">PRODUCT(Data!$C39:I39/100+1)</f>
        <v>1.9751018091725852</v>
      </c>
      <c r="J45" s="12" cm="1">
        <f t="array" ref="J45">PRODUCT(Data!$C39:J39/100+1)</f>
        <v>1.042853755243125</v>
      </c>
      <c r="K45" s="12" cm="1">
        <f t="array" ref="K45">PRODUCT(Data!$C39:K39/100+1)</f>
        <v>0.66012642706889813</v>
      </c>
      <c r="L45" s="12" cm="1">
        <f t="array" ref="L45">PRODUCT(Data!$C39:L39/100+1)</f>
        <v>1.0852478461012687</v>
      </c>
      <c r="M45" s="12" cm="1">
        <f t="array" ref="M45">PRODUCT(Data!$C39:M39/100+1)</f>
        <v>0.89749996872574911</v>
      </c>
      <c r="N45" s="12" cm="1">
        <f t="array" ref="N45">PRODUCT(Data!$C39:N39/100+1)</f>
        <v>1.2026499580925039</v>
      </c>
      <c r="O45" s="12" cm="1">
        <f t="array" ref="O45">PRODUCT(Data!$C39:O39/100+1)</f>
        <v>1.2531612563323891</v>
      </c>
      <c r="P45" s="12" cm="1">
        <f t="array" ref="P45">PRODUCT(Data!$C39:P39/100+1)</f>
        <v>2.1591968446607064</v>
      </c>
      <c r="Q45" s="12" cm="1">
        <f t="array" ref="Q45">PRODUCT(Data!$C39:Q39/100+1)</f>
        <v>2.9192341339812753</v>
      </c>
      <c r="R45" s="12" cm="1">
        <f t="array" ref="R45">PRODUCT(Data!$C39:R39/100+1)</f>
        <v>3.541031004519287</v>
      </c>
      <c r="S45" s="12" cm="1">
        <f t="array" ref="S45">PRODUCT(Data!$C39:S39/100+1)</f>
        <v>4.8512124761914235</v>
      </c>
      <c r="T45" s="12" cm="1">
        <f t="array" ref="T45">PRODUCT(Data!$C39:T39/100+1)</f>
        <v>6.020354682953557</v>
      </c>
      <c r="U45" s="12" cm="1">
        <f t="array" ref="U45">PRODUCT(Data!$C39:U39/100+1)</f>
        <v>10.162358704825603</v>
      </c>
      <c r="V45" s="12" cm="1">
        <f t="array" ref="V45">PRODUCT(Data!$C39:V39/100+1)</f>
        <v>14.796394274226078</v>
      </c>
      <c r="W45" s="7"/>
      <c r="X45" s="25" t="str">
        <f t="shared" si="6"/>
        <v>Unrealised</v>
      </c>
      <c r="Y45" s="4">
        <f t="shared" si="7"/>
        <v>79900529.080820814</v>
      </c>
      <c r="Z45" s="13">
        <f t="shared" ca="1" si="9"/>
        <v>0</v>
      </c>
      <c r="AA45" s="13">
        <f t="shared" si="10"/>
        <v>79900529.080820814</v>
      </c>
      <c r="AC45">
        <f t="shared" si="5"/>
        <v>0</v>
      </c>
      <c r="AD45">
        <f>IF(SUM($AC45:AC45)&gt;0,1,IF(OR(D45&lt;(1-$P$2),D45&gt;$P$3),1,0))</f>
        <v>0</v>
      </c>
      <c r="AE45">
        <f>IF(SUM($AC45:AD45)&gt;0,1,IF(OR(E45&lt;(1-$P$2),E45&gt;$P$3),1,0))</f>
        <v>0</v>
      </c>
      <c r="AF45">
        <f>IF(SUM($AC45:AE45)&gt;0,1,IF(OR(F45&lt;(1-$P$2),F45&gt;$P$3),1,0))</f>
        <v>0</v>
      </c>
      <c r="AG45">
        <f>IF(SUM($AC45:AF45)&gt;0,1,IF(OR(G45&lt;(1-$P$2),G45&gt;$P$3),1,0))</f>
        <v>0</v>
      </c>
      <c r="AH45">
        <f>IF(SUM($AC45:AG45)&gt;0,1,IF(OR(H45&lt;(1-$P$2),H45&gt;$P$3),1,0))</f>
        <v>0</v>
      </c>
      <c r="AI45">
        <f>IF(SUM($AC45:AH45)&gt;0,1,IF(OR(I45&lt;(1-$P$2),I45&gt;$P$3),1,0))</f>
        <v>0</v>
      </c>
      <c r="AJ45">
        <f>IF(SUM($AC45:AI45)&gt;0,1,IF(OR(J45&lt;(1-$P$2),J45&gt;$P$3),1,0))</f>
        <v>0</v>
      </c>
      <c r="AK45">
        <f>IF(SUM($AC45:AJ45)&gt;0,1,IF(OR(K45&lt;(1-$P$2),K45&gt;$P$3),1,0))</f>
        <v>0</v>
      </c>
      <c r="AL45">
        <f>IF(SUM($AC45:AK45)&gt;0,1,IF(OR(L45&lt;(1-$P$2),L45&gt;$P$3),1,0))</f>
        <v>0</v>
      </c>
      <c r="AM45">
        <f>IF(SUM($AC45:AL45)&gt;0,1,IF(OR(M45&lt;(1-$P$2),M45&gt;$P$3),1,0))</f>
        <v>0</v>
      </c>
      <c r="AN45">
        <f>IF(SUM($AC45:AM45)&gt;0,1,IF(OR(N45&lt;(1-$P$2),N45&gt;$P$3),1,0))</f>
        <v>0</v>
      </c>
      <c r="AO45">
        <f>IF(SUM($AC45:AN45)&gt;0,1,IF(OR(O45&lt;(1-$P$2),O45&gt;$P$3),1,0))</f>
        <v>0</v>
      </c>
      <c r="AP45">
        <f>IF(SUM($AC45:AO45)&gt;0,1,IF(OR(P45&lt;(1-$P$2),P45&gt;$P$3),1,0))</f>
        <v>0</v>
      </c>
      <c r="AQ45">
        <f>IF(SUM($AC45:AP45)&gt;0,1,IF(OR(Q45&lt;(1-$P$2),Q45&gt;$P$3),1,0))</f>
        <v>0</v>
      </c>
      <c r="AR45">
        <f>IF(SUM($AC45:AQ45)&gt;0,1,IF(OR(R45&lt;(1-$P$2),R45&gt;$P$3),1,0))</f>
        <v>0</v>
      </c>
      <c r="AS45">
        <f>IF(SUM($AC45:AR45)&gt;0,1,IF(OR(S45&lt;(1-$P$2),S45&gt;$P$3),1,0))</f>
        <v>0</v>
      </c>
      <c r="AT45">
        <f>IF(SUM($AC45:AS45)&gt;0,1,IF(OR(T45&lt;(1-$P$2),T45&gt;$P$3),1,0))</f>
        <v>0</v>
      </c>
      <c r="AU45">
        <f>IF(SUM($AC45:AT45)&gt;0,1,IF(OR(U45&lt;(1-$P$2),U45&gt;$P$3),1,0))</f>
        <v>0</v>
      </c>
      <c r="AV45">
        <f>IF(SUM($AC45:AU45)&gt;0,1,IF(OR(V45&lt;(1-$P$2),V45&gt;$P$3),1,0))</f>
        <v>0</v>
      </c>
    </row>
    <row r="46" spans="1:48" x14ac:dyDescent="0.35">
      <c r="A46" s="1">
        <f>Data!A40</f>
        <v>5900000</v>
      </c>
      <c r="B46">
        <f t="shared" si="8"/>
        <v>37</v>
      </c>
      <c r="C46" s="12" cm="1">
        <f t="array" ref="C46">PRODUCT(Data!$C40:C40/100+1)</f>
        <v>1.194</v>
      </c>
      <c r="D46" s="12" cm="1">
        <f t="array" ref="D46">PRODUCT(Data!$C40:D40/100+1)</f>
        <v>1.7408519999999998</v>
      </c>
      <c r="E46" s="12" cm="1">
        <f t="array" ref="E46">PRODUCT(Data!$C40:E40/100+1)</f>
        <v>2.4441562079999994</v>
      </c>
      <c r="F46" s="12" cm="1">
        <f t="array" ref="F46">PRODUCT(Data!$C40:F40/100+1)</f>
        <v>2.4221588021279996</v>
      </c>
      <c r="G46" s="12" cm="1">
        <f t="array" ref="G46">PRODUCT(Data!$C40:G40/100+1)</f>
        <v>2.9986325970344634</v>
      </c>
      <c r="H46" s="12" cm="1">
        <f t="array" ref="H46">PRODUCT(Data!$C40:H40/100+1)</f>
        <v>3.670326298770183</v>
      </c>
      <c r="I46" s="12" cm="1">
        <f t="array" ref="I46">PRODUCT(Data!$C40:I40/100+1)</f>
        <v>5.1898413864610387</v>
      </c>
      <c r="J46" s="12" cm="1">
        <f t="array" ref="J46">PRODUCT(Data!$C40:J40/100+1)</f>
        <v>2.7142870451191228</v>
      </c>
      <c r="K46" s="12" cm="1">
        <f t="array" ref="K46">PRODUCT(Data!$C40:K40/100+1)</f>
        <v>4.7120023103267972</v>
      </c>
      <c r="L46" s="12" cm="1">
        <f t="array" ref="L46">PRODUCT(Data!$C40:L40/100+1)</f>
        <v>3.7319058297788237</v>
      </c>
      <c r="M46" s="12" cm="1">
        <f t="array" ref="M46">PRODUCT(Data!$C40:M40/100+1)</f>
        <v>5.9225345518589938</v>
      </c>
      <c r="N46" s="12" cm="1">
        <f t="array" ref="N46">PRODUCT(Data!$C40:N40/100+1)</f>
        <v>9.9913157889861228</v>
      </c>
      <c r="O46" s="12" cm="1">
        <f t="array" ref="O46">PRODUCT(Data!$C40:O40/100+1)</f>
        <v>15.986105262377798</v>
      </c>
      <c r="P46" s="12" cm="1">
        <f t="array" ref="P46">PRODUCT(Data!$C40:P40/100+1)</f>
        <v>21.11764505160107</v>
      </c>
      <c r="Q46" s="12" cm="1">
        <f t="array" ref="Q46">PRODUCT(Data!$C40:Q40/100+1)</f>
        <v>30.388291229253941</v>
      </c>
      <c r="R46" s="12" cm="1">
        <f t="array" ref="R46">PRODUCT(Data!$C40:R40/100+1)</f>
        <v>51.690483380960956</v>
      </c>
      <c r="S46" s="12" cm="1">
        <f t="array" ref="S46">PRODUCT(Data!$C40:S40/100+1)</f>
        <v>31.324432928862343</v>
      </c>
      <c r="T46" s="12" cm="1">
        <f t="array" ref="T46">PRODUCT(Data!$C40:T40/100+1)</f>
        <v>49.805848356891119</v>
      </c>
      <c r="U46" s="12" cm="1">
        <f t="array" ref="U46">PRODUCT(Data!$C40:U40/100+1)</f>
        <v>44.327205037633099</v>
      </c>
      <c r="V46" s="12" cm="1">
        <f t="array" ref="V46">PRODUCT(Data!$C40:V40/100+1)</f>
        <v>75.666538999239705</v>
      </c>
      <c r="W46" s="7"/>
      <c r="X46" s="25" t="str">
        <f t="shared" si="6"/>
        <v>Partially Realised Profit</v>
      </c>
      <c r="Y46" s="4">
        <f t="shared" si="7"/>
        <v>446432580.09551424</v>
      </c>
      <c r="Z46" s="13">
        <f t="shared" ca="1" si="9"/>
        <v>152486925.97383481</v>
      </c>
      <c r="AA46" s="13">
        <f t="shared" si="10"/>
        <v>223216290.04775712</v>
      </c>
      <c r="AC46">
        <f t="shared" si="5"/>
        <v>0</v>
      </c>
      <c r="AD46">
        <f>IF(SUM($AC46:AC46)&gt;0,1,IF(OR(D46&lt;(1-$P$2),D46&gt;$P$3),1,0))</f>
        <v>0</v>
      </c>
      <c r="AE46">
        <f>IF(SUM($AC46:AD46)&gt;0,1,IF(OR(E46&lt;(1-$P$2),E46&gt;$P$3),1,0))</f>
        <v>0</v>
      </c>
      <c r="AF46">
        <f>IF(SUM($AC46:AE46)&gt;0,1,IF(OR(F46&lt;(1-$P$2),F46&gt;$P$3),1,0))</f>
        <v>0</v>
      </c>
      <c r="AG46">
        <f>IF(SUM($AC46:AF46)&gt;0,1,IF(OR(G46&lt;(1-$P$2),G46&gt;$P$3),1,0))</f>
        <v>0</v>
      </c>
      <c r="AH46">
        <f>IF(SUM($AC46:AG46)&gt;0,1,IF(OR(H46&lt;(1-$P$2),H46&gt;$P$3),1,0))</f>
        <v>0</v>
      </c>
      <c r="AI46">
        <f>IF(SUM($AC46:AH46)&gt;0,1,IF(OR(I46&lt;(1-$P$2),I46&gt;$P$3),1,0))</f>
        <v>0</v>
      </c>
      <c r="AJ46">
        <f>IF(SUM($AC46:AI46)&gt;0,1,IF(OR(J46&lt;(1-$P$2),J46&gt;$P$3),1,0))</f>
        <v>0</v>
      </c>
      <c r="AK46">
        <f>IF(SUM($AC46:AJ46)&gt;0,1,IF(OR(K46&lt;(1-$P$2),K46&gt;$P$3),1,0))</f>
        <v>0</v>
      </c>
      <c r="AL46">
        <f>IF(SUM($AC46:AK46)&gt;0,1,IF(OR(L46&lt;(1-$P$2),L46&gt;$P$3),1,0))</f>
        <v>0</v>
      </c>
      <c r="AM46">
        <f>IF(SUM($AC46:AL46)&gt;0,1,IF(OR(M46&lt;(1-$P$2),M46&gt;$P$3),1,0))</f>
        <v>0</v>
      </c>
      <c r="AN46">
        <f>IF(SUM($AC46:AM46)&gt;0,1,IF(OR(N46&lt;(1-$P$2),N46&gt;$P$3),1,0))</f>
        <v>0</v>
      </c>
      <c r="AO46">
        <f>IF(SUM($AC46:AN46)&gt;0,1,IF(OR(O46&lt;(1-$P$2),O46&gt;$P$3),1,0))</f>
        <v>0</v>
      </c>
      <c r="AP46">
        <f>IF(SUM($AC46:AO46)&gt;0,1,IF(OR(P46&lt;(1-$P$2),P46&gt;$P$3),1,0))</f>
        <v>0</v>
      </c>
      <c r="AQ46">
        <f>IF(SUM($AC46:AP46)&gt;0,1,IF(OR(Q46&lt;(1-$P$2),Q46&gt;$P$3),1,0))</f>
        <v>0</v>
      </c>
      <c r="AR46">
        <f>IF(SUM($AC46:AQ46)&gt;0,1,IF(OR(R46&lt;(1-$P$2),R46&gt;$P$3),1,0))</f>
        <v>1</v>
      </c>
      <c r="AS46">
        <f>IF(SUM($AC46:AR46)&gt;0,1,IF(OR(S46&lt;(1-$P$2),S46&gt;$P$3),1,0))</f>
        <v>1</v>
      </c>
      <c r="AT46">
        <f>IF(SUM($AC46:AS46)&gt;0,1,IF(OR(T46&lt;(1-$P$2),T46&gt;$P$3),1,0))</f>
        <v>1</v>
      </c>
      <c r="AU46">
        <f>IF(SUM($AC46:AT46)&gt;0,1,IF(OR(U46&lt;(1-$P$2),U46&gt;$P$3),1,0))</f>
        <v>1</v>
      </c>
      <c r="AV46">
        <f>IF(SUM($AC46:AU46)&gt;0,1,IF(OR(V46&lt;(1-$P$2),V46&gt;$P$3),1,0))</f>
        <v>1</v>
      </c>
    </row>
    <row r="47" spans="1:48" x14ac:dyDescent="0.35">
      <c r="A47" s="1">
        <f>Data!A41</f>
        <v>300000</v>
      </c>
      <c r="B47">
        <f t="shared" si="8"/>
        <v>38</v>
      </c>
      <c r="C47" s="12" cm="1">
        <f t="array" ref="C47">PRODUCT(Data!$C41:C41/100+1)</f>
        <v>0.72399999999999998</v>
      </c>
      <c r="D47" s="12" cm="1">
        <f t="array" ref="D47">PRODUCT(Data!$C41:D41/100+1)</f>
        <v>0.92454799999999993</v>
      </c>
      <c r="E47" s="12" cm="1">
        <f t="array" ref="E47">PRODUCT(Data!$C41:E41/100+1)</f>
        <v>1.1057594079999999</v>
      </c>
      <c r="F47" s="12" cm="1">
        <f t="array" ref="F47">PRODUCT(Data!$C41:F41/100+1)</f>
        <v>0.96090492555199991</v>
      </c>
      <c r="G47" s="12" cm="1">
        <f t="array" ref="G47">PRODUCT(Data!$C41:G41/100+1)</f>
        <v>1.6162420847784638</v>
      </c>
      <c r="H47" s="12" cm="1">
        <f t="array" ref="H47">PRODUCT(Data!$C41:H41/100+1)</f>
        <v>1.7681688407476395</v>
      </c>
      <c r="I47" s="12" cm="1">
        <f t="array" ref="I47">PRODUCT(Data!$C41:I41/100+1)</f>
        <v>1.4569711247760548</v>
      </c>
      <c r="J47" s="12" cm="1">
        <f t="array" ref="J47">PRODUCT(Data!$C41:J41/100+1)</f>
        <v>1.7614780898542504</v>
      </c>
      <c r="K47" s="12" cm="1">
        <f t="array" ref="K47">PRODUCT(Data!$C41:K41/100+1)</f>
        <v>1.787900261202064</v>
      </c>
      <c r="L47" s="12" cm="1">
        <f t="array" ref="L47">PRODUCT(Data!$C41:L41/100+1)</f>
        <v>2.1722988173605078</v>
      </c>
      <c r="M47" s="12" cm="1">
        <f t="array" ref="M47">PRODUCT(Data!$C41:M41/100+1)</f>
        <v>1.6922207787238357</v>
      </c>
      <c r="N47" s="12" cm="1">
        <f t="array" ref="N47">PRODUCT(Data!$C41:N41/100+1)</f>
        <v>1.8394439864728094</v>
      </c>
      <c r="O47" s="12" cm="1">
        <f t="array" ref="O47">PRODUCT(Data!$C41:O41/100+1)</f>
        <v>1.4053352056652264</v>
      </c>
      <c r="P47" s="12" cm="1">
        <f t="array" ref="P47">PRODUCT(Data!$C41:P41/100+1)</f>
        <v>1.4109565464878873</v>
      </c>
      <c r="Q47" s="12" cm="1">
        <f t="array" ref="Q47">PRODUCT(Data!$C41:Q41/100+1)</f>
        <v>1.3107786316872474</v>
      </c>
      <c r="R47" s="12" cm="1">
        <f t="array" ref="R47">PRODUCT(Data!$C41:R41/100+1)</f>
        <v>0.9227881567078221</v>
      </c>
      <c r="S47" s="12" cm="1">
        <f t="array" ref="S47">PRODUCT(Data!$C41:S41/100+1)</f>
        <v>0.80098012002238961</v>
      </c>
      <c r="T47" s="12" cm="1">
        <f t="array" ref="T47">PRODUCT(Data!$C41:T41/100+1)</f>
        <v>0.72889190922037461</v>
      </c>
      <c r="U47" s="12" cm="1">
        <f t="array" ref="U47">PRODUCT(Data!$C41:U41/100+1)</f>
        <v>0.49929095781595667</v>
      </c>
      <c r="V47" s="12" cm="1">
        <f t="array" ref="V47">PRODUCT(Data!$C41:V41/100+1)</f>
        <v>0.32703557736945166</v>
      </c>
      <c r="W47" s="7"/>
      <c r="X47" s="25" t="str">
        <f t="shared" si="6"/>
        <v>Partially Realised Loss</v>
      </c>
      <c r="Y47" s="4">
        <f t="shared" si="7"/>
        <v>98110.673210835492</v>
      </c>
      <c r="Z47" s="13">
        <f t="shared" ca="1" si="9"/>
        <v>74893.643672393504</v>
      </c>
      <c r="AA47" s="13">
        <f t="shared" si="10"/>
        <v>49055.336605417746</v>
      </c>
      <c r="AC47">
        <f t="shared" si="5"/>
        <v>0</v>
      </c>
      <c r="AD47">
        <f>IF(SUM($AC47:AC47)&gt;0,1,IF(OR(D47&lt;(1-$P$2),D47&gt;$P$3),1,0))</f>
        <v>0</v>
      </c>
      <c r="AE47">
        <f>IF(SUM($AC47:AD47)&gt;0,1,IF(OR(E47&lt;(1-$P$2),E47&gt;$P$3),1,0))</f>
        <v>0</v>
      </c>
      <c r="AF47">
        <f>IF(SUM($AC47:AE47)&gt;0,1,IF(OR(F47&lt;(1-$P$2),F47&gt;$P$3),1,0))</f>
        <v>0</v>
      </c>
      <c r="AG47">
        <f>IF(SUM($AC47:AF47)&gt;0,1,IF(OR(G47&lt;(1-$P$2),G47&gt;$P$3),1,0))</f>
        <v>0</v>
      </c>
      <c r="AH47">
        <f>IF(SUM($AC47:AG47)&gt;0,1,IF(OR(H47&lt;(1-$P$2),H47&gt;$P$3),1,0))</f>
        <v>0</v>
      </c>
      <c r="AI47">
        <f>IF(SUM($AC47:AH47)&gt;0,1,IF(OR(I47&lt;(1-$P$2),I47&gt;$P$3),1,0))</f>
        <v>0</v>
      </c>
      <c r="AJ47">
        <f>IF(SUM($AC47:AI47)&gt;0,1,IF(OR(J47&lt;(1-$P$2),J47&gt;$P$3),1,0))</f>
        <v>0</v>
      </c>
      <c r="AK47">
        <f>IF(SUM($AC47:AJ47)&gt;0,1,IF(OR(K47&lt;(1-$P$2),K47&gt;$P$3),1,0))</f>
        <v>0</v>
      </c>
      <c r="AL47">
        <f>IF(SUM($AC47:AK47)&gt;0,1,IF(OR(L47&lt;(1-$P$2),L47&gt;$P$3),1,0))</f>
        <v>0</v>
      </c>
      <c r="AM47">
        <f>IF(SUM($AC47:AL47)&gt;0,1,IF(OR(M47&lt;(1-$P$2),M47&gt;$P$3),1,0))</f>
        <v>0</v>
      </c>
      <c r="AN47">
        <f>IF(SUM($AC47:AM47)&gt;0,1,IF(OR(N47&lt;(1-$P$2),N47&gt;$P$3),1,0))</f>
        <v>0</v>
      </c>
      <c r="AO47">
        <f>IF(SUM($AC47:AN47)&gt;0,1,IF(OR(O47&lt;(1-$P$2),O47&gt;$P$3),1,0))</f>
        <v>0</v>
      </c>
      <c r="AP47">
        <f>IF(SUM($AC47:AO47)&gt;0,1,IF(OR(P47&lt;(1-$P$2),P47&gt;$P$3),1,0))</f>
        <v>0</v>
      </c>
      <c r="AQ47">
        <f>IF(SUM($AC47:AP47)&gt;0,1,IF(OR(Q47&lt;(1-$P$2),Q47&gt;$P$3),1,0))</f>
        <v>0</v>
      </c>
      <c r="AR47">
        <f>IF(SUM($AC47:AQ47)&gt;0,1,IF(OR(R47&lt;(1-$P$2),R47&gt;$P$3),1,0))</f>
        <v>0</v>
      </c>
      <c r="AS47">
        <f>IF(SUM($AC47:AR47)&gt;0,1,IF(OR(S47&lt;(1-$P$2),S47&gt;$P$3),1,0))</f>
        <v>0</v>
      </c>
      <c r="AT47">
        <f>IF(SUM($AC47:AS47)&gt;0,1,IF(OR(T47&lt;(1-$P$2),T47&gt;$P$3),1,0))</f>
        <v>0</v>
      </c>
      <c r="AU47">
        <f>IF(SUM($AC47:AT47)&gt;0,1,IF(OR(U47&lt;(1-$P$2),U47&gt;$P$3),1,0))</f>
        <v>1</v>
      </c>
      <c r="AV47">
        <f>IF(SUM($AC47:AU47)&gt;0,1,IF(OR(V47&lt;(1-$P$2),V47&gt;$P$3),1,0))</f>
        <v>1</v>
      </c>
    </row>
    <row r="48" spans="1:48" x14ac:dyDescent="0.35">
      <c r="A48" s="1">
        <f>Data!A42</f>
        <v>5300000</v>
      </c>
      <c r="B48">
        <f t="shared" si="8"/>
        <v>39</v>
      </c>
      <c r="C48" s="12" cm="1">
        <f t="array" ref="C48">PRODUCT(Data!$C42:C42/100+1)</f>
        <v>0.95299999999999996</v>
      </c>
      <c r="D48" s="12" cm="1">
        <f t="array" ref="D48">PRODUCT(Data!$C42:D42/100+1)</f>
        <v>1.5371889999999999</v>
      </c>
      <c r="E48" s="12" cm="1">
        <f t="array" ref="E48">PRODUCT(Data!$C42:E42/100+1)</f>
        <v>0.88388367499999987</v>
      </c>
      <c r="F48" s="12" cm="1">
        <f t="array" ref="F48">PRODUCT(Data!$C42:F42/100+1)</f>
        <v>0.6204863398499999</v>
      </c>
      <c r="G48" s="12" cm="1">
        <f t="array" ref="G48">PRODUCT(Data!$C42:G42/100+1)</f>
        <v>0.5714679190018499</v>
      </c>
      <c r="H48" s="12" cm="1">
        <f t="array" ref="H48">PRODUCT(Data!$C42:H42/100+1)</f>
        <v>0.85263013515076003</v>
      </c>
      <c r="I48" s="12" cm="1">
        <f t="array" ref="I48">PRODUCT(Data!$C42:I42/100+1)</f>
        <v>0.46724131406261654</v>
      </c>
      <c r="J48" s="12" cm="1">
        <f t="array" ref="J48">PRODUCT(Data!$C42:J42/100+1)</f>
        <v>0.54246716562669783</v>
      </c>
      <c r="K48" s="12" cm="1">
        <f t="array" ref="K48">PRODUCT(Data!$C42:K42/100+1)</f>
        <v>0.4008832353981297</v>
      </c>
      <c r="L48" s="12" cm="1">
        <f t="array" ref="L48">PRODUCT(Data!$C42:L42/100+1)</f>
        <v>0.39687440304414839</v>
      </c>
      <c r="M48" s="12" cm="1">
        <f t="array" ref="M48">PRODUCT(Data!$C42:M42/100+1)</f>
        <v>0.29408393265571398</v>
      </c>
      <c r="N48" s="12" cm="1">
        <f t="array" ref="N48">PRODUCT(Data!$C42:N42/100+1)</f>
        <v>0.35260663525420105</v>
      </c>
      <c r="O48" s="12" cm="1">
        <f t="array" ref="O48">PRODUCT(Data!$C42:O42/100+1)</f>
        <v>0.34661232245487961</v>
      </c>
      <c r="P48" s="12" cm="1">
        <f t="array" ref="P48">PRODUCT(Data!$C42:P42/100+1)</f>
        <v>0.37226163431654075</v>
      </c>
      <c r="Q48" s="12" cm="1">
        <f t="array" ref="Q48">PRODUCT(Data!$C42:Q42/100+1)</f>
        <v>0.26207219055884468</v>
      </c>
      <c r="R48" s="12" cm="1">
        <f t="array" ref="R48">PRODUCT(Data!$C42:R42/100+1)</f>
        <v>0.34410078620376305</v>
      </c>
      <c r="S48" s="12" cm="1">
        <f t="array" ref="S48">PRODUCT(Data!$C42:S42/100+1)</f>
        <v>0.22848292203929865</v>
      </c>
      <c r="T48" s="12" cm="1">
        <f t="array" ref="T48">PRODUCT(Data!$C42:T42/100+1)</f>
        <v>0.13914609952193288</v>
      </c>
      <c r="U48" s="12" cm="1">
        <f t="array" ref="U48">PRODUCT(Data!$C42:U42/100+1)</f>
        <v>0.21400670106473274</v>
      </c>
      <c r="V48" s="12" cm="1">
        <f t="array" ref="V48">PRODUCT(Data!$C42:V42/100+1)</f>
        <v>0.24803376653402526</v>
      </c>
      <c r="W48" s="7"/>
      <c r="X48" s="25" t="str">
        <f t="shared" si="6"/>
        <v>Partially Realised Loss</v>
      </c>
      <c r="Y48" s="4">
        <f t="shared" si="7"/>
        <v>1314578.9626303338</v>
      </c>
      <c r="Z48" s="13">
        <f t="shared" ca="1" si="9"/>
        <v>1238189.4822659339</v>
      </c>
      <c r="AA48" s="13">
        <f t="shared" si="10"/>
        <v>657289.48131516692</v>
      </c>
      <c r="AC48">
        <f t="shared" si="5"/>
        <v>0</v>
      </c>
      <c r="AD48">
        <f>IF(SUM($AC48:AC48)&gt;0,1,IF(OR(D48&lt;(1-$P$2),D48&gt;$P$3),1,0))</f>
        <v>0</v>
      </c>
      <c r="AE48">
        <f>IF(SUM($AC48:AD48)&gt;0,1,IF(OR(E48&lt;(1-$P$2),E48&gt;$P$3),1,0))</f>
        <v>0</v>
      </c>
      <c r="AF48">
        <f>IF(SUM($AC48:AE48)&gt;0,1,IF(OR(F48&lt;(1-$P$2),F48&gt;$P$3),1,0))</f>
        <v>0</v>
      </c>
      <c r="AG48">
        <f>IF(SUM($AC48:AF48)&gt;0,1,IF(OR(G48&lt;(1-$P$2),G48&gt;$P$3),1,0))</f>
        <v>0</v>
      </c>
      <c r="AH48">
        <f>IF(SUM($AC48:AG48)&gt;0,1,IF(OR(H48&lt;(1-$P$2),H48&gt;$P$3),1,0))</f>
        <v>0</v>
      </c>
      <c r="AI48">
        <f>IF(SUM($AC48:AH48)&gt;0,1,IF(OR(I48&lt;(1-$P$2),I48&gt;$P$3),1,0))</f>
        <v>1</v>
      </c>
      <c r="AJ48">
        <f>IF(SUM($AC48:AI48)&gt;0,1,IF(OR(J48&lt;(1-$P$2),J48&gt;$P$3),1,0))</f>
        <v>1</v>
      </c>
      <c r="AK48">
        <f>IF(SUM($AC48:AJ48)&gt;0,1,IF(OR(K48&lt;(1-$P$2),K48&gt;$P$3),1,0))</f>
        <v>1</v>
      </c>
      <c r="AL48">
        <f>IF(SUM($AC48:AK48)&gt;0,1,IF(OR(L48&lt;(1-$P$2),L48&gt;$P$3),1,0))</f>
        <v>1</v>
      </c>
      <c r="AM48">
        <f>IF(SUM($AC48:AL48)&gt;0,1,IF(OR(M48&lt;(1-$P$2),M48&gt;$P$3),1,0))</f>
        <v>1</v>
      </c>
      <c r="AN48">
        <f>IF(SUM($AC48:AM48)&gt;0,1,IF(OR(N48&lt;(1-$P$2),N48&gt;$P$3),1,0))</f>
        <v>1</v>
      </c>
      <c r="AO48">
        <f>IF(SUM($AC48:AN48)&gt;0,1,IF(OR(O48&lt;(1-$P$2),O48&gt;$P$3),1,0))</f>
        <v>1</v>
      </c>
      <c r="AP48">
        <f>IF(SUM($AC48:AO48)&gt;0,1,IF(OR(P48&lt;(1-$P$2),P48&gt;$P$3),1,0))</f>
        <v>1</v>
      </c>
      <c r="AQ48">
        <f>IF(SUM($AC48:AP48)&gt;0,1,IF(OR(Q48&lt;(1-$P$2),Q48&gt;$P$3),1,0))</f>
        <v>1</v>
      </c>
      <c r="AR48">
        <f>IF(SUM($AC48:AQ48)&gt;0,1,IF(OR(R48&lt;(1-$P$2),R48&gt;$P$3),1,0))</f>
        <v>1</v>
      </c>
      <c r="AS48">
        <f>IF(SUM($AC48:AR48)&gt;0,1,IF(OR(S48&lt;(1-$P$2),S48&gt;$P$3),1,0))</f>
        <v>1</v>
      </c>
      <c r="AT48">
        <f>IF(SUM($AC48:AS48)&gt;0,1,IF(OR(T48&lt;(1-$P$2),T48&gt;$P$3),1,0))</f>
        <v>1</v>
      </c>
      <c r="AU48">
        <f>IF(SUM($AC48:AT48)&gt;0,1,IF(OR(U48&lt;(1-$P$2),U48&gt;$P$3),1,0))</f>
        <v>1</v>
      </c>
      <c r="AV48">
        <f>IF(SUM($AC48:AU48)&gt;0,1,IF(OR(V48&lt;(1-$P$2),V48&gt;$P$3),1,0))</f>
        <v>1</v>
      </c>
    </row>
    <row r="49" spans="1:48" x14ac:dyDescent="0.35">
      <c r="A49" s="1">
        <f>Data!A43</f>
        <v>4900000</v>
      </c>
      <c r="B49">
        <f t="shared" si="8"/>
        <v>40</v>
      </c>
      <c r="C49" s="12" cm="1">
        <f t="array" ref="C49">PRODUCT(Data!$C43:C43/100+1)</f>
        <v>1.4279999999999999</v>
      </c>
      <c r="D49" s="12" cm="1">
        <f t="array" ref="D49">PRODUCT(Data!$C43:D43/100+1)</f>
        <v>1.2666359999999999</v>
      </c>
      <c r="E49" s="12" cm="1">
        <f t="array" ref="E49">PRODUCT(Data!$C43:E43/100+1)</f>
        <v>1.8923541839999998</v>
      </c>
      <c r="F49" s="12" cm="1">
        <f t="array" ref="F49">PRODUCT(Data!$C43:F43/100+1)</f>
        <v>2.1061902067919998</v>
      </c>
      <c r="G49" s="12" cm="1">
        <f t="array" ref="G49">PRODUCT(Data!$C43:G43/100+1)</f>
        <v>2.9423477188884237</v>
      </c>
      <c r="H49" s="12" cm="1">
        <f t="array" ref="H49">PRODUCT(Data!$C43:H43/100+1)</f>
        <v>3.6720499531727526</v>
      </c>
      <c r="I49" s="12" cm="1">
        <f t="array" ref="I49">PRODUCT(Data!$C43:I43/100+1)</f>
        <v>5.9597370739993778</v>
      </c>
      <c r="J49" s="12" cm="1">
        <f t="array" ref="J49">PRODUCT(Data!$C43:J43/100+1)</f>
        <v>3.4685669770676384</v>
      </c>
      <c r="K49" s="12" cm="1">
        <f t="array" ref="K49">PRODUCT(Data!$C43:K43/100+1)</f>
        <v>5.4525872879503279</v>
      </c>
      <c r="L49" s="12" cm="1">
        <f t="array" ref="L49">PRODUCT(Data!$C43:L43/100+1)</f>
        <v>6.0523718896248644</v>
      </c>
      <c r="M49" s="12" cm="1">
        <f t="array" ref="M49">PRODUCT(Data!$C43:M43/100+1)</f>
        <v>5.4713441882208773</v>
      </c>
      <c r="N49" s="12" cm="1">
        <f t="array" ref="N49">PRODUCT(Data!$C43:N43/100+1)</f>
        <v>9.3012851199754909</v>
      </c>
      <c r="O49" s="12" cm="1">
        <f t="array" ref="O49">PRODUCT(Data!$C43:O43/100+1)</f>
        <v>10.063990499813482</v>
      </c>
      <c r="P49" s="12" cm="1">
        <f t="array" ref="P49">PRODUCT(Data!$C43:P43/100+1)</f>
        <v>11.654100998784012</v>
      </c>
      <c r="Q49" s="12" cm="1">
        <f t="array" ref="Q49">PRODUCT(Data!$C43:Q43/100+1)</f>
        <v>19.951820909918229</v>
      </c>
      <c r="R49" s="12" cm="1">
        <f t="array" ref="R49">PRODUCT(Data!$C43:R43/100+1)</f>
        <v>25.338812555596153</v>
      </c>
      <c r="S49" s="12" cm="1">
        <f t="array" ref="S49">PRODUCT(Data!$C43:S43/100+1)</f>
        <v>12.770761528020461</v>
      </c>
      <c r="T49" s="12" cm="1">
        <f t="array" ref="T49">PRODUCT(Data!$C43:T43/100+1)</f>
        <v>17.368235678107826</v>
      </c>
      <c r="U49" s="12" cm="1">
        <f t="array" ref="U49">PRODUCT(Data!$C43:U43/100+1)</f>
        <v>26.972870008101452</v>
      </c>
      <c r="V49" s="12" cm="1">
        <f t="array" ref="V49">PRODUCT(Data!$C43:V43/100+1)</f>
        <v>34.606192220394163</v>
      </c>
      <c r="W49" s="7"/>
      <c r="X49" s="25" t="str">
        <f t="shared" si="6"/>
        <v>Unrealised</v>
      </c>
      <c r="Y49" s="4">
        <f t="shared" si="7"/>
        <v>169570341.87993139</v>
      </c>
      <c r="Z49" s="13">
        <f t="shared" ca="1" si="9"/>
        <v>0</v>
      </c>
      <c r="AA49" s="13">
        <f t="shared" si="10"/>
        <v>169570341.87993139</v>
      </c>
      <c r="AC49">
        <f t="shared" si="5"/>
        <v>0</v>
      </c>
      <c r="AD49">
        <f>IF(SUM($AC49:AC49)&gt;0,1,IF(OR(D49&lt;(1-$P$2),D49&gt;$P$3),1,0))</f>
        <v>0</v>
      </c>
      <c r="AE49">
        <f>IF(SUM($AC49:AD49)&gt;0,1,IF(OR(E49&lt;(1-$P$2),E49&gt;$P$3),1,0))</f>
        <v>0</v>
      </c>
      <c r="AF49">
        <f>IF(SUM($AC49:AE49)&gt;0,1,IF(OR(F49&lt;(1-$P$2),F49&gt;$P$3),1,0))</f>
        <v>0</v>
      </c>
      <c r="AG49">
        <f>IF(SUM($AC49:AF49)&gt;0,1,IF(OR(G49&lt;(1-$P$2),G49&gt;$P$3),1,0))</f>
        <v>0</v>
      </c>
      <c r="AH49">
        <f>IF(SUM($AC49:AG49)&gt;0,1,IF(OR(H49&lt;(1-$P$2),H49&gt;$P$3),1,0))</f>
        <v>0</v>
      </c>
      <c r="AI49">
        <f>IF(SUM($AC49:AH49)&gt;0,1,IF(OR(I49&lt;(1-$P$2),I49&gt;$P$3),1,0))</f>
        <v>0</v>
      </c>
      <c r="AJ49">
        <f>IF(SUM($AC49:AI49)&gt;0,1,IF(OR(J49&lt;(1-$P$2),J49&gt;$P$3),1,0))</f>
        <v>0</v>
      </c>
      <c r="AK49">
        <f>IF(SUM($AC49:AJ49)&gt;0,1,IF(OR(K49&lt;(1-$P$2),K49&gt;$P$3),1,0))</f>
        <v>0</v>
      </c>
      <c r="AL49">
        <f>IF(SUM($AC49:AK49)&gt;0,1,IF(OR(L49&lt;(1-$P$2),L49&gt;$P$3),1,0))</f>
        <v>0</v>
      </c>
      <c r="AM49">
        <f>IF(SUM($AC49:AL49)&gt;0,1,IF(OR(M49&lt;(1-$P$2),M49&gt;$P$3),1,0))</f>
        <v>0</v>
      </c>
      <c r="AN49">
        <f>IF(SUM($AC49:AM49)&gt;0,1,IF(OR(N49&lt;(1-$P$2),N49&gt;$P$3),1,0))</f>
        <v>0</v>
      </c>
      <c r="AO49">
        <f>IF(SUM($AC49:AN49)&gt;0,1,IF(OR(O49&lt;(1-$P$2),O49&gt;$P$3),1,0))</f>
        <v>0</v>
      </c>
      <c r="AP49">
        <f>IF(SUM($AC49:AO49)&gt;0,1,IF(OR(P49&lt;(1-$P$2),P49&gt;$P$3),1,0))</f>
        <v>0</v>
      </c>
      <c r="AQ49">
        <f>IF(SUM($AC49:AP49)&gt;0,1,IF(OR(Q49&lt;(1-$P$2),Q49&gt;$P$3),1,0))</f>
        <v>0</v>
      </c>
      <c r="AR49">
        <f>IF(SUM($AC49:AQ49)&gt;0,1,IF(OR(R49&lt;(1-$P$2),R49&gt;$P$3),1,0))</f>
        <v>0</v>
      </c>
      <c r="AS49">
        <f>IF(SUM($AC49:AR49)&gt;0,1,IF(OR(S49&lt;(1-$P$2),S49&gt;$P$3),1,0))</f>
        <v>0</v>
      </c>
      <c r="AT49">
        <f>IF(SUM($AC49:AS49)&gt;0,1,IF(OR(T49&lt;(1-$P$2),T49&gt;$P$3),1,0))</f>
        <v>0</v>
      </c>
      <c r="AU49">
        <f>IF(SUM($AC49:AT49)&gt;0,1,IF(OR(U49&lt;(1-$P$2),U49&gt;$P$3),1,0))</f>
        <v>0</v>
      </c>
      <c r="AV49">
        <f>IF(SUM($AC49:AU49)&gt;0,1,IF(OR(V49&lt;(1-$P$2),V49&gt;$P$3),1,0))</f>
        <v>0</v>
      </c>
    </row>
    <row r="50" spans="1:48" x14ac:dyDescent="0.35">
      <c r="A50" s="1">
        <f>Data!A44</f>
        <v>3900000</v>
      </c>
      <c r="B50">
        <f t="shared" si="8"/>
        <v>41</v>
      </c>
      <c r="C50" s="12" cm="1">
        <f t="array" ref="C50">PRODUCT(Data!$C44:C44/100+1)</f>
        <v>0.71599999999999997</v>
      </c>
      <c r="D50" s="12" cm="1">
        <f t="array" ref="D50">PRODUCT(Data!$C44:D44/100+1)</f>
        <v>1.0131399999999999</v>
      </c>
      <c r="E50" s="12" cm="1">
        <f t="array" ref="E50">PRODUCT(Data!$C44:E44/100+1)</f>
        <v>1.6625627399999998</v>
      </c>
      <c r="F50" s="12" cm="1">
        <f t="array" ref="F50">PRODUCT(Data!$C44:F44/100+1)</f>
        <v>1.3782645114599998</v>
      </c>
      <c r="G50" s="12" cm="1">
        <f t="array" ref="G50">PRODUCT(Data!$C44:G44/100+1)</f>
        <v>1.5009300529799399</v>
      </c>
      <c r="H50" s="12" cm="1">
        <f t="array" ref="H50">PRODUCT(Data!$C44:H44/100+1)</f>
        <v>1.2787924051389088</v>
      </c>
      <c r="I50" s="12" cm="1">
        <f t="array" ref="I50">PRODUCT(Data!$C44:I44/100+1)</f>
        <v>1.4680536810994675</v>
      </c>
      <c r="J50" s="12" cm="1">
        <f t="array" ref="J50">PRODUCT(Data!$C44:J44/100+1)</f>
        <v>0.99093623474214065</v>
      </c>
      <c r="K50" s="12" cm="1">
        <f t="array" ref="K50">PRODUCT(Data!$C44:K44/100+1)</f>
        <v>0.74122030358712121</v>
      </c>
      <c r="L50" s="12" cm="1">
        <f t="array" ref="L50">PRODUCT(Data!$C44:L44/100+1)</f>
        <v>0.65968607019253789</v>
      </c>
      <c r="M50" s="12" cm="1">
        <f t="array" ref="M50">PRODUCT(Data!$C44:M44/100+1)</f>
        <v>0.83450287879356055</v>
      </c>
      <c r="N50" s="12" cm="1">
        <f t="array" ref="N50">PRODUCT(Data!$C44:N44/100+1)</f>
        <v>0.78192919742956624</v>
      </c>
      <c r="O50" s="12" cm="1">
        <f t="array" ref="O50">PRODUCT(Data!$C44:O44/100+1)</f>
        <v>0.4050393242685153</v>
      </c>
      <c r="P50" s="12" cm="1">
        <f t="array" ref="P50">PRODUCT(Data!$C44:P44/100+1)</f>
        <v>0.66547960977317067</v>
      </c>
      <c r="Q50" s="12" cm="1">
        <f t="array" ref="Q50">PRODUCT(Data!$C44:Q44/100+1)</f>
        <v>0.49312039084191944</v>
      </c>
      <c r="R50" s="12" cm="1">
        <f t="array" ref="R50">PRODUCT(Data!$C44:R44/100+1)</f>
        <v>0.64796019356628221</v>
      </c>
      <c r="S50" s="12" cm="1">
        <f t="array" ref="S50">PRODUCT(Data!$C44:S44/100+1)</f>
        <v>1.1131956125468727</v>
      </c>
      <c r="T50" s="12" cm="1">
        <f t="array" ref="T50">PRODUCT(Data!$C44:T44/100+1)</f>
        <v>1.5462287058276063</v>
      </c>
      <c r="U50" s="12" cm="1">
        <f t="array" ref="U50">PRODUCT(Data!$C44:U44/100+1)</f>
        <v>1.8508357608756449</v>
      </c>
      <c r="V50" s="12" cm="1">
        <f t="array" ref="V50">PRODUCT(Data!$C44:V44/100+1)</f>
        <v>1.1993415730474177</v>
      </c>
      <c r="W50" s="7"/>
      <c r="X50" s="25" t="str">
        <f t="shared" si="6"/>
        <v>Partially Realised Loss</v>
      </c>
      <c r="Y50" s="4">
        <f t="shared" si="7"/>
        <v>4677432.1348849293</v>
      </c>
      <c r="Z50" s="13">
        <f t="shared" ca="1" si="9"/>
        <v>789826.68232360482</v>
      </c>
      <c r="AA50" s="13">
        <f t="shared" si="10"/>
        <v>2338716.0674424646</v>
      </c>
      <c r="AC50">
        <f t="shared" si="5"/>
        <v>0</v>
      </c>
      <c r="AD50">
        <f>IF(SUM($AC50:AC50)&gt;0,1,IF(OR(D50&lt;(1-$P$2),D50&gt;$P$3),1,0))</f>
        <v>0</v>
      </c>
      <c r="AE50">
        <f>IF(SUM($AC50:AD50)&gt;0,1,IF(OR(E50&lt;(1-$P$2),E50&gt;$P$3),1,0))</f>
        <v>0</v>
      </c>
      <c r="AF50">
        <f>IF(SUM($AC50:AE50)&gt;0,1,IF(OR(F50&lt;(1-$P$2),F50&gt;$P$3),1,0))</f>
        <v>0</v>
      </c>
      <c r="AG50">
        <f>IF(SUM($AC50:AF50)&gt;0,1,IF(OR(G50&lt;(1-$P$2),G50&gt;$P$3),1,0))</f>
        <v>0</v>
      </c>
      <c r="AH50">
        <f>IF(SUM($AC50:AG50)&gt;0,1,IF(OR(H50&lt;(1-$P$2),H50&gt;$P$3),1,0))</f>
        <v>0</v>
      </c>
      <c r="AI50">
        <f>IF(SUM($AC50:AH50)&gt;0,1,IF(OR(I50&lt;(1-$P$2),I50&gt;$P$3),1,0))</f>
        <v>0</v>
      </c>
      <c r="AJ50">
        <f>IF(SUM($AC50:AI50)&gt;0,1,IF(OR(J50&lt;(1-$P$2),J50&gt;$P$3),1,0))</f>
        <v>0</v>
      </c>
      <c r="AK50">
        <f>IF(SUM($AC50:AJ50)&gt;0,1,IF(OR(K50&lt;(1-$P$2),K50&gt;$P$3),1,0))</f>
        <v>0</v>
      </c>
      <c r="AL50">
        <f>IF(SUM($AC50:AK50)&gt;0,1,IF(OR(L50&lt;(1-$P$2),L50&gt;$P$3),1,0))</f>
        <v>0</v>
      </c>
      <c r="AM50">
        <f>IF(SUM($AC50:AL50)&gt;0,1,IF(OR(M50&lt;(1-$P$2),M50&gt;$P$3),1,0))</f>
        <v>0</v>
      </c>
      <c r="AN50">
        <f>IF(SUM($AC50:AM50)&gt;0,1,IF(OR(N50&lt;(1-$P$2),N50&gt;$P$3),1,0))</f>
        <v>0</v>
      </c>
      <c r="AO50">
        <f>IF(SUM($AC50:AN50)&gt;0,1,IF(OR(O50&lt;(1-$P$2),O50&gt;$P$3),1,0))</f>
        <v>1</v>
      </c>
      <c r="AP50">
        <f>IF(SUM($AC50:AO50)&gt;0,1,IF(OR(P50&lt;(1-$P$2),P50&gt;$P$3),1,0))</f>
        <v>1</v>
      </c>
      <c r="AQ50">
        <f>IF(SUM($AC50:AP50)&gt;0,1,IF(OR(Q50&lt;(1-$P$2),Q50&gt;$P$3),1,0))</f>
        <v>1</v>
      </c>
      <c r="AR50">
        <f>IF(SUM($AC50:AQ50)&gt;0,1,IF(OR(R50&lt;(1-$P$2),R50&gt;$P$3),1,0))</f>
        <v>1</v>
      </c>
      <c r="AS50">
        <f>IF(SUM($AC50:AR50)&gt;0,1,IF(OR(S50&lt;(1-$P$2),S50&gt;$P$3),1,0))</f>
        <v>1</v>
      </c>
      <c r="AT50">
        <f>IF(SUM($AC50:AS50)&gt;0,1,IF(OR(T50&lt;(1-$P$2),T50&gt;$P$3),1,0))</f>
        <v>1</v>
      </c>
      <c r="AU50">
        <f>IF(SUM($AC50:AT50)&gt;0,1,IF(OR(U50&lt;(1-$P$2),U50&gt;$P$3),1,0))</f>
        <v>1</v>
      </c>
      <c r="AV50">
        <f>IF(SUM($AC50:AU50)&gt;0,1,IF(OR(V50&lt;(1-$P$2),V50&gt;$P$3),1,0))</f>
        <v>1</v>
      </c>
    </row>
    <row r="51" spans="1:48" x14ac:dyDescent="0.35">
      <c r="A51" s="1">
        <f>Data!A45</f>
        <v>8400000</v>
      </c>
      <c r="B51">
        <f t="shared" si="8"/>
        <v>42</v>
      </c>
      <c r="C51" s="12" cm="1">
        <f t="array" ref="C51">PRODUCT(Data!$C45:C45/100+1)</f>
        <v>1.2869999999999999</v>
      </c>
      <c r="D51" s="12" cm="1">
        <f t="array" ref="D51">PRODUCT(Data!$C45:D45/100+1)</f>
        <v>0.79021799999999998</v>
      </c>
      <c r="E51" s="12" cm="1">
        <f t="array" ref="E51">PRODUCT(Data!$C45:E45/100+1)</f>
        <v>0.86212783799999992</v>
      </c>
      <c r="F51" s="12" cm="1">
        <f t="array" ref="F51">PRODUCT(Data!$C45:F45/100+1)</f>
        <v>0.96989381774999994</v>
      </c>
      <c r="G51" s="12" cm="1">
        <f t="array" ref="G51">PRODUCT(Data!$C45:G45/100+1)</f>
        <v>0.53150181212699998</v>
      </c>
      <c r="H51" s="12" cm="1">
        <f t="array" ref="H51">PRODUCT(Data!$C45:H45/100+1)</f>
        <v>0.71433843549868792</v>
      </c>
      <c r="I51" s="12" cm="1">
        <f t="array" ref="I51">PRODUCT(Data!$C45:I45/100+1)</f>
        <v>0.36931297115282169</v>
      </c>
      <c r="J51" s="12" cm="1">
        <f t="array" ref="J51">PRODUCT(Data!$C45:J45/100+1)</f>
        <v>0.27661541539346346</v>
      </c>
      <c r="K51" s="12" cm="1">
        <f t="array" ref="K51">PRODUCT(Data!$C45:K45/100+1)</f>
        <v>0.3125754193946137</v>
      </c>
      <c r="L51" s="12" cm="1">
        <f t="array" ref="L51">PRODUCT(Data!$C45:L45/100+1)</f>
        <v>0.4291660508288046</v>
      </c>
      <c r="M51" s="12" cm="1">
        <f t="array" ref="M51">PRODUCT(Data!$C45:M45/100+1)</f>
        <v>0.43817853789620947</v>
      </c>
      <c r="N51" s="12" cm="1">
        <f t="array" ref="N51">PRODUCT(Data!$C45:N45/100+1)</f>
        <v>0.5201179244828007</v>
      </c>
      <c r="O51" s="12" cm="1">
        <f t="array" ref="O51">PRODUCT(Data!$C45:O45/100+1)</f>
        <v>0.33755653298933769</v>
      </c>
      <c r="P51" s="12" cm="1">
        <f t="array" ref="P51">PRODUCT(Data!$C45:P45/100+1)</f>
        <v>0.5843103586045435</v>
      </c>
      <c r="Q51" s="12" cm="1">
        <f t="array" ref="Q51">PRODUCT(Data!$C45:Q45/100+1)</f>
        <v>0.50016966696548926</v>
      </c>
      <c r="R51" s="12" cm="1">
        <f t="array" ref="R51">PRODUCT(Data!$C45:R45/100+1)</f>
        <v>0.721744829431201</v>
      </c>
      <c r="S51" s="12" cm="1">
        <f t="array" ref="S51">PRODUCT(Data!$C45:S45/100+1)</f>
        <v>0.73184925704323778</v>
      </c>
      <c r="T51" s="12" cm="1">
        <f t="array" ref="T51">PRODUCT(Data!$C45:T45/100+1)</f>
        <v>0.94994033564212266</v>
      </c>
      <c r="U51" s="12" cm="1">
        <f t="array" ref="U51">PRODUCT(Data!$C45:U45/100+1)</f>
        <v>0.95563997765597541</v>
      </c>
      <c r="V51" s="12" cm="1">
        <f t="array" ref="V51">PRODUCT(Data!$C45:V45/100+1)</f>
        <v>0.76068942221415647</v>
      </c>
      <c r="W51" s="7"/>
      <c r="X51" s="25" t="str">
        <f t="shared" si="6"/>
        <v>Partially Realised Loss</v>
      </c>
      <c r="Y51" s="4">
        <f t="shared" si="7"/>
        <v>6389791.1465989146</v>
      </c>
      <c r="Z51" s="13">
        <f t="shared" ca="1" si="9"/>
        <v>1551114.478841851</v>
      </c>
      <c r="AA51" s="13">
        <f t="shared" si="10"/>
        <v>3194895.5732994573</v>
      </c>
      <c r="AC51">
        <f t="shared" si="5"/>
        <v>0</v>
      </c>
      <c r="AD51">
        <f>IF(SUM($AC51:AC51)&gt;0,1,IF(OR(D51&lt;(1-$P$2),D51&gt;$P$3),1,0))</f>
        <v>0</v>
      </c>
      <c r="AE51">
        <f>IF(SUM($AC51:AD51)&gt;0,1,IF(OR(E51&lt;(1-$P$2),E51&gt;$P$3),1,0))</f>
        <v>0</v>
      </c>
      <c r="AF51">
        <f>IF(SUM($AC51:AE51)&gt;0,1,IF(OR(F51&lt;(1-$P$2),F51&gt;$P$3),1,0))</f>
        <v>0</v>
      </c>
      <c r="AG51">
        <f>IF(SUM($AC51:AF51)&gt;0,1,IF(OR(G51&lt;(1-$P$2),G51&gt;$P$3),1,0))</f>
        <v>0</v>
      </c>
      <c r="AH51">
        <f>IF(SUM($AC51:AG51)&gt;0,1,IF(OR(H51&lt;(1-$P$2),H51&gt;$P$3),1,0))</f>
        <v>0</v>
      </c>
      <c r="AI51">
        <f>IF(SUM($AC51:AH51)&gt;0,1,IF(OR(I51&lt;(1-$P$2),I51&gt;$P$3),1,0))</f>
        <v>1</v>
      </c>
      <c r="AJ51">
        <f>IF(SUM($AC51:AI51)&gt;0,1,IF(OR(J51&lt;(1-$P$2),J51&gt;$P$3),1,0))</f>
        <v>1</v>
      </c>
      <c r="AK51">
        <f>IF(SUM($AC51:AJ51)&gt;0,1,IF(OR(K51&lt;(1-$P$2),K51&gt;$P$3),1,0))</f>
        <v>1</v>
      </c>
      <c r="AL51">
        <f>IF(SUM($AC51:AK51)&gt;0,1,IF(OR(L51&lt;(1-$P$2),L51&gt;$P$3),1,0))</f>
        <v>1</v>
      </c>
      <c r="AM51">
        <f>IF(SUM($AC51:AL51)&gt;0,1,IF(OR(M51&lt;(1-$P$2),M51&gt;$P$3),1,0))</f>
        <v>1</v>
      </c>
      <c r="AN51">
        <f>IF(SUM($AC51:AM51)&gt;0,1,IF(OR(N51&lt;(1-$P$2),N51&gt;$P$3),1,0))</f>
        <v>1</v>
      </c>
      <c r="AO51">
        <f>IF(SUM($AC51:AN51)&gt;0,1,IF(OR(O51&lt;(1-$P$2),O51&gt;$P$3),1,0))</f>
        <v>1</v>
      </c>
      <c r="AP51">
        <f>IF(SUM($AC51:AO51)&gt;0,1,IF(OR(P51&lt;(1-$P$2),P51&gt;$P$3),1,0))</f>
        <v>1</v>
      </c>
      <c r="AQ51">
        <f>IF(SUM($AC51:AP51)&gt;0,1,IF(OR(Q51&lt;(1-$P$2),Q51&gt;$P$3),1,0))</f>
        <v>1</v>
      </c>
      <c r="AR51">
        <f>IF(SUM($AC51:AQ51)&gt;0,1,IF(OR(R51&lt;(1-$P$2),R51&gt;$P$3),1,0))</f>
        <v>1</v>
      </c>
      <c r="AS51">
        <f>IF(SUM($AC51:AR51)&gt;0,1,IF(OR(S51&lt;(1-$P$2),S51&gt;$P$3),1,0))</f>
        <v>1</v>
      </c>
      <c r="AT51">
        <f>IF(SUM($AC51:AS51)&gt;0,1,IF(OR(T51&lt;(1-$P$2),T51&gt;$P$3),1,0))</f>
        <v>1</v>
      </c>
      <c r="AU51">
        <f>IF(SUM($AC51:AT51)&gt;0,1,IF(OR(U51&lt;(1-$P$2),U51&gt;$P$3),1,0))</f>
        <v>1</v>
      </c>
      <c r="AV51">
        <f>IF(SUM($AC51:AU51)&gt;0,1,IF(OR(V51&lt;(1-$P$2),V51&gt;$P$3),1,0))</f>
        <v>1</v>
      </c>
    </row>
    <row r="52" spans="1:48" x14ac:dyDescent="0.35">
      <c r="A52" s="1">
        <f>Data!A46</f>
        <v>6300000</v>
      </c>
      <c r="B52">
        <f t="shared" si="8"/>
        <v>43</v>
      </c>
      <c r="C52" s="12" cm="1">
        <f t="array" ref="C52">PRODUCT(Data!$C46:C46/100+1)</f>
        <v>0.92100000000000004</v>
      </c>
      <c r="D52" s="12" cm="1">
        <f t="array" ref="D52">PRODUCT(Data!$C46:D46/100+1)</f>
        <v>1.0121789999999999</v>
      </c>
      <c r="E52" s="12" cm="1">
        <f t="array" ref="E52">PRODUCT(Data!$C46:E46/100+1)</f>
        <v>0.76621950299999997</v>
      </c>
      <c r="F52" s="12" cm="1">
        <f t="array" ref="F52">PRODUCT(Data!$C46:F46/100+1)</f>
        <v>0.507237310986</v>
      </c>
      <c r="G52" s="12" cm="1">
        <f t="array" ref="G52">PRODUCT(Data!$C46:G46/100+1)</f>
        <v>0.50419388712008395</v>
      </c>
      <c r="H52" s="12" cm="1">
        <f t="array" ref="H52">PRODUCT(Data!$C46:H46/100+1)</f>
        <v>0.60452847065698068</v>
      </c>
      <c r="I52" s="12" cm="1">
        <f t="array" ref="I52">PRODUCT(Data!$C46:I46/100+1)</f>
        <v>0.42256540098922951</v>
      </c>
      <c r="J52" s="12" cm="1">
        <f t="array" ref="J52">PRODUCT(Data!$C46:J46/100+1)</f>
        <v>0.29283782288553606</v>
      </c>
      <c r="K52" s="12" cm="1">
        <f t="array" ref="K52">PRODUCT(Data!$C46:K46/100+1)</f>
        <v>0.44921322030641231</v>
      </c>
      <c r="L52" s="12" cm="1">
        <f t="array" ref="L52">PRODUCT(Data!$C46:L46/100+1)</f>
        <v>0.35802293658421058</v>
      </c>
      <c r="M52" s="12" cm="1">
        <f t="array" ref="M52">PRODUCT(Data!$C46:M46/100+1)</f>
        <v>0.55565159757869487</v>
      </c>
      <c r="N52" s="12" cm="1">
        <f t="array" ref="N52">PRODUCT(Data!$C46:N46/100+1)</f>
        <v>0.85292520228329671</v>
      </c>
      <c r="O52" s="12" cm="1">
        <f t="array" ref="O52">PRODUCT(Data!$C46:O46/100+1)</f>
        <v>1.3245928391459598</v>
      </c>
      <c r="P52" s="12" cm="1">
        <f t="array" ref="P52">PRODUCT(Data!$C46:P46/100+1)</f>
        <v>2.0822599431374491</v>
      </c>
      <c r="Q52" s="12" cm="1">
        <f t="array" ref="Q52">PRODUCT(Data!$C46:Q46/100+1)</f>
        <v>1.4888158593432763</v>
      </c>
      <c r="R52" s="12" cm="1">
        <f t="array" ref="R52">PRODUCT(Data!$C46:R46/100+1)</f>
        <v>1.9920356198013038</v>
      </c>
      <c r="S52" s="12" cm="1">
        <f t="array" ref="S52">PRODUCT(Data!$C46:S46/100+1)</f>
        <v>2.9601649310247375</v>
      </c>
      <c r="T52" s="12" cm="1">
        <f t="array" ref="T52">PRODUCT(Data!$C46:T46/100+1)</f>
        <v>4.4461677263991559</v>
      </c>
      <c r="U52" s="12" cm="1">
        <f t="array" ref="U52">PRODUCT(Data!$C46:U46/100+1)</f>
        <v>4.2905518559751856</v>
      </c>
      <c r="V52" s="12" cm="1">
        <f t="array" ref="V52">PRODUCT(Data!$C46:V46/100+1)</f>
        <v>4.4063967560865152</v>
      </c>
      <c r="W52" s="7"/>
      <c r="X52" s="25" t="str">
        <f t="shared" si="6"/>
        <v>Partially Realised Loss</v>
      </c>
      <c r="Y52" s="4">
        <f t="shared" si="7"/>
        <v>27760299.563345045</v>
      </c>
      <c r="Z52" s="13">
        <f t="shared" ca="1" si="9"/>
        <v>1331081.0131160729</v>
      </c>
      <c r="AA52" s="13">
        <f t="shared" si="10"/>
        <v>13880149.781672522</v>
      </c>
      <c r="AC52">
        <f t="shared" si="5"/>
        <v>0</v>
      </c>
      <c r="AD52">
        <f>IF(SUM($AC52:AC52)&gt;0,1,IF(OR(D52&lt;(1-$P$2),D52&gt;$P$3),1,0))</f>
        <v>0</v>
      </c>
      <c r="AE52">
        <f>IF(SUM($AC52:AD52)&gt;0,1,IF(OR(E52&lt;(1-$P$2),E52&gt;$P$3),1,0))</f>
        <v>0</v>
      </c>
      <c r="AF52">
        <f>IF(SUM($AC52:AE52)&gt;0,1,IF(OR(F52&lt;(1-$P$2),F52&gt;$P$3),1,0))</f>
        <v>0</v>
      </c>
      <c r="AG52">
        <f>IF(SUM($AC52:AF52)&gt;0,1,IF(OR(G52&lt;(1-$P$2),G52&gt;$P$3),1,0))</f>
        <v>0</v>
      </c>
      <c r="AH52">
        <f>IF(SUM($AC52:AG52)&gt;0,1,IF(OR(H52&lt;(1-$P$2),H52&gt;$P$3),1,0))</f>
        <v>0</v>
      </c>
      <c r="AI52">
        <f>IF(SUM($AC52:AH52)&gt;0,1,IF(OR(I52&lt;(1-$P$2),I52&gt;$P$3),1,0))</f>
        <v>1</v>
      </c>
      <c r="AJ52">
        <f>IF(SUM($AC52:AI52)&gt;0,1,IF(OR(J52&lt;(1-$P$2),J52&gt;$P$3),1,0))</f>
        <v>1</v>
      </c>
      <c r="AK52">
        <f>IF(SUM($AC52:AJ52)&gt;0,1,IF(OR(K52&lt;(1-$P$2),K52&gt;$P$3),1,0))</f>
        <v>1</v>
      </c>
      <c r="AL52">
        <f>IF(SUM($AC52:AK52)&gt;0,1,IF(OR(L52&lt;(1-$P$2),L52&gt;$P$3),1,0))</f>
        <v>1</v>
      </c>
      <c r="AM52">
        <f>IF(SUM($AC52:AL52)&gt;0,1,IF(OR(M52&lt;(1-$P$2),M52&gt;$P$3),1,0))</f>
        <v>1</v>
      </c>
      <c r="AN52">
        <f>IF(SUM($AC52:AM52)&gt;0,1,IF(OR(N52&lt;(1-$P$2),N52&gt;$P$3),1,0))</f>
        <v>1</v>
      </c>
      <c r="AO52">
        <f>IF(SUM($AC52:AN52)&gt;0,1,IF(OR(O52&lt;(1-$P$2),O52&gt;$P$3),1,0))</f>
        <v>1</v>
      </c>
      <c r="AP52">
        <f>IF(SUM($AC52:AO52)&gt;0,1,IF(OR(P52&lt;(1-$P$2),P52&gt;$P$3),1,0))</f>
        <v>1</v>
      </c>
      <c r="AQ52">
        <f>IF(SUM($AC52:AP52)&gt;0,1,IF(OR(Q52&lt;(1-$P$2),Q52&gt;$P$3),1,0))</f>
        <v>1</v>
      </c>
      <c r="AR52">
        <f>IF(SUM($AC52:AQ52)&gt;0,1,IF(OR(R52&lt;(1-$P$2),R52&gt;$P$3),1,0))</f>
        <v>1</v>
      </c>
      <c r="AS52">
        <f>IF(SUM($AC52:AR52)&gt;0,1,IF(OR(S52&lt;(1-$P$2),S52&gt;$P$3),1,0))</f>
        <v>1</v>
      </c>
      <c r="AT52">
        <f>IF(SUM($AC52:AS52)&gt;0,1,IF(OR(T52&lt;(1-$P$2),T52&gt;$P$3),1,0))</f>
        <v>1</v>
      </c>
      <c r="AU52">
        <f>IF(SUM($AC52:AT52)&gt;0,1,IF(OR(U52&lt;(1-$P$2),U52&gt;$P$3),1,0))</f>
        <v>1</v>
      </c>
      <c r="AV52">
        <f>IF(SUM($AC52:AU52)&gt;0,1,IF(OR(V52&lt;(1-$P$2),V52&gt;$P$3),1,0))</f>
        <v>1</v>
      </c>
    </row>
    <row r="53" spans="1:48" x14ac:dyDescent="0.35">
      <c r="A53" s="1">
        <f>Data!A47</f>
        <v>400000</v>
      </c>
      <c r="B53">
        <f t="shared" si="8"/>
        <v>44</v>
      </c>
      <c r="C53" s="12" cm="1">
        <f t="array" ref="C53">PRODUCT(Data!$C47:C47/100+1)</f>
        <v>1.371</v>
      </c>
      <c r="D53" s="12" cm="1">
        <f t="array" ref="D53">PRODUCT(Data!$C47:D47/100+1)</f>
        <v>1.121478</v>
      </c>
      <c r="E53" s="12" cm="1">
        <f t="array" ref="E53">PRODUCT(Data!$C47:E47/100+1)</f>
        <v>1.4500710539999999</v>
      </c>
      <c r="F53" s="12" cm="1">
        <f t="array" ref="F53">PRODUCT(Data!$C47:F47/100+1)</f>
        <v>1.6980332042340001</v>
      </c>
      <c r="G53" s="12" cm="1">
        <f t="array" ref="G53">PRODUCT(Data!$C47:G47/100+1)</f>
        <v>2.8476016835004181</v>
      </c>
      <c r="H53" s="12" cm="1">
        <f t="array" ref="H53">PRODUCT(Data!$C47:H47/100+1)</f>
        <v>4.0749180090890986</v>
      </c>
      <c r="I53" s="12" cm="1">
        <f t="array" ref="I53">PRODUCT(Data!$C47:I47/100+1)</f>
        <v>4.5027844000434536</v>
      </c>
      <c r="J53" s="12" cm="1">
        <f t="array" ref="J53">PRODUCT(Data!$C47:J47/100+1)</f>
        <v>5.5384248120534476</v>
      </c>
      <c r="K53" s="12" cm="1">
        <f t="array" ref="K53">PRODUCT(Data!$C47:K47/100+1)</f>
        <v>3.1790558421186792</v>
      </c>
      <c r="L53" s="12" cm="1">
        <f t="array" ref="L53">PRODUCT(Data!$C47:L47/100+1)</f>
        <v>2.6704069073796903</v>
      </c>
      <c r="M53" s="12" cm="1">
        <f t="array" ref="M53">PRODUCT(Data!$C47:M47/100+1)</f>
        <v>1.9707602976462115</v>
      </c>
      <c r="N53" s="12" cm="1">
        <f t="array" ref="N53">PRODUCT(Data!$C47:N47/100+1)</f>
        <v>2.7570936564070498</v>
      </c>
      <c r="O53" s="12" cm="1">
        <f t="array" ref="O53">PRODUCT(Data!$C47:O47/100+1)</f>
        <v>1.9575364960490054</v>
      </c>
      <c r="P53" s="12" cm="1">
        <f t="array" ref="P53">PRODUCT(Data!$C47:P47/100+1)</f>
        <v>1.1334136312123739</v>
      </c>
      <c r="Q53" s="12" cm="1">
        <f t="array" ref="Q53">PRODUCT(Data!$C47:Q47/100+1)</f>
        <v>1.8179954644646479</v>
      </c>
      <c r="R53" s="12" cm="1">
        <f t="array" ref="R53">PRODUCT(Data!$C47:R47/100+1)</f>
        <v>2.7088132420523254</v>
      </c>
      <c r="S53" s="12" cm="1">
        <f t="array" ref="S53">PRODUCT(Data!$C47:S47/100+1)</f>
        <v>4.3882774521247674</v>
      </c>
      <c r="T53" s="12" cm="1">
        <f t="array" ref="T53">PRODUCT(Data!$C47:T47/100+1)</f>
        <v>6.8106066056976395</v>
      </c>
      <c r="U53" s="12" cm="1">
        <f t="array" ref="U53">PRODUCT(Data!$C47:U47/100+1)</f>
        <v>6.4019702093557811</v>
      </c>
      <c r="V53" s="12" cm="1">
        <f t="array" ref="V53">PRODUCT(Data!$C47:V47/100+1)</f>
        <v>11.158634074907125</v>
      </c>
      <c r="W53" s="7"/>
      <c r="X53" s="25" t="str">
        <f t="shared" si="6"/>
        <v>Unrealised</v>
      </c>
      <c r="Y53" s="4">
        <f t="shared" si="7"/>
        <v>4463453.6299628504</v>
      </c>
      <c r="Z53" s="13">
        <f t="shared" ca="1" si="9"/>
        <v>0</v>
      </c>
      <c r="AA53" s="13">
        <f t="shared" si="10"/>
        <v>4463453.6299628504</v>
      </c>
      <c r="AC53">
        <f t="shared" si="5"/>
        <v>0</v>
      </c>
      <c r="AD53">
        <f>IF(SUM($AC53:AC53)&gt;0,1,IF(OR(D53&lt;(1-$P$2),D53&gt;$P$3),1,0))</f>
        <v>0</v>
      </c>
      <c r="AE53">
        <f>IF(SUM($AC53:AD53)&gt;0,1,IF(OR(E53&lt;(1-$P$2),E53&gt;$P$3),1,0))</f>
        <v>0</v>
      </c>
      <c r="AF53">
        <f>IF(SUM($AC53:AE53)&gt;0,1,IF(OR(F53&lt;(1-$P$2),F53&gt;$P$3),1,0))</f>
        <v>0</v>
      </c>
      <c r="AG53">
        <f>IF(SUM($AC53:AF53)&gt;0,1,IF(OR(G53&lt;(1-$P$2),G53&gt;$P$3),1,0))</f>
        <v>0</v>
      </c>
      <c r="AH53">
        <f>IF(SUM($AC53:AG53)&gt;0,1,IF(OR(H53&lt;(1-$P$2),H53&gt;$P$3),1,0))</f>
        <v>0</v>
      </c>
      <c r="AI53">
        <f>IF(SUM($AC53:AH53)&gt;0,1,IF(OR(I53&lt;(1-$P$2),I53&gt;$P$3),1,0))</f>
        <v>0</v>
      </c>
      <c r="AJ53">
        <f>IF(SUM($AC53:AI53)&gt;0,1,IF(OR(J53&lt;(1-$P$2),J53&gt;$P$3),1,0))</f>
        <v>0</v>
      </c>
      <c r="AK53">
        <f>IF(SUM($AC53:AJ53)&gt;0,1,IF(OR(K53&lt;(1-$P$2),K53&gt;$P$3),1,0))</f>
        <v>0</v>
      </c>
      <c r="AL53">
        <f>IF(SUM($AC53:AK53)&gt;0,1,IF(OR(L53&lt;(1-$P$2),L53&gt;$P$3),1,0))</f>
        <v>0</v>
      </c>
      <c r="AM53">
        <f>IF(SUM($AC53:AL53)&gt;0,1,IF(OR(M53&lt;(1-$P$2),M53&gt;$P$3),1,0))</f>
        <v>0</v>
      </c>
      <c r="AN53">
        <f>IF(SUM($AC53:AM53)&gt;0,1,IF(OR(N53&lt;(1-$P$2),N53&gt;$P$3),1,0))</f>
        <v>0</v>
      </c>
      <c r="AO53">
        <f>IF(SUM($AC53:AN53)&gt;0,1,IF(OR(O53&lt;(1-$P$2),O53&gt;$P$3),1,0))</f>
        <v>0</v>
      </c>
      <c r="AP53">
        <f>IF(SUM($AC53:AO53)&gt;0,1,IF(OR(P53&lt;(1-$P$2),P53&gt;$P$3),1,0))</f>
        <v>0</v>
      </c>
      <c r="AQ53">
        <f>IF(SUM($AC53:AP53)&gt;0,1,IF(OR(Q53&lt;(1-$P$2),Q53&gt;$P$3),1,0))</f>
        <v>0</v>
      </c>
      <c r="AR53">
        <f>IF(SUM($AC53:AQ53)&gt;0,1,IF(OR(R53&lt;(1-$P$2),R53&gt;$P$3),1,0))</f>
        <v>0</v>
      </c>
      <c r="AS53">
        <f>IF(SUM($AC53:AR53)&gt;0,1,IF(OR(S53&lt;(1-$P$2),S53&gt;$P$3),1,0))</f>
        <v>0</v>
      </c>
      <c r="AT53">
        <f>IF(SUM($AC53:AS53)&gt;0,1,IF(OR(T53&lt;(1-$P$2),T53&gt;$P$3),1,0))</f>
        <v>0</v>
      </c>
      <c r="AU53">
        <f>IF(SUM($AC53:AT53)&gt;0,1,IF(OR(U53&lt;(1-$P$2),U53&gt;$P$3),1,0))</f>
        <v>0</v>
      </c>
      <c r="AV53">
        <f>IF(SUM($AC53:AU53)&gt;0,1,IF(OR(V53&lt;(1-$P$2),V53&gt;$P$3),1,0))</f>
        <v>0</v>
      </c>
    </row>
    <row r="54" spans="1:48" x14ac:dyDescent="0.35">
      <c r="A54" s="1">
        <f>Data!A48</f>
        <v>8000000</v>
      </c>
      <c r="B54">
        <f t="shared" si="8"/>
        <v>45</v>
      </c>
      <c r="C54" s="12" cm="1">
        <f t="array" ref="C54">PRODUCT(Data!$C48:C48/100+1)</f>
        <v>1.03</v>
      </c>
      <c r="D54" s="12" cm="1">
        <f t="array" ref="D54">PRODUCT(Data!$C48:D48/100+1)</f>
        <v>1.24733</v>
      </c>
      <c r="E54" s="12" cm="1">
        <f t="array" ref="E54">PRODUCT(Data!$C48:E48/100+1)</f>
        <v>1.07519846</v>
      </c>
      <c r="F54" s="12" cm="1">
        <f t="array" ref="F54">PRODUCT(Data!$C48:F48/100+1)</f>
        <v>0.68812701440000001</v>
      </c>
      <c r="G54" s="12" cm="1">
        <f t="array" ref="G54">PRODUCT(Data!$C48:G48/100+1)</f>
        <v>0.81611863907839999</v>
      </c>
      <c r="H54" s="12" cm="1">
        <f t="array" ref="H54">PRODUCT(Data!$C48:H48/100+1)</f>
        <v>1.126243721928192</v>
      </c>
      <c r="I54" s="12" cm="1">
        <f t="array" ref="I54">PRODUCT(Data!$C48:I48/100+1)</f>
        <v>1.5587213111486176</v>
      </c>
      <c r="J54" s="12" cm="1">
        <f t="array" ref="J54">PRODUCT(Data!$C48:J48/100+1)</f>
        <v>2.0403661962935402</v>
      </c>
      <c r="K54" s="12" cm="1">
        <f t="array" ref="K54">PRODUCT(Data!$C48:K48/100+1)</f>
        <v>2.5443366467780444</v>
      </c>
      <c r="L54" s="12" cm="1">
        <f t="array" ref="L54">PRODUCT(Data!$C48:L48/100+1)</f>
        <v>4.243953526825778</v>
      </c>
      <c r="M54" s="12" cm="1">
        <f t="array" ref="M54">PRODUCT(Data!$C48:M48/100+1)</f>
        <v>6.1579765674242042</v>
      </c>
      <c r="N54" s="12" cm="1">
        <f t="array" ref="N54">PRODUCT(Data!$C48:N48/100+1)</f>
        <v>10.456244211486299</v>
      </c>
      <c r="O54" s="12" cm="1">
        <f t="array" ref="O54">PRODUCT(Data!$C48:O48/100+1)</f>
        <v>13.091217752780846</v>
      </c>
      <c r="P54" s="12" cm="1">
        <f t="array" ref="P54">PRODUCT(Data!$C48:P48/100+1)</f>
        <v>14.714528754125672</v>
      </c>
      <c r="Q54" s="12" cm="1">
        <f t="array" ref="Q54">PRODUCT(Data!$C48:Q48/100+1)</f>
        <v>18.922883977805615</v>
      </c>
      <c r="R54" s="12" cm="1">
        <f t="array" ref="R54">PRODUCT(Data!$C48:R48/100+1)</f>
        <v>14.362468939154462</v>
      </c>
      <c r="S54" s="12" cm="1">
        <f t="array" ref="S54">PRODUCT(Data!$C48:S48/100+1)</f>
        <v>10.843664049061619</v>
      </c>
      <c r="T54" s="12" cm="1">
        <f t="array" ref="T54">PRODUCT(Data!$C48:T48/100+1)</f>
        <v>10.821976720963496</v>
      </c>
      <c r="U54" s="12" cm="1">
        <f t="array" ref="U54">PRODUCT(Data!$C48:U48/100+1)</f>
        <v>13.895418109717129</v>
      </c>
      <c r="V54" s="12" cm="1">
        <f t="array" ref="V54">PRODUCT(Data!$C48:V48/100+1)</f>
        <v>16.243743770259325</v>
      </c>
      <c r="W54" s="7"/>
      <c r="X54" s="25" t="str">
        <f t="shared" si="6"/>
        <v>Unrealised</v>
      </c>
      <c r="Y54" s="4">
        <f t="shared" si="7"/>
        <v>129949950.1620746</v>
      </c>
      <c r="Z54" s="13">
        <f t="shared" ca="1" si="9"/>
        <v>0</v>
      </c>
      <c r="AA54" s="13">
        <f t="shared" si="10"/>
        <v>129949950.1620746</v>
      </c>
      <c r="AC54">
        <f t="shared" si="5"/>
        <v>0</v>
      </c>
      <c r="AD54">
        <f>IF(SUM($AC54:AC54)&gt;0,1,IF(OR(D54&lt;(1-$P$2),D54&gt;$P$3),1,0))</f>
        <v>0</v>
      </c>
      <c r="AE54">
        <f>IF(SUM($AC54:AD54)&gt;0,1,IF(OR(E54&lt;(1-$P$2),E54&gt;$P$3),1,0))</f>
        <v>0</v>
      </c>
      <c r="AF54">
        <f>IF(SUM($AC54:AE54)&gt;0,1,IF(OR(F54&lt;(1-$P$2),F54&gt;$P$3),1,0))</f>
        <v>0</v>
      </c>
      <c r="AG54">
        <f>IF(SUM($AC54:AF54)&gt;0,1,IF(OR(G54&lt;(1-$P$2),G54&gt;$P$3),1,0))</f>
        <v>0</v>
      </c>
      <c r="AH54">
        <f>IF(SUM($AC54:AG54)&gt;0,1,IF(OR(H54&lt;(1-$P$2),H54&gt;$P$3),1,0))</f>
        <v>0</v>
      </c>
      <c r="AI54">
        <f>IF(SUM($AC54:AH54)&gt;0,1,IF(OR(I54&lt;(1-$P$2),I54&gt;$P$3),1,0))</f>
        <v>0</v>
      </c>
      <c r="AJ54">
        <f>IF(SUM($AC54:AI54)&gt;0,1,IF(OR(J54&lt;(1-$P$2),J54&gt;$P$3),1,0))</f>
        <v>0</v>
      </c>
      <c r="AK54">
        <f>IF(SUM($AC54:AJ54)&gt;0,1,IF(OR(K54&lt;(1-$P$2),K54&gt;$P$3),1,0))</f>
        <v>0</v>
      </c>
      <c r="AL54">
        <f>IF(SUM($AC54:AK54)&gt;0,1,IF(OR(L54&lt;(1-$P$2),L54&gt;$P$3),1,0))</f>
        <v>0</v>
      </c>
      <c r="AM54">
        <f>IF(SUM($AC54:AL54)&gt;0,1,IF(OR(M54&lt;(1-$P$2),M54&gt;$P$3),1,0))</f>
        <v>0</v>
      </c>
      <c r="AN54">
        <f>IF(SUM($AC54:AM54)&gt;0,1,IF(OR(N54&lt;(1-$P$2),N54&gt;$P$3),1,0))</f>
        <v>0</v>
      </c>
      <c r="AO54">
        <f>IF(SUM($AC54:AN54)&gt;0,1,IF(OR(O54&lt;(1-$P$2),O54&gt;$P$3),1,0))</f>
        <v>0</v>
      </c>
      <c r="AP54">
        <f>IF(SUM($AC54:AO54)&gt;0,1,IF(OR(P54&lt;(1-$P$2),P54&gt;$P$3),1,0))</f>
        <v>0</v>
      </c>
      <c r="AQ54">
        <f>IF(SUM($AC54:AP54)&gt;0,1,IF(OR(Q54&lt;(1-$P$2),Q54&gt;$P$3),1,0))</f>
        <v>0</v>
      </c>
      <c r="AR54">
        <f>IF(SUM($AC54:AQ54)&gt;0,1,IF(OR(R54&lt;(1-$P$2),R54&gt;$P$3),1,0))</f>
        <v>0</v>
      </c>
      <c r="AS54">
        <f>IF(SUM($AC54:AR54)&gt;0,1,IF(OR(S54&lt;(1-$P$2),S54&gt;$P$3),1,0))</f>
        <v>0</v>
      </c>
      <c r="AT54">
        <f>IF(SUM($AC54:AS54)&gt;0,1,IF(OR(T54&lt;(1-$P$2),T54&gt;$P$3),1,0))</f>
        <v>0</v>
      </c>
      <c r="AU54">
        <f>IF(SUM($AC54:AT54)&gt;0,1,IF(OR(U54&lt;(1-$P$2),U54&gt;$P$3),1,0))</f>
        <v>0</v>
      </c>
      <c r="AV54">
        <f>IF(SUM($AC54:AU54)&gt;0,1,IF(OR(V54&lt;(1-$P$2),V54&gt;$P$3),1,0))</f>
        <v>0</v>
      </c>
    </row>
    <row r="55" spans="1:48" x14ac:dyDescent="0.35">
      <c r="A55" s="1">
        <f>Data!A49</f>
        <v>7300000</v>
      </c>
      <c r="B55">
        <f t="shared" si="8"/>
        <v>46</v>
      </c>
      <c r="C55" s="12" cm="1">
        <f t="array" ref="C55">PRODUCT(Data!$C49:C49/100+1)</f>
        <v>1.4020000000000001</v>
      </c>
      <c r="D55" s="12" cm="1">
        <f t="array" ref="D55">PRODUCT(Data!$C49:D49/100+1)</f>
        <v>1.4706980000000001</v>
      </c>
      <c r="E55" s="12" cm="1">
        <f t="array" ref="E55">PRODUCT(Data!$C49:E49/100+1)</f>
        <v>2.3898842500000002</v>
      </c>
      <c r="F55" s="12" cm="1">
        <f t="array" ref="F55">PRODUCT(Data!$C49:F49/100+1)</f>
        <v>3.8979012117500003</v>
      </c>
      <c r="G55" s="12" cm="1">
        <f t="array" ref="G55">PRODUCT(Data!$C49:G49/100+1)</f>
        <v>2.6115938118724999</v>
      </c>
      <c r="H55" s="12" cm="1">
        <f t="array" ref="H55">PRODUCT(Data!$C49:H49/100+1)</f>
        <v>2.5071300593975998</v>
      </c>
      <c r="I55" s="12" cm="1">
        <f t="array" ref="I55">PRODUCT(Data!$C49:I49/100+1)</f>
        <v>3.7807521295715807</v>
      </c>
      <c r="J55" s="12" cm="1">
        <f t="array" ref="J55">PRODUCT(Data!$C49:J49/100+1)</f>
        <v>6.4726476458265472</v>
      </c>
      <c r="K55" s="12" cm="1">
        <f t="array" ref="K55">PRODUCT(Data!$C49:K49/100+1)</f>
        <v>10.12322091807272</v>
      </c>
      <c r="L55" s="12" cm="1">
        <f t="array" ref="L55">PRODUCT(Data!$C49:L49/100+1)</f>
        <v>11.793552369554719</v>
      </c>
      <c r="M55" s="12" cm="1">
        <f t="array" ref="M55">PRODUCT(Data!$C49:M49/100+1)</f>
        <v>8.8333707247964846</v>
      </c>
      <c r="N55" s="12" cm="1">
        <f t="array" ref="N55">PRODUCT(Data!$C49:N49/100+1)</f>
        <v>6.1038591708343715</v>
      </c>
      <c r="O55" s="12" cm="1">
        <f t="array" ref="O55">PRODUCT(Data!$C49:O49/100+1)</f>
        <v>6.6837257920636368</v>
      </c>
      <c r="P55" s="12" cm="1">
        <f t="array" ref="P55">PRODUCT(Data!$C49:P49/100+1)</f>
        <v>11.57621307185422</v>
      </c>
      <c r="Q55" s="12" cm="1">
        <f t="array" ref="Q55">PRODUCT(Data!$C49:Q49/100+1)</f>
        <v>20.119458318882632</v>
      </c>
      <c r="R55" s="12" cm="1">
        <f t="array" ref="R55">PRODUCT(Data!$C49:R49/100+1)</f>
        <v>30.179187478323946</v>
      </c>
      <c r="S55" s="12" cm="1">
        <f t="array" ref="S55">PRODUCT(Data!$C49:S49/100+1)</f>
        <v>29.666141291192439</v>
      </c>
      <c r="T55" s="12" cm="1">
        <f t="array" ref="T55">PRODUCT(Data!$C49:T49/100+1)</f>
        <v>19.253325697983893</v>
      </c>
      <c r="U55" s="12" cm="1">
        <f t="array" ref="U55">PRODUCT(Data!$C49:U49/100+1)</f>
        <v>18.44468601866857</v>
      </c>
      <c r="V55" s="12" cm="1">
        <f t="array" ref="V55">PRODUCT(Data!$C49:V49/100+1)</f>
        <v>24.291651486586506</v>
      </c>
      <c r="W55" s="7"/>
      <c r="X55" s="25" t="str">
        <f t="shared" si="6"/>
        <v>Unrealised</v>
      </c>
      <c r="Y55" s="4">
        <f t="shared" si="7"/>
        <v>177329055.85208151</v>
      </c>
      <c r="Z55" s="13">
        <f t="shared" ca="1" si="9"/>
        <v>0</v>
      </c>
      <c r="AA55" s="13">
        <f t="shared" si="10"/>
        <v>177329055.85208151</v>
      </c>
      <c r="AC55">
        <f t="shared" si="5"/>
        <v>0</v>
      </c>
      <c r="AD55">
        <f>IF(SUM($AC55:AC55)&gt;0,1,IF(OR(D55&lt;(1-$P$2),D55&gt;$P$3),1,0))</f>
        <v>0</v>
      </c>
      <c r="AE55">
        <f>IF(SUM($AC55:AD55)&gt;0,1,IF(OR(E55&lt;(1-$P$2),E55&gt;$P$3),1,0))</f>
        <v>0</v>
      </c>
      <c r="AF55">
        <f>IF(SUM($AC55:AE55)&gt;0,1,IF(OR(F55&lt;(1-$P$2),F55&gt;$P$3),1,0))</f>
        <v>0</v>
      </c>
      <c r="AG55">
        <f>IF(SUM($AC55:AF55)&gt;0,1,IF(OR(G55&lt;(1-$P$2),G55&gt;$P$3),1,0))</f>
        <v>0</v>
      </c>
      <c r="AH55">
        <f>IF(SUM($AC55:AG55)&gt;0,1,IF(OR(H55&lt;(1-$P$2),H55&gt;$P$3),1,0))</f>
        <v>0</v>
      </c>
      <c r="AI55">
        <f>IF(SUM($AC55:AH55)&gt;0,1,IF(OR(I55&lt;(1-$P$2),I55&gt;$P$3),1,0))</f>
        <v>0</v>
      </c>
      <c r="AJ55">
        <f>IF(SUM($AC55:AI55)&gt;0,1,IF(OR(J55&lt;(1-$P$2),J55&gt;$P$3),1,0))</f>
        <v>0</v>
      </c>
      <c r="AK55">
        <f>IF(SUM($AC55:AJ55)&gt;0,1,IF(OR(K55&lt;(1-$P$2),K55&gt;$P$3),1,0))</f>
        <v>0</v>
      </c>
      <c r="AL55">
        <f>IF(SUM($AC55:AK55)&gt;0,1,IF(OR(L55&lt;(1-$P$2),L55&gt;$P$3),1,0))</f>
        <v>0</v>
      </c>
      <c r="AM55">
        <f>IF(SUM($AC55:AL55)&gt;0,1,IF(OR(M55&lt;(1-$P$2),M55&gt;$P$3),1,0))</f>
        <v>0</v>
      </c>
      <c r="AN55">
        <f>IF(SUM($AC55:AM55)&gt;0,1,IF(OR(N55&lt;(1-$P$2),N55&gt;$P$3),1,0))</f>
        <v>0</v>
      </c>
      <c r="AO55">
        <f>IF(SUM($AC55:AN55)&gt;0,1,IF(OR(O55&lt;(1-$P$2),O55&gt;$P$3),1,0))</f>
        <v>0</v>
      </c>
      <c r="AP55">
        <f>IF(SUM($AC55:AO55)&gt;0,1,IF(OR(P55&lt;(1-$P$2),P55&gt;$P$3),1,0))</f>
        <v>0</v>
      </c>
      <c r="AQ55">
        <f>IF(SUM($AC55:AP55)&gt;0,1,IF(OR(Q55&lt;(1-$P$2),Q55&gt;$P$3),1,0))</f>
        <v>0</v>
      </c>
      <c r="AR55">
        <f>IF(SUM($AC55:AQ55)&gt;0,1,IF(OR(R55&lt;(1-$P$2),R55&gt;$P$3),1,0))</f>
        <v>0</v>
      </c>
      <c r="AS55">
        <f>IF(SUM($AC55:AR55)&gt;0,1,IF(OR(S55&lt;(1-$P$2),S55&gt;$P$3),1,0))</f>
        <v>0</v>
      </c>
      <c r="AT55">
        <f>IF(SUM($AC55:AS55)&gt;0,1,IF(OR(T55&lt;(1-$P$2),T55&gt;$P$3),1,0))</f>
        <v>0</v>
      </c>
      <c r="AU55">
        <f>IF(SUM($AC55:AT55)&gt;0,1,IF(OR(U55&lt;(1-$P$2),U55&gt;$P$3),1,0))</f>
        <v>0</v>
      </c>
      <c r="AV55">
        <f>IF(SUM($AC55:AU55)&gt;0,1,IF(OR(V55&lt;(1-$P$2),V55&gt;$P$3),1,0))</f>
        <v>0</v>
      </c>
    </row>
    <row r="56" spans="1:48" x14ac:dyDescent="0.35">
      <c r="A56" s="1">
        <f>Data!A50</f>
        <v>7600000</v>
      </c>
      <c r="B56">
        <f t="shared" si="8"/>
        <v>47</v>
      </c>
      <c r="C56" s="12" cm="1">
        <f t="array" ref="C56">PRODUCT(Data!$C50:C50/100+1)</f>
        <v>0.68300000000000005</v>
      </c>
      <c r="D56" s="12" cm="1">
        <f t="array" ref="D56">PRODUCT(Data!$C50:D50/100+1)</f>
        <v>0.36267300000000002</v>
      </c>
      <c r="E56" s="12" cm="1">
        <f t="array" ref="E56">PRODUCT(Data!$C50:E50/100+1)</f>
        <v>0.35904627</v>
      </c>
      <c r="F56" s="12" cm="1">
        <f t="array" ref="F56">PRODUCT(Data!$C50:F50/100+1)</f>
        <v>0.31237025489999998</v>
      </c>
      <c r="G56" s="12" cm="1">
        <f t="array" ref="G56">PRODUCT(Data!$C50:G50/100+1)</f>
        <v>0.21959628919470001</v>
      </c>
      <c r="H56" s="12" cm="1">
        <f t="array" ref="H56">PRODUCT(Data!$C50:H50/100+1)</f>
        <v>0.13505171785474049</v>
      </c>
      <c r="I56" s="12" cm="1">
        <f t="array" ref="I56">PRODUCT(Data!$C50:I50/100+1)</f>
        <v>0.1014238401089101</v>
      </c>
      <c r="J56" s="12" cm="1">
        <f t="array" ref="J56">PRODUCT(Data!$C50:J50/100+1)</f>
        <v>8.0631952886583536E-2</v>
      </c>
      <c r="K56" s="12" cm="1">
        <f t="array" ref="K56">PRODUCT(Data!$C50:K50/100+1)</f>
        <v>0.12933365243007999</v>
      </c>
      <c r="L56" s="12" cm="1">
        <f t="array" ref="L56">PRODUCT(Data!$C50:L50/100+1)</f>
        <v>0.21378852746692223</v>
      </c>
      <c r="M56" s="12" cm="1">
        <f t="array" ref="M56">PRODUCT(Data!$C50:M50/100+1)</f>
        <v>0.32602750438705635</v>
      </c>
      <c r="N56" s="12" cm="1">
        <f t="array" ref="N56">PRODUCT(Data!$C50:N50/100+1)</f>
        <v>0.53012072213335359</v>
      </c>
      <c r="O56" s="12" cm="1">
        <f t="array" ref="O56">PRODUCT(Data!$C50:O50/100+1)</f>
        <v>0.29368688006187793</v>
      </c>
      <c r="P56" s="12" cm="1">
        <f t="array" ref="P56">PRODUCT(Data!$C50:P50/100+1)</f>
        <v>0.17944268371780742</v>
      </c>
      <c r="Q56" s="12" cm="1">
        <f t="array" ref="Q56">PRODUCT(Data!$C50:Q50/100+1)</f>
        <v>0.25283474135839068</v>
      </c>
      <c r="R56" s="12" cm="1">
        <f t="array" ref="R56">PRODUCT(Data!$C50:R50/100+1)</f>
        <v>0.19619975929411118</v>
      </c>
      <c r="S56" s="12" cm="1">
        <f t="array" ref="S56">PRODUCT(Data!$C50:S50/100+1)</f>
        <v>0.33255859200351839</v>
      </c>
      <c r="T56" s="12" cm="1">
        <f t="array" ref="T56">PRODUCT(Data!$C50:T50/100+1)</f>
        <v>0.41968894310844024</v>
      </c>
      <c r="U56" s="12" cm="1">
        <f t="array" ref="U56">PRODUCT(Data!$C50:U50/100+1)</f>
        <v>0.63414999303685327</v>
      </c>
      <c r="V56" s="12" cm="1">
        <f t="array" ref="V56">PRODUCT(Data!$C50:V50/100+1)</f>
        <v>1.0095667889146704</v>
      </c>
      <c r="W56" s="7"/>
      <c r="X56" s="25" t="str">
        <f t="shared" si="6"/>
        <v>Partially Realised Loss</v>
      </c>
      <c r="Y56" s="4">
        <f t="shared" si="7"/>
        <v>7672707.5957514951</v>
      </c>
      <c r="Z56" s="13">
        <f t="shared" ca="1" si="9"/>
        <v>1378157.4000000001</v>
      </c>
      <c r="AA56" s="13">
        <f t="shared" si="10"/>
        <v>3836353.7978757476</v>
      </c>
      <c r="AC56">
        <f t="shared" si="5"/>
        <v>0</v>
      </c>
      <c r="AD56">
        <f>IF(SUM($AC56:AC56)&gt;0,1,IF(OR(D56&lt;(1-$P$2),D56&gt;$P$3),1,0))</f>
        <v>1</v>
      </c>
      <c r="AE56">
        <f>IF(SUM($AC56:AD56)&gt;0,1,IF(OR(E56&lt;(1-$P$2),E56&gt;$P$3),1,0))</f>
        <v>1</v>
      </c>
      <c r="AF56">
        <f>IF(SUM($AC56:AE56)&gt;0,1,IF(OR(F56&lt;(1-$P$2),F56&gt;$P$3),1,0))</f>
        <v>1</v>
      </c>
      <c r="AG56">
        <f>IF(SUM($AC56:AF56)&gt;0,1,IF(OR(G56&lt;(1-$P$2),G56&gt;$P$3),1,0))</f>
        <v>1</v>
      </c>
      <c r="AH56">
        <f>IF(SUM($AC56:AG56)&gt;0,1,IF(OR(H56&lt;(1-$P$2),H56&gt;$P$3),1,0))</f>
        <v>1</v>
      </c>
      <c r="AI56">
        <f>IF(SUM($AC56:AH56)&gt;0,1,IF(OR(I56&lt;(1-$P$2),I56&gt;$P$3),1,0))</f>
        <v>1</v>
      </c>
      <c r="AJ56">
        <f>IF(SUM($AC56:AI56)&gt;0,1,IF(OR(J56&lt;(1-$P$2),J56&gt;$P$3),1,0))</f>
        <v>1</v>
      </c>
      <c r="AK56">
        <f>IF(SUM($AC56:AJ56)&gt;0,1,IF(OR(K56&lt;(1-$P$2),K56&gt;$P$3),1,0))</f>
        <v>1</v>
      </c>
      <c r="AL56">
        <f>IF(SUM($AC56:AK56)&gt;0,1,IF(OR(L56&lt;(1-$P$2),L56&gt;$P$3),1,0))</f>
        <v>1</v>
      </c>
      <c r="AM56">
        <f>IF(SUM($AC56:AL56)&gt;0,1,IF(OR(M56&lt;(1-$P$2),M56&gt;$P$3),1,0))</f>
        <v>1</v>
      </c>
      <c r="AN56">
        <f>IF(SUM($AC56:AM56)&gt;0,1,IF(OR(N56&lt;(1-$P$2),N56&gt;$P$3),1,0))</f>
        <v>1</v>
      </c>
      <c r="AO56">
        <f>IF(SUM($AC56:AN56)&gt;0,1,IF(OR(O56&lt;(1-$P$2),O56&gt;$P$3),1,0))</f>
        <v>1</v>
      </c>
      <c r="AP56">
        <f>IF(SUM($AC56:AO56)&gt;0,1,IF(OR(P56&lt;(1-$P$2),P56&gt;$P$3),1,0))</f>
        <v>1</v>
      </c>
      <c r="AQ56">
        <f>IF(SUM($AC56:AP56)&gt;0,1,IF(OR(Q56&lt;(1-$P$2),Q56&gt;$P$3),1,0))</f>
        <v>1</v>
      </c>
      <c r="AR56">
        <f>IF(SUM($AC56:AQ56)&gt;0,1,IF(OR(R56&lt;(1-$P$2),R56&gt;$P$3),1,0))</f>
        <v>1</v>
      </c>
      <c r="AS56">
        <f>IF(SUM($AC56:AR56)&gt;0,1,IF(OR(S56&lt;(1-$P$2),S56&gt;$P$3),1,0))</f>
        <v>1</v>
      </c>
      <c r="AT56">
        <f>IF(SUM($AC56:AS56)&gt;0,1,IF(OR(T56&lt;(1-$P$2),T56&gt;$P$3),1,0))</f>
        <v>1</v>
      </c>
      <c r="AU56">
        <f>IF(SUM($AC56:AT56)&gt;0,1,IF(OR(U56&lt;(1-$P$2),U56&gt;$P$3),1,0))</f>
        <v>1</v>
      </c>
      <c r="AV56">
        <f>IF(SUM($AC56:AU56)&gt;0,1,IF(OR(V56&lt;(1-$P$2),V56&gt;$P$3),1,0))</f>
        <v>1</v>
      </c>
    </row>
    <row r="57" spans="1:48" x14ac:dyDescent="0.35">
      <c r="A57" s="1">
        <f>Data!A51</f>
        <v>8400000</v>
      </c>
      <c r="B57">
        <f t="shared" si="8"/>
        <v>48</v>
      </c>
      <c r="C57" s="12" cm="1">
        <f t="array" ref="C57">PRODUCT(Data!$C51:C51/100+1)</f>
        <v>0.72</v>
      </c>
      <c r="D57" s="12" cm="1">
        <f t="array" ref="D57">PRODUCT(Data!$C51:D51/100+1)</f>
        <v>0.87695999999999996</v>
      </c>
      <c r="E57" s="12" cm="1">
        <f t="array" ref="E57">PRODUCT(Data!$C51:E51/100+1)</f>
        <v>0.5682700799999999</v>
      </c>
      <c r="F57" s="12" cm="1">
        <f t="array" ref="F57">PRODUCT(Data!$C51:F51/100+1)</f>
        <v>0.62623362815999994</v>
      </c>
      <c r="G57" s="12" cm="1">
        <f t="array" ref="G57">PRODUCT(Data!$C51:G51/100+1)</f>
        <v>0.65065673965823989</v>
      </c>
      <c r="H57" s="12" cm="1">
        <f t="array" ref="H57">PRODUCT(Data!$C51:H51/100+1)</f>
        <v>0.91026877878187762</v>
      </c>
      <c r="I57" s="12" cm="1">
        <f t="array" ref="I57">PRODUCT(Data!$C51:I51/100+1)</f>
        <v>1.23614500158579</v>
      </c>
      <c r="J57" s="12" cm="1">
        <f t="array" ref="J57">PRODUCT(Data!$C51:J51/100+1)</f>
        <v>0.64155925582302487</v>
      </c>
      <c r="K57" s="12" cm="1">
        <f t="array" ref="K57">PRODUCT(Data!$C51:K51/100+1)</f>
        <v>0.40097453488939055</v>
      </c>
      <c r="L57" s="12" cm="1">
        <f t="array" ref="L57">PRODUCT(Data!$C51:L51/100+1)</f>
        <v>0.20770480907270431</v>
      </c>
      <c r="M57" s="12" cm="1">
        <f t="array" ref="M57">PRODUCT(Data!$C51:M51/100+1)</f>
        <v>0.16657925687630887</v>
      </c>
      <c r="N57" s="12" cm="1">
        <f t="array" ref="N57">PRODUCT(Data!$C51:N51/100+1)</f>
        <v>0.14808895936303859</v>
      </c>
      <c r="O57" s="12" cm="1">
        <f t="array" ref="O57">PRODUCT(Data!$C51:O51/100+1)</f>
        <v>0.15845518651845131</v>
      </c>
      <c r="P57" s="12" cm="1">
        <f t="array" ref="P57">PRODUCT(Data!$C51:P51/100+1)</f>
        <v>0.22262953705842409</v>
      </c>
      <c r="Q57" s="12" cm="1">
        <f t="array" ref="Q57">PRODUCT(Data!$C51:Q51/100+1)</f>
        <v>0.1663042641826428</v>
      </c>
      <c r="R57" s="12" cm="1">
        <f t="array" ref="R57">PRODUCT(Data!$C51:R51/100+1)</f>
        <v>0.26242812888021033</v>
      </c>
      <c r="S57" s="12" cm="1">
        <f t="array" ref="S57">PRODUCT(Data!$C51:S51/100+1)</f>
        <v>0.29575650124799702</v>
      </c>
      <c r="T57" s="12" cm="1">
        <f t="array" ref="T57">PRODUCT(Data!$C51:T51/100+1)</f>
        <v>0.30226314427545298</v>
      </c>
      <c r="U57" s="12" cm="1">
        <f t="array" ref="U57">PRODUCT(Data!$C51:U51/100+1)</f>
        <v>0.46155582130861672</v>
      </c>
      <c r="V57" s="12" cm="1">
        <f t="array" ref="V57">PRODUCT(Data!$C51:V51/100+1)</f>
        <v>0.46801760280693738</v>
      </c>
      <c r="W57" s="7"/>
      <c r="X57" s="25" t="str">
        <f t="shared" si="6"/>
        <v>Partially Realised Loss</v>
      </c>
      <c r="Y57" s="4">
        <f t="shared" si="7"/>
        <v>3931347.8635782739</v>
      </c>
      <c r="Z57" s="13">
        <f t="shared" ca="1" si="9"/>
        <v>1684093.0465354403</v>
      </c>
      <c r="AA57" s="13">
        <f t="shared" si="10"/>
        <v>1965673.931789137</v>
      </c>
      <c r="AC57">
        <f t="shared" si="5"/>
        <v>0</v>
      </c>
      <c r="AD57">
        <f>IF(SUM($AC57:AC57)&gt;0,1,IF(OR(D57&lt;(1-$P$2),D57&gt;$P$3),1,0))</f>
        <v>0</v>
      </c>
      <c r="AE57">
        <f>IF(SUM($AC57:AD57)&gt;0,1,IF(OR(E57&lt;(1-$P$2),E57&gt;$P$3),1,0))</f>
        <v>0</v>
      </c>
      <c r="AF57">
        <f>IF(SUM($AC57:AE57)&gt;0,1,IF(OR(F57&lt;(1-$P$2),F57&gt;$P$3),1,0))</f>
        <v>0</v>
      </c>
      <c r="AG57">
        <f>IF(SUM($AC57:AF57)&gt;0,1,IF(OR(G57&lt;(1-$P$2),G57&gt;$P$3),1,0))</f>
        <v>0</v>
      </c>
      <c r="AH57">
        <f>IF(SUM($AC57:AG57)&gt;0,1,IF(OR(H57&lt;(1-$P$2),H57&gt;$P$3),1,0))</f>
        <v>0</v>
      </c>
      <c r="AI57">
        <f>IF(SUM($AC57:AH57)&gt;0,1,IF(OR(I57&lt;(1-$P$2),I57&gt;$P$3),1,0))</f>
        <v>0</v>
      </c>
      <c r="AJ57">
        <f>IF(SUM($AC57:AI57)&gt;0,1,IF(OR(J57&lt;(1-$P$2),J57&gt;$P$3),1,0))</f>
        <v>0</v>
      </c>
      <c r="AK57">
        <f>IF(SUM($AC57:AJ57)&gt;0,1,IF(OR(K57&lt;(1-$P$2),K57&gt;$P$3),1,0))</f>
        <v>1</v>
      </c>
      <c r="AL57">
        <f>IF(SUM($AC57:AK57)&gt;0,1,IF(OR(L57&lt;(1-$P$2),L57&gt;$P$3),1,0))</f>
        <v>1</v>
      </c>
      <c r="AM57">
        <f>IF(SUM($AC57:AL57)&gt;0,1,IF(OR(M57&lt;(1-$P$2),M57&gt;$P$3),1,0))</f>
        <v>1</v>
      </c>
      <c r="AN57">
        <f>IF(SUM($AC57:AM57)&gt;0,1,IF(OR(N57&lt;(1-$P$2),N57&gt;$P$3),1,0))</f>
        <v>1</v>
      </c>
      <c r="AO57">
        <f>IF(SUM($AC57:AN57)&gt;0,1,IF(OR(O57&lt;(1-$P$2),O57&gt;$P$3),1,0))</f>
        <v>1</v>
      </c>
      <c r="AP57">
        <f>IF(SUM($AC57:AO57)&gt;0,1,IF(OR(P57&lt;(1-$P$2),P57&gt;$P$3),1,0))</f>
        <v>1</v>
      </c>
      <c r="AQ57">
        <f>IF(SUM($AC57:AP57)&gt;0,1,IF(OR(Q57&lt;(1-$P$2),Q57&gt;$P$3),1,0))</f>
        <v>1</v>
      </c>
      <c r="AR57">
        <f>IF(SUM($AC57:AQ57)&gt;0,1,IF(OR(R57&lt;(1-$P$2),R57&gt;$P$3),1,0))</f>
        <v>1</v>
      </c>
      <c r="AS57">
        <f>IF(SUM($AC57:AR57)&gt;0,1,IF(OR(S57&lt;(1-$P$2),S57&gt;$P$3),1,0))</f>
        <v>1</v>
      </c>
      <c r="AT57">
        <f>IF(SUM($AC57:AS57)&gt;0,1,IF(OR(T57&lt;(1-$P$2),T57&gt;$P$3),1,0))</f>
        <v>1</v>
      </c>
      <c r="AU57">
        <f>IF(SUM($AC57:AT57)&gt;0,1,IF(OR(U57&lt;(1-$P$2),U57&gt;$P$3),1,0))</f>
        <v>1</v>
      </c>
      <c r="AV57">
        <f>IF(SUM($AC57:AU57)&gt;0,1,IF(OR(V57&lt;(1-$P$2),V57&gt;$P$3),1,0))</f>
        <v>1</v>
      </c>
    </row>
    <row r="58" spans="1:48" x14ac:dyDescent="0.35">
      <c r="A58" s="1">
        <f>Data!A52</f>
        <v>1700000</v>
      </c>
      <c r="B58">
        <f t="shared" si="8"/>
        <v>49</v>
      </c>
      <c r="C58" s="12" cm="1">
        <f t="array" ref="C58">PRODUCT(Data!$C52:C52/100+1)</f>
        <v>1.3069999999999999</v>
      </c>
      <c r="D58" s="12" cm="1">
        <f t="array" ref="D58">PRODUCT(Data!$C52:D52/100+1)</f>
        <v>1.7618359999999997</v>
      </c>
      <c r="E58" s="12" cm="1">
        <f t="array" ref="E58">PRODUCT(Data!$C52:E52/100+1)</f>
        <v>1.9803036639999998</v>
      </c>
      <c r="F58" s="12" cm="1">
        <f t="array" ref="F58">PRODUCT(Data!$C52:F52/100+1)</f>
        <v>2.4080492554239998</v>
      </c>
      <c r="G58" s="12" cm="1">
        <f t="array" ref="G58">PRODUCT(Data!$C52:G52/100+1)</f>
        <v>2.9305959438510079</v>
      </c>
      <c r="H58" s="12" cm="1">
        <f t="array" ref="H58">PRODUCT(Data!$C52:H52/100+1)</f>
        <v>2.0865843120219174</v>
      </c>
      <c r="I58" s="12" cm="1">
        <f t="array" ref="I58">PRODUCT(Data!$C52:I52/100+1)</f>
        <v>2.4955548371782132</v>
      </c>
      <c r="J58" s="12" cm="1">
        <f t="array" ref="J58">PRODUCT(Data!$C52:J52/100+1)</f>
        <v>4.2249743393427153</v>
      </c>
      <c r="K58" s="12" cm="1">
        <f t="array" ref="K58">PRODUCT(Data!$C52:K52/100+1)</f>
        <v>3.6292529574953925</v>
      </c>
      <c r="L58" s="12" cm="1">
        <f t="array" ref="L58">PRODUCT(Data!$C52:L52/100+1)</f>
        <v>2.2791708573071059</v>
      </c>
      <c r="M58" s="12" cm="1">
        <f t="array" ref="M58">PRODUCT(Data!$C52:M52/100+1)</f>
        <v>1.399410906386563</v>
      </c>
      <c r="N58" s="12" cm="1">
        <f t="array" ref="N58">PRODUCT(Data!$C52:N52/100+1)</f>
        <v>2.1704863158055594</v>
      </c>
      <c r="O58" s="12" cm="1">
        <f t="array" ref="O58">PRODUCT(Data!$C52:O52/100+1)</f>
        <v>1.3239966526413911</v>
      </c>
      <c r="P58" s="12" cm="1">
        <f t="array" ref="P58">PRODUCT(Data!$C52:P52/100+1)</f>
        <v>1.5345121204113723</v>
      </c>
      <c r="Q58" s="12" cm="1">
        <f t="array" ref="Q58">PRODUCT(Data!$C52:Q52/100+1)</f>
        <v>2.0424356322675363</v>
      </c>
      <c r="R58" s="12" cm="1">
        <f t="array" ref="R58">PRODUCT(Data!$C52:R52/100+1)</f>
        <v>3.1759874081760193</v>
      </c>
      <c r="S58" s="12" cm="1">
        <f t="array" ref="S58">PRODUCT(Data!$C52:S52/100+1)</f>
        <v>4.5067261322017718</v>
      </c>
      <c r="T58" s="12" cm="1">
        <f t="array" ref="T58">PRODUCT(Data!$C52:T52/100+1)</f>
        <v>7.0214793139703593</v>
      </c>
      <c r="U58" s="12" cm="1">
        <f t="array" ref="U58">PRODUCT(Data!$C52:U52/100+1)</f>
        <v>11.107980274701109</v>
      </c>
      <c r="V58" s="12" cm="1">
        <f t="array" ref="V58">PRODUCT(Data!$C52:V52/100+1)</f>
        <v>15.384552680461036</v>
      </c>
      <c r="W58" s="7"/>
      <c r="X58" s="25" t="str">
        <f t="shared" si="6"/>
        <v>Unrealised</v>
      </c>
      <c r="Y58" s="4">
        <f t="shared" si="7"/>
        <v>26153739.556783762</v>
      </c>
      <c r="Z58" s="13">
        <f t="shared" ca="1" si="9"/>
        <v>0</v>
      </c>
      <c r="AA58" s="13">
        <f t="shared" si="10"/>
        <v>26153739.556783762</v>
      </c>
      <c r="AC58">
        <f t="shared" si="5"/>
        <v>0</v>
      </c>
      <c r="AD58">
        <f>IF(SUM($AC58:AC58)&gt;0,1,IF(OR(D58&lt;(1-$P$2),D58&gt;$P$3),1,0))</f>
        <v>0</v>
      </c>
      <c r="AE58">
        <f>IF(SUM($AC58:AD58)&gt;0,1,IF(OR(E58&lt;(1-$P$2),E58&gt;$P$3),1,0))</f>
        <v>0</v>
      </c>
      <c r="AF58">
        <f>IF(SUM($AC58:AE58)&gt;0,1,IF(OR(F58&lt;(1-$P$2),F58&gt;$P$3),1,0))</f>
        <v>0</v>
      </c>
      <c r="AG58">
        <f>IF(SUM($AC58:AF58)&gt;0,1,IF(OR(G58&lt;(1-$P$2),G58&gt;$P$3),1,0))</f>
        <v>0</v>
      </c>
      <c r="AH58">
        <f>IF(SUM($AC58:AG58)&gt;0,1,IF(OR(H58&lt;(1-$P$2),H58&gt;$P$3),1,0))</f>
        <v>0</v>
      </c>
      <c r="AI58">
        <f>IF(SUM($AC58:AH58)&gt;0,1,IF(OR(I58&lt;(1-$P$2),I58&gt;$P$3),1,0))</f>
        <v>0</v>
      </c>
      <c r="AJ58">
        <f>IF(SUM($AC58:AI58)&gt;0,1,IF(OR(J58&lt;(1-$P$2),J58&gt;$P$3),1,0))</f>
        <v>0</v>
      </c>
      <c r="AK58">
        <f>IF(SUM($AC58:AJ58)&gt;0,1,IF(OR(K58&lt;(1-$P$2),K58&gt;$P$3),1,0))</f>
        <v>0</v>
      </c>
      <c r="AL58">
        <f>IF(SUM($AC58:AK58)&gt;0,1,IF(OR(L58&lt;(1-$P$2),L58&gt;$P$3),1,0))</f>
        <v>0</v>
      </c>
      <c r="AM58">
        <f>IF(SUM($AC58:AL58)&gt;0,1,IF(OR(M58&lt;(1-$P$2),M58&gt;$P$3),1,0))</f>
        <v>0</v>
      </c>
      <c r="AN58">
        <f>IF(SUM($AC58:AM58)&gt;0,1,IF(OR(N58&lt;(1-$P$2),N58&gt;$P$3),1,0))</f>
        <v>0</v>
      </c>
      <c r="AO58">
        <f>IF(SUM($AC58:AN58)&gt;0,1,IF(OR(O58&lt;(1-$P$2),O58&gt;$P$3),1,0))</f>
        <v>0</v>
      </c>
      <c r="AP58">
        <f>IF(SUM($AC58:AO58)&gt;0,1,IF(OR(P58&lt;(1-$P$2),P58&gt;$P$3),1,0))</f>
        <v>0</v>
      </c>
      <c r="AQ58">
        <f>IF(SUM($AC58:AP58)&gt;0,1,IF(OR(Q58&lt;(1-$P$2),Q58&gt;$P$3),1,0))</f>
        <v>0</v>
      </c>
      <c r="AR58">
        <f>IF(SUM($AC58:AQ58)&gt;0,1,IF(OR(R58&lt;(1-$P$2),R58&gt;$P$3),1,0))</f>
        <v>0</v>
      </c>
      <c r="AS58">
        <f>IF(SUM($AC58:AR58)&gt;0,1,IF(OR(S58&lt;(1-$P$2),S58&gt;$P$3),1,0))</f>
        <v>0</v>
      </c>
      <c r="AT58">
        <f>IF(SUM($AC58:AS58)&gt;0,1,IF(OR(T58&lt;(1-$P$2),T58&gt;$P$3),1,0))</f>
        <v>0</v>
      </c>
      <c r="AU58">
        <f>IF(SUM($AC58:AT58)&gt;0,1,IF(OR(U58&lt;(1-$P$2),U58&gt;$P$3),1,0))</f>
        <v>0</v>
      </c>
      <c r="AV58">
        <f>IF(SUM($AC58:AU58)&gt;0,1,IF(OR(V58&lt;(1-$P$2),V58&gt;$P$3),1,0))</f>
        <v>0</v>
      </c>
    </row>
    <row r="59" spans="1:48" x14ac:dyDescent="0.35">
      <c r="A59" s="1">
        <f>Data!A53</f>
        <v>7000000</v>
      </c>
      <c r="B59">
        <f t="shared" si="8"/>
        <v>50</v>
      </c>
      <c r="C59" s="12" cm="1">
        <f t="array" ref="C59">PRODUCT(Data!$C53:C53/100+1)</f>
        <v>1.4119999999999999</v>
      </c>
      <c r="D59" s="12" cm="1">
        <f t="array" ref="D59">PRODUCT(Data!$C53:D53/100+1)</f>
        <v>1.900552</v>
      </c>
      <c r="E59" s="12" cm="1">
        <f t="array" ref="E59">PRODUCT(Data!$C53:E53/100+1)</f>
        <v>3.2081317760000001</v>
      </c>
      <c r="F59" s="12" cm="1">
        <f t="array" ref="F59">PRODUCT(Data!$C53:F53/100+1)</f>
        <v>5.4024939107840009</v>
      </c>
      <c r="G59" s="12" cm="1">
        <f t="array" ref="G59">PRODUCT(Data!$C53:G53/100+1)</f>
        <v>6.3371253573496329</v>
      </c>
      <c r="H59" s="12" cm="1">
        <f t="array" ref="H59">PRODUCT(Data!$C53:H53/100+1)</f>
        <v>7.9974522009752365</v>
      </c>
      <c r="I59" s="12" cm="1">
        <f t="array" ref="I59">PRODUCT(Data!$C53:I53/100+1)</f>
        <v>7.8534980613576817</v>
      </c>
      <c r="J59" s="12" cm="1">
        <f t="array" ref="J59">PRODUCT(Data!$C53:J53/100+1)</f>
        <v>11.827368080404669</v>
      </c>
      <c r="K59" s="12" cm="1">
        <f t="array" ref="K59">PRODUCT(Data!$C53:K53/100+1)</f>
        <v>14.062740647601153</v>
      </c>
      <c r="L59" s="12" cm="1">
        <f t="array" ref="L59">PRODUCT(Data!$C53:L53/100+1)</f>
        <v>20.85504438039251</v>
      </c>
      <c r="M59" s="12" cm="1">
        <f t="array" ref="M59">PRODUCT(Data!$C53:M53/100+1)</f>
        <v>16.162659394804194</v>
      </c>
      <c r="N59" s="12" cm="1">
        <f t="array" ref="N59">PRODUCT(Data!$C53:N53/100+1)</f>
        <v>14.320116223796516</v>
      </c>
      <c r="O59" s="12" cm="1">
        <f t="array" ref="O59">PRODUCT(Data!$C53:O53/100+1)</f>
        <v>9.0359933372156025</v>
      </c>
      <c r="P59" s="12" cm="1">
        <f t="array" ref="P59">PRODUCT(Data!$C53:P53/100+1)</f>
        <v>9.1263532705877584</v>
      </c>
      <c r="Q59" s="12" cm="1">
        <f t="array" ref="Q59">PRODUCT(Data!$C53:Q53/100+1)</f>
        <v>14.547407113316886</v>
      </c>
      <c r="R59" s="12" cm="1">
        <f t="array" ref="R59">PRODUCT(Data!$C53:R53/100+1)</f>
        <v>9.223056109842906</v>
      </c>
      <c r="S59" s="12" cm="1">
        <f t="array" ref="S59">PRODUCT(Data!$C53:S53/100+1)</f>
        <v>7.8395976933664695</v>
      </c>
      <c r="T59" s="12" cm="1">
        <f t="array" ref="T59">PRODUCT(Data!$C53:T53/100+1)</f>
        <v>7.3927406248445804</v>
      </c>
      <c r="U59" s="12" cm="1">
        <f t="array" ref="U59">PRODUCT(Data!$C53:U53/100+1)</f>
        <v>8.5238299404458022</v>
      </c>
      <c r="V59" s="12" cm="1">
        <f t="array" ref="V59">PRODUCT(Data!$C53:V53/100+1)</f>
        <v>7.7311137559843432</v>
      </c>
      <c r="W59" s="7"/>
      <c r="X59" s="25" t="str">
        <f t="shared" si="6"/>
        <v>Unrealised</v>
      </c>
      <c r="Y59" s="4">
        <f t="shared" si="7"/>
        <v>54117796.291890405</v>
      </c>
      <c r="Z59" s="13">
        <f t="shared" ca="1" si="9"/>
        <v>0</v>
      </c>
      <c r="AA59" s="13">
        <f t="shared" si="10"/>
        <v>54117796.291890405</v>
      </c>
      <c r="AC59">
        <f t="shared" si="5"/>
        <v>0</v>
      </c>
      <c r="AD59">
        <f>IF(SUM($AC59:AC59)&gt;0,1,IF(OR(D59&lt;(1-$P$2),D59&gt;$P$3),1,0))</f>
        <v>0</v>
      </c>
      <c r="AE59">
        <f>IF(SUM($AC59:AD59)&gt;0,1,IF(OR(E59&lt;(1-$P$2),E59&gt;$P$3),1,0))</f>
        <v>0</v>
      </c>
      <c r="AF59">
        <f>IF(SUM($AC59:AE59)&gt;0,1,IF(OR(F59&lt;(1-$P$2),F59&gt;$P$3),1,0))</f>
        <v>0</v>
      </c>
      <c r="AG59">
        <f>IF(SUM($AC59:AF59)&gt;0,1,IF(OR(G59&lt;(1-$P$2),G59&gt;$P$3),1,0))</f>
        <v>0</v>
      </c>
      <c r="AH59">
        <f>IF(SUM($AC59:AG59)&gt;0,1,IF(OR(H59&lt;(1-$P$2),H59&gt;$P$3),1,0))</f>
        <v>0</v>
      </c>
      <c r="AI59">
        <f>IF(SUM($AC59:AH59)&gt;0,1,IF(OR(I59&lt;(1-$P$2),I59&gt;$P$3),1,0))</f>
        <v>0</v>
      </c>
      <c r="AJ59">
        <f>IF(SUM($AC59:AI59)&gt;0,1,IF(OR(J59&lt;(1-$P$2),J59&gt;$P$3),1,0))</f>
        <v>0</v>
      </c>
      <c r="AK59">
        <f>IF(SUM($AC59:AJ59)&gt;0,1,IF(OR(K59&lt;(1-$P$2),K59&gt;$P$3),1,0))</f>
        <v>0</v>
      </c>
      <c r="AL59">
        <f>IF(SUM($AC59:AK59)&gt;0,1,IF(OR(L59&lt;(1-$P$2),L59&gt;$P$3),1,0))</f>
        <v>0</v>
      </c>
      <c r="AM59">
        <f>IF(SUM($AC59:AL59)&gt;0,1,IF(OR(M59&lt;(1-$P$2),M59&gt;$P$3),1,0))</f>
        <v>0</v>
      </c>
      <c r="AN59">
        <f>IF(SUM($AC59:AM59)&gt;0,1,IF(OR(N59&lt;(1-$P$2),N59&gt;$P$3),1,0))</f>
        <v>0</v>
      </c>
      <c r="AO59">
        <f>IF(SUM($AC59:AN59)&gt;0,1,IF(OR(O59&lt;(1-$P$2),O59&gt;$P$3),1,0))</f>
        <v>0</v>
      </c>
      <c r="AP59">
        <f>IF(SUM($AC59:AO59)&gt;0,1,IF(OR(P59&lt;(1-$P$2),P59&gt;$P$3),1,0))</f>
        <v>0</v>
      </c>
      <c r="AQ59">
        <f>IF(SUM($AC59:AP59)&gt;0,1,IF(OR(Q59&lt;(1-$P$2),Q59&gt;$P$3),1,0))</f>
        <v>0</v>
      </c>
      <c r="AR59">
        <f>IF(SUM($AC59:AQ59)&gt;0,1,IF(OR(R59&lt;(1-$P$2),R59&gt;$P$3),1,0))</f>
        <v>0</v>
      </c>
      <c r="AS59">
        <f>IF(SUM($AC59:AR59)&gt;0,1,IF(OR(S59&lt;(1-$P$2),S59&gt;$P$3),1,0))</f>
        <v>0</v>
      </c>
      <c r="AT59">
        <f>IF(SUM($AC59:AS59)&gt;0,1,IF(OR(T59&lt;(1-$P$2),T59&gt;$P$3),1,0))</f>
        <v>0</v>
      </c>
      <c r="AU59">
        <f>IF(SUM($AC59:AT59)&gt;0,1,IF(OR(U59&lt;(1-$P$2),U59&gt;$P$3),1,0))</f>
        <v>0</v>
      </c>
      <c r="AV59">
        <f>IF(SUM($AC59:AU59)&gt;0,1,IF(OR(V59&lt;(1-$P$2),V59&gt;$P$3),1,0))</f>
        <v>0</v>
      </c>
    </row>
    <row r="60" spans="1:48" x14ac:dyDescent="0.35">
      <c r="A60" s="1">
        <f>Data!A54</f>
        <v>2500000</v>
      </c>
      <c r="B60">
        <f t="shared" si="8"/>
        <v>51</v>
      </c>
      <c r="C60" s="12" cm="1">
        <f t="array" ref="C60">PRODUCT(Data!$C54:C54/100+1)</f>
        <v>1.5</v>
      </c>
      <c r="D60" s="12" cm="1">
        <f t="array" ref="D60">PRODUCT(Data!$C54:D54/100+1)</f>
        <v>1.7129999999999999</v>
      </c>
      <c r="E60" s="12" cm="1">
        <f t="array" ref="E60">PRODUCT(Data!$C54:E54/100+1)</f>
        <v>0.97298399999999985</v>
      </c>
      <c r="F60" s="12" cm="1">
        <f t="array" ref="F60">PRODUCT(Data!$C54:F54/100+1)</f>
        <v>1.446827208</v>
      </c>
      <c r="G60" s="12" cm="1">
        <f t="array" ref="G60">PRODUCT(Data!$C54:G54/100+1)</f>
        <v>2.0414731904879999</v>
      </c>
      <c r="H60" s="12" cm="1">
        <f t="array" ref="H60">PRODUCT(Data!$C54:H54/100+1)</f>
        <v>3.2704400511617755</v>
      </c>
      <c r="I60" s="12" cm="1">
        <f t="array" ref="I60">PRODUCT(Data!$C54:I54/100+1)</f>
        <v>5.425660044877386</v>
      </c>
      <c r="J60" s="12" cm="1">
        <f t="array" ref="J60">PRODUCT(Data!$C54:J54/100+1)</f>
        <v>7.4602825617064052</v>
      </c>
      <c r="K60" s="12" cm="1">
        <f t="array" ref="K60">PRODUCT(Data!$C54:K54/100+1)</f>
        <v>11.652961361385405</v>
      </c>
      <c r="L60" s="12" cm="1">
        <f t="array" ref="L60">PRODUCT(Data!$C54:L54/100+1)</f>
        <v>7.4578952712866595</v>
      </c>
      <c r="M60" s="12" cm="1">
        <f t="array" ref="M60">PRODUCT(Data!$C54:M54/100+1)</f>
        <v>3.7811529025423365</v>
      </c>
      <c r="N60" s="12" cm="1">
        <f t="array" ref="N60">PRODUCT(Data!$C54:N54/100+1)</f>
        <v>2.7337735485381098</v>
      </c>
      <c r="O60" s="12" cm="1">
        <f t="array" ref="O60">PRODUCT(Data!$C54:O54/100+1)</f>
        <v>2.1624148768936449</v>
      </c>
      <c r="P60" s="12" cm="1">
        <f t="array" ref="P60">PRODUCT(Data!$C54:P54/100+1)</f>
        <v>1.7429063907762778</v>
      </c>
      <c r="Q60" s="12" cm="1">
        <f t="array" ref="Q60">PRODUCT(Data!$C54:Q54/100+1)</f>
        <v>2.1646897373441369</v>
      </c>
      <c r="R60" s="12" cm="1">
        <f t="array" ref="R60">PRODUCT(Data!$C54:R54/100+1)</f>
        <v>2.1625250476067928</v>
      </c>
      <c r="S60" s="12" cm="1">
        <f t="array" ref="S60">PRODUCT(Data!$C54:S54/100+1)</f>
        <v>1.1223504997079252</v>
      </c>
      <c r="T60" s="12" cm="1">
        <f t="array" ref="T60">PRODUCT(Data!$C54:T54/100+1)</f>
        <v>1.6756692960639321</v>
      </c>
      <c r="U60" s="12" cm="1">
        <f t="array" ref="U60">PRODUCT(Data!$C54:U54/100+1)</f>
        <v>1.6605882723993568</v>
      </c>
      <c r="V60" s="12" cm="1">
        <f t="array" ref="V60">PRODUCT(Data!$C54:V54/100+1)</f>
        <v>2.266702991825122</v>
      </c>
      <c r="W60" s="7"/>
      <c r="X60" s="25" t="str">
        <f t="shared" si="6"/>
        <v>Unrealised</v>
      </c>
      <c r="Y60" s="4">
        <f t="shared" si="7"/>
        <v>5666757.479562805</v>
      </c>
      <c r="Z60" s="13">
        <f t="shared" ca="1" si="9"/>
        <v>0</v>
      </c>
      <c r="AA60" s="13">
        <f t="shared" si="10"/>
        <v>5666757.479562805</v>
      </c>
      <c r="AC60">
        <f t="shared" si="5"/>
        <v>0</v>
      </c>
      <c r="AD60">
        <f>IF(SUM($AC60:AC60)&gt;0,1,IF(OR(D60&lt;(1-$P$2),D60&gt;$P$3),1,0))</f>
        <v>0</v>
      </c>
      <c r="AE60">
        <f>IF(SUM($AC60:AD60)&gt;0,1,IF(OR(E60&lt;(1-$P$2),E60&gt;$P$3),1,0))</f>
        <v>0</v>
      </c>
      <c r="AF60">
        <f>IF(SUM($AC60:AE60)&gt;0,1,IF(OR(F60&lt;(1-$P$2),F60&gt;$P$3),1,0))</f>
        <v>0</v>
      </c>
      <c r="AG60">
        <f>IF(SUM($AC60:AF60)&gt;0,1,IF(OR(G60&lt;(1-$P$2),G60&gt;$P$3),1,0))</f>
        <v>0</v>
      </c>
      <c r="AH60">
        <f>IF(SUM($AC60:AG60)&gt;0,1,IF(OR(H60&lt;(1-$P$2),H60&gt;$P$3),1,0))</f>
        <v>0</v>
      </c>
      <c r="AI60">
        <f>IF(SUM($AC60:AH60)&gt;0,1,IF(OR(I60&lt;(1-$P$2),I60&gt;$P$3),1,0))</f>
        <v>0</v>
      </c>
      <c r="AJ60">
        <f>IF(SUM($AC60:AI60)&gt;0,1,IF(OR(J60&lt;(1-$P$2),J60&gt;$P$3),1,0))</f>
        <v>0</v>
      </c>
      <c r="AK60">
        <f>IF(SUM($AC60:AJ60)&gt;0,1,IF(OR(K60&lt;(1-$P$2),K60&gt;$P$3),1,0))</f>
        <v>0</v>
      </c>
      <c r="AL60">
        <f>IF(SUM($AC60:AK60)&gt;0,1,IF(OR(L60&lt;(1-$P$2),L60&gt;$P$3),1,0))</f>
        <v>0</v>
      </c>
      <c r="AM60">
        <f>IF(SUM($AC60:AL60)&gt;0,1,IF(OR(M60&lt;(1-$P$2),M60&gt;$P$3),1,0))</f>
        <v>0</v>
      </c>
      <c r="AN60">
        <f>IF(SUM($AC60:AM60)&gt;0,1,IF(OR(N60&lt;(1-$P$2),N60&gt;$P$3),1,0))</f>
        <v>0</v>
      </c>
      <c r="AO60">
        <f>IF(SUM($AC60:AN60)&gt;0,1,IF(OR(O60&lt;(1-$P$2),O60&gt;$P$3),1,0))</f>
        <v>0</v>
      </c>
      <c r="AP60">
        <f>IF(SUM($AC60:AO60)&gt;0,1,IF(OR(P60&lt;(1-$P$2),P60&gt;$P$3),1,0))</f>
        <v>0</v>
      </c>
      <c r="AQ60">
        <f>IF(SUM($AC60:AP60)&gt;0,1,IF(OR(Q60&lt;(1-$P$2),Q60&gt;$P$3),1,0))</f>
        <v>0</v>
      </c>
      <c r="AR60">
        <f>IF(SUM($AC60:AQ60)&gt;0,1,IF(OR(R60&lt;(1-$P$2),R60&gt;$P$3),1,0))</f>
        <v>0</v>
      </c>
      <c r="AS60">
        <f>IF(SUM($AC60:AR60)&gt;0,1,IF(OR(S60&lt;(1-$P$2),S60&gt;$P$3),1,0))</f>
        <v>0</v>
      </c>
      <c r="AT60">
        <f>IF(SUM($AC60:AS60)&gt;0,1,IF(OR(T60&lt;(1-$P$2),T60&gt;$P$3),1,0))</f>
        <v>0</v>
      </c>
      <c r="AU60">
        <f>IF(SUM($AC60:AT60)&gt;0,1,IF(OR(U60&lt;(1-$P$2),U60&gt;$P$3),1,0))</f>
        <v>0</v>
      </c>
      <c r="AV60">
        <f>IF(SUM($AC60:AU60)&gt;0,1,IF(OR(V60&lt;(1-$P$2),V60&gt;$P$3),1,0))</f>
        <v>0</v>
      </c>
    </row>
    <row r="61" spans="1:48" x14ac:dyDescent="0.35">
      <c r="A61" s="1">
        <f>Data!A55</f>
        <v>2800000</v>
      </c>
      <c r="B61">
        <f t="shared" si="8"/>
        <v>52</v>
      </c>
      <c r="C61" s="12" cm="1">
        <f t="array" ref="C61">PRODUCT(Data!$C55:C55/100+1)</f>
        <v>1.0660000000000001</v>
      </c>
      <c r="D61" s="12" cm="1">
        <f t="array" ref="D61">PRODUCT(Data!$C55:D55/100+1)</f>
        <v>0.99031400000000014</v>
      </c>
      <c r="E61" s="12" cm="1">
        <f t="array" ref="E61">PRODUCT(Data!$C55:E55/100+1)</f>
        <v>0.79918339800000004</v>
      </c>
      <c r="F61" s="12" cm="1">
        <f t="array" ref="F61">PRODUCT(Data!$C55:F55/100+1)</f>
        <v>1.1795946954480001</v>
      </c>
      <c r="G61" s="12" cm="1">
        <f t="array" ref="G61">PRODUCT(Data!$C55:G55/100+1)</f>
        <v>1.7127714977904962</v>
      </c>
      <c r="H61" s="12" cm="1">
        <f t="array" ref="H61">PRODUCT(Data!$C55:H55/100+1)</f>
        <v>1.5980158074385331</v>
      </c>
      <c r="I61" s="12" cm="1">
        <f t="array" ref="I61">PRODUCT(Data!$C55:I55/100+1)</f>
        <v>2.0742245180552161</v>
      </c>
      <c r="J61" s="12" cm="1">
        <f t="array" ref="J61">PRODUCT(Data!$C55:J55/100+1)</f>
        <v>2.6218197908217933</v>
      </c>
      <c r="K61" s="12" cm="1">
        <f t="array" ref="K61">PRODUCT(Data!$C55:K55/100+1)</f>
        <v>2.7188271230821996</v>
      </c>
      <c r="L61" s="12" cm="1">
        <f t="array" ref="L61">PRODUCT(Data!$C55:L55/100+1)</f>
        <v>2.3327536716045274</v>
      </c>
      <c r="M61" s="12" cm="1">
        <f t="array" ref="M61">PRODUCT(Data!$C55:M55/100+1)</f>
        <v>3.84904355814747</v>
      </c>
      <c r="N61" s="12" cm="1">
        <f t="array" ref="N61">PRODUCT(Data!$C55:N55/100+1)</f>
        <v>3.8374964274730274</v>
      </c>
      <c r="O61" s="12" cm="1">
        <f t="array" ref="O61">PRODUCT(Data!$C55:O55/100+1)</f>
        <v>3.6686465846642142</v>
      </c>
      <c r="P61" s="12" cm="1">
        <f t="array" ref="P61">PRODUCT(Data!$C55:P55/100+1)</f>
        <v>5.5946860416129267</v>
      </c>
      <c r="Q61" s="12" cm="1">
        <f t="array" ref="Q61">PRODUCT(Data!$C55:Q55/100+1)</f>
        <v>5.7513372507780884</v>
      </c>
      <c r="R61" s="12" cm="1">
        <f t="array" ref="R61">PRODUCT(Data!$C55:R55/100+1)</f>
        <v>7.005128771447712</v>
      </c>
      <c r="S61" s="12" cm="1">
        <f t="array" ref="S61">PRODUCT(Data!$C55:S55/100+1)</f>
        <v>8.9245340548243846</v>
      </c>
      <c r="T61" s="12" cm="1">
        <f t="array" ref="T61">PRODUCT(Data!$C55:T55/100+1)</f>
        <v>8.0677787855612433</v>
      </c>
      <c r="U61" s="12" cm="1">
        <f t="array" ref="U61">PRODUCT(Data!$C55:U55/100+1)</f>
        <v>13.126276084108143</v>
      </c>
      <c r="V61" s="12" cm="1">
        <f t="array" ref="V61">PRODUCT(Data!$C55:V55/100+1)</f>
        <v>9.7396968544082423</v>
      </c>
      <c r="W61" s="7"/>
      <c r="X61" s="25" t="str">
        <f t="shared" si="6"/>
        <v>Unrealised</v>
      </c>
      <c r="Y61" s="4">
        <f t="shared" si="7"/>
        <v>27271151.192343079</v>
      </c>
      <c r="Z61" s="13">
        <f t="shared" ca="1" si="9"/>
        <v>0</v>
      </c>
      <c r="AA61" s="13">
        <f t="shared" si="10"/>
        <v>27271151.192343079</v>
      </c>
      <c r="AC61">
        <f t="shared" si="5"/>
        <v>0</v>
      </c>
      <c r="AD61">
        <f>IF(SUM($AC61:AC61)&gt;0,1,IF(OR(D61&lt;(1-$P$2),D61&gt;$P$3),1,0))</f>
        <v>0</v>
      </c>
      <c r="AE61">
        <f>IF(SUM($AC61:AD61)&gt;0,1,IF(OR(E61&lt;(1-$P$2),E61&gt;$P$3),1,0))</f>
        <v>0</v>
      </c>
      <c r="AF61">
        <f>IF(SUM($AC61:AE61)&gt;0,1,IF(OR(F61&lt;(1-$P$2),F61&gt;$P$3),1,0))</f>
        <v>0</v>
      </c>
      <c r="AG61">
        <f>IF(SUM($AC61:AF61)&gt;0,1,IF(OR(G61&lt;(1-$P$2),G61&gt;$P$3),1,0))</f>
        <v>0</v>
      </c>
      <c r="AH61">
        <f>IF(SUM($AC61:AG61)&gt;0,1,IF(OR(H61&lt;(1-$P$2),H61&gt;$P$3),1,0))</f>
        <v>0</v>
      </c>
      <c r="AI61">
        <f>IF(SUM($AC61:AH61)&gt;0,1,IF(OR(I61&lt;(1-$P$2),I61&gt;$P$3),1,0))</f>
        <v>0</v>
      </c>
      <c r="AJ61">
        <f>IF(SUM($AC61:AI61)&gt;0,1,IF(OR(J61&lt;(1-$P$2),J61&gt;$P$3),1,0))</f>
        <v>0</v>
      </c>
      <c r="AK61">
        <f>IF(SUM($AC61:AJ61)&gt;0,1,IF(OR(K61&lt;(1-$P$2),K61&gt;$P$3),1,0))</f>
        <v>0</v>
      </c>
      <c r="AL61">
        <f>IF(SUM($AC61:AK61)&gt;0,1,IF(OR(L61&lt;(1-$P$2),L61&gt;$P$3),1,0))</f>
        <v>0</v>
      </c>
      <c r="AM61">
        <f>IF(SUM($AC61:AL61)&gt;0,1,IF(OR(M61&lt;(1-$P$2),M61&gt;$P$3),1,0))</f>
        <v>0</v>
      </c>
      <c r="AN61">
        <f>IF(SUM($AC61:AM61)&gt;0,1,IF(OR(N61&lt;(1-$P$2),N61&gt;$P$3),1,0))</f>
        <v>0</v>
      </c>
      <c r="AO61">
        <f>IF(SUM($AC61:AN61)&gt;0,1,IF(OR(O61&lt;(1-$P$2),O61&gt;$P$3),1,0))</f>
        <v>0</v>
      </c>
      <c r="AP61">
        <f>IF(SUM($AC61:AO61)&gt;0,1,IF(OR(P61&lt;(1-$P$2),P61&gt;$P$3),1,0))</f>
        <v>0</v>
      </c>
      <c r="AQ61">
        <f>IF(SUM($AC61:AP61)&gt;0,1,IF(OR(Q61&lt;(1-$P$2),Q61&gt;$P$3),1,0))</f>
        <v>0</v>
      </c>
      <c r="AR61">
        <f>IF(SUM($AC61:AQ61)&gt;0,1,IF(OR(R61&lt;(1-$P$2),R61&gt;$P$3),1,0))</f>
        <v>0</v>
      </c>
      <c r="AS61">
        <f>IF(SUM($AC61:AR61)&gt;0,1,IF(OR(S61&lt;(1-$P$2),S61&gt;$P$3),1,0))</f>
        <v>0</v>
      </c>
      <c r="AT61">
        <f>IF(SUM($AC61:AS61)&gt;0,1,IF(OR(T61&lt;(1-$P$2),T61&gt;$P$3),1,0))</f>
        <v>0</v>
      </c>
      <c r="AU61">
        <f>IF(SUM($AC61:AT61)&gt;0,1,IF(OR(U61&lt;(1-$P$2),U61&gt;$P$3),1,0))</f>
        <v>0</v>
      </c>
      <c r="AV61">
        <f>IF(SUM($AC61:AU61)&gt;0,1,IF(OR(V61&lt;(1-$P$2),V61&gt;$P$3),1,0))</f>
        <v>0</v>
      </c>
    </row>
    <row r="62" spans="1:48" x14ac:dyDescent="0.35">
      <c r="A62" s="1">
        <f>Data!A56</f>
        <v>1200000</v>
      </c>
      <c r="B62">
        <f t="shared" si="8"/>
        <v>53</v>
      </c>
      <c r="C62" s="12" cm="1">
        <f t="array" ref="C62">PRODUCT(Data!$C56:C56/100+1)</f>
        <v>1.1970000000000001</v>
      </c>
      <c r="D62" s="12" cm="1">
        <f t="array" ref="D62">PRODUCT(Data!$C56:D56/100+1)</f>
        <v>1.175454</v>
      </c>
      <c r="E62" s="12" cm="1">
        <f t="array" ref="E62">PRODUCT(Data!$C56:E56/100+1)</f>
        <v>1.2894730379999999</v>
      </c>
      <c r="F62" s="12" cm="1">
        <f t="array" ref="F62">PRODUCT(Data!$C56:F56/100+1)</f>
        <v>1.0122363348299999</v>
      </c>
      <c r="G62" s="12" cm="1">
        <f t="array" ref="G62">PRODUCT(Data!$C56:G56/100+1)</f>
        <v>1.7663524042783498</v>
      </c>
      <c r="H62" s="12" cm="1">
        <f t="array" ref="H62">PRODUCT(Data!$C56:H56/100+1)</f>
        <v>2.6406968443961332</v>
      </c>
      <c r="I62" s="12" cm="1">
        <f t="array" ref="I62">PRODUCT(Data!$C56:I56/100+1)</f>
        <v>2.5297875769314957</v>
      </c>
      <c r="J62" s="12" cm="1">
        <f t="array" ref="J62">PRODUCT(Data!$C56:J56/100+1)</f>
        <v>4.1716197143600366</v>
      </c>
      <c r="K62" s="12" cm="1">
        <f t="array" ref="K62">PRODUCT(Data!$C56:K56/100+1)</f>
        <v>3.3080944334875091</v>
      </c>
      <c r="L62" s="12" cm="1">
        <f t="array" ref="L62">PRODUCT(Data!$C56:L56/100+1)</f>
        <v>4.108653286391486</v>
      </c>
      <c r="M62" s="12" cm="1">
        <f t="array" ref="M62">PRODUCT(Data!$C56:M56/100+1)</f>
        <v>6.2163924223103182</v>
      </c>
      <c r="N62" s="12" cm="1">
        <f t="array" ref="N62">PRODUCT(Data!$C56:N56/100+1)</f>
        <v>7.1612840705014857</v>
      </c>
      <c r="O62" s="12" cm="1">
        <f t="array" ref="O62">PRODUCT(Data!$C56:O56/100+1)</f>
        <v>8.4073474987687433</v>
      </c>
      <c r="P62" s="12" cm="1">
        <f t="array" ref="P62">PRODUCT(Data!$C56:P56/100+1)</f>
        <v>5.6917742566664398</v>
      </c>
      <c r="Q62" s="12" cm="1">
        <f t="array" ref="Q62">PRODUCT(Data!$C56:Q56/100+1)</f>
        <v>9.6760162363329467</v>
      </c>
      <c r="R62" s="12" cm="1">
        <f t="array" ref="R62">PRODUCT(Data!$C56:R56/100+1)</f>
        <v>5.0315284428931326</v>
      </c>
      <c r="S62" s="12" cm="1">
        <f t="array" ref="S62">PRODUCT(Data!$C56:S56/100+1)</f>
        <v>8.3473056867597073</v>
      </c>
      <c r="T62" s="12" cm="1">
        <f t="array" ref="T62">PRODUCT(Data!$C56:T56/100+1)</f>
        <v>5.8681558977920751</v>
      </c>
      <c r="U62" s="12" cm="1">
        <f t="array" ref="U62">PRODUCT(Data!$C56:U56/100+1)</f>
        <v>7.8281199676546285</v>
      </c>
      <c r="V62" s="12" cm="1">
        <f t="array" ref="V62">PRODUCT(Data!$C56:V56/100+1)</f>
        <v>4.0079974234391695</v>
      </c>
      <c r="W62" s="7"/>
      <c r="X62" s="25" t="str">
        <f t="shared" si="6"/>
        <v>Unrealised</v>
      </c>
      <c r="Y62" s="4">
        <f t="shared" si="7"/>
        <v>4809596.9081270033</v>
      </c>
      <c r="Z62" s="13">
        <f t="shared" ca="1" si="9"/>
        <v>0</v>
      </c>
      <c r="AA62" s="13">
        <f t="shared" si="10"/>
        <v>4809596.9081270033</v>
      </c>
      <c r="AC62">
        <f t="shared" si="5"/>
        <v>0</v>
      </c>
      <c r="AD62">
        <f>IF(SUM($AC62:AC62)&gt;0,1,IF(OR(D62&lt;(1-$P$2),D62&gt;$P$3),1,0))</f>
        <v>0</v>
      </c>
      <c r="AE62">
        <f>IF(SUM($AC62:AD62)&gt;0,1,IF(OR(E62&lt;(1-$P$2),E62&gt;$P$3),1,0))</f>
        <v>0</v>
      </c>
      <c r="AF62">
        <f>IF(SUM($AC62:AE62)&gt;0,1,IF(OR(F62&lt;(1-$P$2),F62&gt;$P$3),1,0))</f>
        <v>0</v>
      </c>
      <c r="AG62">
        <f>IF(SUM($AC62:AF62)&gt;0,1,IF(OR(G62&lt;(1-$P$2),G62&gt;$P$3),1,0))</f>
        <v>0</v>
      </c>
      <c r="AH62">
        <f>IF(SUM($AC62:AG62)&gt;0,1,IF(OR(H62&lt;(1-$P$2),H62&gt;$P$3),1,0))</f>
        <v>0</v>
      </c>
      <c r="AI62">
        <f>IF(SUM($AC62:AH62)&gt;0,1,IF(OR(I62&lt;(1-$P$2),I62&gt;$P$3),1,0))</f>
        <v>0</v>
      </c>
      <c r="AJ62">
        <f>IF(SUM($AC62:AI62)&gt;0,1,IF(OR(J62&lt;(1-$P$2),J62&gt;$P$3),1,0))</f>
        <v>0</v>
      </c>
      <c r="AK62">
        <f>IF(SUM($AC62:AJ62)&gt;0,1,IF(OR(K62&lt;(1-$P$2),K62&gt;$P$3),1,0))</f>
        <v>0</v>
      </c>
      <c r="AL62">
        <f>IF(SUM($AC62:AK62)&gt;0,1,IF(OR(L62&lt;(1-$P$2),L62&gt;$P$3),1,0))</f>
        <v>0</v>
      </c>
      <c r="AM62">
        <f>IF(SUM($AC62:AL62)&gt;0,1,IF(OR(M62&lt;(1-$P$2),M62&gt;$P$3),1,0))</f>
        <v>0</v>
      </c>
      <c r="AN62">
        <f>IF(SUM($AC62:AM62)&gt;0,1,IF(OR(N62&lt;(1-$P$2),N62&gt;$P$3),1,0))</f>
        <v>0</v>
      </c>
      <c r="AO62">
        <f>IF(SUM($AC62:AN62)&gt;0,1,IF(OR(O62&lt;(1-$P$2),O62&gt;$P$3),1,0))</f>
        <v>0</v>
      </c>
      <c r="AP62">
        <f>IF(SUM($AC62:AO62)&gt;0,1,IF(OR(P62&lt;(1-$P$2),P62&gt;$P$3),1,0))</f>
        <v>0</v>
      </c>
      <c r="AQ62">
        <f>IF(SUM($AC62:AP62)&gt;0,1,IF(OR(Q62&lt;(1-$P$2),Q62&gt;$P$3),1,0))</f>
        <v>0</v>
      </c>
      <c r="AR62">
        <f>IF(SUM($AC62:AQ62)&gt;0,1,IF(OR(R62&lt;(1-$P$2),R62&gt;$P$3),1,0))</f>
        <v>0</v>
      </c>
      <c r="AS62">
        <f>IF(SUM($AC62:AR62)&gt;0,1,IF(OR(S62&lt;(1-$P$2),S62&gt;$P$3),1,0))</f>
        <v>0</v>
      </c>
      <c r="AT62">
        <f>IF(SUM($AC62:AS62)&gt;0,1,IF(OR(T62&lt;(1-$P$2),T62&gt;$P$3),1,0))</f>
        <v>0</v>
      </c>
      <c r="AU62">
        <f>IF(SUM($AC62:AT62)&gt;0,1,IF(OR(U62&lt;(1-$P$2),U62&gt;$P$3),1,0))</f>
        <v>0</v>
      </c>
      <c r="AV62">
        <f>IF(SUM($AC62:AU62)&gt;0,1,IF(OR(V62&lt;(1-$P$2),V62&gt;$P$3),1,0))</f>
        <v>0</v>
      </c>
    </row>
    <row r="63" spans="1:48" x14ac:dyDescent="0.35">
      <c r="A63" s="1">
        <f>Data!A57</f>
        <v>9100000</v>
      </c>
      <c r="B63">
        <f t="shared" si="8"/>
        <v>54</v>
      </c>
      <c r="C63" s="12" cm="1">
        <f t="array" ref="C63">PRODUCT(Data!$C57:C57/100+1)</f>
        <v>0.55299999999999994</v>
      </c>
      <c r="D63" s="12" cm="1">
        <f t="array" ref="D63">PRODUCT(Data!$C57:D57/100+1)</f>
        <v>0.513737</v>
      </c>
      <c r="E63" s="12" cm="1">
        <f t="array" ref="E63">PRODUCT(Data!$C57:E57/100+1)</f>
        <v>0.732075225</v>
      </c>
      <c r="F63" s="12" cm="1">
        <f t="array" ref="F63">PRODUCT(Data!$C57:F57/100+1)</f>
        <v>0.41728287825000004</v>
      </c>
      <c r="G63" s="12" cm="1">
        <f t="array" ref="G63">PRODUCT(Data!$C57:G57/100+1)</f>
        <v>0.245362332411</v>
      </c>
      <c r="H63" s="12" cm="1">
        <f t="array" ref="H63">PRODUCT(Data!$C57:H57/100+1)</f>
        <v>0.35528465733112796</v>
      </c>
      <c r="I63" s="12" cm="1">
        <f t="array" ref="I63">PRODUCT(Data!$C57:I57/100+1)</f>
        <v>0.38832613046292286</v>
      </c>
      <c r="J63" s="12" cm="1">
        <f t="array" ref="J63">PRODUCT(Data!$C57:J57/100+1)</f>
        <v>0.2019295878407199</v>
      </c>
      <c r="K63" s="12" cm="1">
        <f t="array" ref="K63">PRODUCT(Data!$C57:K57/100+1)</f>
        <v>0.27664353534178632</v>
      </c>
      <c r="L63" s="12" cm="1">
        <f t="array" ref="L63">PRODUCT(Data!$C57:L57/100+1)</f>
        <v>0.31067069018882604</v>
      </c>
      <c r="M63" s="12" cm="1">
        <f t="array" ref="M63">PRODUCT(Data!$C57:M57/100+1)</f>
        <v>0.50359718879608706</v>
      </c>
      <c r="N63" s="12" cm="1">
        <f t="array" ref="N63">PRODUCT(Data!$C57:N57/100+1)</f>
        <v>0.75589938038292659</v>
      </c>
      <c r="O63" s="12" cm="1">
        <f t="array" ref="O63">PRODUCT(Data!$C57:O57/100+1)</f>
        <v>0.89498486637338504</v>
      </c>
      <c r="P63" s="12" cm="1">
        <f t="array" ref="P63">PRODUCT(Data!$C57:P57/100+1)</f>
        <v>0.58979502694006081</v>
      </c>
      <c r="Q63" s="12" cm="1">
        <f t="array" ref="Q63">PRODUCT(Data!$C57:Q57/100+1)</f>
        <v>0.95251896850819817</v>
      </c>
      <c r="R63" s="12" cm="1">
        <f t="array" ref="R63">PRODUCT(Data!$C57:R57/100+1)</f>
        <v>0.63247259508944353</v>
      </c>
      <c r="S63" s="12" cm="1">
        <f t="array" ref="S63">PRODUCT(Data!$C57:S57/100+1)</f>
        <v>0.93858933111273424</v>
      </c>
      <c r="T63" s="12" cm="1">
        <f t="array" ref="T63">PRODUCT(Data!$C57:T57/100+1)</f>
        <v>0.94797522442386162</v>
      </c>
      <c r="U63" s="12" cm="1">
        <f t="array" ref="U63">PRODUCT(Data!$C57:U57/100+1)</f>
        <v>1.0854316319653217</v>
      </c>
      <c r="V63" s="12" cm="1">
        <f t="array" ref="V63">PRODUCT(Data!$C57:V57/100+1)</f>
        <v>1.6541978071151502</v>
      </c>
      <c r="W63" s="7"/>
      <c r="X63" s="25" t="str">
        <f t="shared" si="6"/>
        <v>Partially Realised Loss</v>
      </c>
      <c r="Y63" s="4">
        <f t="shared" si="7"/>
        <v>15053200.044747867</v>
      </c>
      <c r="Z63" s="13">
        <f t="shared" ca="1" si="9"/>
        <v>1898637.0960375003</v>
      </c>
      <c r="AA63" s="13">
        <f t="shared" si="10"/>
        <v>7526600.0223739333</v>
      </c>
      <c r="AC63">
        <f t="shared" si="5"/>
        <v>0</v>
      </c>
      <c r="AD63">
        <f>IF(SUM($AC63:AC63)&gt;0,1,IF(OR(D63&lt;(1-$P$2),D63&gt;$P$3),1,0))</f>
        <v>0</v>
      </c>
      <c r="AE63">
        <f>IF(SUM($AC63:AD63)&gt;0,1,IF(OR(E63&lt;(1-$P$2),E63&gt;$P$3),1,0))</f>
        <v>0</v>
      </c>
      <c r="AF63">
        <f>IF(SUM($AC63:AE63)&gt;0,1,IF(OR(F63&lt;(1-$P$2),F63&gt;$P$3),1,0))</f>
        <v>1</v>
      </c>
      <c r="AG63">
        <f>IF(SUM($AC63:AF63)&gt;0,1,IF(OR(G63&lt;(1-$P$2),G63&gt;$P$3),1,0))</f>
        <v>1</v>
      </c>
      <c r="AH63">
        <f>IF(SUM($AC63:AG63)&gt;0,1,IF(OR(H63&lt;(1-$P$2),H63&gt;$P$3),1,0))</f>
        <v>1</v>
      </c>
      <c r="AI63">
        <f>IF(SUM($AC63:AH63)&gt;0,1,IF(OR(I63&lt;(1-$P$2),I63&gt;$P$3),1,0))</f>
        <v>1</v>
      </c>
      <c r="AJ63">
        <f>IF(SUM($AC63:AI63)&gt;0,1,IF(OR(J63&lt;(1-$P$2),J63&gt;$P$3),1,0))</f>
        <v>1</v>
      </c>
      <c r="AK63">
        <f>IF(SUM($AC63:AJ63)&gt;0,1,IF(OR(K63&lt;(1-$P$2),K63&gt;$P$3),1,0))</f>
        <v>1</v>
      </c>
      <c r="AL63">
        <f>IF(SUM($AC63:AK63)&gt;0,1,IF(OR(L63&lt;(1-$P$2),L63&gt;$P$3),1,0))</f>
        <v>1</v>
      </c>
      <c r="AM63">
        <f>IF(SUM($AC63:AL63)&gt;0,1,IF(OR(M63&lt;(1-$P$2),M63&gt;$P$3),1,0))</f>
        <v>1</v>
      </c>
      <c r="AN63">
        <f>IF(SUM($AC63:AM63)&gt;0,1,IF(OR(N63&lt;(1-$P$2),N63&gt;$P$3),1,0))</f>
        <v>1</v>
      </c>
      <c r="AO63">
        <f>IF(SUM($AC63:AN63)&gt;0,1,IF(OR(O63&lt;(1-$P$2),O63&gt;$P$3),1,0))</f>
        <v>1</v>
      </c>
      <c r="AP63">
        <f>IF(SUM($AC63:AO63)&gt;0,1,IF(OR(P63&lt;(1-$P$2),P63&gt;$P$3),1,0))</f>
        <v>1</v>
      </c>
      <c r="AQ63">
        <f>IF(SUM($AC63:AP63)&gt;0,1,IF(OR(Q63&lt;(1-$P$2),Q63&gt;$P$3),1,0))</f>
        <v>1</v>
      </c>
      <c r="AR63">
        <f>IF(SUM($AC63:AQ63)&gt;0,1,IF(OR(R63&lt;(1-$P$2),R63&gt;$P$3),1,0))</f>
        <v>1</v>
      </c>
      <c r="AS63">
        <f>IF(SUM($AC63:AR63)&gt;0,1,IF(OR(S63&lt;(1-$P$2),S63&gt;$P$3),1,0))</f>
        <v>1</v>
      </c>
      <c r="AT63">
        <f>IF(SUM($AC63:AS63)&gt;0,1,IF(OR(T63&lt;(1-$P$2),T63&gt;$P$3),1,0))</f>
        <v>1</v>
      </c>
      <c r="AU63">
        <f>IF(SUM($AC63:AT63)&gt;0,1,IF(OR(U63&lt;(1-$P$2),U63&gt;$P$3),1,0))</f>
        <v>1</v>
      </c>
      <c r="AV63">
        <f>IF(SUM($AC63:AU63)&gt;0,1,IF(OR(V63&lt;(1-$P$2),V63&gt;$P$3),1,0))</f>
        <v>1</v>
      </c>
    </row>
    <row r="64" spans="1:48" x14ac:dyDescent="0.35">
      <c r="A64" s="1">
        <f>Data!A58</f>
        <v>2100000</v>
      </c>
      <c r="B64">
        <f t="shared" si="8"/>
        <v>55</v>
      </c>
      <c r="C64" s="12" cm="1">
        <f t="array" ref="C64">PRODUCT(Data!$C58:C58/100+1)</f>
        <v>1.2810000000000001</v>
      </c>
      <c r="D64" s="12" cm="1">
        <f t="array" ref="D64">PRODUCT(Data!$C58:D58/100+1)</f>
        <v>1.1067840000000002</v>
      </c>
      <c r="E64" s="12" cm="1">
        <f t="array" ref="E64">PRODUCT(Data!$C58:E58/100+1)</f>
        <v>1.3558104000000004</v>
      </c>
      <c r="F64" s="12" cm="1">
        <f t="array" ref="F64">PRODUCT(Data!$C58:F58/100+1)</f>
        <v>1.1334574944000004</v>
      </c>
      <c r="G64" s="12" cm="1">
        <f t="array" ref="G64">PRODUCT(Data!$C58:G58/100+1)</f>
        <v>0.72654625391040029</v>
      </c>
      <c r="H64" s="12" cm="1">
        <f t="array" ref="H64">PRODUCT(Data!$C58:H58/100+1)</f>
        <v>0.49841073018253457</v>
      </c>
      <c r="I64" s="12" cm="1">
        <f t="array" ref="I64">PRODUCT(Data!$C58:I58/100+1)</f>
        <v>0.82437134772191212</v>
      </c>
      <c r="J64" s="12" cm="1">
        <f t="array" ref="J64">PRODUCT(Data!$C58:J58/100+1)</f>
        <v>1.4080262619090258</v>
      </c>
      <c r="K64" s="12" cm="1">
        <f t="array" ref="K64">PRODUCT(Data!$C58:K58/100+1)</f>
        <v>0.89268865005032239</v>
      </c>
      <c r="L64" s="12" cm="1">
        <f t="array" ref="L64">PRODUCT(Data!$C58:L58/100+1)</f>
        <v>1.138178028814161</v>
      </c>
      <c r="M64" s="12" cm="1">
        <f t="array" ref="M64">PRODUCT(Data!$C58:M58/100+1)</f>
        <v>1.6537726758669757</v>
      </c>
      <c r="N64" s="12" cm="1">
        <f t="array" ref="N64">PRODUCT(Data!$C58:N58/100+1)</f>
        <v>2.574924056324881</v>
      </c>
      <c r="O64" s="12" cm="1">
        <f t="array" ref="O64">PRODUCT(Data!$C58:O58/100+1)</f>
        <v>3.6872912486572296</v>
      </c>
      <c r="P64" s="12" cm="1">
        <f t="array" ref="P64">PRODUCT(Data!$C58:P58/100+1)</f>
        <v>3.4586791912404813</v>
      </c>
      <c r="Q64" s="12" cm="1">
        <f t="array" ref="Q64">PRODUCT(Data!$C58:Q58/100+1)</f>
        <v>5.1983948244344438</v>
      </c>
      <c r="R64" s="12" cm="1">
        <f t="array" ref="R64">PRODUCT(Data!$C58:R58/100+1)</f>
        <v>8.9256439135539409</v>
      </c>
      <c r="S64" s="12" cm="1">
        <f t="array" ref="S64">PRODUCT(Data!$C58:S58/100+1)</f>
        <v>13.459871021639342</v>
      </c>
      <c r="T64" s="12" cm="1">
        <f t="array" ref="T64">PRODUCT(Data!$C58:T58/100+1)</f>
        <v>9.0854129396065559</v>
      </c>
      <c r="U64" s="12" cm="1">
        <f t="array" ref="U64">PRODUCT(Data!$C58:U58/100+1)</f>
        <v>5.8055788684085892</v>
      </c>
      <c r="V64" s="12" cm="1">
        <f t="array" ref="V64">PRODUCT(Data!$C58:V58/100+1)</f>
        <v>5.10310382533115</v>
      </c>
      <c r="W64" s="7"/>
      <c r="X64" s="25" t="str">
        <f t="shared" si="6"/>
        <v>Partially Realised Loss</v>
      </c>
      <c r="Y64" s="4">
        <f t="shared" si="7"/>
        <v>10716518.033195416</v>
      </c>
      <c r="Z64" s="13">
        <f t="shared" ca="1" si="9"/>
        <v>523331.26669166132</v>
      </c>
      <c r="AA64" s="13">
        <f t="shared" si="10"/>
        <v>5358259.0165977078</v>
      </c>
      <c r="AC64">
        <f t="shared" si="5"/>
        <v>0</v>
      </c>
      <c r="AD64">
        <f>IF(SUM($AC64:AC64)&gt;0,1,IF(OR(D64&lt;(1-$P$2),D64&gt;$P$3),1,0))</f>
        <v>0</v>
      </c>
      <c r="AE64">
        <f>IF(SUM($AC64:AD64)&gt;0,1,IF(OR(E64&lt;(1-$P$2),E64&gt;$P$3),1,0))</f>
        <v>0</v>
      </c>
      <c r="AF64">
        <f>IF(SUM($AC64:AE64)&gt;0,1,IF(OR(F64&lt;(1-$P$2),F64&gt;$P$3),1,0))</f>
        <v>0</v>
      </c>
      <c r="AG64">
        <f>IF(SUM($AC64:AF64)&gt;0,1,IF(OR(G64&lt;(1-$P$2),G64&gt;$P$3),1,0))</f>
        <v>0</v>
      </c>
      <c r="AH64">
        <f>IF(SUM($AC64:AG64)&gt;0,1,IF(OR(H64&lt;(1-$P$2),H64&gt;$P$3),1,0))</f>
        <v>1</v>
      </c>
      <c r="AI64">
        <f>IF(SUM($AC64:AH64)&gt;0,1,IF(OR(I64&lt;(1-$P$2),I64&gt;$P$3),1,0))</f>
        <v>1</v>
      </c>
      <c r="AJ64">
        <f>IF(SUM($AC64:AI64)&gt;0,1,IF(OR(J64&lt;(1-$P$2),J64&gt;$P$3),1,0))</f>
        <v>1</v>
      </c>
      <c r="AK64">
        <f>IF(SUM($AC64:AJ64)&gt;0,1,IF(OR(K64&lt;(1-$P$2),K64&gt;$P$3),1,0))</f>
        <v>1</v>
      </c>
      <c r="AL64">
        <f>IF(SUM($AC64:AK64)&gt;0,1,IF(OR(L64&lt;(1-$P$2),L64&gt;$P$3),1,0))</f>
        <v>1</v>
      </c>
      <c r="AM64">
        <f>IF(SUM($AC64:AL64)&gt;0,1,IF(OR(M64&lt;(1-$P$2),M64&gt;$P$3),1,0))</f>
        <v>1</v>
      </c>
      <c r="AN64">
        <f>IF(SUM($AC64:AM64)&gt;0,1,IF(OR(N64&lt;(1-$P$2),N64&gt;$P$3),1,0))</f>
        <v>1</v>
      </c>
      <c r="AO64">
        <f>IF(SUM($AC64:AN64)&gt;0,1,IF(OR(O64&lt;(1-$P$2),O64&gt;$P$3),1,0))</f>
        <v>1</v>
      </c>
      <c r="AP64">
        <f>IF(SUM($AC64:AO64)&gt;0,1,IF(OR(P64&lt;(1-$P$2),P64&gt;$P$3),1,0))</f>
        <v>1</v>
      </c>
      <c r="AQ64">
        <f>IF(SUM($AC64:AP64)&gt;0,1,IF(OR(Q64&lt;(1-$P$2),Q64&gt;$P$3),1,0))</f>
        <v>1</v>
      </c>
      <c r="AR64">
        <f>IF(SUM($AC64:AQ64)&gt;0,1,IF(OR(R64&lt;(1-$P$2),R64&gt;$P$3),1,0))</f>
        <v>1</v>
      </c>
      <c r="AS64">
        <f>IF(SUM($AC64:AR64)&gt;0,1,IF(OR(S64&lt;(1-$P$2),S64&gt;$P$3),1,0))</f>
        <v>1</v>
      </c>
      <c r="AT64">
        <f>IF(SUM($AC64:AS64)&gt;0,1,IF(OR(T64&lt;(1-$P$2),T64&gt;$P$3),1,0))</f>
        <v>1</v>
      </c>
      <c r="AU64">
        <f>IF(SUM($AC64:AT64)&gt;0,1,IF(OR(U64&lt;(1-$P$2),U64&gt;$P$3),1,0))</f>
        <v>1</v>
      </c>
      <c r="AV64">
        <f>IF(SUM($AC64:AU64)&gt;0,1,IF(OR(V64&lt;(1-$P$2),V64&gt;$P$3),1,0))</f>
        <v>1</v>
      </c>
    </row>
    <row r="65" spans="1:48" x14ac:dyDescent="0.35">
      <c r="A65" s="1">
        <f>Data!A59</f>
        <v>6600000</v>
      </c>
      <c r="B65">
        <f t="shared" si="8"/>
        <v>56</v>
      </c>
      <c r="C65" s="12" cm="1">
        <f t="array" ref="C65">PRODUCT(Data!$C59:C59/100+1)</f>
        <v>0.95299999999999996</v>
      </c>
      <c r="D65" s="12" cm="1">
        <f t="array" ref="D65">PRODUCT(Data!$C59:D59/100+1)</f>
        <v>0.79098999999999997</v>
      </c>
      <c r="E65" s="12" cm="1">
        <f t="array" ref="E65">PRODUCT(Data!$C59:E59/100+1)</f>
        <v>0.84794128000000002</v>
      </c>
      <c r="F65" s="12" cm="1">
        <f t="array" ref="F65">PRODUCT(Data!$C59:F59/100+1)</f>
        <v>1.23969015136</v>
      </c>
      <c r="G65" s="12" cm="1">
        <f t="array" ref="G65">PRODUCT(Data!$C59:G59/100+1)</f>
        <v>0.77976510520544007</v>
      </c>
      <c r="H65" s="12" cm="1">
        <f t="array" ref="H65">PRODUCT(Data!$C59:H59/100+1)</f>
        <v>1.2569813495911695</v>
      </c>
      <c r="I65" s="12" cm="1">
        <f t="array" ref="I65">PRODUCT(Data!$C59:I59/100+1)</f>
        <v>0.67122804068168451</v>
      </c>
      <c r="J65" s="12" cm="1">
        <f t="array" ref="J65">PRODUCT(Data!$C59:J59/100+1)</f>
        <v>0.41012033285650923</v>
      </c>
      <c r="K65" s="12" cm="1">
        <f t="array" ref="K65">PRODUCT(Data!$C59:K59/100+1)</f>
        <v>0.43595791382646931</v>
      </c>
      <c r="L65" s="12" cm="1">
        <f t="array" ref="L65">PRODUCT(Data!$C59:L59/100+1)</f>
        <v>0.54451143436926019</v>
      </c>
      <c r="M65" s="12" cm="1">
        <f t="array" ref="M65">PRODUCT(Data!$C59:M59/100+1)</f>
        <v>0.5630248231378151</v>
      </c>
      <c r="N65" s="12" cm="1">
        <f t="array" ref="N65">PRODUCT(Data!$C59:N59/100+1)</f>
        <v>0.65761299342496804</v>
      </c>
      <c r="O65" s="12" cm="1">
        <f t="array" ref="O65">PRODUCT(Data!$C59:O59/100+1)</f>
        <v>0.66879241431319247</v>
      </c>
      <c r="P65" s="12" cm="1">
        <f t="array" ref="P65">PRODUCT(Data!$C59:P59/100+1)</f>
        <v>0.58586215493835658</v>
      </c>
      <c r="Q65" s="12" cm="1">
        <f t="array" ref="Q65">PRODUCT(Data!$C59:Q59/100+1)</f>
        <v>0.74990355832109645</v>
      </c>
      <c r="R65" s="12" cm="1">
        <f t="array" ref="R65">PRODUCT(Data!$C59:R59/100+1)</f>
        <v>0.98312356495895736</v>
      </c>
      <c r="S65" s="12" cm="1">
        <f t="array" ref="S65">PRODUCT(Data!$C59:S59/100+1)</f>
        <v>0.76093763927823299</v>
      </c>
      <c r="T65" s="12" cm="1">
        <f t="array" ref="T65">PRODUCT(Data!$C59:T59/100+1)</f>
        <v>1.3171830535906213</v>
      </c>
      <c r="U65" s="12" cm="1">
        <f t="array" ref="U65">PRODUCT(Data!$C59:U59/100+1)</f>
        <v>1.0735041886763563</v>
      </c>
      <c r="V65" s="12" cm="1">
        <f t="array" ref="V65">PRODUCT(Data!$C59:V59/100+1)</f>
        <v>1.0531076090915055</v>
      </c>
      <c r="W65" s="7"/>
      <c r="X65" s="25" t="str">
        <f t="shared" si="6"/>
        <v>Partially Realised Loss</v>
      </c>
      <c r="Y65" s="4">
        <f t="shared" si="7"/>
        <v>6950510.2200039364</v>
      </c>
      <c r="Z65" s="13">
        <f t="shared" ca="1" si="9"/>
        <v>1353397.0984264805</v>
      </c>
      <c r="AA65" s="13">
        <f t="shared" si="10"/>
        <v>3475255.1100019682</v>
      </c>
      <c r="AC65">
        <f t="shared" si="5"/>
        <v>0</v>
      </c>
      <c r="AD65">
        <f>IF(SUM($AC65:AC65)&gt;0,1,IF(OR(D65&lt;(1-$P$2),D65&gt;$P$3),1,0))</f>
        <v>0</v>
      </c>
      <c r="AE65">
        <f>IF(SUM($AC65:AD65)&gt;0,1,IF(OR(E65&lt;(1-$P$2),E65&gt;$P$3),1,0))</f>
        <v>0</v>
      </c>
      <c r="AF65">
        <f>IF(SUM($AC65:AE65)&gt;0,1,IF(OR(F65&lt;(1-$P$2),F65&gt;$P$3),1,0))</f>
        <v>0</v>
      </c>
      <c r="AG65">
        <f>IF(SUM($AC65:AF65)&gt;0,1,IF(OR(G65&lt;(1-$P$2),G65&gt;$P$3),1,0))</f>
        <v>0</v>
      </c>
      <c r="AH65">
        <f>IF(SUM($AC65:AG65)&gt;0,1,IF(OR(H65&lt;(1-$P$2),H65&gt;$P$3),1,0))</f>
        <v>0</v>
      </c>
      <c r="AI65">
        <f>IF(SUM($AC65:AH65)&gt;0,1,IF(OR(I65&lt;(1-$P$2),I65&gt;$P$3),1,0))</f>
        <v>0</v>
      </c>
      <c r="AJ65">
        <f>IF(SUM($AC65:AI65)&gt;0,1,IF(OR(J65&lt;(1-$P$2),J65&gt;$P$3),1,0))</f>
        <v>1</v>
      </c>
      <c r="AK65">
        <f>IF(SUM($AC65:AJ65)&gt;0,1,IF(OR(K65&lt;(1-$P$2),K65&gt;$P$3),1,0))</f>
        <v>1</v>
      </c>
      <c r="AL65">
        <f>IF(SUM($AC65:AK65)&gt;0,1,IF(OR(L65&lt;(1-$P$2),L65&gt;$P$3),1,0))</f>
        <v>1</v>
      </c>
      <c r="AM65">
        <f>IF(SUM($AC65:AL65)&gt;0,1,IF(OR(M65&lt;(1-$P$2),M65&gt;$P$3),1,0))</f>
        <v>1</v>
      </c>
      <c r="AN65">
        <f>IF(SUM($AC65:AM65)&gt;0,1,IF(OR(N65&lt;(1-$P$2),N65&gt;$P$3),1,0))</f>
        <v>1</v>
      </c>
      <c r="AO65">
        <f>IF(SUM($AC65:AN65)&gt;0,1,IF(OR(O65&lt;(1-$P$2),O65&gt;$P$3),1,0))</f>
        <v>1</v>
      </c>
      <c r="AP65">
        <f>IF(SUM($AC65:AO65)&gt;0,1,IF(OR(P65&lt;(1-$P$2),P65&gt;$P$3),1,0))</f>
        <v>1</v>
      </c>
      <c r="AQ65">
        <f>IF(SUM($AC65:AP65)&gt;0,1,IF(OR(Q65&lt;(1-$P$2),Q65&gt;$P$3),1,0))</f>
        <v>1</v>
      </c>
      <c r="AR65">
        <f>IF(SUM($AC65:AQ65)&gt;0,1,IF(OR(R65&lt;(1-$P$2),R65&gt;$P$3),1,0))</f>
        <v>1</v>
      </c>
      <c r="AS65">
        <f>IF(SUM($AC65:AR65)&gt;0,1,IF(OR(S65&lt;(1-$P$2),S65&gt;$P$3),1,0))</f>
        <v>1</v>
      </c>
      <c r="AT65">
        <f>IF(SUM($AC65:AS65)&gt;0,1,IF(OR(T65&lt;(1-$P$2),T65&gt;$P$3),1,0))</f>
        <v>1</v>
      </c>
      <c r="AU65">
        <f>IF(SUM($AC65:AT65)&gt;0,1,IF(OR(U65&lt;(1-$P$2),U65&gt;$P$3),1,0))</f>
        <v>1</v>
      </c>
      <c r="AV65">
        <f>IF(SUM($AC65:AU65)&gt;0,1,IF(OR(V65&lt;(1-$P$2),V65&gt;$P$3),1,0))</f>
        <v>1</v>
      </c>
    </row>
    <row r="66" spans="1:48" x14ac:dyDescent="0.35">
      <c r="A66" s="1">
        <f>Data!A60</f>
        <v>5000000</v>
      </c>
      <c r="B66">
        <f t="shared" si="8"/>
        <v>57</v>
      </c>
      <c r="C66" s="12" cm="1">
        <f t="array" ref="C66">PRODUCT(Data!$C60:C60/100+1)</f>
        <v>0.74299999999999999</v>
      </c>
      <c r="D66" s="12" cm="1">
        <f t="array" ref="D66">PRODUCT(Data!$C60:D60/100+1)</f>
        <v>0.50003900000000001</v>
      </c>
      <c r="E66" s="12" cm="1">
        <f t="array" ref="E66">PRODUCT(Data!$C60:E60/100+1)</f>
        <v>0.36752866499999998</v>
      </c>
      <c r="F66" s="12" cm="1">
        <f t="array" ref="F66">PRODUCT(Data!$C60:F60/100+1)</f>
        <v>0.38075969694</v>
      </c>
      <c r="G66" s="12" cm="1">
        <f t="array" ref="G66">PRODUCT(Data!$C60:G60/100+1)</f>
        <v>0.36857538663792</v>
      </c>
      <c r="H66" s="12" cm="1">
        <f t="array" ref="H66">PRODUCT(Data!$C60:H60/100+1)</f>
        <v>0.33466645106723136</v>
      </c>
      <c r="I66" s="12" cm="1">
        <f t="array" ref="I66">PRODUCT(Data!$C60:I60/100+1)</f>
        <v>0.23527051510026367</v>
      </c>
      <c r="J66" s="12" cm="1">
        <f t="array" ref="J66">PRODUCT(Data!$C60:J60/100+1)</f>
        <v>0.28844165151292328</v>
      </c>
      <c r="K66" s="12" cm="1">
        <f t="array" ref="K66">PRODUCT(Data!$C60:K60/100+1)</f>
        <v>0.35334102310333104</v>
      </c>
      <c r="L66" s="12" cm="1">
        <f t="array" ref="L66">PRODUCT(Data!$C60:L60/100+1)</f>
        <v>0.22507823171682187</v>
      </c>
      <c r="M66" s="12" cm="1">
        <f t="array" ref="M66">PRODUCT(Data!$C60:M60/100+1)</f>
        <v>0.19986946976453782</v>
      </c>
      <c r="N66" s="12" cm="1">
        <f t="array" ref="N66">PRODUCT(Data!$C60:N60/100+1)</f>
        <v>0.31139663389314987</v>
      </c>
      <c r="O66" s="12" cm="1">
        <f t="array" ref="O66">PRODUCT(Data!$C60:O60/100+1)</f>
        <v>0.39734210484765925</v>
      </c>
      <c r="P66" s="12" cm="1">
        <f t="array" ref="P66">PRODUCT(Data!$C60:P60/100+1)</f>
        <v>0.64647560458714159</v>
      </c>
      <c r="Q66" s="12" cm="1">
        <f t="array" ref="Q66">PRODUCT(Data!$C60:Q60/100+1)</f>
        <v>1.0789677840559393</v>
      </c>
      <c r="R66" s="12" cm="1">
        <f t="array" ref="R66">PRODUCT(Data!$C60:R60/100+1)</f>
        <v>1.2753399207541203</v>
      </c>
      <c r="S66" s="12" cm="1">
        <f t="array" ref="S66">PRODUCT(Data!$C60:S60/100+1)</f>
        <v>1.1924428259051025</v>
      </c>
      <c r="T66" s="12" cm="1">
        <f t="array" ref="T66">PRODUCT(Data!$C60:T60/100+1)</f>
        <v>1.2723364952407443</v>
      </c>
      <c r="U66" s="12" cm="1">
        <f t="array" ref="U66">PRODUCT(Data!$C60:U60/100+1)</f>
        <v>1.2405280828597256</v>
      </c>
      <c r="V66" s="12" cm="1">
        <f t="array" ref="V66">PRODUCT(Data!$C60:V60/100+1)</f>
        <v>1.0705757355079433</v>
      </c>
      <c r="W66" s="7"/>
      <c r="X66" s="25" t="str">
        <f t="shared" si="6"/>
        <v>Partially Realised Loss</v>
      </c>
      <c r="Y66" s="4">
        <f t="shared" si="7"/>
        <v>5352878.6775397165</v>
      </c>
      <c r="Z66" s="13">
        <f t="shared" ca="1" si="9"/>
        <v>918821.66249999998</v>
      </c>
      <c r="AA66" s="13">
        <f t="shared" si="10"/>
        <v>2676439.3387698582</v>
      </c>
      <c r="AC66">
        <f t="shared" si="5"/>
        <v>0</v>
      </c>
      <c r="AD66">
        <f>IF(SUM($AC66:AC66)&gt;0,1,IF(OR(D66&lt;(1-$P$2),D66&gt;$P$3),1,0))</f>
        <v>0</v>
      </c>
      <c r="AE66">
        <f>IF(SUM($AC66:AD66)&gt;0,1,IF(OR(E66&lt;(1-$P$2),E66&gt;$P$3),1,0))</f>
        <v>1</v>
      </c>
      <c r="AF66">
        <f>IF(SUM($AC66:AE66)&gt;0,1,IF(OR(F66&lt;(1-$P$2),F66&gt;$P$3),1,0))</f>
        <v>1</v>
      </c>
      <c r="AG66">
        <f>IF(SUM($AC66:AF66)&gt;0,1,IF(OR(G66&lt;(1-$P$2),G66&gt;$P$3),1,0))</f>
        <v>1</v>
      </c>
      <c r="AH66">
        <f>IF(SUM($AC66:AG66)&gt;0,1,IF(OR(H66&lt;(1-$P$2),H66&gt;$P$3),1,0))</f>
        <v>1</v>
      </c>
      <c r="AI66">
        <f>IF(SUM($AC66:AH66)&gt;0,1,IF(OR(I66&lt;(1-$P$2),I66&gt;$P$3),1,0))</f>
        <v>1</v>
      </c>
      <c r="AJ66">
        <f>IF(SUM($AC66:AI66)&gt;0,1,IF(OR(J66&lt;(1-$P$2),J66&gt;$P$3),1,0))</f>
        <v>1</v>
      </c>
      <c r="AK66">
        <f>IF(SUM($AC66:AJ66)&gt;0,1,IF(OR(K66&lt;(1-$P$2),K66&gt;$P$3),1,0))</f>
        <v>1</v>
      </c>
      <c r="AL66">
        <f>IF(SUM($AC66:AK66)&gt;0,1,IF(OR(L66&lt;(1-$P$2),L66&gt;$P$3),1,0))</f>
        <v>1</v>
      </c>
      <c r="AM66">
        <f>IF(SUM($AC66:AL66)&gt;0,1,IF(OR(M66&lt;(1-$P$2),M66&gt;$P$3),1,0))</f>
        <v>1</v>
      </c>
      <c r="AN66">
        <f>IF(SUM($AC66:AM66)&gt;0,1,IF(OR(N66&lt;(1-$P$2),N66&gt;$P$3),1,0))</f>
        <v>1</v>
      </c>
      <c r="AO66">
        <f>IF(SUM($AC66:AN66)&gt;0,1,IF(OR(O66&lt;(1-$P$2),O66&gt;$P$3),1,0))</f>
        <v>1</v>
      </c>
      <c r="AP66">
        <f>IF(SUM($AC66:AO66)&gt;0,1,IF(OR(P66&lt;(1-$P$2),P66&gt;$P$3),1,0))</f>
        <v>1</v>
      </c>
      <c r="AQ66">
        <f>IF(SUM($AC66:AP66)&gt;0,1,IF(OR(Q66&lt;(1-$P$2),Q66&gt;$P$3),1,0))</f>
        <v>1</v>
      </c>
      <c r="AR66">
        <f>IF(SUM($AC66:AQ66)&gt;0,1,IF(OR(R66&lt;(1-$P$2),R66&gt;$P$3),1,0))</f>
        <v>1</v>
      </c>
      <c r="AS66">
        <f>IF(SUM($AC66:AR66)&gt;0,1,IF(OR(S66&lt;(1-$P$2),S66&gt;$P$3),1,0))</f>
        <v>1</v>
      </c>
      <c r="AT66">
        <f>IF(SUM($AC66:AS66)&gt;0,1,IF(OR(T66&lt;(1-$P$2),T66&gt;$P$3),1,0))</f>
        <v>1</v>
      </c>
      <c r="AU66">
        <f>IF(SUM($AC66:AT66)&gt;0,1,IF(OR(U66&lt;(1-$P$2),U66&gt;$P$3),1,0))</f>
        <v>1</v>
      </c>
      <c r="AV66">
        <f>IF(SUM($AC66:AU66)&gt;0,1,IF(OR(V66&lt;(1-$P$2),V66&gt;$P$3),1,0))</f>
        <v>1</v>
      </c>
    </row>
    <row r="67" spans="1:48" x14ac:dyDescent="0.35">
      <c r="A67" s="1">
        <f>Data!A61</f>
        <v>2700000</v>
      </c>
      <c r="B67">
        <f t="shared" si="8"/>
        <v>58</v>
      </c>
      <c r="C67" s="12" cm="1">
        <f t="array" ref="C67">PRODUCT(Data!$C61:C61/100+1)</f>
        <v>0.69700000000000006</v>
      </c>
      <c r="D67" s="12" cm="1">
        <f t="array" ref="D67">PRODUCT(Data!$C61:D61/100+1)</f>
        <v>0.96186000000000005</v>
      </c>
      <c r="E67" s="12" cm="1">
        <f t="array" ref="E67">PRODUCT(Data!$C61:E61/100+1)</f>
        <v>0.54441276000000005</v>
      </c>
      <c r="F67" s="12" cm="1">
        <f t="array" ref="F67">PRODUCT(Data!$C61:F61/100+1)</f>
        <v>0.88848162432000011</v>
      </c>
      <c r="G67" s="12" cm="1">
        <f t="array" ref="G67">PRODUCT(Data!$C61:G61/100+1)</f>
        <v>0.63437587976448007</v>
      </c>
      <c r="H67" s="12" cm="1">
        <f t="array" ref="H67">PRODUCT(Data!$C61:H61/100+1)</f>
        <v>0.75173541752090889</v>
      </c>
      <c r="I67" s="12" cm="1">
        <f t="array" ref="I67">PRODUCT(Data!$C61:I61/100+1)</f>
        <v>1.2824606222906705</v>
      </c>
      <c r="J67" s="12" cm="1">
        <f t="array" ref="J67">PRODUCT(Data!$C61:J61/100+1)</f>
        <v>1.2003831424640674</v>
      </c>
      <c r="K67" s="12" cm="1">
        <f t="array" ref="K67">PRODUCT(Data!$C61:K61/100+1)</f>
        <v>0.79225287402628441</v>
      </c>
      <c r="L67" s="12" cm="1">
        <f t="array" ref="L67">PRODUCT(Data!$C61:L61/100+1)</f>
        <v>0.77878457516783761</v>
      </c>
      <c r="M67" s="12" cm="1">
        <f t="array" ref="M67">PRODUCT(Data!$C61:M61/100+1)</f>
        <v>0.76554523738998437</v>
      </c>
      <c r="N67" s="12" cm="1">
        <f t="array" ref="N67">PRODUCT(Data!$C61:N61/100+1)</f>
        <v>1.032720525239089</v>
      </c>
      <c r="O67" s="12" cm="1">
        <f t="array" ref="O67">PRODUCT(Data!$C61:O61/100+1)</f>
        <v>0.75078782184881765</v>
      </c>
      <c r="P67" s="12" cm="1">
        <f t="array" ref="P67">PRODUCT(Data!$C61:P61/100+1)</f>
        <v>0.52329911182862598</v>
      </c>
      <c r="Q67" s="12" cm="1">
        <f t="array" ref="Q67">PRODUCT(Data!$C61:Q61/100+1)</f>
        <v>0.54475437541359961</v>
      </c>
      <c r="R67" s="12" cm="1">
        <f t="array" ref="R67">PRODUCT(Data!$C61:R61/100+1)</f>
        <v>0.45541465784576934</v>
      </c>
      <c r="S67" s="12" cm="1">
        <f t="array" ref="S67">PRODUCT(Data!$C61:S61/100+1)</f>
        <v>0.45313758455654052</v>
      </c>
      <c r="T67" s="12" cm="1">
        <f t="array" ref="T67">PRODUCT(Data!$C61:T61/100+1)</f>
        <v>0.33079043672627456</v>
      </c>
      <c r="U67" s="12" cm="1">
        <f t="array" ref="U67">PRODUCT(Data!$C61:U61/100+1)</f>
        <v>0.53654208837001727</v>
      </c>
      <c r="V67" s="12" cm="1">
        <f t="array" ref="V67">PRODUCT(Data!$C61:V61/100+1)</f>
        <v>0.76349939175053461</v>
      </c>
      <c r="W67" s="7"/>
      <c r="X67" s="25" t="str">
        <f t="shared" si="6"/>
        <v>Partially Realised Loss</v>
      </c>
      <c r="Y67" s="4">
        <f t="shared" si="7"/>
        <v>2061448.3577264433</v>
      </c>
      <c r="Z67" s="13">
        <f t="shared" ca="1" si="9"/>
        <v>614809.78809178865</v>
      </c>
      <c r="AA67" s="13">
        <f t="shared" si="10"/>
        <v>1030724.1788632217</v>
      </c>
      <c r="AC67">
        <f t="shared" si="5"/>
        <v>0</v>
      </c>
      <c r="AD67">
        <f>IF(SUM($AC67:AC67)&gt;0,1,IF(OR(D67&lt;(1-$P$2),D67&gt;$P$3),1,0))</f>
        <v>0</v>
      </c>
      <c r="AE67">
        <f>IF(SUM($AC67:AD67)&gt;0,1,IF(OR(E67&lt;(1-$P$2),E67&gt;$P$3),1,0))</f>
        <v>0</v>
      </c>
      <c r="AF67">
        <f>IF(SUM($AC67:AE67)&gt;0,1,IF(OR(F67&lt;(1-$P$2),F67&gt;$P$3),1,0))</f>
        <v>0</v>
      </c>
      <c r="AG67">
        <f>IF(SUM($AC67:AF67)&gt;0,1,IF(OR(G67&lt;(1-$P$2),G67&gt;$P$3),1,0))</f>
        <v>0</v>
      </c>
      <c r="AH67">
        <f>IF(SUM($AC67:AG67)&gt;0,1,IF(OR(H67&lt;(1-$P$2),H67&gt;$P$3),1,0))</f>
        <v>0</v>
      </c>
      <c r="AI67">
        <f>IF(SUM($AC67:AH67)&gt;0,1,IF(OR(I67&lt;(1-$P$2),I67&gt;$P$3),1,0))</f>
        <v>0</v>
      </c>
      <c r="AJ67">
        <f>IF(SUM($AC67:AI67)&gt;0,1,IF(OR(J67&lt;(1-$P$2),J67&gt;$P$3),1,0))</f>
        <v>0</v>
      </c>
      <c r="AK67">
        <f>IF(SUM($AC67:AJ67)&gt;0,1,IF(OR(K67&lt;(1-$P$2),K67&gt;$P$3),1,0))</f>
        <v>0</v>
      </c>
      <c r="AL67">
        <f>IF(SUM($AC67:AK67)&gt;0,1,IF(OR(L67&lt;(1-$P$2),L67&gt;$P$3),1,0))</f>
        <v>0</v>
      </c>
      <c r="AM67">
        <f>IF(SUM($AC67:AL67)&gt;0,1,IF(OR(M67&lt;(1-$P$2),M67&gt;$P$3),1,0))</f>
        <v>0</v>
      </c>
      <c r="AN67">
        <f>IF(SUM($AC67:AM67)&gt;0,1,IF(OR(N67&lt;(1-$P$2),N67&gt;$P$3),1,0))</f>
        <v>0</v>
      </c>
      <c r="AO67">
        <f>IF(SUM($AC67:AN67)&gt;0,1,IF(OR(O67&lt;(1-$P$2),O67&gt;$P$3),1,0))</f>
        <v>0</v>
      </c>
      <c r="AP67">
        <f>IF(SUM($AC67:AO67)&gt;0,1,IF(OR(P67&lt;(1-$P$2),P67&gt;$P$3),1,0))</f>
        <v>0</v>
      </c>
      <c r="AQ67">
        <f>IF(SUM($AC67:AP67)&gt;0,1,IF(OR(Q67&lt;(1-$P$2),Q67&gt;$P$3),1,0))</f>
        <v>0</v>
      </c>
      <c r="AR67">
        <f>IF(SUM($AC67:AQ67)&gt;0,1,IF(OR(R67&lt;(1-$P$2),R67&gt;$P$3),1,0))</f>
        <v>1</v>
      </c>
      <c r="AS67">
        <f>IF(SUM($AC67:AR67)&gt;0,1,IF(OR(S67&lt;(1-$P$2),S67&gt;$P$3),1,0))</f>
        <v>1</v>
      </c>
      <c r="AT67">
        <f>IF(SUM($AC67:AS67)&gt;0,1,IF(OR(T67&lt;(1-$P$2),T67&gt;$P$3),1,0))</f>
        <v>1</v>
      </c>
      <c r="AU67">
        <f>IF(SUM($AC67:AT67)&gt;0,1,IF(OR(U67&lt;(1-$P$2),U67&gt;$P$3),1,0))</f>
        <v>1</v>
      </c>
      <c r="AV67">
        <f>IF(SUM($AC67:AU67)&gt;0,1,IF(OR(V67&lt;(1-$P$2),V67&gt;$P$3),1,0))</f>
        <v>1</v>
      </c>
    </row>
    <row r="68" spans="1:48" x14ac:dyDescent="0.35">
      <c r="A68" s="1">
        <f>Data!A62</f>
        <v>6800000</v>
      </c>
      <c r="B68">
        <f t="shared" si="8"/>
        <v>59</v>
      </c>
      <c r="C68" s="12" cm="1">
        <f t="array" ref="C68">PRODUCT(Data!$C62:C62/100+1)</f>
        <v>1.44</v>
      </c>
      <c r="D68" s="12" cm="1">
        <f t="array" ref="D68">PRODUCT(Data!$C62:D62/100+1)</f>
        <v>1.51488</v>
      </c>
      <c r="E68" s="12" cm="1">
        <f t="array" ref="E68">PRODUCT(Data!$C62:E62/100+1)</f>
        <v>0.87863040000000014</v>
      </c>
      <c r="F68" s="12" cm="1">
        <f t="array" ref="F68">PRODUCT(Data!$C62:F62/100+1)</f>
        <v>0.49642617600000005</v>
      </c>
      <c r="G68" s="12" cm="1">
        <f t="array" ref="G68">PRODUCT(Data!$C62:G62/100+1)</f>
        <v>0.84789590860800013</v>
      </c>
      <c r="H68" s="12" cm="1">
        <f t="array" ref="H68">PRODUCT(Data!$C62:H62/100+1)</f>
        <v>0.55791550786406396</v>
      </c>
      <c r="I68" s="12" cm="1">
        <f t="array" ref="I68">PRODUCT(Data!$C62:I62/100+1)</f>
        <v>0.80228250030852399</v>
      </c>
      <c r="J68" s="12" cm="1">
        <f t="array" ref="J68">PRODUCT(Data!$C62:J62/100+1)</f>
        <v>1.1560890829445831</v>
      </c>
      <c r="K68" s="12" cm="1">
        <f t="array" ref="K68">PRODUCT(Data!$C62:K62/100+1)</f>
        <v>0.76070661657753558</v>
      </c>
      <c r="L68" s="12" cm="1">
        <f t="array" ref="L68">PRODUCT(Data!$C62:L62/100+1)</f>
        <v>0.60171893371283069</v>
      </c>
      <c r="M68" s="12" cm="1">
        <f t="array" ref="M68">PRODUCT(Data!$C62:M62/100+1)</f>
        <v>0.35320901408943162</v>
      </c>
      <c r="N68" s="12" cm="1">
        <f t="array" ref="N68">PRODUCT(Data!$C62:N62/100+1)</f>
        <v>0.36733737465300892</v>
      </c>
      <c r="O68" s="12" cm="1">
        <f t="array" ref="O68">PRODUCT(Data!$C62:O62/100+1)</f>
        <v>0.38460223126170029</v>
      </c>
      <c r="P68" s="12" cm="1">
        <f t="array" ref="P68">PRODUCT(Data!$C62:P62/100+1)</f>
        <v>0.55267340632306339</v>
      </c>
      <c r="Q68" s="12" cm="1">
        <f t="array" ref="Q68">PRODUCT(Data!$C62:Q62/100+1)</f>
        <v>0.63281105023990758</v>
      </c>
      <c r="R68" s="12" cm="1">
        <f t="array" ref="R68">PRODUCT(Data!$C62:R62/100+1)</f>
        <v>0.80873252220660186</v>
      </c>
      <c r="S68" s="12" cm="1">
        <f t="array" ref="S68">PRODUCT(Data!$C62:S62/100+1)</f>
        <v>0.54508571996724964</v>
      </c>
      <c r="T68" s="12" cm="1">
        <f t="array" ref="T68">PRODUCT(Data!$C62:T62/100+1)</f>
        <v>0.85142389458884393</v>
      </c>
      <c r="U68" s="12" cm="1">
        <f t="array" ref="U68">PRODUCT(Data!$C62:U62/100+1)</f>
        <v>1.2175361692620468</v>
      </c>
      <c r="V68" s="12" cm="1">
        <f t="array" ref="V68">PRODUCT(Data!$C62:V62/100+1)</f>
        <v>2.0052820707745909</v>
      </c>
      <c r="W68" s="7"/>
      <c r="X68" s="25" t="str">
        <f t="shared" si="6"/>
        <v>Partially Realised Loss</v>
      </c>
      <c r="Y68" s="4">
        <f t="shared" si="7"/>
        <v>13635918.081267217</v>
      </c>
      <c r="Z68" s="13">
        <f t="shared" ca="1" si="9"/>
        <v>1687848.9984000002</v>
      </c>
      <c r="AA68" s="13">
        <f t="shared" si="10"/>
        <v>6817959.0406336086</v>
      </c>
      <c r="AC68">
        <f t="shared" si="5"/>
        <v>0</v>
      </c>
      <c r="AD68">
        <f>IF(SUM($AC68:AC68)&gt;0,1,IF(OR(D68&lt;(1-$P$2),D68&gt;$P$3),1,0))</f>
        <v>0</v>
      </c>
      <c r="AE68">
        <f>IF(SUM($AC68:AD68)&gt;0,1,IF(OR(E68&lt;(1-$P$2),E68&gt;$P$3),1,0))</f>
        <v>0</v>
      </c>
      <c r="AF68">
        <f>IF(SUM($AC68:AE68)&gt;0,1,IF(OR(F68&lt;(1-$P$2),F68&gt;$P$3),1,0))</f>
        <v>1</v>
      </c>
      <c r="AG68">
        <f>IF(SUM($AC68:AF68)&gt;0,1,IF(OR(G68&lt;(1-$P$2),G68&gt;$P$3),1,0))</f>
        <v>1</v>
      </c>
      <c r="AH68">
        <f>IF(SUM($AC68:AG68)&gt;0,1,IF(OR(H68&lt;(1-$P$2),H68&gt;$P$3),1,0))</f>
        <v>1</v>
      </c>
      <c r="AI68">
        <f>IF(SUM($AC68:AH68)&gt;0,1,IF(OR(I68&lt;(1-$P$2),I68&gt;$P$3),1,0))</f>
        <v>1</v>
      </c>
      <c r="AJ68">
        <f>IF(SUM($AC68:AI68)&gt;0,1,IF(OR(J68&lt;(1-$P$2),J68&gt;$P$3),1,0))</f>
        <v>1</v>
      </c>
      <c r="AK68">
        <f>IF(SUM($AC68:AJ68)&gt;0,1,IF(OR(K68&lt;(1-$P$2),K68&gt;$P$3),1,0))</f>
        <v>1</v>
      </c>
      <c r="AL68">
        <f>IF(SUM($AC68:AK68)&gt;0,1,IF(OR(L68&lt;(1-$P$2),L68&gt;$P$3),1,0))</f>
        <v>1</v>
      </c>
      <c r="AM68">
        <f>IF(SUM($AC68:AL68)&gt;0,1,IF(OR(M68&lt;(1-$P$2),M68&gt;$P$3),1,0))</f>
        <v>1</v>
      </c>
      <c r="AN68">
        <f>IF(SUM($AC68:AM68)&gt;0,1,IF(OR(N68&lt;(1-$P$2),N68&gt;$P$3),1,0))</f>
        <v>1</v>
      </c>
      <c r="AO68">
        <f>IF(SUM($AC68:AN68)&gt;0,1,IF(OR(O68&lt;(1-$P$2),O68&gt;$P$3),1,0))</f>
        <v>1</v>
      </c>
      <c r="AP68">
        <f>IF(SUM($AC68:AO68)&gt;0,1,IF(OR(P68&lt;(1-$P$2),P68&gt;$P$3),1,0))</f>
        <v>1</v>
      </c>
      <c r="AQ68">
        <f>IF(SUM($AC68:AP68)&gt;0,1,IF(OR(Q68&lt;(1-$P$2),Q68&gt;$P$3),1,0))</f>
        <v>1</v>
      </c>
      <c r="AR68">
        <f>IF(SUM($AC68:AQ68)&gt;0,1,IF(OR(R68&lt;(1-$P$2),R68&gt;$P$3),1,0))</f>
        <v>1</v>
      </c>
      <c r="AS68">
        <f>IF(SUM($AC68:AR68)&gt;0,1,IF(OR(S68&lt;(1-$P$2),S68&gt;$P$3),1,0))</f>
        <v>1</v>
      </c>
      <c r="AT68">
        <f>IF(SUM($AC68:AS68)&gt;0,1,IF(OR(T68&lt;(1-$P$2),T68&gt;$P$3),1,0))</f>
        <v>1</v>
      </c>
      <c r="AU68">
        <f>IF(SUM($AC68:AT68)&gt;0,1,IF(OR(U68&lt;(1-$P$2),U68&gt;$P$3),1,0))</f>
        <v>1</v>
      </c>
      <c r="AV68">
        <f>IF(SUM($AC68:AU68)&gt;0,1,IF(OR(V68&lt;(1-$P$2),V68&gt;$P$3),1,0))</f>
        <v>1</v>
      </c>
    </row>
    <row r="69" spans="1:48" x14ac:dyDescent="0.35">
      <c r="A69" s="1">
        <f>Data!A63</f>
        <v>3800000</v>
      </c>
      <c r="B69">
        <f t="shared" si="8"/>
        <v>60</v>
      </c>
      <c r="C69" s="12" cm="1">
        <f t="array" ref="C69">PRODUCT(Data!$C63:C63/100+1)</f>
        <v>0.57099999999999995</v>
      </c>
      <c r="D69" s="12" cm="1">
        <f t="array" ref="D69">PRODUCT(Data!$C63:D63/100+1)</f>
        <v>0.73887399999999992</v>
      </c>
      <c r="E69" s="12" cm="1">
        <f t="array" ref="E69">PRODUCT(Data!$C63:E63/100+1)</f>
        <v>1.1940203839999999</v>
      </c>
      <c r="F69" s="12" cm="1">
        <f t="array" ref="F69">PRODUCT(Data!$C63:F63/100+1)</f>
        <v>1.9940140412799998</v>
      </c>
      <c r="G69" s="12" cm="1">
        <f t="array" ref="G69">PRODUCT(Data!$C63:G63/100+1)</f>
        <v>1.8863372830508798</v>
      </c>
      <c r="H69" s="12" cm="1">
        <f t="array" ref="H69">PRODUCT(Data!$C63:H63/100+1)</f>
        <v>1.6958172174627411</v>
      </c>
      <c r="I69" s="12" cm="1">
        <f t="array" ref="I69">PRODUCT(Data!$C63:I63/100+1)</f>
        <v>2.4385851587114216</v>
      </c>
      <c r="J69" s="12" cm="1">
        <f t="array" ref="J69">PRODUCT(Data!$C63:J63/100+1)</f>
        <v>3.6456848122735757</v>
      </c>
      <c r="K69" s="12" cm="1">
        <f t="array" ref="K69">PRODUCT(Data!$C63:K63/100+1)</f>
        <v>3.9993162390641124</v>
      </c>
      <c r="L69" s="12" cm="1">
        <f t="array" ref="L69">PRODUCT(Data!$C63:L63/100+1)</f>
        <v>4.183284786061062</v>
      </c>
      <c r="M69" s="12" cm="1">
        <f t="array" ref="M69">PRODUCT(Data!$C63:M63/100+1)</f>
        <v>5.6892673090430437</v>
      </c>
      <c r="N69" s="12" cm="1">
        <f t="array" ref="N69">PRODUCT(Data!$C63:N63/100+1)</f>
        <v>3.2542609007726213</v>
      </c>
      <c r="O69" s="12" cm="1">
        <f t="array" ref="O69">PRODUCT(Data!$C63:O63/100+1)</f>
        <v>2.0892354982960231</v>
      </c>
      <c r="P69" s="12" cm="1">
        <f t="array" ref="P69">PRODUCT(Data!$C63:P63/100+1)</f>
        <v>2.9249296976144321</v>
      </c>
      <c r="Q69" s="12" cm="1">
        <f t="array" ref="Q69">PRODUCT(Data!$C63:Q63/100+1)</f>
        <v>3.3197952067923806</v>
      </c>
      <c r="R69" s="12" cm="1">
        <f t="array" ref="R69">PRODUCT(Data!$C63:R63/100+1)</f>
        <v>2.0881511850724075</v>
      </c>
      <c r="S69" s="12" cm="1">
        <f t="array" ref="S69">PRODUCT(Data!$C63:S63/100+1)</f>
        <v>2.1716772324753038</v>
      </c>
      <c r="T69" s="12" cm="1">
        <f t="array" ref="T69">PRODUCT(Data!$C63:T63/100+1)</f>
        <v>2.4561669499295684</v>
      </c>
      <c r="U69" s="12" cm="1">
        <f t="array" ref="U69">PRODUCT(Data!$C63:U63/100+1)</f>
        <v>1.5989646844041492</v>
      </c>
      <c r="V69" s="12" cm="1">
        <f t="array" ref="V69">PRODUCT(Data!$C63:V63/100+1)</f>
        <v>1.6613243070959109</v>
      </c>
      <c r="W69" s="7"/>
      <c r="X69" s="25" t="str">
        <f t="shared" si="6"/>
        <v>Unrealised</v>
      </c>
      <c r="Y69" s="4">
        <f t="shared" si="7"/>
        <v>6313032.3669644613</v>
      </c>
      <c r="Z69" s="13">
        <f t="shared" ca="1" si="9"/>
        <v>0</v>
      </c>
      <c r="AA69" s="13">
        <f t="shared" si="10"/>
        <v>6313032.3669644613</v>
      </c>
      <c r="AC69">
        <f t="shared" si="5"/>
        <v>0</v>
      </c>
      <c r="AD69">
        <f>IF(SUM($AC69:AC69)&gt;0,1,IF(OR(D69&lt;(1-$P$2),D69&gt;$P$3),1,0))</f>
        <v>0</v>
      </c>
      <c r="AE69">
        <f>IF(SUM($AC69:AD69)&gt;0,1,IF(OR(E69&lt;(1-$P$2),E69&gt;$P$3),1,0))</f>
        <v>0</v>
      </c>
      <c r="AF69">
        <f>IF(SUM($AC69:AE69)&gt;0,1,IF(OR(F69&lt;(1-$P$2),F69&gt;$P$3),1,0))</f>
        <v>0</v>
      </c>
      <c r="AG69">
        <f>IF(SUM($AC69:AF69)&gt;0,1,IF(OR(G69&lt;(1-$P$2),G69&gt;$P$3),1,0))</f>
        <v>0</v>
      </c>
      <c r="AH69">
        <f>IF(SUM($AC69:AG69)&gt;0,1,IF(OR(H69&lt;(1-$P$2),H69&gt;$P$3),1,0))</f>
        <v>0</v>
      </c>
      <c r="AI69">
        <f>IF(SUM($AC69:AH69)&gt;0,1,IF(OR(I69&lt;(1-$P$2),I69&gt;$P$3),1,0))</f>
        <v>0</v>
      </c>
      <c r="AJ69">
        <f>IF(SUM($AC69:AI69)&gt;0,1,IF(OR(J69&lt;(1-$P$2),J69&gt;$P$3),1,0))</f>
        <v>0</v>
      </c>
      <c r="AK69">
        <f>IF(SUM($AC69:AJ69)&gt;0,1,IF(OR(K69&lt;(1-$P$2),K69&gt;$P$3),1,0))</f>
        <v>0</v>
      </c>
      <c r="AL69">
        <f>IF(SUM($AC69:AK69)&gt;0,1,IF(OR(L69&lt;(1-$P$2),L69&gt;$P$3),1,0))</f>
        <v>0</v>
      </c>
      <c r="AM69">
        <f>IF(SUM($AC69:AL69)&gt;0,1,IF(OR(M69&lt;(1-$P$2),M69&gt;$P$3),1,0))</f>
        <v>0</v>
      </c>
      <c r="AN69">
        <f>IF(SUM($AC69:AM69)&gt;0,1,IF(OR(N69&lt;(1-$P$2),N69&gt;$P$3),1,0))</f>
        <v>0</v>
      </c>
      <c r="AO69">
        <f>IF(SUM($AC69:AN69)&gt;0,1,IF(OR(O69&lt;(1-$P$2),O69&gt;$P$3),1,0))</f>
        <v>0</v>
      </c>
      <c r="AP69">
        <f>IF(SUM($AC69:AO69)&gt;0,1,IF(OR(P69&lt;(1-$P$2),P69&gt;$P$3),1,0))</f>
        <v>0</v>
      </c>
      <c r="AQ69">
        <f>IF(SUM($AC69:AP69)&gt;0,1,IF(OR(Q69&lt;(1-$P$2),Q69&gt;$P$3),1,0))</f>
        <v>0</v>
      </c>
      <c r="AR69">
        <f>IF(SUM($AC69:AQ69)&gt;0,1,IF(OR(R69&lt;(1-$P$2),R69&gt;$P$3),1,0))</f>
        <v>0</v>
      </c>
      <c r="AS69">
        <f>IF(SUM($AC69:AR69)&gt;0,1,IF(OR(S69&lt;(1-$P$2),S69&gt;$P$3),1,0))</f>
        <v>0</v>
      </c>
      <c r="AT69">
        <f>IF(SUM($AC69:AS69)&gt;0,1,IF(OR(T69&lt;(1-$P$2),T69&gt;$P$3),1,0))</f>
        <v>0</v>
      </c>
      <c r="AU69">
        <f>IF(SUM($AC69:AT69)&gt;0,1,IF(OR(U69&lt;(1-$P$2),U69&gt;$P$3),1,0))</f>
        <v>0</v>
      </c>
      <c r="AV69">
        <f>IF(SUM($AC69:AU69)&gt;0,1,IF(OR(V69&lt;(1-$P$2),V69&gt;$P$3),1,0))</f>
        <v>0</v>
      </c>
    </row>
    <row r="70" spans="1:48" x14ac:dyDescent="0.35">
      <c r="A70" s="1">
        <f>Data!A64</f>
        <v>9600000</v>
      </c>
      <c r="B70">
        <f t="shared" si="8"/>
        <v>61</v>
      </c>
      <c r="C70" s="12" cm="1">
        <f t="array" ref="C70">PRODUCT(Data!$C64:C64/100+1)</f>
        <v>1.425</v>
      </c>
      <c r="D70" s="12" cm="1">
        <f t="array" ref="D70">PRODUCT(Data!$C64:D64/100+1)</f>
        <v>1.41645</v>
      </c>
      <c r="E70" s="12" cm="1">
        <f t="array" ref="E70">PRODUCT(Data!$C64:E64/100+1)</f>
        <v>1.5708430499999999</v>
      </c>
      <c r="F70" s="12" cm="1">
        <f t="array" ref="F70">PRODUCT(Data!$C64:F64/100+1)</f>
        <v>1.09487760585</v>
      </c>
      <c r="G70" s="12" cm="1">
        <f t="array" ref="G70">PRODUCT(Data!$C64:G64/100+1)</f>
        <v>1.8328251121929</v>
      </c>
      <c r="H70" s="12" cm="1">
        <f t="array" ref="H70">PRODUCT(Data!$C64:H64/100+1)</f>
        <v>1.7558464574807982</v>
      </c>
      <c r="I70" s="12" cm="1">
        <f t="array" ref="I70">PRODUCT(Data!$C64:I64/100+1)</f>
        <v>1.7576023039382787</v>
      </c>
      <c r="J70" s="12" cm="1">
        <f t="array" ref="J70">PRODUCT(Data!$C64:J64/100+1)</f>
        <v>1.2953528980025113</v>
      </c>
      <c r="K70" s="12" cm="1">
        <f t="array" ref="K70">PRODUCT(Data!$C64:K64/100+1)</f>
        <v>1.4676348334368454</v>
      </c>
      <c r="L70" s="12" cm="1">
        <f t="array" ref="L70">PRODUCT(Data!$C64:L64/100+1)</f>
        <v>1.9226016318022676</v>
      </c>
      <c r="M70" s="12" cm="1">
        <f t="array" ref="M70">PRODUCT(Data!$C64:M64/100+1)</f>
        <v>1.4246478091654804</v>
      </c>
      <c r="N70" s="12" cm="1">
        <f t="array" ref="N70">PRODUCT(Data!$C64:N64/100+1)</f>
        <v>1.2779090848214358</v>
      </c>
      <c r="O70" s="12" cm="1">
        <f t="array" ref="O70">PRODUCT(Data!$C64:O64/100+1)</f>
        <v>1.7929064460044746</v>
      </c>
      <c r="P70" s="12" cm="1">
        <f t="array" ref="P70">PRODUCT(Data!$C64:P64/100+1)</f>
        <v>2.2787840928716872</v>
      </c>
      <c r="Q70" s="12" cm="1">
        <f t="array" ref="Q70">PRODUCT(Data!$C64:Q64/100+1)</f>
        <v>1.6749063082606901</v>
      </c>
      <c r="R70" s="12" cm="1">
        <f t="array" ref="R70">PRODUCT(Data!$C64:R64/100+1)</f>
        <v>2.6949242499914505</v>
      </c>
      <c r="S70" s="12" cm="1">
        <f t="array" ref="S70">PRODUCT(Data!$C64:S64/100+1)</f>
        <v>3.5034015249888859</v>
      </c>
      <c r="T70" s="12" cm="1">
        <f t="array" ref="T70">PRODUCT(Data!$C64:T64/100+1)</f>
        <v>4.8592179151595847</v>
      </c>
      <c r="U70" s="12" cm="1">
        <f t="array" ref="U70">PRODUCT(Data!$C64:U64/100+1)</f>
        <v>4.0623061770734132</v>
      </c>
      <c r="V70" s="12" cm="1">
        <f t="array" ref="V70">PRODUCT(Data!$C64:V64/100+1)</f>
        <v>4.8625804939568757</v>
      </c>
      <c r="W70" s="7"/>
      <c r="X70" s="25" t="str">
        <f t="shared" si="6"/>
        <v>Unrealised</v>
      </c>
      <c r="Y70" s="4">
        <f t="shared" si="7"/>
        <v>46680772.741986006</v>
      </c>
      <c r="Z70" s="13">
        <f t="shared" ca="1" si="9"/>
        <v>0</v>
      </c>
      <c r="AA70" s="13">
        <f t="shared" si="10"/>
        <v>46680772.741986006</v>
      </c>
      <c r="AC70">
        <f t="shared" si="5"/>
        <v>0</v>
      </c>
      <c r="AD70">
        <f>IF(SUM($AC70:AC70)&gt;0,1,IF(OR(D70&lt;(1-$P$2),D70&gt;$P$3),1,0))</f>
        <v>0</v>
      </c>
      <c r="AE70">
        <f>IF(SUM($AC70:AD70)&gt;0,1,IF(OR(E70&lt;(1-$P$2),E70&gt;$P$3),1,0))</f>
        <v>0</v>
      </c>
      <c r="AF70">
        <f>IF(SUM($AC70:AE70)&gt;0,1,IF(OR(F70&lt;(1-$P$2),F70&gt;$P$3),1,0))</f>
        <v>0</v>
      </c>
      <c r="AG70">
        <f>IF(SUM($AC70:AF70)&gt;0,1,IF(OR(G70&lt;(1-$P$2),G70&gt;$P$3),1,0))</f>
        <v>0</v>
      </c>
      <c r="AH70">
        <f>IF(SUM($AC70:AG70)&gt;0,1,IF(OR(H70&lt;(1-$P$2),H70&gt;$P$3),1,0))</f>
        <v>0</v>
      </c>
      <c r="AI70">
        <f>IF(SUM($AC70:AH70)&gt;0,1,IF(OR(I70&lt;(1-$P$2),I70&gt;$P$3),1,0))</f>
        <v>0</v>
      </c>
      <c r="AJ70">
        <f>IF(SUM($AC70:AI70)&gt;0,1,IF(OR(J70&lt;(1-$P$2),J70&gt;$P$3),1,0))</f>
        <v>0</v>
      </c>
      <c r="AK70">
        <f>IF(SUM($AC70:AJ70)&gt;0,1,IF(OR(K70&lt;(1-$P$2),K70&gt;$P$3),1,0))</f>
        <v>0</v>
      </c>
      <c r="AL70">
        <f>IF(SUM($AC70:AK70)&gt;0,1,IF(OR(L70&lt;(1-$P$2),L70&gt;$P$3),1,0))</f>
        <v>0</v>
      </c>
      <c r="AM70">
        <f>IF(SUM($AC70:AL70)&gt;0,1,IF(OR(M70&lt;(1-$P$2),M70&gt;$P$3),1,0))</f>
        <v>0</v>
      </c>
      <c r="AN70">
        <f>IF(SUM($AC70:AM70)&gt;0,1,IF(OR(N70&lt;(1-$P$2),N70&gt;$P$3),1,0))</f>
        <v>0</v>
      </c>
      <c r="AO70">
        <f>IF(SUM($AC70:AN70)&gt;0,1,IF(OR(O70&lt;(1-$P$2),O70&gt;$P$3),1,0))</f>
        <v>0</v>
      </c>
      <c r="AP70">
        <f>IF(SUM($AC70:AO70)&gt;0,1,IF(OR(P70&lt;(1-$P$2),P70&gt;$P$3),1,0))</f>
        <v>0</v>
      </c>
      <c r="AQ70">
        <f>IF(SUM($AC70:AP70)&gt;0,1,IF(OR(Q70&lt;(1-$P$2),Q70&gt;$P$3),1,0))</f>
        <v>0</v>
      </c>
      <c r="AR70">
        <f>IF(SUM($AC70:AQ70)&gt;0,1,IF(OR(R70&lt;(1-$P$2),R70&gt;$P$3),1,0))</f>
        <v>0</v>
      </c>
      <c r="AS70">
        <f>IF(SUM($AC70:AR70)&gt;0,1,IF(OR(S70&lt;(1-$P$2),S70&gt;$P$3),1,0))</f>
        <v>0</v>
      </c>
      <c r="AT70">
        <f>IF(SUM($AC70:AS70)&gt;0,1,IF(OR(T70&lt;(1-$P$2),T70&gt;$P$3),1,0))</f>
        <v>0</v>
      </c>
      <c r="AU70">
        <f>IF(SUM($AC70:AT70)&gt;0,1,IF(OR(U70&lt;(1-$P$2),U70&gt;$P$3),1,0))</f>
        <v>0</v>
      </c>
      <c r="AV70">
        <f>IF(SUM($AC70:AU70)&gt;0,1,IF(OR(V70&lt;(1-$P$2),V70&gt;$P$3),1,0))</f>
        <v>0</v>
      </c>
    </row>
    <row r="71" spans="1:48" x14ac:dyDescent="0.35">
      <c r="A71" s="1">
        <f>Data!A65</f>
        <v>3800000</v>
      </c>
      <c r="B71">
        <f t="shared" si="8"/>
        <v>62</v>
      </c>
      <c r="C71" s="12" cm="1">
        <f t="array" ref="C71">PRODUCT(Data!$C65:C65/100+1)</f>
        <v>0.53800000000000003</v>
      </c>
      <c r="D71" s="12" cm="1">
        <f t="array" ref="D71">PRODUCT(Data!$C65:D65/100+1)</f>
        <v>0.66712000000000005</v>
      </c>
      <c r="E71" s="12" cm="1">
        <f t="array" ref="E71">PRODUCT(Data!$C65:E65/100+1)</f>
        <v>0.65044200000000008</v>
      </c>
      <c r="F71" s="12" cm="1">
        <f t="array" ref="F71">PRODUCT(Data!$C65:F65/100+1)</f>
        <v>1.0361541060000001</v>
      </c>
      <c r="G71" s="12" cm="1">
        <f t="array" ref="G71">PRODUCT(Data!$C65:G65/100+1)</f>
        <v>1.1718902938860001</v>
      </c>
      <c r="H71" s="12" cm="1">
        <f t="array" ref="H71">PRODUCT(Data!$C65:H65/100+1)</f>
        <v>1.07227961890569</v>
      </c>
      <c r="I71" s="12" cm="1">
        <f t="array" ref="I71">PRODUCT(Data!$C65:I65/100+1)</f>
        <v>0.88677524483500558</v>
      </c>
      <c r="J71" s="12" cm="1">
        <f t="array" ref="J71">PRODUCT(Data!$C65:J65/100+1)</f>
        <v>1.2042407824859376</v>
      </c>
      <c r="K71" s="12" cm="1">
        <f t="array" ref="K71">PRODUCT(Data!$C65:K65/100+1)</f>
        <v>1.289741878042439</v>
      </c>
      <c r="L71" s="12" cm="1">
        <f t="array" ref="L71">PRODUCT(Data!$C65:L65/100+1)</f>
        <v>1.7295438584549108</v>
      </c>
      <c r="M71" s="12" cm="1">
        <f t="array" ref="M71">PRODUCT(Data!$C65:M65/100+1)</f>
        <v>0.98756954317775392</v>
      </c>
      <c r="N71" s="12" cm="1">
        <f t="array" ref="N71">PRODUCT(Data!$C65:N65/100+1)</f>
        <v>1.3766719431897889</v>
      </c>
      <c r="O71" s="12" cm="1">
        <f t="array" ref="O71">PRODUCT(Data!$C65:O65/100+1)</f>
        <v>1.6286029087935203</v>
      </c>
      <c r="P71" s="12" cm="1">
        <f t="array" ref="P71">PRODUCT(Data!$C65:P65/100+1)</f>
        <v>1.3159111503051646</v>
      </c>
      <c r="Q71" s="12" cm="1">
        <f t="array" ref="Q71">PRODUCT(Data!$C65:Q65/100+1)</f>
        <v>1.4553977322375122</v>
      </c>
      <c r="R71" s="12" cm="1">
        <f t="array" ref="R71">PRODUCT(Data!$C65:R65/100+1)</f>
        <v>2.1743642119628435</v>
      </c>
      <c r="S71" s="12" cm="1">
        <f t="array" ref="S71">PRODUCT(Data!$C65:S65/100+1)</f>
        <v>2.6983859870458891</v>
      </c>
      <c r="T71" s="12" cm="1">
        <f t="array" ref="T71">PRODUCT(Data!$C65:T65/100+1)</f>
        <v>4.0907531563615676</v>
      </c>
      <c r="U71" s="12" cm="1">
        <f t="array" ref="U71">PRODUCT(Data!$C65:U65/100+1)</f>
        <v>6.0502239182587587</v>
      </c>
      <c r="V71" s="12" cm="1">
        <f t="array" ref="V71">PRODUCT(Data!$C65:V65/100+1)</f>
        <v>8.4279619181344518</v>
      </c>
      <c r="W71" s="7"/>
      <c r="X71" s="25" t="str">
        <f t="shared" si="6"/>
        <v>Unrealised</v>
      </c>
      <c r="Y71" s="4">
        <f t="shared" si="7"/>
        <v>32026255.288910918</v>
      </c>
      <c r="Z71" s="13">
        <f t="shared" ca="1" si="9"/>
        <v>0</v>
      </c>
      <c r="AA71" s="13">
        <f t="shared" si="10"/>
        <v>32026255.288910918</v>
      </c>
      <c r="AC71">
        <f t="shared" si="5"/>
        <v>0</v>
      </c>
      <c r="AD71">
        <f>IF(SUM($AC71:AC71)&gt;0,1,IF(OR(D71&lt;(1-$P$2),D71&gt;$P$3),1,0))</f>
        <v>0</v>
      </c>
      <c r="AE71">
        <f>IF(SUM($AC71:AD71)&gt;0,1,IF(OR(E71&lt;(1-$P$2),E71&gt;$P$3),1,0))</f>
        <v>0</v>
      </c>
      <c r="AF71">
        <f>IF(SUM($AC71:AE71)&gt;0,1,IF(OR(F71&lt;(1-$P$2),F71&gt;$P$3),1,0))</f>
        <v>0</v>
      </c>
      <c r="AG71">
        <f>IF(SUM($AC71:AF71)&gt;0,1,IF(OR(G71&lt;(1-$P$2),G71&gt;$P$3),1,0))</f>
        <v>0</v>
      </c>
      <c r="AH71">
        <f>IF(SUM($AC71:AG71)&gt;0,1,IF(OR(H71&lt;(1-$P$2),H71&gt;$P$3),1,0))</f>
        <v>0</v>
      </c>
      <c r="AI71">
        <f>IF(SUM($AC71:AH71)&gt;0,1,IF(OR(I71&lt;(1-$P$2),I71&gt;$P$3),1,0))</f>
        <v>0</v>
      </c>
      <c r="AJ71">
        <f>IF(SUM($AC71:AI71)&gt;0,1,IF(OR(J71&lt;(1-$P$2),J71&gt;$P$3),1,0))</f>
        <v>0</v>
      </c>
      <c r="AK71">
        <f>IF(SUM($AC71:AJ71)&gt;0,1,IF(OR(K71&lt;(1-$P$2),K71&gt;$P$3),1,0))</f>
        <v>0</v>
      </c>
      <c r="AL71">
        <f>IF(SUM($AC71:AK71)&gt;0,1,IF(OR(L71&lt;(1-$P$2),L71&gt;$P$3),1,0))</f>
        <v>0</v>
      </c>
      <c r="AM71">
        <f>IF(SUM($AC71:AL71)&gt;0,1,IF(OR(M71&lt;(1-$P$2),M71&gt;$P$3),1,0))</f>
        <v>0</v>
      </c>
      <c r="AN71">
        <f>IF(SUM($AC71:AM71)&gt;0,1,IF(OR(N71&lt;(1-$P$2),N71&gt;$P$3),1,0))</f>
        <v>0</v>
      </c>
      <c r="AO71">
        <f>IF(SUM($AC71:AN71)&gt;0,1,IF(OR(O71&lt;(1-$P$2),O71&gt;$P$3),1,0))</f>
        <v>0</v>
      </c>
      <c r="AP71">
        <f>IF(SUM($AC71:AO71)&gt;0,1,IF(OR(P71&lt;(1-$P$2),P71&gt;$P$3),1,0))</f>
        <v>0</v>
      </c>
      <c r="AQ71">
        <f>IF(SUM($AC71:AP71)&gt;0,1,IF(OR(Q71&lt;(1-$P$2),Q71&gt;$P$3),1,0))</f>
        <v>0</v>
      </c>
      <c r="AR71">
        <f>IF(SUM($AC71:AQ71)&gt;0,1,IF(OR(R71&lt;(1-$P$2),R71&gt;$P$3),1,0))</f>
        <v>0</v>
      </c>
      <c r="AS71">
        <f>IF(SUM($AC71:AR71)&gt;0,1,IF(OR(S71&lt;(1-$P$2),S71&gt;$P$3),1,0))</f>
        <v>0</v>
      </c>
      <c r="AT71">
        <f>IF(SUM($AC71:AS71)&gt;0,1,IF(OR(T71&lt;(1-$P$2),T71&gt;$P$3),1,0))</f>
        <v>0</v>
      </c>
      <c r="AU71">
        <f>IF(SUM($AC71:AT71)&gt;0,1,IF(OR(U71&lt;(1-$P$2),U71&gt;$P$3),1,0))</f>
        <v>0</v>
      </c>
      <c r="AV71">
        <f>IF(SUM($AC71:AU71)&gt;0,1,IF(OR(V71&lt;(1-$P$2),V71&gt;$P$3),1,0))</f>
        <v>0</v>
      </c>
    </row>
    <row r="72" spans="1:48" x14ac:dyDescent="0.35">
      <c r="A72" s="1">
        <f>Data!A66</f>
        <v>3000000</v>
      </c>
      <c r="B72">
        <f t="shared" si="8"/>
        <v>63</v>
      </c>
      <c r="C72" s="12" cm="1">
        <f t="array" ref="C72">PRODUCT(Data!$C66:C66/100+1)</f>
        <v>1.147</v>
      </c>
      <c r="D72" s="12" cm="1">
        <f t="array" ref="D72">PRODUCT(Data!$C66:D66/100+1)</f>
        <v>0.64117299999999999</v>
      </c>
      <c r="E72" s="12" cm="1">
        <f t="array" ref="E72">PRODUCT(Data!$C66:E66/100+1)</f>
        <v>0.347515766</v>
      </c>
      <c r="F72" s="12" cm="1">
        <f t="array" ref="F72">PRODUCT(Data!$C66:F66/100+1)</f>
        <v>0.347168250234</v>
      </c>
      <c r="G72" s="12" cm="1">
        <f t="array" ref="G72">PRODUCT(Data!$C66:G66/100+1)</f>
        <v>0.30620239670638799</v>
      </c>
      <c r="H72" s="12" cm="1">
        <f t="array" ref="H72">PRODUCT(Data!$C66:H66/100+1)</f>
        <v>0.47706333406855245</v>
      </c>
      <c r="I72" s="12" cm="1">
        <f t="array" ref="I72">PRODUCT(Data!$C66:I66/100+1)</f>
        <v>0.68076937771582435</v>
      </c>
      <c r="J72" s="12" cm="1">
        <f t="array" ref="J72">PRODUCT(Data!$C66:J66/100+1)</f>
        <v>0.78356555375091386</v>
      </c>
      <c r="K72" s="12" cm="1">
        <f t="array" ref="K72">PRODUCT(Data!$C66:K66/100+1)</f>
        <v>1.1236330040788105</v>
      </c>
      <c r="L72" s="12" cm="1">
        <f t="array" ref="L72">PRODUCT(Data!$C66:L66/100+1)</f>
        <v>0.83036479001424091</v>
      </c>
      <c r="M72" s="12" cm="1">
        <f t="array" ref="M72">PRODUCT(Data!$C66:M66/100+1)</f>
        <v>1.2704581287217886</v>
      </c>
      <c r="N72" s="12" cm="1">
        <f t="array" ref="N72">PRODUCT(Data!$C66:N66/100+1)</f>
        <v>1.1650101040378802</v>
      </c>
      <c r="O72" s="12" cm="1">
        <f t="array" ref="O72">PRODUCT(Data!$C66:O66/100+1)</f>
        <v>1.5646085697228731</v>
      </c>
      <c r="P72" s="12" cm="1">
        <f t="array" ref="P72">PRODUCT(Data!$C66:P66/100+1)</f>
        <v>1.874401066528002</v>
      </c>
      <c r="Q72" s="12" cm="1">
        <f t="array" ref="Q72">PRODUCT(Data!$C66:Q66/100+1)</f>
        <v>2.4948278195487705</v>
      </c>
      <c r="R72" s="12" cm="1">
        <f t="array" ref="R72">PRODUCT(Data!$C66:R66/100+1)</f>
        <v>1.8736156924811267</v>
      </c>
      <c r="S72" s="12" cm="1">
        <f t="array" ref="S72">PRODUCT(Data!$C66:S66/100+1)</f>
        <v>1.3621186084337791</v>
      </c>
      <c r="T72" s="12" cm="1">
        <f t="array" ref="T72">PRODUCT(Data!$C66:T66/100+1)</f>
        <v>2.1807518921024802</v>
      </c>
      <c r="U72" s="12" cm="1">
        <f t="array" ref="U72">PRODUCT(Data!$C66:U66/100+1)</f>
        <v>3.7312664873873431</v>
      </c>
      <c r="V72" s="12" cm="1">
        <f t="array" ref="V72">PRODUCT(Data!$C66:V66/100+1)</f>
        <v>3.5633594954549124</v>
      </c>
      <c r="W72" s="7"/>
      <c r="X72" s="25" t="str">
        <f t="shared" si="6"/>
        <v>Partially Realised Loss</v>
      </c>
      <c r="Y72" s="4">
        <f t="shared" si="7"/>
        <v>10690078.486364737</v>
      </c>
      <c r="Z72" s="13">
        <f t="shared" ca="1" si="9"/>
        <v>521273.64900000003</v>
      </c>
      <c r="AA72" s="13">
        <f t="shared" si="10"/>
        <v>5345039.2431823686</v>
      </c>
      <c r="AC72">
        <f t="shared" si="5"/>
        <v>0</v>
      </c>
      <c r="AD72">
        <f>IF(SUM($AC72:AC72)&gt;0,1,IF(OR(D72&lt;(1-$P$2),D72&gt;$P$3),1,0))</f>
        <v>0</v>
      </c>
      <c r="AE72">
        <f>IF(SUM($AC72:AD72)&gt;0,1,IF(OR(E72&lt;(1-$P$2),E72&gt;$P$3),1,0))</f>
        <v>1</v>
      </c>
      <c r="AF72">
        <f>IF(SUM($AC72:AE72)&gt;0,1,IF(OR(F72&lt;(1-$P$2),F72&gt;$P$3),1,0))</f>
        <v>1</v>
      </c>
      <c r="AG72">
        <f>IF(SUM($AC72:AF72)&gt;0,1,IF(OR(G72&lt;(1-$P$2),G72&gt;$P$3),1,0))</f>
        <v>1</v>
      </c>
      <c r="AH72">
        <f>IF(SUM($AC72:AG72)&gt;0,1,IF(OR(H72&lt;(1-$P$2),H72&gt;$P$3),1,0))</f>
        <v>1</v>
      </c>
      <c r="AI72">
        <f>IF(SUM($AC72:AH72)&gt;0,1,IF(OR(I72&lt;(1-$P$2),I72&gt;$P$3),1,0))</f>
        <v>1</v>
      </c>
      <c r="AJ72">
        <f>IF(SUM($AC72:AI72)&gt;0,1,IF(OR(J72&lt;(1-$P$2),J72&gt;$P$3),1,0))</f>
        <v>1</v>
      </c>
      <c r="AK72">
        <f>IF(SUM($AC72:AJ72)&gt;0,1,IF(OR(K72&lt;(1-$P$2),K72&gt;$P$3),1,0))</f>
        <v>1</v>
      </c>
      <c r="AL72">
        <f>IF(SUM($AC72:AK72)&gt;0,1,IF(OR(L72&lt;(1-$P$2),L72&gt;$P$3),1,0))</f>
        <v>1</v>
      </c>
      <c r="AM72">
        <f>IF(SUM($AC72:AL72)&gt;0,1,IF(OR(M72&lt;(1-$P$2),M72&gt;$P$3),1,0))</f>
        <v>1</v>
      </c>
      <c r="AN72">
        <f>IF(SUM($AC72:AM72)&gt;0,1,IF(OR(N72&lt;(1-$P$2),N72&gt;$P$3),1,0))</f>
        <v>1</v>
      </c>
      <c r="AO72">
        <f>IF(SUM($AC72:AN72)&gt;0,1,IF(OR(O72&lt;(1-$P$2),O72&gt;$P$3),1,0))</f>
        <v>1</v>
      </c>
      <c r="AP72">
        <f>IF(SUM($AC72:AO72)&gt;0,1,IF(OR(P72&lt;(1-$P$2),P72&gt;$P$3),1,0))</f>
        <v>1</v>
      </c>
      <c r="AQ72">
        <f>IF(SUM($AC72:AP72)&gt;0,1,IF(OR(Q72&lt;(1-$P$2),Q72&gt;$P$3),1,0))</f>
        <v>1</v>
      </c>
      <c r="AR72">
        <f>IF(SUM($AC72:AQ72)&gt;0,1,IF(OR(R72&lt;(1-$P$2),R72&gt;$P$3),1,0))</f>
        <v>1</v>
      </c>
      <c r="AS72">
        <f>IF(SUM($AC72:AR72)&gt;0,1,IF(OR(S72&lt;(1-$P$2),S72&gt;$P$3),1,0))</f>
        <v>1</v>
      </c>
      <c r="AT72">
        <f>IF(SUM($AC72:AS72)&gt;0,1,IF(OR(T72&lt;(1-$P$2),T72&gt;$P$3),1,0))</f>
        <v>1</v>
      </c>
      <c r="AU72">
        <f>IF(SUM($AC72:AT72)&gt;0,1,IF(OR(U72&lt;(1-$P$2),U72&gt;$P$3),1,0))</f>
        <v>1</v>
      </c>
      <c r="AV72">
        <f>IF(SUM($AC72:AU72)&gt;0,1,IF(OR(V72&lt;(1-$P$2),V72&gt;$P$3),1,0))</f>
        <v>1</v>
      </c>
    </row>
    <row r="73" spans="1:48" x14ac:dyDescent="0.35">
      <c r="A73" s="1">
        <f>Data!A67</f>
        <v>5800000</v>
      </c>
      <c r="B73">
        <f t="shared" si="8"/>
        <v>64</v>
      </c>
      <c r="C73" s="12" cm="1">
        <f t="array" ref="C73">PRODUCT(Data!$C67:C67/100+1)</f>
        <v>1.7330000000000001</v>
      </c>
      <c r="D73" s="12" cm="1">
        <f t="array" ref="D73">PRODUCT(Data!$C67:D67/100+1)</f>
        <v>1.6862090000000001</v>
      </c>
      <c r="E73" s="12" cm="1">
        <f t="array" ref="E73">PRODUCT(Data!$C67:E67/100+1)</f>
        <v>2.3606926000000001</v>
      </c>
      <c r="F73" s="12" cm="1">
        <f t="array" ref="F73">PRODUCT(Data!$C67:F67/100+1)</f>
        <v>2.8753235868</v>
      </c>
      <c r="G73" s="12" cm="1">
        <f t="array" ref="G73">PRODUCT(Data!$C67:G67/100+1)</f>
        <v>2.0271031286940002</v>
      </c>
      <c r="H73" s="12" cm="1">
        <f t="array" ref="H73">PRODUCT(Data!$C67:H67/100+1)</f>
        <v>1.1189609270390881</v>
      </c>
      <c r="I73" s="12" cm="1">
        <f t="array" ref="I73">PRODUCT(Data!$C67:I67/100+1)</f>
        <v>0.65571110324490567</v>
      </c>
      <c r="J73" s="12" cm="1">
        <f t="array" ref="J73">PRODUCT(Data!$C67:J67/100+1)</f>
        <v>0.51079894942778148</v>
      </c>
      <c r="K73" s="12" cm="1">
        <f t="array" ref="K73">PRODUCT(Data!$C67:K67/100+1)</f>
        <v>0.58128920444881527</v>
      </c>
      <c r="L73" s="12" cm="1">
        <f t="array" ref="L73">PRODUCT(Data!$C67:L67/100+1)</f>
        <v>0.57024470956428774</v>
      </c>
      <c r="M73" s="12" cm="1">
        <f t="array" ref="M73">PRODUCT(Data!$C67:M67/100+1)</f>
        <v>0.44079916049319445</v>
      </c>
      <c r="N73" s="12" cm="1">
        <f t="array" ref="N73">PRODUCT(Data!$C67:N67/100+1)</f>
        <v>0.36630410236984456</v>
      </c>
      <c r="O73" s="12" cm="1">
        <f t="array" ref="O73">PRODUCT(Data!$C67:O67/100+1)</f>
        <v>0.55751484380690342</v>
      </c>
      <c r="P73" s="12" cm="1">
        <f t="array" ref="P73">PRODUCT(Data!$C67:P67/100+1)</f>
        <v>0.59877094224861427</v>
      </c>
      <c r="Q73" s="12" cm="1">
        <f t="array" ref="Q73">PRODUCT(Data!$C67:Q67/100+1)</f>
        <v>0.90534166467990473</v>
      </c>
      <c r="R73" s="12" cm="1">
        <f t="array" ref="R73">PRODUCT(Data!$C67:R67/100+1)</f>
        <v>1.0402375727172106</v>
      </c>
      <c r="S73" s="12" cm="1">
        <f t="array" ref="S73">PRODUCT(Data!$C67:S67/100+1)</f>
        <v>0.98406474379048114</v>
      </c>
      <c r="T73" s="12" cm="1">
        <f t="array" ref="T73">PRODUCT(Data!$C67:T67/100+1)</f>
        <v>0.9506065425016047</v>
      </c>
      <c r="U73" s="12" cm="1">
        <f t="array" ref="U73">PRODUCT(Data!$C67:U67/100+1)</f>
        <v>1.2890224716321761</v>
      </c>
      <c r="V73" s="12" cm="1">
        <f t="array" ref="V73">PRODUCT(Data!$C67:V67/100+1)</f>
        <v>1.1614092469405908</v>
      </c>
      <c r="W73" s="7"/>
      <c r="X73" s="25" t="str">
        <f t="shared" si="6"/>
        <v>Partially Realised Loss</v>
      </c>
      <c r="Y73" s="4">
        <f t="shared" si="7"/>
        <v>6736173.6322554266</v>
      </c>
      <c r="Z73" s="13">
        <f t="shared" ca="1" si="9"/>
        <v>1278317.565430264</v>
      </c>
      <c r="AA73" s="13">
        <f t="shared" si="10"/>
        <v>3368086.8161277133</v>
      </c>
      <c r="AC73">
        <f t="shared" si="5"/>
        <v>0</v>
      </c>
      <c r="AD73">
        <f>IF(SUM($AC73:AC73)&gt;0,1,IF(OR(D73&lt;(1-$P$2),D73&gt;$P$3),1,0))</f>
        <v>0</v>
      </c>
      <c r="AE73">
        <f>IF(SUM($AC73:AD73)&gt;0,1,IF(OR(E73&lt;(1-$P$2),E73&gt;$P$3),1,0))</f>
        <v>0</v>
      </c>
      <c r="AF73">
        <f>IF(SUM($AC73:AE73)&gt;0,1,IF(OR(F73&lt;(1-$P$2),F73&gt;$P$3),1,0))</f>
        <v>0</v>
      </c>
      <c r="AG73">
        <f>IF(SUM($AC73:AF73)&gt;0,1,IF(OR(G73&lt;(1-$P$2),G73&gt;$P$3),1,0))</f>
        <v>0</v>
      </c>
      <c r="AH73">
        <f>IF(SUM($AC73:AG73)&gt;0,1,IF(OR(H73&lt;(1-$P$2),H73&gt;$P$3),1,0))</f>
        <v>0</v>
      </c>
      <c r="AI73">
        <f>IF(SUM($AC73:AH73)&gt;0,1,IF(OR(I73&lt;(1-$P$2),I73&gt;$P$3),1,0))</f>
        <v>0</v>
      </c>
      <c r="AJ73">
        <f>IF(SUM($AC73:AI73)&gt;0,1,IF(OR(J73&lt;(1-$P$2),J73&gt;$P$3),1,0))</f>
        <v>0</v>
      </c>
      <c r="AK73">
        <f>IF(SUM($AC73:AJ73)&gt;0,1,IF(OR(K73&lt;(1-$P$2),K73&gt;$P$3),1,0))</f>
        <v>0</v>
      </c>
      <c r="AL73">
        <f>IF(SUM($AC73:AK73)&gt;0,1,IF(OR(L73&lt;(1-$P$2),L73&gt;$P$3),1,0))</f>
        <v>0</v>
      </c>
      <c r="AM73">
        <f>IF(SUM($AC73:AL73)&gt;0,1,IF(OR(M73&lt;(1-$P$2),M73&gt;$P$3),1,0))</f>
        <v>1</v>
      </c>
      <c r="AN73">
        <f>IF(SUM($AC73:AM73)&gt;0,1,IF(OR(N73&lt;(1-$P$2),N73&gt;$P$3),1,0))</f>
        <v>1</v>
      </c>
      <c r="AO73">
        <f>IF(SUM($AC73:AN73)&gt;0,1,IF(OR(O73&lt;(1-$P$2),O73&gt;$P$3),1,0))</f>
        <v>1</v>
      </c>
      <c r="AP73">
        <f>IF(SUM($AC73:AO73)&gt;0,1,IF(OR(P73&lt;(1-$P$2),P73&gt;$P$3),1,0))</f>
        <v>1</v>
      </c>
      <c r="AQ73">
        <f>IF(SUM($AC73:AP73)&gt;0,1,IF(OR(Q73&lt;(1-$P$2),Q73&gt;$P$3),1,0))</f>
        <v>1</v>
      </c>
      <c r="AR73">
        <f>IF(SUM($AC73:AQ73)&gt;0,1,IF(OR(R73&lt;(1-$P$2),R73&gt;$P$3),1,0))</f>
        <v>1</v>
      </c>
      <c r="AS73">
        <f>IF(SUM($AC73:AR73)&gt;0,1,IF(OR(S73&lt;(1-$P$2),S73&gt;$P$3),1,0))</f>
        <v>1</v>
      </c>
      <c r="AT73">
        <f>IF(SUM($AC73:AS73)&gt;0,1,IF(OR(T73&lt;(1-$P$2),T73&gt;$P$3),1,0))</f>
        <v>1</v>
      </c>
      <c r="AU73">
        <f>IF(SUM($AC73:AT73)&gt;0,1,IF(OR(U73&lt;(1-$P$2),U73&gt;$P$3),1,0))</f>
        <v>1</v>
      </c>
      <c r="AV73">
        <f>IF(SUM($AC73:AU73)&gt;0,1,IF(OR(V73&lt;(1-$P$2),V73&gt;$P$3),1,0))</f>
        <v>1</v>
      </c>
    </row>
    <row r="74" spans="1:48" x14ac:dyDescent="0.35">
      <c r="A74" s="1">
        <f>Data!A68</f>
        <v>1800000</v>
      </c>
      <c r="B74">
        <f t="shared" si="8"/>
        <v>65</v>
      </c>
      <c r="C74" s="12" cm="1">
        <f t="array" ref="C74">PRODUCT(Data!$C68:C68/100+1)</f>
        <v>0.624</v>
      </c>
      <c r="D74" s="12" cm="1">
        <f t="array" ref="D74">PRODUCT(Data!$C68:D68/100+1)</f>
        <v>0.52665600000000001</v>
      </c>
      <c r="E74" s="12" cm="1">
        <f t="array" ref="E74">PRODUCT(Data!$C68:E68/100+1)</f>
        <v>0.87056236800000009</v>
      </c>
      <c r="F74" s="12" cm="1">
        <f t="array" ref="F74">PRODUCT(Data!$C68:F68/100+1)</f>
        <v>0.60591140812800004</v>
      </c>
      <c r="G74" s="12" cm="1">
        <f t="array" ref="G74">PRODUCT(Data!$C68:G68/100+1)</f>
        <v>0.48957641776742405</v>
      </c>
      <c r="H74" s="12" cm="1">
        <f t="array" ref="H74">PRODUCT(Data!$C68:H68/100+1)</f>
        <v>0.38823409928956731</v>
      </c>
      <c r="I74" s="12" cm="1">
        <f t="array" ref="I74">PRODUCT(Data!$C68:I68/100+1)</f>
        <v>0.49849258348780445</v>
      </c>
      <c r="J74" s="12" cm="1">
        <f t="array" ref="J74">PRODUCT(Data!$C68:J68/100+1)</f>
        <v>0.44016895121973132</v>
      </c>
      <c r="K74" s="12" cm="1">
        <f t="array" ref="K74">PRODUCT(Data!$C68:K68/100+1)</f>
        <v>0.45557486451242191</v>
      </c>
      <c r="L74" s="12" cm="1">
        <f t="array" ref="L74">PRODUCT(Data!$C68:L68/100+1)</f>
        <v>0.57766892820175098</v>
      </c>
      <c r="M74" s="12" cm="1">
        <f t="array" ref="M74">PRODUCT(Data!$C68:M68/100+1)</f>
        <v>0.83242092553872316</v>
      </c>
      <c r="N74" s="12" cm="1">
        <f t="array" ref="N74">PRODUCT(Data!$C68:N68/100+1)</f>
        <v>1.0696608893172592</v>
      </c>
      <c r="O74" s="12" cm="1">
        <f t="array" ref="O74">PRODUCT(Data!$C68:O68/100+1)</f>
        <v>1.6729496308921934</v>
      </c>
      <c r="P74" s="12" cm="1">
        <f t="array" ref="P74">PRODUCT(Data!$C68:P68/100+1)</f>
        <v>2.8239389769460224</v>
      </c>
      <c r="Q74" s="12" cm="1">
        <f t="array" ref="Q74">PRODUCT(Data!$C68:Q68/100+1)</f>
        <v>2.8747698785310507</v>
      </c>
      <c r="R74" s="12" cm="1">
        <f t="array" ref="R74">PRODUCT(Data!$C68:R68/100+1)</f>
        <v>3.7343260722118345</v>
      </c>
      <c r="S74" s="12" cm="1">
        <f t="array" ref="S74">PRODUCT(Data!$C68:S68/100+1)</f>
        <v>3.8986364193891556</v>
      </c>
      <c r="T74" s="12" cm="1">
        <f t="array" ref="T74">PRODUCT(Data!$C68:T68/100+1)</f>
        <v>6.2651087259583731</v>
      </c>
      <c r="U74" s="12" cm="1">
        <f t="array" ref="U74">PRODUCT(Data!$C68:U68/100+1)</f>
        <v>6.8477638374725016</v>
      </c>
      <c r="V74" s="12" cm="1">
        <f t="array" ref="V74">PRODUCT(Data!$C68:V68/100+1)</f>
        <v>5.7726649149893188</v>
      </c>
      <c r="W74" s="7"/>
      <c r="X74" s="25" t="str">
        <f t="shared" si="6"/>
        <v>Partially Realised Loss</v>
      </c>
      <c r="Y74" s="4">
        <f t="shared" si="7"/>
        <v>10390796.846980773</v>
      </c>
      <c r="Z74" s="13">
        <f t="shared" ref="Z74:Z105" ca="1" si="11">IF(X74="Unrealised",0,OFFSET(B74,0,MATCH(1,AC74:AV74,0)))*A74*$P$4</f>
        <v>440618.77599068166</v>
      </c>
      <c r="AA74" s="13">
        <f t="shared" ref="AA74:AA105" si="12">IF(X74="Unrealised",Y74,Y74*(1-$P$4))</f>
        <v>5195398.4234903865</v>
      </c>
      <c r="AC74">
        <f t="shared" ref="AC74:AC134" si="13">IF(OR(C74&lt;(1-$P$2),C74&gt;$P$3),1,0)</f>
        <v>0</v>
      </c>
      <c r="AD74">
        <f>IF(SUM($AC74:AC74)&gt;0,1,IF(OR(D74&lt;(1-$P$2),D74&gt;$P$3),1,0))</f>
        <v>0</v>
      </c>
      <c r="AE74">
        <f>IF(SUM($AC74:AD74)&gt;0,1,IF(OR(E74&lt;(1-$P$2),E74&gt;$P$3),1,0))</f>
        <v>0</v>
      </c>
      <c r="AF74">
        <f>IF(SUM($AC74:AE74)&gt;0,1,IF(OR(F74&lt;(1-$P$2),F74&gt;$P$3),1,0))</f>
        <v>0</v>
      </c>
      <c r="AG74">
        <f>IF(SUM($AC74:AF74)&gt;0,1,IF(OR(G74&lt;(1-$P$2),G74&gt;$P$3),1,0))</f>
        <v>1</v>
      </c>
      <c r="AH74">
        <f>IF(SUM($AC74:AG74)&gt;0,1,IF(OR(H74&lt;(1-$P$2),H74&gt;$P$3),1,0))</f>
        <v>1</v>
      </c>
      <c r="AI74">
        <f>IF(SUM($AC74:AH74)&gt;0,1,IF(OR(I74&lt;(1-$P$2),I74&gt;$P$3),1,0))</f>
        <v>1</v>
      </c>
      <c r="AJ74">
        <f>IF(SUM($AC74:AI74)&gt;0,1,IF(OR(J74&lt;(1-$P$2),J74&gt;$P$3),1,0))</f>
        <v>1</v>
      </c>
      <c r="AK74">
        <f>IF(SUM($AC74:AJ74)&gt;0,1,IF(OR(K74&lt;(1-$P$2),K74&gt;$P$3),1,0))</f>
        <v>1</v>
      </c>
      <c r="AL74">
        <f>IF(SUM($AC74:AK74)&gt;0,1,IF(OR(L74&lt;(1-$P$2),L74&gt;$P$3),1,0))</f>
        <v>1</v>
      </c>
      <c r="AM74">
        <f>IF(SUM($AC74:AL74)&gt;0,1,IF(OR(M74&lt;(1-$P$2),M74&gt;$P$3),1,0))</f>
        <v>1</v>
      </c>
      <c r="AN74">
        <f>IF(SUM($AC74:AM74)&gt;0,1,IF(OR(N74&lt;(1-$P$2),N74&gt;$P$3),1,0))</f>
        <v>1</v>
      </c>
      <c r="AO74">
        <f>IF(SUM($AC74:AN74)&gt;0,1,IF(OR(O74&lt;(1-$P$2),O74&gt;$P$3),1,0))</f>
        <v>1</v>
      </c>
      <c r="AP74">
        <f>IF(SUM($AC74:AO74)&gt;0,1,IF(OR(P74&lt;(1-$P$2),P74&gt;$P$3),1,0))</f>
        <v>1</v>
      </c>
      <c r="AQ74">
        <f>IF(SUM($AC74:AP74)&gt;0,1,IF(OR(Q74&lt;(1-$P$2),Q74&gt;$P$3),1,0))</f>
        <v>1</v>
      </c>
      <c r="AR74">
        <f>IF(SUM($AC74:AQ74)&gt;0,1,IF(OR(R74&lt;(1-$P$2),R74&gt;$P$3),1,0))</f>
        <v>1</v>
      </c>
      <c r="AS74">
        <f>IF(SUM($AC74:AR74)&gt;0,1,IF(OR(S74&lt;(1-$P$2),S74&gt;$P$3),1,0))</f>
        <v>1</v>
      </c>
      <c r="AT74">
        <f>IF(SUM($AC74:AS74)&gt;0,1,IF(OR(T74&lt;(1-$P$2),T74&gt;$P$3),1,0))</f>
        <v>1</v>
      </c>
      <c r="AU74">
        <f>IF(SUM($AC74:AT74)&gt;0,1,IF(OR(U74&lt;(1-$P$2),U74&gt;$P$3),1,0))</f>
        <v>1</v>
      </c>
      <c r="AV74">
        <f>IF(SUM($AC74:AU74)&gt;0,1,IF(OR(V74&lt;(1-$P$2),V74&gt;$P$3),1,0))</f>
        <v>1</v>
      </c>
    </row>
    <row r="75" spans="1:48" x14ac:dyDescent="0.35">
      <c r="A75" s="1">
        <f>Data!A69</f>
        <v>2500000</v>
      </c>
      <c r="B75">
        <f t="shared" si="8"/>
        <v>66</v>
      </c>
      <c r="C75" s="12" cm="1">
        <f t="array" ref="C75">PRODUCT(Data!$C69:C69/100+1)</f>
        <v>1.607</v>
      </c>
      <c r="D75" s="12" cm="1">
        <f t="array" ref="D75">PRODUCT(Data!$C69:D69/100+1)</f>
        <v>1.394876</v>
      </c>
      <c r="E75" s="12" cm="1">
        <f t="array" ref="E75">PRODUCT(Data!$C69:E69/100+1)</f>
        <v>1.8454209479999999</v>
      </c>
      <c r="F75" s="12" cm="1">
        <f t="array" ref="F75">PRODUCT(Data!$C69:F69/100+1)</f>
        <v>1.8934018926479999</v>
      </c>
      <c r="G75" s="12" cm="1">
        <f t="array" ref="G75">PRODUCT(Data!$C69:G69/100+1)</f>
        <v>2.491716890724768</v>
      </c>
      <c r="H75" s="12" cm="1">
        <f t="array" ref="H75">PRODUCT(Data!$C69:H69/100+1)</f>
        <v>4.2708027507022521</v>
      </c>
      <c r="I75" s="12" cm="1">
        <f t="array" ref="I75">PRODUCT(Data!$C69:I69/100+1)</f>
        <v>6.0346442867422825</v>
      </c>
      <c r="J75" s="12" cm="1">
        <f t="array" ref="J75">PRODUCT(Data!$C69:J69/100+1)</f>
        <v>7.8208989956179984</v>
      </c>
      <c r="K75" s="12" cm="1">
        <f t="array" ref="K75">PRODUCT(Data!$C69:K69/100+1)</f>
        <v>5.9908086306433868</v>
      </c>
      <c r="L75" s="12" cm="1">
        <f t="array" ref="L75">PRODUCT(Data!$C69:L69/100+1)</f>
        <v>10.04658607358896</v>
      </c>
      <c r="M75" s="12" cm="1">
        <f t="array" ref="M75">PRODUCT(Data!$C69:M69/100+1)</f>
        <v>15.06987911038344</v>
      </c>
      <c r="N75" s="12" cm="1">
        <f t="array" ref="N75">PRODUCT(Data!$C69:N69/100+1)</f>
        <v>9.2981154111065827</v>
      </c>
      <c r="O75" s="12" cm="1">
        <f t="array" ref="O75">PRODUCT(Data!$C69:O69/100+1)</f>
        <v>14.495761925915161</v>
      </c>
      <c r="P75" s="12" cm="1">
        <f t="array" ref="P75">PRODUCT(Data!$C69:P69/100+1)</f>
        <v>10.262999443547933</v>
      </c>
      <c r="Q75" s="12" cm="1">
        <f t="array" ref="Q75">PRODUCT(Data!$C69:Q69/100+1)</f>
        <v>14.758193199821928</v>
      </c>
      <c r="R75" s="12" cm="1">
        <f t="array" ref="R75">PRODUCT(Data!$C69:R69/100+1)</f>
        <v>12.17550938985309</v>
      </c>
      <c r="S75" s="12" cm="1">
        <f t="array" ref="S75">PRODUCT(Data!$C69:S69/100+1)</f>
        <v>10.71444826307072</v>
      </c>
      <c r="T75" s="12" cm="1">
        <f t="array" ref="T75">PRODUCT(Data!$C69:T69/100+1)</f>
        <v>8.2715540590905956</v>
      </c>
      <c r="U75" s="12" cm="1">
        <f t="array" ref="U75">PRODUCT(Data!$C69:U69/100+1)</f>
        <v>8.2550109509724141</v>
      </c>
      <c r="V75" s="12" cm="1">
        <f t="array" ref="V75">PRODUCT(Data!$C69:V69/100+1)</f>
        <v>4.1935455630939868</v>
      </c>
      <c r="W75" s="7"/>
      <c r="X75" s="25" t="str">
        <f t="shared" ref="X75:X134" si="14">IF(MIN(C75:V75)&lt;(1-$P$2),"Partially Realised Loss",IF(MAX(C75:V75)&gt;$P$3,"Partially Realised Profit","Unrealised"))</f>
        <v>Unrealised</v>
      </c>
      <c r="Y75" s="4">
        <f t="shared" ref="Y75:Y134" si="15">A75*V75</f>
        <v>10483863.907734968</v>
      </c>
      <c r="Z75" s="13">
        <f t="shared" ca="1" si="11"/>
        <v>0</v>
      </c>
      <c r="AA75" s="13">
        <f t="shared" si="12"/>
        <v>10483863.907734968</v>
      </c>
      <c r="AC75">
        <f t="shared" si="13"/>
        <v>0</v>
      </c>
      <c r="AD75">
        <f>IF(SUM($AC75:AC75)&gt;0,1,IF(OR(D75&lt;(1-$P$2),D75&gt;$P$3),1,0))</f>
        <v>0</v>
      </c>
      <c r="AE75">
        <f>IF(SUM($AC75:AD75)&gt;0,1,IF(OR(E75&lt;(1-$P$2),E75&gt;$P$3),1,0))</f>
        <v>0</v>
      </c>
      <c r="AF75">
        <f>IF(SUM($AC75:AE75)&gt;0,1,IF(OR(F75&lt;(1-$P$2),F75&gt;$P$3),1,0))</f>
        <v>0</v>
      </c>
      <c r="AG75">
        <f>IF(SUM($AC75:AF75)&gt;0,1,IF(OR(G75&lt;(1-$P$2),G75&gt;$P$3),1,0))</f>
        <v>0</v>
      </c>
      <c r="AH75">
        <f>IF(SUM($AC75:AG75)&gt;0,1,IF(OR(H75&lt;(1-$P$2),H75&gt;$P$3),1,0))</f>
        <v>0</v>
      </c>
      <c r="AI75">
        <f>IF(SUM($AC75:AH75)&gt;0,1,IF(OR(I75&lt;(1-$P$2),I75&gt;$P$3),1,0))</f>
        <v>0</v>
      </c>
      <c r="AJ75">
        <f>IF(SUM($AC75:AI75)&gt;0,1,IF(OR(J75&lt;(1-$P$2),J75&gt;$P$3),1,0))</f>
        <v>0</v>
      </c>
      <c r="AK75">
        <f>IF(SUM($AC75:AJ75)&gt;0,1,IF(OR(K75&lt;(1-$P$2),K75&gt;$P$3),1,0))</f>
        <v>0</v>
      </c>
      <c r="AL75">
        <f>IF(SUM($AC75:AK75)&gt;0,1,IF(OR(L75&lt;(1-$P$2),L75&gt;$P$3),1,0))</f>
        <v>0</v>
      </c>
      <c r="AM75">
        <f>IF(SUM($AC75:AL75)&gt;0,1,IF(OR(M75&lt;(1-$P$2),M75&gt;$P$3),1,0))</f>
        <v>0</v>
      </c>
      <c r="AN75">
        <f>IF(SUM($AC75:AM75)&gt;0,1,IF(OR(N75&lt;(1-$P$2),N75&gt;$P$3),1,0))</f>
        <v>0</v>
      </c>
      <c r="AO75">
        <f>IF(SUM($AC75:AN75)&gt;0,1,IF(OR(O75&lt;(1-$P$2),O75&gt;$P$3),1,0))</f>
        <v>0</v>
      </c>
      <c r="AP75">
        <f>IF(SUM($AC75:AO75)&gt;0,1,IF(OR(P75&lt;(1-$P$2),P75&gt;$P$3),1,0))</f>
        <v>0</v>
      </c>
      <c r="AQ75">
        <f>IF(SUM($AC75:AP75)&gt;0,1,IF(OR(Q75&lt;(1-$P$2),Q75&gt;$P$3),1,0))</f>
        <v>0</v>
      </c>
      <c r="AR75">
        <f>IF(SUM($AC75:AQ75)&gt;0,1,IF(OR(R75&lt;(1-$P$2),R75&gt;$P$3),1,0))</f>
        <v>0</v>
      </c>
      <c r="AS75">
        <f>IF(SUM($AC75:AR75)&gt;0,1,IF(OR(S75&lt;(1-$P$2),S75&gt;$P$3),1,0))</f>
        <v>0</v>
      </c>
      <c r="AT75">
        <f>IF(SUM($AC75:AS75)&gt;0,1,IF(OR(T75&lt;(1-$P$2),T75&gt;$P$3),1,0))</f>
        <v>0</v>
      </c>
      <c r="AU75">
        <f>IF(SUM($AC75:AT75)&gt;0,1,IF(OR(U75&lt;(1-$P$2),U75&gt;$P$3),1,0))</f>
        <v>0</v>
      </c>
      <c r="AV75">
        <f>IF(SUM($AC75:AU75)&gt;0,1,IF(OR(V75&lt;(1-$P$2),V75&gt;$P$3),1,0))</f>
        <v>0</v>
      </c>
    </row>
    <row r="76" spans="1:48" x14ac:dyDescent="0.35">
      <c r="A76" s="1">
        <f>Data!A70</f>
        <v>6900000</v>
      </c>
      <c r="B76">
        <f t="shared" ref="B76:B134" si="16">+B75+1</f>
        <v>67</v>
      </c>
      <c r="C76" s="12" cm="1">
        <f t="array" ref="C76">PRODUCT(Data!$C70:C70/100+1)</f>
        <v>0.78500000000000003</v>
      </c>
      <c r="D76" s="12" cm="1">
        <f t="array" ref="D76">PRODUCT(Data!$C70:D70/100+1)</f>
        <v>1.2560000000000002</v>
      </c>
      <c r="E76" s="12" cm="1">
        <f t="array" ref="E76">PRODUCT(Data!$C70:E70/100+1)</f>
        <v>1.9468000000000003</v>
      </c>
      <c r="F76" s="12" cm="1">
        <f t="array" ref="F76">PRODUCT(Data!$C70:F70/100+1)</f>
        <v>1.4562064000000001</v>
      </c>
      <c r="G76" s="12" cm="1">
        <f t="array" ref="G76">PRODUCT(Data!$C70:G70/100+1)</f>
        <v>1.594546008</v>
      </c>
      <c r="H76" s="12" cm="1">
        <f t="array" ref="H76">PRODUCT(Data!$C70:H70/100+1)</f>
        <v>1.8401060932319999</v>
      </c>
      <c r="I76" s="12" cm="1">
        <f t="array" ref="I76">PRODUCT(Data!$C70:I70/100+1)</f>
        <v>2.1584444473611359</v>
      </c>
      <c r="J76" s="12" cm="1">
        <f t="array" ref="J76">PRODUCT(Data!$C70:J70/100+1)</f>
        <v>1.9879273360196064</v>
      </c>
      <c r="K76" s="12" cm="1">
        <f t="array" ref="K76">PRODUCT(Data!$C70:K70/100+1)</f>
        <v>2.5624383361292726</v>
      </c>
      <c r="L76" s="12" cm="1">
        <f t="array" ref="L76">PRODUCT(Data!$C70:L70/100+1)</f>
        <v>4.4330183215036412</v>
      </c>
      <c r="M76" s="12" cm="1">
        <f t="array" ref="M76">PRODUCT(Data!$C70:M70/100+1)</f>
        <v>4.326625881787554</v>
      </c>
      <c r="N76" s="12" cm="1">
        <f t="array" ref="N76">PRODUCT(Data!$C70:N70/100+1)</f>
        <v>7.1302794531858895</v>
      </c>
      <c r="O76" s="12" cm="1">
        <f t="array" ref="O76">PRODUCT(Data!$C70:O70/100+1)</f>
        <v>12.328253174558403</v>
      </c>
      <c r="P76" s="12" cm="1">
        <f t="array" ref="P76">PRODUCT(Data!$C70:P70/100+1)</f>
        <v>15.730851050736524</v>
      </c>
      <c r="Q76" s="12" cm="1">
        <f t="array" ref="Q76">PRODUCT(Data!$C70:Q70/100+1)</f>
        <v>8.1957733974337295</v>
      </c>
      <c r="R76" s="12" cm="1">
        <f t="array" ref="R76">PRODUCT(Data!$C70:R70/100+1)</f>
        <v>14.203275297752654</v>
      </c>
      <c r="S76" s="12" cm="1">
        <f t="array" ref="S76">PRODUCT(Data!$C70:S70/100+1)</f>
        <v>12.910777245657163</v>
      </c>
      <c r="T76" s="12" cm="1">
        <f t="array" ref="T76">PRODUCT(Data!$C70:T70/100+1)</f>
        <v>13.05279579535939</v>
      </c>
      <c r="U76" s="12" cm="1">
        <f t="array" ref="U76">PRODUCT(Data!$C70:U70/100+1)</f>
        <v>15.585038179659112</v>
      </c>
      <c r="V76" s="12" cm="1">
        <f t="array" ref="V76">PRODUCT(Data!$C70:V70/100+1)</f>
        <v>16.520140470438658</v>
      </c>
      <c r="W76" s="7"/>
      <c r="X76" s="25" t="str">
        <f t="shared" si="14"/>
        <v>Unrealised</v>
      </c>
      <c r="Y76" s="4">
        <f t="shared" si="15"/>
        <v>113988969.24602674</v>
      </c>
      <c r="Z76" s="13">
        <f t="shared" ca="1" si="11"/>
        <v>0</v>
      </c>
      <c r="AA76" s="13">
        <f t="shared" si="12"/>
        <v>113988969.24602674</v>
      </c>
      <c r="AC76">
        <f t="shared" si="13"/>
        <v>0</v>
      </c>
      <c r="AD76">
        <f>IF(SUM($AC76:AC76)&gt;0,1,IF(OR(D76&lt;(1-$P$2),D76&gt;$P$3),1,0))</f>
        <v>0</v>
      </c>
      <c r="AE76">
        <f>IF(SUM($AC76:AD76)&gt;0,1,IF(OR(E76&lt;(1-$P$2),E76&gt;$P$3),1,0))</f>
        <v>0</v>
      </c>
      <c r="AF76">
        <f>IF(SUM($AC76:AE76)&gt;0,1,IF(OR(F76&lt;(1-$P$2),F76&gt;$P$3),1,0))</f>
        <v>0</v>
      </c>
      <c r="AG76">
        <f>IF(SUM($AC76:AF76)&gt;0,1,IF(OR(G76&lt;(1-$P$2),G76&gt;$P$3),1,0))</f>
        <v>0</v>
      </c>
      <c r="AH76">
        <f>IF(SUM($AC76:AG76)&gt;0,1,IF(OR(H76&lt;(1-$P$2),H76&gt;$P$3),1,0))</f>
        <v>0</v>
      </c>
      <c r="AI76">
        <f>IF(SUM($AC76:AH76)&gt;0,1,IF(OR(I76&lt;(1-$P$2),I76&gt;$P$3),1,0))</f>
        <v>0</v>
      </c>
      <c r="AJ76">
        <f>IF(SUM($AC76:AI76)&gt;0,1,IF(OR(J76&lt;(1-$P$2),J76&gt;$P$3),1,0))</f>
        <v>0</v>
      </c>
      <c r="AK76">
        <f>IF(SUM($AC76:AJ76)&gt;0,1,IF(OR(K76&lt;(1-$P$2),K76&gt;$P$3),1,0))</f>
        <v>0</v>
      </c>
      <c r="AL76">
        <f>IF(SUM($AC76:AK76)&gt;0,1,IF(OR(L76&lt;(1-$P$2),L76&gt;$P$3),1,0))</f>
        <v>0</v>
      </c>
      <c r="AM76">
        <f>IF(SUM($AC76:AL76)&gt;0,1,IF(OR(M76&lt;(1-$P$2),M76&gt;$P$3),1,0))</f>
        <v>0</v>
      </c>
      <c r="AN76">
        <f>IF(SUM($AC76:AM76)&gt;0,1,IF(OR(N76&lt;(1-$P$2),N76&gt;$P$3),1,0))</f>
        <v>0</v>
      </c>
      <c r="AO76">
        <f>IF(SUM($AC76:AN76)&gt;0,1,IF(OR(O76&lt;(1-$P$2),O76&gt;$P$3),1,0))</f>
        <v>0</v>
      </c>
      <c r="AP76">
        <f>IF(SUM($AC76:AO76)&gt;0,1,IF(OR(P76&lt;(1-$P$2),P76&gt;$P$3),1,0))</f>
        <v>0</v>
      </c>
      <c r="AQ76">
        <f>IF(SUM($AC76:AP76)&gt;0,1,IF(OR(Q76&lt;(1-$P$2),Q76&gt;$P$3),1,0))</f>
        <v>0</v>
      </c>
      <c r="AR76">
        <f>IF(SUM($AC76:AQ76)&gt;0,1,IF(OR(R76&lt;(1-$P$2),R76&gt;$P$3),1,0))</f>
        <v>0</v>
      </c>
      <c r="AS76">
        <f>IF(SUM($AC76:AR76)&gt;0,1,IF(OR(S76&lt;(1-$P$2),S76&gt;$P$3),1,0))</f>
        <v>0</v>
      </c>
      <c r="AT76">
        <f>IF(SUM($AC76:AS76)&gt;0,1,IF(OR(T76&lt;(1-$P$2),T76&gt;$P$3),1,0))</f>
        <v>0</v>
      </c>
      <c r="AU76">
        <f>IF(SUM($AC76:AT76)&gt;0,1,IF(OR(U76&lt;(1-$P$2),U76&gt;$P$3),1,0))</f>
        <v>0</v>
      </c>
      <c r="AV76">
        <f>IF(SUM($AC76:AU76)&gt;0,1,IF(OR(V76&lt;(1-$P$2),V76&gt;$P$3),1,0))</f>
        <v>0</v>
      </c>
    </row>
    <row r="77" spans="1:48" x14ac:dyDescent="0.35">
      <c r="A77" s="1">
        <f>Data!A71</f>
        <v>4400000</v>
      </c>
      <c r="B77">
        <f t="shared" si="16"/>
        <v>68</v>
      </c>
      <c r="C77" s="12" cm="1">
        <f t="array" ref="C77">PRODUCT(Data!$C71:C71/100+1)</f>
        <v>0.83499999999999996</v>
      </c>
      <c r="D77" s="12" cm="1">
        <f t="array" ref="D77">PRODUCT(Data!$C71:D71/100+1)</f>
        <v>1.0404100000000001</v>
      </c>
      <c r="E77" s="12" cm="1">
        <f t="array" ref="E77">PRODUCT(Data!$C71:E71/100+1)</f>
        <v>1.7718182299999998</v>
      </c>
      <c r="F77" s="12" cm="1">
        <f t="array" ref="F77">PRODUCT(Data!$C71:F71/100+1)</f>
        <v>2.2767864255499997</v>
      </c>
      <c r="G77" s="12" cm="1">
        <f t="array" ref="G77">PRODUCT(Data!$C71:G71/100+1)</f>
        <v>1.1611610770304999</v>
      </c>
      <c r="H77" s="12" cm="1">
        <f t="array" ref="H77">PRODUCT(Data!$C71:H71/100+1)</f>
        <v>1.9217215824854774</v>
      </c>
      <c r="I77" s="12" cm="1">
        <f t="array" ref="I77">PRODUCT(Data!$C71:I71/100+1)</f>
        <v>1.4912559480087306</v>
      </c>
      <c r="J77" s="12" cm="1">
        <f t="array" ref="J77">PRODUCT(Data!$C71:J71/100+1)</f>
        <v>1.661259126081726</v>
      </c>
      <c r="K77" s="12" cm="1">
        <f t="array" ref="K77">PRODUCT(Data!$C71:K71/100+1)</f>
        <v>1.4569242535736737</v>
      </c>
      <c r="L77" s="12" cm="1">
        <f t="array" ref="L77">PRODUCT(Data!$C71:L71/100+1)</f>
        <v>2.0440647277638644</v>
      </c>
      <c r="M77" s="12" cm="1">
        <f t="array" ref="M77">PRODUCT(Data!$C71:M71/100+1)</f>
        <v>1.7599397306046871</v>
      </c>
      <c r="N77" s="12" cm="1">
        <f t="array" ref="N77">PRODUCT(Data!$C71:N71/100+1)</f>
        <v>1.5610665410463576</v>
      </c>
      <c r="O77" s="12" cm="1">
        <f t="array" ref="O77">PRODUCT(Data!$C71:O71/100+1)</f>
        <v>2.3291112792411655</v>
      </c>
      <c r="P77" s="12" cm="1">
        <f t="array" ref="P77">PRODUCT(Data!$C71:P71/100+1)</f>
        <v>3.9478436183137751</v>
      </c>
      <c r="Q77" s="12" cm="1">
        <f t="array" ref="Q77">PRODUCT(Data!$C71:Q71/100+1)</f>
        <v>5.3335367283419099</v>
      </c>
      <c r="R77" s="12" cm="1">
        <f t="array" ref="R77">PRODUCT(Data!$C71:R71/100+1)</f>
        <v>2.8267744660212126</v>
      </c>
      <c r="S77" s="12" cm="1">
        <f t="array" ref="S77">PRODUCT(Data!$C71:S71/100+1)</f>
        <v>4.4493430095173885</v>
      </c>
      <c r="T77" s="12" cm="1">
        <f t="array" ref="T77">PRODUCT(Data!$C71:T71/100+1)</f>
        <v>6.660666485247531</v>
      </c>
      <c r="U77" s="12" cm="1">
        <f t="array" ref="U77">PRODUCT(Data!$C71:U71/100+1)</f>
        <v>5.7814585091948567</v>
      </c>
      <c r="V77" s="12" cm="1">
        <f t="array" ref="V77">PRODUCT(Data!$C71:V71/100+1)</f>
        <v>4.2320276287306351</v>
      </c>
      <c r="W77" s="7"/>
      <c r="X77" s="25" t="str">
        <f t="shared" si="14"/>
        <v>Unrealised</v>
      </c>
      <c r="Y77" s="4">
        <f t="shared" si="15"/>
        <v>18620921.566414796</v>
      </c>
      <c r="Z77" s="13">
        <f t="shared" ca="1" si="11"/>
        <v>0</v>
      </c>
      <c r="AA77" s="13">
        <f t="shared" si="12"/>
        <v>18620921.566414796</v>
      </c>
      <c r="AC77">
        <f t="shared" si="13"/>
        <v>0</v>
      </c>
      <c r="AD77">
        <f>IF(SUM($AC77:AC77)&gt;0,1,IF(OR(D77&lt;(1-$P$2),D77&gt;$P$3),1,0))</f>
        <v>0</v>
      </c>
      <c r="AE77">
        <f>IF(SUM($AC77:AD77)&gt;0,1,IF(OR(E77&lt;(1-$P$2),E77&gt;$P$3),1,0))</f>
        <v>0</v>
      </c>
      <c r="AF77">
        <f>IF(SUM($AC77:AE77)&gt;0,1,IF(OR(F77&lt;(1-$P$2),F77&gt;$P$3),1,0))</f>
        <v>0</v>
      </c>
      <c r="AG77">
        <f>IF(SUM($AC77:AF77)&gt;0,1,IF(OR(G77&lt;(1-$P$2),G77&gt;$P$3),1,0))</f>
        <v>0</v>
      </c>
      <c r="AH77">
        <f>IF(SUM($AC77:AG77)&gt;0,1,IF(OR(H77&lt;(1-$P$2),H77&gt;$P$3),1,0))</f>
        <v>0</v>
      </c>
      <c r="AI77">
        <f>IF(SUM($AC77:AH77)&gt;0,1,IF(OR(I77&lt;(1-$P$2),I77&gt;$P$3),1,0))</f>
        <v>0</v>
      </c>
      <c r="AJ77">
        <f>IF(SUM($AC77:AI77)&gt;0,1,IF(OR(J77&lt;(1-$P$2),J77&gt;$P$3),1,0))</f>
        <v>0</v>
      </c>
      <c r="AK77">
        <f>IF(SUM($AC77:AJ77)&gt;0,1,IF(OR(K77&lt;(1-$P$2),K77&gt;$P$3),1,0))</f>
        <v>0</v>
      </c>
      <c r="AL77">
        <f>IF(SUM($AC77:AK77)&gt;0,1,IF(OR(L77&lt;(1-$P$2),L77&gt;$P$3),1,0))</f>
        <v>0</v>
      </c>
      <c r="AM77">
        <f>IF(SUM($AC77:AL77)&gt;0,1,IF(OR(M77&lt;(1-$P$2),M77&gt;$P$3),1,0))</f>
        <v>0</v>
      </c>
      <c r="AN77">
        <f>IF(SUM($AC77:AM77)&gt;0,1,IF(OR(N77&lt;(1-$P$2),N77&gt;$P$3),1,0))</f>
        <v>0</v>
      </c>
      <c r="AO77">
        <f>IF(SUM($AC77:AN77)&gt;0,1,IF(OR(O77&lt;(1-$P$2),O77&gt;$P$3),1,0))</f>
        <v>0</v>
      </c>
      <c r="AP77">
        <f>IF(SUM($AC77:AO77)&gt;0,1,IF(OR(P77&lt;(1-$P$2),P77&gt;$P$3),1,0))</f>
        <v>0</v>
      </c>
      <c r="AQ77">
        <f>IF(SUM($AC77:AP77)&gt;0,1,IF(OR(Q77&lt;(1-$P$2),Q77&gt;$P$3),1,0))</f>
        <v>0</v>
      </c>
      <c r="AR77">
        <f>IF(SUM($AC77:AQ77)&gt;0,1,IF(OR(R77&lt;(1-$P$2),R77&gt;$P$3),1,0))</f>
        <v>0</v>
      </c>
      <c r="AS77">
        <f>IF(SUM($AC77:AR77)&gt;0,1,IF(OR(S77&lt;(1-$P$2),S77&gt;$P$3),1,0))</f>
        <v>0</v>
      </c>
      <c r="AT77">
        <f>IF(SUM($AC77:AS77)&gt;0,1,IF(OR(T77&lt;(1-$P$2),T77&gt;$P$3),1,0))</f>
        <v>0</v>
      </c>
      <c r="AU77">
        <f>IF(SUM($AC77:AT77)&gt;0,1,IF(OR(U77&lt;(1-$P$2),U77&gt;$P$3),1,0))</f>
        <v>0</v>
      </c>
      <c r="AV77">
        <f>IF(SUM($AC77:AU77)&gt;0,1,IF(OR(V77&lt;(1-$P$2),V77&gt;$P$3),1,0))</f>
        <v>0</v>
      </c>
    </row>
    <row r="78" spans="1:48" x14ac:dyDescent="0.35">
      <c r="A78" s="1">
        <f>Data!A72</f>
        <v>5500000</v>
      </c>
      <c r="B78">
        <f t="shared" si="16"/>
        <v>69</v>
      </c>
      <c r="C78" s="12" cm="1">
        <f t="array" ref="C78">PRODUCT(Data!$C72:C72/100+1)</f>
        <v>1.702</v>
      </c>
      <c r="D78" s="12" cm="1">
        <f t="array" ref="D78">PRODUCT(Data!$C72:D72/100+1)</f>
        <v>2.0832479999999998</v>
      </c>
      <c r="E78" s="12" cm="1">
        <f t="array" ref="E78">PRODUCT(Data!$C72:E72/100+1)</f>
        <v>3.2290343999999997</v>
      </c>
      <c r="F78" s="12" cm="1">
        <f t="array" ref="F78">PRODUCT(Data!$C72:F72/100+1)</f>
        <v>5.4280068263999999</v>
      </c>
      <c r="G78" s="12" cm="1">
        <f t="array" ref="G78">PRODUCT(Data!$C72:G72/100+1)</f>
        <v>5.7156911881991999</v>
      </c>
      <c r="H78" s="12" cm="1">
        <f t="array" ref="H78">PRODUCT(Data!$C72:H72/100+1)</f>
        <v>7.899085222091295</v>
      </c>
      <c r="I78" s="12" cm="1">
        <f t="array" ref="I78">PRODUCT(Data!$C72:I72/100+1)</f>
        <v>11.019223884817357</v>
      </c>
      <c r="J78" s="12" cm="1">
        <f t="array" ref="J78">PRODUCT(Data!$C72:J72/100+1)</f>
        <v>13.663837617173524</v>
      </c>
      <c r="K78" s="12" cm="1">
        <f t="array" ref="K78">PRODUCT(Data!$C72:K72/100+1)</f>
        <v>16.218975251584972</v>
      </c>
      <c r="L78" s="12" cm="1">
        <f t="array" ref="L78">PRODUCT(Data!$C72:L72/100+1)</f>
        <v>19.089733871115513</v>
      </c>
      <c r="M78" s="12" cm="1">
        <f t="array" ref="M78">PRODUCT(Data!$C72:M72/100+1)</f>
        <v>22.315898895334037</v>
      </c>
      <c r="N78" s="12" cm="1">
        <f t="array" ref="N78">PRODUCT(Data!$C72:N72/100+1)</f>
        <v>28.497402889341565</v>
      </c>
      <c r="O78" s="12" cm="1">
        <f t="array" ref="O78">PRODUCT(Data!$C72:O72/100+1)</f>
        <v>18.095850834731895</v>
      </c>
      <c r="P78" s="12" cm="1">
        <f t="array" ref="P78">PRODUCT(Data!$C72:P72/100+1)</f>
        <v>22.746484499257996</v>
      </c>
      <c r="Q78" s="12" cm="1">
        <f t="array" ref="Q78">PRODUCT(Data!$C72:Q72/100+1)</f>
        <v>18.174441114907136</v>
      </c>
      <c r="R78" s="12" cm="1">
        <f t="array" ref="R78">PRODUCT(Data!$C72:R72/100+1)</f>
        <v>23.790343419413439</v>
      </c>
      <c r="S78" s="12" cm="1">
        <f t="array" ref="S78">PRODUCT(Data!$C72:S72/100+1)</f>
        <v>12.727833729386187</v>
      </c>
      <c r="T78" s="12" cm="1">
        <f t="array" ref="T78">PRODUCT(Data!$C72:T72/100+1)</f>
        <v>15.718874655791939</v>
      </c>
      <c r="U78" s="12" cm="1">
        <f t="array" ref="U78">PRODUCT(Data!$C72:U72/100+1)</f>
        <v>22.745211626930939</v>
      </c>
      <c r="V78" s="12" cm="1">
        <f t="array" ref="V78">PRODUCT(Data!$C72:V72/100+1)</f>
        <v>28.317788475529021</v>
      </c>
      <c r="W78" s="7"/>
      <c r="X78" s="25" t="str">
        <f t="shared" si="14"/>
        <v>Unrealised</v>
      </c>
      <c r="Y78" s="4">
        <f t="shared" si="15"/>
        <v>155747836.61540961</v>
      </c>
      <c r="Z78" s="13">
        <f t="shared" ca="1" si="11"/>
        <v>0</v>
      </c>
      <c r="AA78" s="13">
        <f t="shared" si="12"/>
        <v>155747836.61540961</v>
      </c>
      <c r="AC78">
        <f t="shared" si="13"/>
        <v>0</v>
      </c>
      <c r="AD78">
        <f>IF(SUM($AC78:AC78)&gt;0,1,IF(OR(D78&lt;(1-$P$2),D78&gt;$P$3),1,0))</f>
        <v>0</v>
      </c>
      <c r="AE78">
        <f>IF(SUM($AC78:AD78)&gt;0,1,IF(OR(E78&lt;(1-$P$2),E78&gt;$P$3),1,0))</f>
        <v>0</v>
      </c>
      <c r="AF78">
        <f>IF(SUM($AC78:AE78)&gt;0,1,IF(OR(F78&lt;(1-$P$2),F78&gt;$P$3),1,0))</f>
        <v>0</v>
      </c>
      <c r="AG78">
        <f>IF(SUM($AC78:AF78)&gt;0,1,IF(OR(G78&lt;(1-$P$2),G78&gt;$P$3),1,0))</f>
        <v>0</v>
      </c>
      <c r="AH78">
        <f>IF(SUM($AC78:AG78)&gt;0,1,IF(OR(H78&lt;(1-$P$2),H78&gt;$P$3),1,0))</f>
        <v>0</v>
      </c>
      <c r="AI78">
        <f>IF(SUM($AC78:AH78)&gt;0,1,IF(OR(I78&lt;(1-$P$2),I78&gt;$P$3),1,0))</f>
        <v>0</v>
      </c>
      <c r="AJ78">
        <f>IF(SUM($AC78:AI78)&gt;0,1,IF(OR(J78&lt;(1-$P$2),J78&gt;$P$3),1,0))</f>
        <v>0</v>
      </c>
      <c r="AK78">
        <f>IF(SUM($AC78:AJ78)&gt;0,1,IF(OR(K78&lt;(1-$P$2),K78&gt;$P$3),1,0))</f>
        <v>0</v>
      </c>
      <c r="AL78">
        <f>IF(SUM($AC78:AK78)&gt;0,1,IF(OR(L78&lt;(1-$P$2),L78&gt;$P$3),1,0))</f>
        <v>0</v>
      </c>
      <c r="AM78">
        <f>IF(SUM($AC78:AL78)&gt;0,1,IF(OR(M78&lt;(1-$P$2),M78&gt;$P$3),1,0))</f>
        <v>0</v>
      </c>
      <c r="AN78">
        <f>IF(SUM($AC78:AM78)&gt;0,1,IF(OR(N78&lt;(1-$P$2),N78&gt;$P$3),1,0))</f>
        <v>0</v>
      </c>
      <c r="AO78">
        <f>IF(SUM($AC78:AN78)&gt;0,1,IF(OR(O78&lt;(1-$P$2),O78&gt;$P$3),1,0))</f>
        <v>0</v>
      </c>
      <c r="AP78">
        <f>IF(SUM($AC78:AO78)&gt;0,1,IF(OR(P78&lt;(1-$P$2),P78&gt;$P$3),1,0))</f>
        <v>0</v>
      </c>
      <c r="AQ78">
        <f>IF(SUM($AC78:AP78)&gt;0,1,IF(OR(Q78&lt;(1-$P$2),Q78&gt;$P$3),1,0))</f>
        <v>0</v>
      </c>
      <c r="AR78">
        <f>IF(SUM($AC78:AQ78)&gt;0,1,IF(OR(R78&lt;(1-$P$2),R78&gt;$P$3),1,0))</f>
        <v>0</v>
      </c>
      <c r="AS78">
        <f>IF(SUM($AC78:AR78)&gt;0,1,IF(OR(S78&lt;(1-$P$2),S78&gt;$P$3),1,0))</f>
        <v>0</v>
      </c>
      <c r="AT78">
        <f>IF(SUM($AC78:AS78)&gt;0,1,IF(OR(T78&lt;(1-$P$2),T78&gt;$P$3),1,0))</f>
        <v>0</v>
      </c>
      <c r="AU78">
        <f>IF(SUM($AC78:AT78)&gt;0,1,IF(OR(U78&lt;(1-$P$2),U78&gt;$P$3),1,0))</f>
        <v>0</v>
      </c>
      <c r="AV78">
        <f>IF(SUM($AC78:AU78)&gt;0,1,IF(OR(V78&lt;(1-$P$2),V78&gt;$P$3),1,0))</f>
        <v>0</v>
      </c>
    </row>
    <row r="79" spans="1:48" x14ac:dyDescent="0.35">
      <c r="A79" s="1">
        <f>Data!A73</f>
        <v>4900000</v>
      </c>
      <c r="B79">
        <f t="shared" si="16"/>
        <v>70</v>
      </c>
      <c r="C79" s="12" cm="1">
        <f t="array" ref="C79">PRODUCT(Data!$C73:C73/100+1)</f>
        <v>0.60099999999999998</v>
      </c>
      <c r="D79" s="12" cm="1">
        <f t="array" ref="D79">PRODUCT(Data!$C73:D73/100+1)</f>
        <v>0.72059899999999999</v>
      </c>
      <c r="E79" s="12" cm="1">
        <f t="array" ref="E79">PRODUCT(Data!$C73:E73/100+1)</f>
        <v>0.52387547299999992</v>
      </c>
      <c r="F79" s="12" cm="1">
        <f t="array" ref="F79">PRODUCT(Data!$C73:F73/100+1)</f>
        <v>0.28708375920399998</v>
      </c>
      <c r="G79" s="12" cm="1">
        <f t="array" ref="G79">PRODUCT(Data!$C73:G73/100+1)</f>
        <v>0.42804188497316398</v>
      </c>
      <c r="H79" s="12" cm="1">
        <f t="array" ref="H79">PRODUCT(Data!$C73:H73/100+1)</f>
        <v>0.30947428283559758</v>
      </c>
      <c r="I79" s="12" cm="1">
        <f t="array" ref="I79">PRODUCT(Data!$C73:I73/100+1)</f>
        <v>0.33825539113930814</v>
      </c>
      <c r="J79" s="12" cm="1">
        <f t="array" ref="J79">PRODUCT(Data!$C73:J73/100+1)</f>
        <v>0.4806609108089569</v>
      </c>
      <c r="K79" s="12" cm="1">
        <f t="array" ref="K79">PRODUCT(Data!$C73:K73/100+1)</f>
        <v>0.53785955919522277</v>
      </c>
      <c r="L79" s="12" cm="1">
        <f t="array" ref="L79">PRODUCT(Data!$C73:L73/100+1)</f>
        <v>0.939102790354859</v>
      </c>
      <c r="M79" s="12" cm="1">
        <f t="array" ref="M79">PRODUCT(Data!$C73:M73/100+1)</f>
        <v>1.5513978096662271</v>
      </c>
      <c r="N79" s="12" cm="1">
        <f t="array" ref="N79">PRODUCT(Data!$C73:N73/100+1)</f>
        <v>1.0968382514340227</v>
      </c>
      <c r="O79" s="12" cm="1">
        <f t="array" ref="O79">PRODUCT(Data!$C73:O73/100+1)</f>
        <v>1.5366703902590657</v>
      </c>
      <c r="P79" s="12" cm="1">
        <f t="array" ref="P79">PRODUCT(Data!$C73:P73/100+1)</f>
        <v>0.95273564196062077</v>
      </c>
      <c r="Q79" s="12" cm="1">
        <f t="array" ref="Q79">PRODUCT(Data!$C73:Q73/100+1)</f>
        <v>1.1690066326856816</v>
      </c>
      <c r="R79" s="12" cm="1">
        <f t="array" ref="R79">PRODUCT(Data!$C73:R73/100+1)</f>
        <v>0.66750278726352419</v>
      </c>
      <c r="S79" s="12" cm="1">
        <f t="array" ref="S79">PRODUCT(Data!$C73:S73/100+1)</f>
        <v>0.92182134921092695</v>
      </c>
      <c r="T79" s="12" cm="1">
        <f t="array" ref="T79">PRODUCT(Data!$C73:T73/100+1)</f>
        <v>0.87204299635353688</v>
      </c>
      <c r="U79" s="12" cm="1">
        <f t="array" ref="U79">PRODUCT(Data!$C73:U73/100+1)</f>
        <v>0.6775774081666982</v>
      </c>
      <c r="V79" s="12" cm="1">
        <f t="array" ref="V79">PRODUCT(Data!$C73:V73/100+1)</f>
        <v>0.79208799014687026</v>
      </c>
      <c r="W79" s="7"/>
      <c r="X79" s="25" t="str">
        <f t="shared" si="14"/>
        <v>Partially Realised Loss</v>
      </c>
      <c r="Y79" s="4">
        <f t="shared" si="15"/>
        <v>3881231.1517196642</v>
      </c>
      <c r="Z79" s="13">
        <f t="shared" ca="1" si="11"/>
        <v>703355.21004979999</v>
      </c>
      <c r="AA79" s="13">
        <f t="shared" si="12"/>
        <v>1940615.5758598321</v>
      </c>
      <c r="AC79">
        <f t="shared" si="13"/>
        <v>0</v>
      </c>
      <c r="AD79">
        <f>IF(SUM($AC79:AC79)&gt;0,1,IF(OR(D79&lt;(1-$P$2),D79&gt;$P$3),1,0))</f>
        <v>0</v>
      </c>
      <c r="AE79">
        <f>IF(SUM($AC79:AD79)&gt;0,1,IF(OR(E79&lt;(1-$P$2),E79&gt;$P$3),1,0))</f>
        <v>0</v>
      </c>
      <c r="AF79">
        <f>IF(SUM($AC79:AE79)&gt;0,1,IF(OR(F79&lt;(1-$P$2),F79&gt;$P$3),1,0))</f>
        <v>1</v>
      </c>
      <c r="AG79">
        <f>IF(SUM($AC79:AF79)&gt;0,1,IF(OR(G79&lt;(1-$P$2),G79&gt;$P$3),1,0))</f>
        <v>1</v>
      </c>
      <c r="AH79">
        <f>IF(SUM($AC79:AG79)&gt;0,1,IF(OR(H79&lt;(1-$P$2),H79&gt;$P$3),1,0))</f>
        <v>1</v>
      </c>
      <c r="AI79">
        <f>IF(SUM($AC79:AH79)&gt;0,1,IF(OR(I79&lt;(1-$P$2),I79&gt;$P$3),1,0))</f>
        <v>1</v>
      </c>
      <c r="AJ79">
        <f>IF(SUM($AC79:AI79)&gt;0,1,IF(OR(J79&lt;(1-$P$2),J79&gt;$P$3),1,0))</f>
        <v>1</v>
      </c>
      <c r="AK79">
        <f>IF(SUM($AC79:AJ79)&gt;0,1,IF(OR(K79&lt;(1-$P$2),K79&gt;$P$3),1,0))</f>
        <v>1</v>
      </c>
      <c r="AL79">
        <f>IF(SUM($AC79:AK79)&gt;0,1,IF(OR(L79&lt;(1-$P$2),L79&gt;$P$3),1,0))</f>
        <v>1</v>
      </c>
      <c r="AM79">
        <f>IF(SUM($AC79:AL79)&gt;0,1,IF(OR(M79&lt;(1-$P$2),M79&gt;$P$3),1,0))</f>
        <v>1</v>
      </c>
      <c r="AN79">
        <f>IF(SUM($AC79:AM79)&gt;0,1,IF(OR(N79&lt;(1-$P$2),N79&gt;$P$3),1,0))</f>
        <v>1</v>
      </c>
      <c r="AO79">
        <f>IF(SUM($AC79:AN79)&gt;0,1,IF(OR(O79&lt;(1-$P$2),O79&gt;$P$3),1,0))</f>
        <v>1</v>
      </c>
      <c r="AP79">
        <f>IF(SUM($AC79:AO79)&gt;0,1,IF(OR(P79&lt;(1-$P$2),P79&gt;$P$3),1,0))</f>
        <v>1</v>
      </c>
      <c r="AQ79">
        <f>IF(SUM($AC79:AP79)&gt;0,1,IF(OR(Q79&lt;(1-$P$2),Q79&gt;$P$3),1,0))</f>
        <v>1</v>
      </c>
      <c r="AR79">
        <f>IF(SUM($AC79:AQ79)&gt;0,1,IF(OR(R79&lt;(1-$P$2),R79&gt;$P$3),1,0))</f>
        <v>1</v>
      </c>
      <c r="AS79">
        <f>IF(SUM($AC79:AR79)&gt;0,1,IF(OR(S79&lt;(1-$P$2),S79&gt;$P$3),1,0))</f>
        <v>1</v>
      </c>
      <c r="AT79">
        <f>IF(SUM($AC79:AS79)&gt;0,1,IF(OR(T79&lt;(1-$P$2),T79&gt;$P$3),1,0))</f>
        <v>1</v>
      </c>
      <c r="AU79">
        <f>IF(SUM($AC79:AT79)&gt;0,1,IF(OR(U79&lt;(1-$P$2),U79&gt;$P$3),1,0))</f>
        <v>1</v>
      </c>
      <c r="AV79">
        <f>IF(SUM($AC79:AU79)&gt;0,1,IF(OR(V79&lt;(1-$P$2),V79&gt;$P$3),1,0))</f>
        <v>1</v>
      </c>
    </row>
    <row r="80" spans="1:48" x14ac:dyDescent="0.35">
      <c r="A80" s="1">
        <f>Data!A74</f>
        <v>3300000</v>
      </c>
      <c r="B80">
        <f t="shared" si="16"/>
        <v>71</v>
      </c>
      <c r="C80" s="12" cm="1">
        <f t="array" ref="C80">PRODUCT(Data!$C74:C74/100+1)</f>
        <v>1.1259999999999999</v>
      </c>
      <c r="D80" s="12" cm="1">
        <f t="array" ref="D80">PRODUCT(Data!$C74:D74/100+1)</f>
        <v>1.1181179999999999</v>
      </c>
      <c r="E80" s="12" cm="1">
        <f t="array" ref="E80">PRODUCT(Data!$C74:E74/100+1)</f>
        <v>0.86542333199999999</v>
      </c>
      <c r="F80" s="12" cm="1">
        <f t="array" ref="F80">PRODUCT(Data!$C74:F74/100+1)</f>
        <v>1.4019857978400001</v>
      </c>
      <c r="G80" s="12" cm="1">
        <f t="array" ref="G80">PRODUCT(Data!$C74:G74/100+1)</f>
        <v>0.81174977694936001</v>
      </c>
      <c r="H80" s="12" cm="1">
        <f t="array" ref="H80">PRODUCT(Data!$C74:H74/100+1)</f>
        <v>0.94081799148430822</v>
      </c>
      <c r="I80" s="12" cm="1">
        <f t="array" ref="I80">PRODUCT(Data!$C74:I74/100+1)</f>
        <v>0.51180498736746372</v>
      </c>
      <c r="J80" s="12" cm="1">
        <f t="array" ref="J80">PRODUCT(Data!$C74:J74/100+1)</f>
        <v>0.59267017537152289</v>
      </c>
      <c r="K80" s="12" cm="1">
        <f t="array" ref="K80">PRODUCT(Data!$C74:K74/100+1)</f>
        <v>0.88367123147894067</v>
      </c>
      <c r="L80" s="12" cm="1">
        <f t="array" ref="L80">PRODUCT(Data!$C74:L74/100+1)</f>
        <v>1.4271290388384892</v>
      </c>
      <c r="M80" s="12" cm="1">
        <f t="array" ref="M80">PRODUCT(Data!$C74:M74/100+1)</f>
        <v>1.7253990079557335</v>
      </c>
      <c r="N80" s="12" cm="1">
        <f t="array" ref="N80">PRODUCT(Data!$C74:N74/100+1)</f>
        <v>1.9824834601411379</v>
      </c>
      <c r="O80" s="12" cm="1">
        <f t="array" ref="O80">PRODUCT(Data!$C74:O74/100+1)</f>
        <v>2.4225947882924705</v>
      </c>
      <c r="P80" s="12" cm="1">
        <f t="array" ref="P80">PRODUCT(Data!$C74:P74/100+1)</f>
        <v>3.1663313882982589</v>
      </c>
      <c r="Q80" s="12" cm="1">
        <f t="array" ref="Q80">PRODUCT(Data!$C74:Q74/100+1)</f>
        <v>2.8496982494684331</v>
      </c>
      <c r="R80" s="12" cm="1">
        <f t="array" ref="R80">PRODUCT(Data!$C74:R74/100+1)</f>
        <v>3.8100465595392947</v>
      </c>
      <c r="S80" s="12" cm="1">
        <f t="array" ref="S80">PRODUCT(Data!$C74:S74/100+1)</f>
        <v>4.6406367095188612</v>
      </c>
      <c r="T80" s="12" cm="1">
        <f t="array" ref="T80">PRODUCT(Data!$C74:T74/100+1)</f>
        <v>5.814717797027134</v>
      </c>
      <c r="U80" s="12" cm="1">
        <f t="array" ref="U80">PRODUCT(Data!$C74:U74/100+1)</f>
        <v>3.2562419663351951</v>
      </c>
      <c r="V80" s="12" cm="1">
        <f t="array" ref="V80">PRODUCT(Data!$C74:V74/100+1)</f>
        <v>3.6697846960597649</v>
      </c>
      <c r="W80" s="7"/>
      <c r="X80" s="25" t="str">
        <f t="shared" si="14"/>
        <v>Unrealised</v>
      </c>
      <c r="Y80" s="4">
        <f t="shared" si="15"/>
        <v>12110289.496997224</v>
      </c>
      <c r="Z80" s="13">
        <f t="shared" ca="1" si="11"/>
        <v>0</v>
      </c>
      <c r="AA80" s="13">
        <f t="shared" si="12"/>
        <v>12110289.496997224</v>
      </c>
      <c r="AC80">
        <f t="shared" si="13"/>
        <v>0</v>
      </c>
      <c r="AD80">
        <f>IF(SUM($AC80:AC80)&gt;0,1,IF(OR(D80&lt;(1-$P$2),D80&gt;$P$3),1,0))</f>
        <v>0</v>
      </c>
      <c r="AE80">
        <f>IF(SUM($AC80:AD80)&gt;0,1,IF(OR(E80&lt;(1-$P$2),E80&gt;$P$3),1,0))</f>
        <v>0</v>
      </c>
      <c r="AF80">
        <f>IF(SUM($AC80:AE80)&gt;0,1,IF(OR(F80&lt;(1-$P$2),F80&gt;$P$3),1,0))</f>
        <v>0</v>
      </c>
      <c r="AG80">
        <f>IF(SUM($AC80:AF80)&gt;0,1,IF(OR(G80&lt;(1-$P$2),G80&gt;$P$3),1,0))</f>
        <v>0</v>
      </c>
      <c r="AH80">
        <f>IF(SUM($AC80:AG80)&gt;0,1,IF(OR(H80&lt;(1-$P$2),H80&gt;$P$3),1,0))</f>
        <v>0</v>
      </c>
      <c r="AI80">
        <f>IF(SUM($AC80:AH80)&gt;0,1,IF(OR(I80&lt;(1-$P$2),I80&gt;$P$3),1,0))</f>
        <v>0</v>
      </c>
      <c r="AJ80">
        <f>IF(SUM($AC80:AI80)&gt;0,1,IF(OR(J80&lt;(1-$P$2),J80&gt;$P$3),1,0))</f>
        <v>0</v>
      </c>
      <c r="AK80">
        <f>IF(SUM($AC80:AJ80)&gt;0,1,IF(OR(K80&lt;(1-$P$2),K80&gt;$P$3),1,0))</f>
        <v>0</v>
      </c>
      <c r="AL80">
        <f>IF(SUM($AC80:AK80)&gt;0,1,IF(OR(L80&lt;(1-$P$2),L80&gt;$P$3),1,0))</f>
        <v>0</v>
      </c>
      <c r="AM80">
        <f>IF(SUM($AC80:AL80)&gt;0,1,IF(OR(M80&lt;(1-$P$2),M80&gt;$P$3),1,0))</f>
        <v>0</v>
      </c>
      <c r="AN80">
        <f>IF(SUM($AC80:AM80)&gt;0,1,IF(OR(N80&lt;(1-$P$2),N80&gt;$P$3),1,0))</f>
        <v>0</v>
      </c>
      <c r="AO80">
        <f>IF(SUM($AC80:AN80)&gt;0,1,IF(OR(O80&lt;(1-$P$2),O80&gt;$P$3),1,0))</f>
        <v>0</v>
      </c>
      <c r="AP80">
        <f>IF(SUM($AC80:AO80)&gt;0,1,IF(OR(P80&lt;(1-$P$2),P80&gt;$P$3),1,0))</f>
        <v>0</v>
      </c>
      <c r="AQ80">
        <f>IF(SUM($AC80:AP80)&gt;0,1,IF(OR(Q80&lt;(1-$P$2),Q80&gt;$P$3),1,0))</f>
        <v>0</v>
      </c>
      <c r="AR80">
        <f>IF(SUM($AC80:AQ80)&gt;0,1,IF(OR(R80&lt;(1-$P$2),R80&gt;$P$3),1,0))</f>
        <v>0</v>
      </c>
      <c r="AS80">
        <f>IF(SUM($AC80:AR80)&gt;0,1,IF(OR(S80&lt;(1-$P$2),S80&gt;$P$3),1,0))</f>
        <v>0</v>
      </c>
      <c r="AT80">
        <f>IF(SUM($AC80:AS80)&gt;0,1,IF(OR(T80&lt;(1-$P$2),T80&gt;$P$3),1,0))</f>
        <v>0</v>
      </c>
      <c r="AU80">
        <f>IF(SUM($AC80:AT80)&gt;0,1,IF(OR(U80&lt;(1-$P$2),U80&gt;$P$3),1,0))</f>
        <v>0</v>
      </c>
      <c r="AV80">
        <f>IF(SUM($AC80:AU80)&gt;0,1,IF(OR(V80&lt;(1-$P$2),V80&gt;$P$3),1,0))</f>
        <v>0</v>
      </c>
    </row>
    <row r="81" spans="1:48" x14ac:dyDescent="0.35">
      <c r="A81" s="1">
        <f>Data!A75</f>
        <v>1000000</v>
      </c>
      <c r="B81">
        <f t="shared" si="16"/>
        <v>72</v>
      </c>
      <c r="C81" s="12" cm="1">
        <f t="array" ref="C81">PRODUCT(Data!$C75:C75/100+1)</f>
        <v>0.63900000000000001</v>
      </c>
      <c r="D81" s="12" cm="1">
        <f t="array" ref="D81">PRODUCT(Data!$C75:D75/100+1)</f>
        <v>0.47541600000000001</v>
      </c>
      <c r="E81" s="12" cm="1">
        <f t="array" ref="E81">PRODUCT(Data!$C75:E75/100+1)</f>
        <v>0.56384337600000001</v>
      </c>
      <c r="F81" s="12" cm="1">
        <f t="array" ref="F81">PRODUCT(Data!$C75:F75/100+1)</f>
        <v>0.61458927984</v>
      </c>
      <c r="G81" s="12" cm="1">
        <f t="array" ref="G81">PRODUCT(Data!$C75:G75/100+1)</f>
        <v>1.0165306688553599</v>
      </c>
      <c r="H81" s="12" cm="1">
        <f t="array" ref="H81">PRODUCT(Data!$C75:H75/100+1)</f>
        <v>0.80204269772687886</v>
      </c>
      <c r="I81" s="12" cm="1">
        <f t="array" ref="I81">PRODUCT(Data!$C75:I75/100+1)</f>
        <v>0.81166721009960141</v>
      </c>
      <c r="J81" s="12" cm="1">
        <f t="array" ref="J81">PRODUCT(Data!$C75:J75/100+1)</f>
        <v>0.74267549724113535</v>
      </c>
      <c r="K81" s="12" cm="1">
        <f t="array" ref="K81">PRODUCT(Data!$C75:K75/100+1)</f>
        <v>0.69588694091494385</v>
      </c>
      <c r="L81" s="12" cm="1">
        <f t="array" ref="L81">PRODUCT(Data!$C75:L75/100+1)</f>
        <v>0.89351883213478789</v>
      </c>
      <c r="M81" s="12" cm="1">
        <f t="array" ref="M81">PRODUCT(Data!$C75:M75/100+1)</f>
        <v>0.91675032177029236</v>
      </c>
      <c r="N81" s="12" cm="1">
        <f t="array" ref="N81">PRODUCT(Data!$C75:N75/100+1)</f>
        <v>0.46479241313753822</v>
      </c>
      <c r="O81" s="12" cm="1">
        <f t="array" ref="O81">PRODUCT(Data!$C75:O75/100+1)</f>
        <v>0.64094873771666516</v>
      </c>
      <c r="P81" s="12" cm="1">
        <f t="array" ref="P81">PRODUCT(Data!$C75:P75/100+1)</f>
        <v>0.35123990826873253</v>
      </c>
      <c r="Q81" s="12" cm="1">
        <f t="array" ref="Q81">PRODUCT(Data!$C75:Q75/100+1)</f>
        <v>0.2525414940452187</v>
      </c>
      <c r="R81" s="12" cm="1">
        <f t="array" ref="R81">PRODUCT(Data!$C75:R75/100+1)</f>
        <v>0.42553241746619352</v>
      </c>
      <c r="S81" s="12" cm="1">
        <f t="array" ref="S81">PRODUCT(Data!$C75:S75/100+1)</f>
        <v>0.23489389444133885</v>
      </c>
      <c r="T81" s="12" cm="1">
        <f t="array" ref="T81">PRODUCT(Data!$C75:T75/100+1)</f>
        <v>0.26707435797980228</v>
      </c>
      <c r="U81" s="12" cm="1">
        <f t="array" ref="U81">PRODUCT(Data!$C75:U75/100+1)</f>
        <v>0.40248105747556207</v>
      </c>
      <c r="V81" s="12" cm="1">
        <f t="array" ref="V81">PRODUCT(Data!$C75:V75/100+1)</f>
        <v>0.5047112460743548</v>
      </c>
      <c r="W81" s="7"/>
      <c r="X81" s="25" t="str">
        <f t="shared" si="14"/>
        <v>Partially Realised Loss</v>
      </c>
      <c r="Y81" s="4">
        <f t="shared" si="15"/>
        <v>504711.2460743548</v>
      </c>
      <c r="Z81" s="13">
        <f t="shared" ca="1" si="11"/>
        <v>237708</v>
      </c>
      <c r="AA81" s="13">
        <f t="shared" si="12"/>
        <v>252355.6230371774</v>
      </c>
      <c r="AC81">
        <f t="shared" si="13"/>
        <v>0</v>
      </c>
      <c r="AD81">
        <f>IF(SUM($AC81:AC81)&gt;0,1,IF(OR(D81&lt;(1-$P$2),D81&gt;$P$3),1,0))</f>
        <v>1</v>
      </c>
      <c r="AE81">
        <f>IF(SUM($AC81:AD81)&gt;0,1,IF(OR(E81&lt;(1-$P$2),E81&gt;$P$3),1,0))</f>
        <v>1</v>
      </c>
      <c r="AF81">
        <f>IF(SUM($AC81:AE81)&gt;0,1,IF(OR(F81&lt;(1-$P$2),F81&gt;$P$3),1,0))</f>
        <v>1</v>
      </c>
      <c r="AG81">
        <f>IF(SUM($AC81:AF81)&gt;0,1,IF(OR(G81&lt;(1-$P$2),G81&gt;$P$3),1,0))</f>
        <v>1</v>
      </c>
      <c r="AH81">
        <f>IF(SUM($AC81:AG81)&gt;0,1,IF(OR(H81&lt;(1-$P$2),H81&gt;$P$3),1,0))</f>
        <v>1</v>
      </c>
      <c r="AI81">
        <f>IF(SUM($AC81:AH81)&gt;0,1,IF(OR(I81&lt;(1-$P$2),I81&gt;$P$3),1,0))</f>
        <v>1</v>
      </c>
      <c r="AJ81">
        <f>IF(SUM($AC81:AI81)&gt;0,1,IF(OR(J81&lt;(1-$P$2),J81&gt;$P$3),1,0))</f>
        <v>1</v>
      </c>
      <c r="AK81">
        <f>IF(SUM($AC81:AJ81)&gt;0,1,IF(OR(K81&lt;(1-$P$2),K81&gt;$P$3),1,0))</f>
        <v>1</v>
      </c>
      <c r="AL81">
        <f>IF(SUM($AC81:AK81)&gt;0,1,IF(OR(L81&lt;(1-$P$2),L81&gt;$P$3),1,0))</f>
        <v>1</v>
      </c>
      <c r="AM81">
        <f>IF(SUM($AC81:AL81)&gt;0,1,IF(OR(M81&lt;(1-$P$2),M81&gt;$P$3),1,0))</f>
        <v>1</v>
      </c>
      <c r="AN81">
        <f>IF(SUM($AC81:AM81)&gt;0,1,IF(OR(N81&lt;(1-$P$2),N81&gt;$P$3),1,0))</f>
        <v>1</v>
      </c>
      <c r="AO81">
        <f>IF(SUM($AC81:AN81)&gt;0,1,IF(OR(O81&lt;(1-$P$2),O81&gt;$P$3),1,0))</f>
        <v>1</v>
      </c>
      <c r="AP81">
        <f>IF(SUM($AC81:AO81)&gt;0,1,IF(OR(P81&lt;(1-$P$2),P81&gt;$P$3),1,0))</f>
        <v>1</v>
      </c>
      <c r="AQ81">
        <f>IF(SUM($AC81:AP81)&gt;0,1,IF(OR(Q81&lt;(1-$P$2),Q81&gt;$P$3),1,0))</f>
        <v>1</v>
      </c>
      <c r="AR81">
        <f>IF(SUM($AC81:AQ81)&gt;0,1,IF(OR(R81&lt;(1-$P$2),R81&gt;$P$3),1,0))</f>
        <v>1</v>
      </c>
      <c r="AS81">
        <f>IF(SUM($AC81:AR81)&gt;0,1,IF(OR(S81&lt;(1-$P$2),S81&gt;$P$3),1,0))</f>
        <v>1</v>
      </c>
      <c r="AT81">
        <f>IF(SUM($AC81:AS81)&gt;0,1,IF(OR(T81&lt;(1-$P$2),T81&gt;$P$3),1,0))</f>
        <v>1</v>
      </c>
      <c r="AU81">
        <f>IF(SUM($AC81:AT81)&gt;0,1,IF(OR(U81&lt;(1-$P$2),U81&gt;$P$3),1,0))</f>
        <v>1</v>
      </c>
      <c r="AV81">
        <f>IF(SUM($AC81:AU81)&gt;0,1,IF(OR(V81&lt;(1-$P$2),V81&gt;$P$3),1,0))</f>
        <v>1</v>
      </c>
    </row>
    <row r="82" spans="1:48" x14ac:dyDescent="0.35">
      <c r="A82" s="1">
        <f>Data!A76</f>
        <v>8900000</v>
      </c>
      <c r="B82">
        <f t="shared" si="16"/>
        <v>73</v>
      </c>
      <c r="C82" s="12" cm="1">
        <f t="array" ref="C82">PRODUCT(Data!$C76:C76/100+1)</f>
        <v>1.2370000000000001</v>
      </c>
      <c r="D82" s="12" cm="1">
        <f t="array" ref="D82">PRODUCT(Data!$C76:D76/100+1)</f>
        <v>1.6835570000000002</v>
      </c>
      <c r="E82" s="12" cm="1">
        <f t="array" ref="E82">PRODUCT(Data!$C76:E76/100+1)</f>
        <v>2.2593334940000003</v>
      </c>
      <c r="F82" s="12" cm="1">
        <f t="array" ref="F82">PRODUCT(Data!$C76:F76/100+1)</f>
        <v>3.6827135952200001</v>
      </c>
      <c r="G82" s="12" cm="1">
        <f t="array" ref="G82">PRODUCT(Data!$C76:G76/100+1)</f>
        <v>6.4042389420875807</v>
      </c>
      <c r="H82" s="12" cm="1">
        <f t="array" ref="H82">PRODUCT(Data!$C76:H76/100+1)</f>
        <v>3.4390763119010312</v>
      </c>
      <c r="I82" s="12" cm="1">
        <f t="array" ref="I82">PRODUCT(Data!$C76:I76/100+1)</f>
        <v>3.2464880384345731</v>
      </c>
      <c r="J82" s="12" cm="1">
        <f t="array" ref="J82">PRODUCT(Data!$C76:J76/100+1)</f>
        <v>3.541918449932119</v>
      </c>
      <c r="K82" s="12" cm="1">
        <f t="array" ref="K82">PRODUCT(Data!$C76:K76/100+1)</f>
        <v>1.7780430618659238</v>
      </c>
      <c r="L82" s="12" cm="1">
        <f t="array" ref="L82">PRODUCT(Data!$C76:L76/100+1)</f>
        <v>3.0457877649763274</v>
      </c>
      <c r="M82" s="12" cm="1">
        <f t="array" ref="M82">PRODUCT(Data!$C76:M76/100+1)</f>
        <v>2.5432327837552333</v>
      </c>
      <c r="N82" s="12" cm="1">
        <f t="array" ref="N82">PRODUCT(Data!$C76:N76/100+1)</f>
        <v>4.4506573715716584</v>
      </c>
      <c r="O82" s="12" cm="1">
        <f t="array" ref="O82">PRODUCT(Data!$C76:O76/100+1)</f>
        <v>5.7012920929832953</v>
      </c>
      <c r="P82" s="12" cm="1">
        <f t="array" ref="P82">PRODUCT(Data!$C76:P76/100+1)</f>
        <v>4.6408517636884019</v>
      </c>
      <c r="Q82" s="12" cm="1">
        <f t="array" ref="Q82">PRODUCT(Data!$C76:Q76/100+1)</f>
        <v>7.7873492594691385</v>
      </c>
      <c r="R82" s="12" cm="1">
        <f t="array" ref="R82">PRODUCT(Data!$C76:R76/100+1)</f>
        <v>4.1195077582591733</v>
      </c>
      <c r="S82" s="12" cm="1">
        <f t="array" ref="S82">PRODUCT(Data!$C76:S76/100+1)</f>
        <v>5.6684426753646218</v>
      </c>
      <c r="T82" s="12" cm="1">
        <f t="array" ref="T82">PRODUCT(Data!$C76:T76/100+1)</f>
        <v>7.1592430989855167</v>
      </c>
      <c r="U82" s="12" cm="1">
        <f t="array" ref="U82">PRODUCT(Data!$C76:U76/100+1)</f>
        <v>5.0401071416858034</v>
      </c>
      <c r="V82" s="12" cm="1">
        <f t="array" ref="V82">PRODUCT(Data!$C76:V76/100+1)</f>
        <v>5.8414841772138466</v>
      </c>
      <c r="W82" s="7"/>
      <c r="X82" s="25" t="str">
        <f t="shared" si="14"/>
        <v>Unrealised</v>
      </c>
      <c r="Y82" s="4">
        <f t="shared" si="15"/>
        <v>51989209.177203238</v>
      </c>
      <c r="Z82" s="13">
        <f t="shared" ca="1" si="11"/>
        <v>0</v>
      </c>
      <c r="AA82" s="13">
        <f t="shared" si="12"/>
        <v>51989209.177203238</v>
      </c>
      <c r="AC82">
        <f t="shared" si="13"/>
        <v>0</v>
      </c>
      <c r="AD82">
        <f>IF(SUM($AC82:AC82)&gt;0,1,IF(OR(D82&lt;(1-$P$2),D82&gt;$P$3),1,0))</f>
        <v>0</v>
      </c>
      <c r="AE82">
        <f>IF(SUM($AC82:AD82)&gt;0,1,IF(OR(E82&lt;(1-$P$2),E82&gt;$P$3),1,0))</f>
        <v>0</v>
      </c>
      <c r="AF82">
        <f>IF(SUM($AC82:AE82)&gt;0,1,IF(OR(F82&lt;(1-$P$2),F82&gt;$P$3),1,0))</f>
        <v>0</v>
      </c>
      <c r="AG82">
        <f>IF(SUM($AC82:AF82)&gt;0,1,IF(OR(G82&lt;(1-$P$2),G82&gt;$P$3),1,0))</f>
        <v>0</v>
      </c>
      <c r="AH82">
        <f>IF(SUM($AC82:AG82)&gt;0,1,IF(OR(H82&lt;(1-$P$2),H82&gt;$P$3),1,0))</f>
        <v>0</v>
      </c>
      <c r="AI82">
        <f>IF(SUM($AC82:AH82)&gt;0,1,IF(OR(I82&lt;(1-$P$2),I82&gt;$P$3),1,0))</f>
        <v>0</v>
      </c>
      <c r="AJ82">
        <f>IF(SUM($AC82:AI82)&gt;0,1,IF(OR(J82&lt;(1-$P$2),J82&gt;$P$3),1,0))</f>
        <v>0</v>
      </c>
      <c r="AK82">
        <f>IF(SUM($AC82:AJ82)&gt;0,1,IF(OR(K82&lt;(1-$P$2),K82&gt;$P$3),1,0))</f>
        <v>0</v>
      </c>
      <c r="AL82">
        <f>IF(SUM($AC82:AK82)&gt;0,1,IF(OR(L82&lt;(1-$P$2),L82&gt;$P$3),1,0))</f>
        <v>0</v>
      </c>
      <c r="AM82">
        <f>IF(SUM($AC82:AL82)&gt;0,1,IF(OR(M82&lt;(1-$P$2),M82&gt;$P$3),1,0))</f>
        <v>0</v>
      </c>
      <c r="AN82">
        <f>IF(SUM($AC82:AM82)&gt;0,1,IF(OR(N82&lt;(1-$P$2),N82&gt;$P$3),1,0))</f>
        <v>0</v>
      </c>
      <c r="AO82">
        <f>IF(SUM($AC82:AN82)&gt;0,1,IF(OR(O82&lt;(1-$P$2),O82&gt;$P$3),1,0))</f>
        <v>0</v>
      </c>
      <c r="AP82">
        <f>IF(SUM($AC82:AO82)&gt;0,1,IF(OR(P82&lt;(1-$P$2),P82&gt;$P$3),1,0))</f>
        <v>0</v>
      </c>
      <c r="AQ82">
        <f>IF(SUM($AC82:AP82)&gt;0,1,IF(OR(Q82&lt;(1-$P$2),Q82&gt;$P$3),1,0))</f>
        <v>0</v>
      </c>
      <c r="AR82">
        <f>IF(SUM($AC82:AQ82)&gt;0,1,IF(OR(R82&lt;(1-$P$2),R82&gt;$P$3),1,0))</f>
        <v>0</v>
      </c>
      <c r="AS82">
        <f>IF(SUM($AC82:AR82)&gt;0,1,IF(OR(S82&lt;(1-$P$2),S82&gt;$P$3),1,0))</f>
        <v>0</v>
      </c>
      <c r="AT82">
        <f>IF(SUM($AC82:AS82)&gt;0,1,IF(OR(T82&lt;(1-$P$2),T82&gt;$P$3),1,0))</f>
        <v>0</v>
      </c>
      <c r="AU82">
        <f>IF(SUM($AC82:AT82)&gt;0,1,IF(OR(U82&lt;(1-$P$2),U82&gt;$P$3),1,0))</f>
        <v>0</v>
      </c>
      <c r="AV82">
        <f>IF(SUM($AC82:AU82)&gt;0,1,IF(OR(V82&lt;(1-$P$2),V82&gt;$P$3),1,0))</f>
        <v>0</v>
      </c>
    </row>
    <row r="83" spans="1:48" x14ac:dyDescent="0.35">
      <c r="A83" s="1">
        <f>Data!A77</f>
        <v>6300000</v>
      </c>
      <c r="B83">
        <f t="shared" si="16"/>
        <v>74</v>
      </c>
      <c r="C83" s="12" cm="1">
        <f t="array" ref="C83">PRODUCT(Data!$C77:C77/100+1)</f>
        <v>0.85099999999999998</v>
      </c>
      <c r="D83" s="12" cm="1">
        <f t="array" ref="D83">PRODUCT(Data!$C77:D77/100+1)</f>
        <v>0.97184199999999987</v>
      </c>
      <c r="E83" s="12" cm="1">
        <f t="array" ref="E83">PRODUCT(Data!$C77:E77/100+1)</f>
        <v>1.5607782519999998</v>
      </c>
      <c r="F83" s="12" cm="1">
        <f t="array" ref="F83">PRODUCT(Data!$C77:F77/100+1)</f>
        <v>1.1565366847319998</v>
      </c>
      <c r="G83" s="12" cm="1">
        <f t="array" ref="G83">PRODUCT(Data!$C77:G77/100+1)</f>
        <v>1.8839982594284277</v>
      </c>
      <c r="H83" s="12" cm="1">
        <f t="array" ref="H83">PRODUCT(Data!$C77:H77/100+1)</f>
        <v>2.8599093578123531</v>
      </c>
      <c r="I83" s="12" cm="1">
        <f t="array" ref="I83">PRODUCT(Data!$C77:I77/100+1)</f>
        <v>4.8675657269966246</v>
      </c>
      <c r="J83" s="12" cm="1">
        <f t="array" ref="J83">PRODUCT(Data!$C77:J77/100+1)</f>
        <v>5.9773707127518545</v>
      </c>
      <c r="K83" s="12" cm="1">
        <f t="array" ref="K83">PRODUCT(Data!$C77:K77/100+1)</f>
        <v>3.5625129448001056</v>
      </c>
      <c r="L83" s="12" cm="1">
        <f t="array" ref="L83">PRODUCT(Data!$C77:L77/100+1)</f>
        <v>2.1268202280456632</v>
      </c>
      <c r="M83" s="12" cm="1">
        <f t="array" ref="M83">PRODUCT(Data!$C77:M77/100+1)</f>
        <v>2.7776272178276362</v>
      </c>
      <c r="N83" s="12" cm="1">
        <f t="array" ref="N83">PRODUCT(Data!$C77:N77/100+1)</f>
        <v>4.8108503412774661</v>
      </c>
      <c r="O83" s="12" cm="1">
        <f t="array" ref="O83">PRODUCT(Data!$C77:O77/100+1)</f>
        <v>7.5722784371707306</v>
      </c>
      <c r="P83" s="12" cm="1">
        <f t="array" ref="P83">PRODUCT(Data!$C77:P77/100+1)</f>
        <v>7.0573635034431206</v>
      </c>
      <c r="Q83" s="12" cm="1">
        <f t="array" ref="Q83">PRODUCT(Data!$C77:Q77/100+1)</f>
        <v>5.8293822538440176</v>
      </c>
      <c r="R83" s="12" cm="1">
        <f t="array" ref="R83">PRODUCT(Data!$C77:R77/100+1)</f>
        <v>3.9523211681062436</v>
      </c>
      <c r="S83" s="12" cm="1">
        <f t="array" ref="S83">PRODUCT(Data!$C77:S77/100+1)</f>
        <v>6.2762860149527153</v>
      </c>
      <c r="T83" s="12" cm="1">
        <f t="array" ref="T83">PRODUCT(Data!$C77:T77/100+1)</f>
        <v>8.5357489803356916</v>
      </c>
      <c r="U83" s="12" cm="1">
        <f t="array" ref="U83">PRODUCT(Data!$C77:U77/100+1)</f>
        <v>14.169343307357249</v>
      </c>
      <c r="V83" s="12" cm="1">
        <f t="array" ref="V83">PRODUCT(Data!$C77:V77/100+1)</f>
        <v>22.784304038230456</v>
      </c>
      <c r="W83" s="7"/>
      <c r="X83" s="25" t="str">
        <f t="shared" si="14"/>
        <v>Unrealised</v>
      </c>
      <c r="Y83" s="4">
        <f t="shared" si="15"/>
        <v>143541115.44085187</v>
      </c>
      <c r="Z83" s="13">
        <f t="shared" ca="1" si="11"/>
        <v>0</v>
      </c>
      <c r="AA83" s="13">
        <f t="shared" si="12"/>
        <v>143541115.44085187</v>
      </c>
      <c r="AC83">
        <f t="shared" si="13"/>
        <v>0</v>
      </c>
      <c r="AD83">
        <f>IF(SUM($AC83:AC83)&gt;0,1,IF(OR(D83&lt;(1-$P$2),D83&gt;$P$3),1,0))</f>
        <v>0</v>
      </c>
      <c r="AE83">
        <f>IF(SUM($AC83:AD83)&gt;0,1,IF(OR(E83&lt;(1-$P$2),E83&gt;$P$3),1,0))</f>
        <v>0</v>
      </c>
      <c r="AF83">
        <f>IF(SUM($AC83:AE83)&gt;0,1,IF(OR(F83&lt;(1-$P$2),F83&gt;$P$3),1,0))</f>
        <v>0</v>
      </c>
      <c r="AG83">
        <f>IF(SUM($AC83:AF83)&gt;0,1,IF(OR(G83&lt;(1-$P$2),G83&gt;$P$3),1,0))</f>
        <v>0</v>
      </c>
      <c r="AH83">
        <f>IF(SUM($AC83:AG83)&gt;0,1,IF(OR(H83&lt;(1-$P$2),H83&gt;$P$3),1,0))</f>
        <v>0</v>
      </c>
      <c r="AI83">
        <f>IF(SUM($AC83:AH83)&gt;0,1,IF(OR(I83&lt;(1-$P$2),I83&gt;$P$3),1,0))</f>
        <v>0</v>
      </c>
      <c r="AJ83">
        <f>IF(SUM($AC83:AI83)&gt;0,1,IF(OR(J83&lt;(1-$P$2),J83&gt;$P$3),1,0))</f>
        <v>0</v>
      </c>
      <c r="AK83">
        <f>IF(SUM($AC83:AJ83)&gt;0,1,IF(OR(K83&lt;(1-$P$2),K83&gt;$P$3),1,0))</f>
        <v>0</v>
      </c>
      <c r="AL83">
        <f>IF(SUM($AC83:AK83)&gt;0,1,IF(OR(L83&lt;(1-$P$2),L83&gt;$P$3),1,0))</f>
        <v>0</v>
      </c>
      <c r="AM83">
        <f>IF(SUM($AC83:AL83)&gt;0,1,IF(OR(M83&lt;(1-$P$2),M83&gt;$P$3),1,0))</f>
        <v>0</v>
      </c>
      <c r="AN83">
        <f>IF(SUM($AC83:AM83)&gt;0,1,IF(OR(N83&lt;(1-$P$2),N83&gt;$P$3),1,0))</f>
        <v>0</v>
      </c>
      <c r="AO83">
        <f>IF(SUM($AC83:AN83)&gt;0,1,IF(OR(O83&lt;(1-$P$2),O83&gt;$P$3),1,0))</f>
        <v>0</v>
      </c>
      <c r="AP83">
        <f>IF(SUM($AC83:AO83)&gt;0,1,IF(OR(P83&lt;(1-$P$2),P83&gt;$P$3),1,0))</f>
        <v>0</v>
      </c>
      <c r="AQ83">
        <f>IF(SUM($AC83:AP83)&gt;0,1,IF(OR(Q83&lt;(1-$P$2),Q83&gt;$P$3),1,0))</f>
        <v>0</v>
      </c>
      <c r="AR83">
        <f>IF(SUM($AC83:AQ83)&gt;0,1,IF(OR(R83&lt;(1-$P$2),R83&gt;$P$3),1,0))</f>
        <v>0</v>
      </c>
      <c r="AS83">
        <f>IF(SUM($AC83:AR83)&gt;0,1,IF(OR(S83&lt;(1-$P$2),S83&gt;$P$3),1,0))</f>
        <v>0</v>
      </c>
      <c r="AT83">
        <f>IF(SUM($AC83:AS83)&gt;0,1,IF(OR(T83&lt;(1-$P$2),T83&gt;$P$3),1,0))</f>
        <v>0</v>
      </c>
      <c r="AU83">
        <f>IF(SUM($AC83:AT83)&gt;0,1,IF(OR(U83&lt;(1-$P$2),U83&gt;$P$3),1,0))</f>
        <v>0</v>
      </c>
      <c r="AV83">
        <f>IF(SUM($AC83:AU83)&gt;0,1,IF(OR(V83&lt;(1-$P$2),V83&gt;$P$3),1,0))</f>
        <v>0</v>
      </c>
    </row>
    <row r="84" spans="1:48" x14ac:dyDescent="0.35">
      <c r="A84" s="1">
        <f>Data!A78</f>
        <v>9200000</v>
      </c>
      <c r="B84">
        <f t="shared" si="16"/>
        <v>75</v>
      </c>
      <c r="C84" s="12" cm="1">
        <f t="array" ref="C84">PRODUCT(Data!$C78:C78/100+1)</f>
        <v>1.7130000000000001</v>
      </c>
      <c r="D84" s="12" cm="1">
        <f t="array" ref="D84">PRODUCT(Data!$C78:D78/100+1)</f>
        <v>2.8435800000000002</v>
      </c>
      <c r="E84" s="12" cm="1">
        <f t="array" ref="E84">PRODUCT(Data!$C78:E78/100+1)</f>
        <v>2.3743893000000003</v>
      </c>
      <c r="F84" s="12" cm="1">
        <f t="array" ref="F84">PRODUCT(Data!$C78:F78/100+1)</f>
        <v>1.4744957553000002</v>
      </c>
      <c r="G84" s="12" cm="1">
        <f t="array" ref="G84">PRODUCT(Data!$C78:G78/100+1)</f>
        <v>1.1368362273363002</v>
      </c>
      <c r="H84" s="12" cm="1">
        <f t="array" ref="H84">PRODUCT(Data!$C78:H78/100+1)</f>
        <v>0.86740604145759703</v>
      </c>
      <c r="I84" s="12" cm="1">
        <f t="array" ref="I84">PRODUCT(Data!$C78:I78/100+1)</f>
        <v>1.3141201528082596</v>
      </c>
      <c r="J84" s="12" cm="1">
        <f t="array" ref="J84">PRODUCT(Data!$C78:J78/100+1)</f>
        <v>1.6925867568170383</v>
      </c>
      <c r="K84" s="12" cm="1">
        <f t="array" ref="K84">PRODUCT(Data!$C78:K78/100+1)</f>
        <v>1.4065395949149588</v>
      </c>
      <c r="L84" s="12" cm="1">
        <f t="array" ref="L84">PRODUCT(Data!$C78:L78/100+1)</f>
        <v>1.9649358140961974</v>
      </c>
      <c r="M84" s="12" cm="1">
        <f t="array" ref="M84">PRODUCT(Data!$C78:M78/100+1)</f>
        <v>1.809705884782598</v>
      </c>
      <c r="N84" s="12" cm="1">
        <f t="array" ref="N84">PRODUCT(Data!$C78:N78/100+1)</f>
        <v>2.3109944148673773</v>
      </c>
      <c r="O84" s="12" cm="1">
        <f t="array" ref="O84">PRODUCT(Data!$C78:O78/100+1)</f>
        <v>2.8286571637976698</v>
      </c>
      <c r="P84" s="12" cm="1">
        <f t="array" ref="P84">PRODUCT(Data!$C78:P78/100+1)</f>
        <v>4.9303494364993385</v>
      </c>
      <c r="Q84" s="12" cm="1">
        <f t="array" ref="Q84">PRODUCT(Data!$C78:Q78/100+1)</f>
        <v>3.5005480999145302</v>
      </c>
      <c r="R84" s="12" cm="1">
        <f t="array" ref="R84">PRODUCT(Data!$C78:R78/100+1)</f>
        <v>5.8599175192569231</v>
      </c>
      <c r="S84" s="12" cm="1">
        <f t="array" ref="S84">PRODUCT(Data!$C78:S78/100+1)</f>
        <v>9.9501399476982559</v>
      </c>
      <c r="T84" s="12" cm="1">
        <f t="array" ref="T84">PRODUCT(Data!$C78:T78/100+1)</f>
        <v>8.8058738537129564</v>
      </c>
      <c r="U84" s="12" cm="1">
        <f t="array" ref="U84">PRODUCT(Data!$C78:U78/100+1)</f>
        <v>14.617750597163509</v>
      </c>
      <c r="V84" s="12" cm="1">
        <f t="array" ref="V84">PRODUCT(Data!$C78:V78/100+1)</f>
        <v>25.08406002473258</v>
      </c>
      <c r="W84" s="7"/>
      <c r="X84" s="25" t="str">
        <f t="shared" si="14"/>
        <v>Unrealised</v>
      </c>
      <c r="Y84" s="4">
        <f t="shared" si="15"/>
        <v>230773352.22753972</v>
      </c>
      <c r="Z84" s="13">
        <f t="shared" ca="1" si="11"/>
        <v>0</v>
      </c>
      <c r="AA84" s="13">
        <f t="shared" si="12"/>
        <v>230773352.22753972</v>
      </c>
      <c r="AC84">
        <f t="shared" si="13"/>
        <v>0</v>
      </c>
      <c r="AD84">
        <f>IF(SUM($AC84:AC84)&gt;0,1,IF(OR(D84&lt;(1-$P$2),D84&gt;$P$3),1,0))</f>
        <v>0</v>
      </c>
      <c r="AE84">
        <f>IF(SUM($AC84:AD84)&gt;0,1,IF(OR(E84&lt;(1-$P$2),E84&gt;$P$3),1,0))</f>
        <v>0</v>
      </c>
      <c r="AF84">
        <f>IF(SUM($AC84:AE84)&gt;0,1,IF(OR(F84&lt;(1-$P$2),F84&gt;$P$3),1,0))</f>
        <v>0</v>
      </c>
      <c r="AG84">
        <f>IF(SUM($AC84:AF84)&gt;0,1,IF(OR(G84&lt;(1-$P$2),G84&gt;$P$3),1,0))</f>
        <v>0</v>
      </c>
      <c r="AH84">
        <f>IF(SUM($AC84:AG84)&gt;0,1,IF(OR(H84&lt;(1-$P$2),H84&gt;$P$3),1,0))</f>
        <v>0</v>
      </c>
      <c r="AI84">
        <f>IF(SUM($AC84:AH84)&gt;0,1,IF(OR(I84&lt;(1-$P$2),I84&gt;$P$3),1,0))</f>
        <v>0</v>
      </c>
      <c r="AJ84">
        <f>IF(SUM($AC84:AI84)&gt;0,1,IF(OR(J84&lt;(1-$P$2),J84&gt;$P$3),1,0))</f>
        <v>0</v>
      </c>
      <c r="AK84">
        <f>IF(SUM($AC84:AJ84)&gt;0,1,IF(OR(K84&lt;(1-$P$2),K84&gt;$P$3),1,0))</f>
        <v>0</v>
      </c>
      <c r="AL84">
        <f>IF(SUM($AC84:AK84)&gt;0,1,IF(OR(L84&lt;(1-$P$2),L84&gt;$P$3),1,0))</f>
        <v>0</v>
      </c>
      <c r="AM84">
        <f>IF(SUM($AC84:AL84)&gt;0,1,IF(OR(M84&lt;(1-$P$2),M84&gt;$P$3),1,0))</f>
        <v>0</v>
      </c>
      <c r="AN84">
        <f>IF(SUM($AC84:AM84)&gt;0,1,IF(OR(N84&lt;(1-$P$2),N84&gt;$P$3),1,0))</f>
        <v>0</v>
      </c>
      <c r="AO84">
        <f>IF(SUM($AC84:AN84)&gt;0,1,IF(OR(O84&lt;(1-$P$2),O84&gt;$P$3),1,0))</f>
        <v>0</v>
      </c>
      <c r="AP84">
        <f>IF(SUM($AC84:AO84)&gt;0,1,IF(OR(P84&lt;(1-$P$2),P84&gt;$P$3),1,0))</f>
        <v>0</v>
      </c>
      <c r="AQ84">
        <f>IF(SUM($AC84:AP84)&gt;0,1,IF(OR(Q84&lt;(1-$P$2),Q84&gt;$P$3),1,0))</f>
        <v>0</v>
      </c>
      <c r="AR84">
        <f>IF(SUM($AC84:AQ84)&gt;0,1,IF(OR(R84&lt;(1-$P$2),R84&gt;$P$3),1,0))</f>
        <v>0</v>
      </c>
      <c r="AS84">
        <f>IF(SUM($AC84:AR84)&gt;0,1,IF(OR(S84&lt;(1-$P$2),S84&gt;$P$3),1,0))</f>
        <v>0</v>
      </c>
      <c r="AT84">
        <f>IF(SUM($AC84:AS84)&gt;0,1,IF(OR(T84&lt;(1-$P$2),T84&gt;$P$3),1,0))</f>
        <v>0</v>
      </c>
      <c r="AU84">
        <f>IF(SUM($AC84:AT84)&gt;0,1,IF(OR(U84&lt;(1-$P$2),U84&gt;$P$3),1,0))</f>
        <v>0</v>
      </c>
      <c r="AV84">
        <f>IF(SUM($AC84:AU84)&gt;0,1,IF(OR(V84&lt;(1-$P$2),V84&gt;$P$3),1,0))</f>
        <v>0</v>
      </c>
    </row>
    <row r="85" spans="1:48" x14ac:dyDescent="0.35">
      <c r="A85" s="1">
        <f>Data!A79</f>
        <v>900000</v>
      </c>
      <c r="B85">
        <f t="shared" si="16"/>
        <v>76</v>
      </c>
      <c r="C85" s="12" cm="1">
        <f t="array" ref="C85">PRODUCT(Data!$C79:C79/100+1)</f>
        <v>1.248</v>
      </c>
      <c r="D85" s="12" cm="1">
        <f t="array" ref="D85">PRODUCT(Data!$C79:D79/100+1)</f>
        <v>1.9019520000000001</v>
      </c>
      <c r="E85" s="12" cm="1">
        <f t="array" ref="E85">PRODUCT(Data!$C79:E79/100+1)</f>
        <v>1.8848344320000001</v>
      </c>
      <c r="F85" s="12" cm="1">
        <f t="array" ref="F85">PRODUCT(Data!$C79:F79/100+1)</f>
        <v>3.1382493292800002</v>
      </c>
      <c r="G85" s="12" cm="1">
        <f t="array" ref="G85">PRODUCT(Data!$C79:G79/100+1)</f>
        <v>2.8495303909862404</v>
      </c>
      <c r="H85" s="12" cm="1">
        <f t="array" ref="H85">PRODUCT(Data!$C79:H79/100+1)</f>
        <v>2.9948564409265384</v>
      </c>
      <c r="I85" s="12" cm="1">
        <f t="array" ref="I85">PRODUCT(Data!$C79:I79/100+1)</f>
        <v>4.3095984184932892</v>
      </c>
      <c r="J85" s="12" cm="1">
        <f t="array" ref="J85">PRODUCT(Data!$C79:J79/100+1)</f>
        <v>4.4259575757926077</v>
      </c>
      <c r="K85" s="12" cm="1">
        <f t="array" ref="K85">PRODUCT(Data!$C79:K79/100+1)</f>
        <v>7.218736806117743</v>
      </c>
      <c r="L85" s="12" cm="1">
        <f t="array" ref="L85">PRODUCT(Data!$C79:L79/100+1)</f>
        <v>4.8943035545478297</v>
      </c>
      <c r="M85" s="12" cm="1">
        <f t="array" ref="M85">PRODUCT(Data!$C79:M79/100+1)</f>
        <v>4.7034257159204644</v>
      </c>
      <c r="N85" s="12" cm="1">
        <f t="array" ref="N85">PRODUCT(Data!$C79:N79/100+1)</f>
        <v>5.0514792188985789</v>
      </c>
      <c r="O85" s="12" cm="1">
        <f t="array" ref="O85">PRODUCT(Data!$C79:O79/100+1)</f>
        <v>7.3347478258407364</v>
      </c>
      <c r="P85" s="12" cm="1">
        <f t="array" ref="P85">PRODUCT(Data!$C79:P79/100+1)</f>
        <v>9.3444687301210987</v>
      </c>
      <c r="Q85" s="12" cm="1">
        <f t="array" ref="Q85">PRODUCT(Data!$C79:Q79/100+1)</f>
        <v>13.745713502008137</v>
      </c>
      <c r="R85" s="12" cm="1">
        <f t="array" ref="R85">PRODUCT(Data!$C79:R79/100+1)</f>
        <v>12.261176443791259</v>
      </c>
      <c r="S85" s="12" cm="1">
        <f t="array" ref="S85">PRODUCT(Data!$C79:S79/100+1)</f>
        <v>9.8947693901395457</v>
      </c>
      <c r="T85" s="12" cm="1">
        <f t="array" ref="T85">PRODUCT(Data!$C79:T79/100+1)</f>
        <v>5.1650696216528429</v>
      </c>
      <c r="U85" s="12" cm="1">
        <f t="array" ref="U85">PRODUCT(Data!$C79:U79/100+1)</f>
        <v>3.693024779481783</v>
      </c>
      <c r="V85" s="12" cm="1">
        <f t="array" ref="V85">PRODUCT(Data!$C79:V79/100+1)</f>
        <v>6.1710444065140591</v>
      </c>
      <c r="W85" s="7"/>
      <c r="X85" s="25" t="str">
        <f t="shared" si="14"/>
        <v>Unrealised</v>
      </c>
      <c r="Y85" s="4">
        <f t="shared" si="15"/>
        <v>5553939.9658626532</v>
      </c>
      <c r="Z85" s="13">
        <f t="shared" ca="1" si="11"/>
        <v>0</v>
      </c>
      <c r="AA85" s="13">
        <f t="shared" si="12"/>
        <v>5553939.9658626532</v>
      </c>
      <c r="AC85">
        <f t="shared" si="13"/>
        <v>0</v>
      </c>
      <c r="AD85">
        <f>IF(SUM($AC85:AC85)&gt;0,1,IF(OR(D85&lt;(1-$P$2),D85&gt;$P$3),1,0))</f>
        <v>0</v>
      </c>
      <c r="AE85">
        <f>IF(SUM($AC85:AD85)&gt;0,1,IF(OR(E85&lt;(1-$P$2),E85&gt;$P$3),1,0))</f>
        <v>0</v>
      </c>
      <c r="AF85">
        <f>IF(SUM($AC85:AE85)&gt;0,1,IF(OR(F85&lt;(1-$P$2),F85&gt;$P$3),1,0))</f>
        <v>0</v>
      </c>
      <c r="AG85">
        <f>IF(SUM($AC85:AF85)&gt;0,1,IF(OR(G85&lt;(1-$P$2),G85&gt;$P$3),1,0))</f>
        <v>0</v>
      </c>
      <c r="AH85">
        <f>IF(SUM($AC85:AG85)&gt;0,1,IF(OR(H85&lt;(1-$P$2),H85&gt;$P$3),1,0))</f>
        <v>0</v>
      </c>
      <c r="AI85">
        <f>IF(SUM($AC85:AH85)&gt;0,1,IF(OR(I85&lt;(1-$P$2),I85&gt;$P$3),1,0))</f>
        <v>0</v>
      </c>
      <c r="AJ85">
        <f>IF(SUM($AC85:AI85)&gt;0,1,IF(OR(J85&lt;(1-$P$2),J85&gt;$P$3),1,0))</f>
        <v>0</v>
      </c>
      <c r="AK85">
        <f>IF(SUM($AC85:AJ85)&gt;0,1,IF(OR(K85&lt;(1-$P$2),K85&gt;$P$3),1,0))</f>
        <v>0</v>
      </c>
      <c r="AL85">
        <f>IF(SUM($AC85:AK85)&gt;0,1,IF(OR(L85&lt;(1-$P$2),L85&gt;$P$3),1,0))</f>
        <v>0</v>
      </c>
      <c r="AM85">
        <f>IF(SUM($AC85:AL85)&gt;0,1,IF(OR(M85&lt;(1-$P$2),M85&gt;$P$3),1,0))</f>
        <v>0</v>
      </c>
      <c r="AN85">
        <f>IF(SUM($AC85:AM85)&gt;0,1,IF(OR(N85&lt;(1-$P$2),N85&gt;$P$3),1,0))</f>
        <v>0</v>
      </c>
      <c r="AO85">
        <f>IF(SUM($AC85:AN85)&gt;0,1,IF(OR(O85&lt;(1-$P$2),O85&gt;$P$3),1,0))</f>
        <v>0</v>
      </c>
      <c r="AP85">
        <f>IF(SUM($AC85:AO85)&gt;0,1,IF(OR(P85&lt;(1-$P$2),P85&gt;$P$3),1,0))</f>
        <v>0</v>
      </c>
      <c r="AQ85">
        <f>IF(SUM($AC85:AP85)&gt;0,1,IF(OR(Q85&lt;(1-$P$2),Q85&gt;$P$3),1,0))</f>
        <v>0</v>
      </c>
      <c r="AR85">
        <f>IF(SUM($AC85:AQ85)&gt;0,1,IF(OR(R85&lt;(1-$P$2),R85&gt;$P$3),1,0))</f>
        <v>0</v>
      </c>
      <c r="AS85">
        <f>IF(SUM($AC85:AR85)&gt;0,1,IF(OR(S85&lt;(1-$P$2),S85&gt;$P$3),1,0))</f>
        <v>0</v>
      </c>
      <c r="AT85">
        <f>IF(SUM($AC85:AS85)&gt;0,1,IF(OR(T85&lt;(1-$P$2),T85&gt;$P$3),1,0))</f>
        <v>0</v>
      </c>
      <c r="AU85">
        <f>IF(SUM($AC85:AT85)&gt;0,1,IF(OR(U85&lt;(1-$P$2),U85&gt;$P$3),1,0))</f>
        <v>0</v>
      </c>
      <c r="AV85">
        <f>IF(SUM($AC85:AU85)&gt;0,1,IF(OR(V85&lt;(1-$P$2),V85&gt;$P$3),1,0))</f>
        <v>0</v>
      </c>
    </row>
    <row r="86" spans="1:48" x14ac:dyDescent="0.35">
      <c r="A86" s="1">
        <f>Data!A80</f>
        <v>8100000</v>
      </c>
      <c r="B86">
        <f t="shared" si="16"/>
        <v>77</v>
      </c>
      <c r="C86" s="12" cm="1">
        <f t="array" ref="C86">PRODUCT(Data!$C80:C80/100+1)</f>
        <v>1.38</v>
      </c>
      <c r="D86" s="12" cm="1">
        <f t="array" ref="D86">PRODUCT(Data!$C80:D80/100+1)</f>
        <v>0.75900000000000001</v>
      </c>
      <c r="E86" s="12" cm="1">
        <f t="array" ref="E86">PRODUCT(Data!$C80:E80/100+1)</f>
        <v>0.492591</v>
      </c>
      <c r="F86" s="12" cm="1">
        <f t="array" ref="F86">PRODUCT(Data!$C80:F80/100+1)</f>
        <v>0.77632341599999999</v>
      </c>
      <c r="G86" s="12" cm="1">
        <f t="array" ref="G86">PRODUCT(Data!$C80:G80/100+1)</f>
        <v>1.184669532816</v>
      </c>
      <c r="H86" s="12" cm="1">
        <f t="array" ref="H86">PRODUCT(Data!$C80:H80/100+1)</f>
        <v>1.568502461448384</v>
      </c>
      <c r="I86" s="12" cm="1">
        <f t="array" ref="I86">PRODUCT(Data!$C80:I80/100+1)</f>
        <v>2.5488164998536238</v>
      </c>
      <c r="J86" s="12" cm="1">
        <f t="array" ref="J86">PRODUCT(Data!$C80:J80/100+1)</f>
        <v>1.6771212569036842</v>
      </c>
      <c r="K86" s="12" cm="1">
        <f t="array" ref="K86">PRODUCT(Data!$C80:K80/100+1)</f>
        <v>1.4725124635614346</v>
      </c>
      <c r="L86" s="12" cm="1">
        <f t="array" ref="L86">PRODUCT(Data!$C80:L80/100+1)</f>
        <v>2.3133170802550143</v>
      </c>
      <c r="M86" s="12" cm="1">
        <f t="array" ref="M86">PRODUCT(Data!$C80:M80/100+1)</f>
        <v>2.8823930819977477</v>
      </c>
      <c r="N86" s="12" cm="1">
        <f t="array" ref="N86">PRODUCT(Data!$C80:N80/100+1)</f>
        <v>4.2400002236186873</v>
      </c>
      <c r="O86" s="12" cm="1">
        <f t="array" ref="O86">PRODUCT(Data!$C80:O80/100+1)</f>
        <v>3.4640801826964673</v>
      </c>
      <c r="P86" s="12" cm="1">
        <f t="array" ref="P86">PRODUCT(Data!$C80:P80/100+1)</f>
        <v>2.5357066937338142</v>
      </c>
      <c r="Q86" s="12" cm="1">
        <f t="array" ref="Q86">PRODUCT(Data!$C80:Q80/100+1)</f>
        <v>3.5449179578398722</v>
      </c>
      <c r="R86" s="12" cm="1">
        <f t="array" ref="R86">PRODUCT(Data!$C80:R80/100+1)</f>
        <v>3.2365100955078034</v>
      </c>
      <c r="S86" s="12" cm="1">
        <f t="array" ref="S86">PRODUCT(Data!$C80:S80/100+1)</f>
        <v>2.6280461975523366</v>
      </c>
      <c r="T86" s="12" cm="1">
        <f t="array" ref="T86">PRODUCT(Data!$C80:T80/100+1)</f>
        <v>2.8882227711100179</v>
      </c>
      <c r="U86" s="12" cm="1">
        <f t="array" ref="U86">PRODUCT(Data!$C80:U80/100+1)</f>
        <v>4.4247572853405472</v>
      </c>
      <c r="V86" s="12" cm="1">
        <f t="array" ref="V86">PRODUCT(Data!$C80:V80/100+1)</f>
        <v>6.1946601994767656</v>
      </c>
      <c r="W86" s="7"/>
      <c r="X86" s="25" t="str">
        <f t="shared" si="14"/>
        <v>Partially Realised Loss</v>
      </c>
      <c r="Y86" s="4">
        <f t="shared" si="15"/>
        <v>50176747.615761802</v>
      </c>
      <c r="Z86" s="13">
        <f t="shared" ca="1" si="11"/>
        <v>1994993.55</v>
      </c>
      <c r="AA86" s="13">
        <f t="shared" si="12"/>
        <v>25088373.807880901</v>
      </c>
      <c r="AC86">
        <f t="shared" si="13"/>
        <v>0</v>
      </c>
      <c r="AD86">
        <f>IF(SUM($AC86:AC86)&gt;0,1,IF(OR(D86&lt;(1-$P$2),D86&gt;$P$3),1,0))</f>
        <v>0</v>
      </c>
      <c r="AE86">
        <f>IF(SUM($AC86:AD86)&gt;0,1,IF(OR(E86&lt;(1-$P$2),E86&gt;$P$3),1,0))</f>
        <v>1</v>
      </c>
      <c r="AF86">
        <f>IF(SUM($AC86:AE86)&gt;0,1,IF(OR(F86&lt;(1-$P$2),F86&gt;$P$3),1,0))</f>
        <v>1</v>
      </c>
      <c r="AG86">
        <f>IF(SUM($AC86:AF86)&gt;0,1,IF(OR(G86&lt;(1-$P$2),G86&gt;$P$3),1,0))</f>
        <v>1</v>
      </c>
      <c r="AH86">
        <f>IF(SUM($AC86:AG86)&gt;0,1,IF(OR(H86&lt;(1-$P$2),H86&gt;$P$3),1,0))</f>
        <v>1</v>
      </c>
      <c r="AI86">
        <f>IF(SUM($AC86:AH86)&gt;0,1,IF(OR(I86&lt;(1-$P$2),I86&gt;$P$3),1,0))</f>
        <v>1</v>
      </c>
      <c r="AJ86">
        <f>IF(SUM($AC86:AI86)&gt;0,1,IF(OR(J86&lt;(1-$P$2),J86&gt;$P$3),1,0))</f>
        <v>1</v>
      </c>
      <c r="AK86">
        <f>IF(SUM($AC86:AJ86)&gt;0,1,IF(OR(K86&lt;(1-$P$2),K86&gt;$P$3),1,0))</f>
        <v>1</v>
      </c>
      <c r="AL86">
        <f>IF(SUM($AC86:AK86)&gt;0,1,IF(OR(L86&lt;(1-$P$2),L86&gt;$P$3),1,0))</f>
        <v>1</v>
      </c>
      <c r="AM86">
        <f>IF(SUM($AC86:AL86)&gt;0,1,IF(OR(M86&lt;(1-$P$2),M86&gt;$P$3),1,0))</f>
        <v>1</v>
      </c>
      <c r="AN86">
        <f>IF(SUM($AC86:AM86)&gt;0,1,IF(OR(N86&lt;(1-$P$2),N86&gt;$P$3),1,0))</f>
        <v>1</v>
      </c>
      <c r="AO86">
        <f>IF(SUM($AC86:AN86)&gt;0,1,IF(OR(O86&lt;(1-$P$2),O86&gt;$P$3),1,0))</f>
        <v>1</v>
      </c>
      <c r="AP86">
        <f>IF(SUM($AC86:AO86)&gt;0,1,IF(OR(P86&lt;(1-$P$2),P86&gt;$P$3),1,0))</f>
        <v>1</v>
      </c>
      <c r="AQ86">
        <f>IF(SUM($AC86:AP86)&gt;0,1,IF(OR(Q86&lt;(1-$P$2),Q86&gt;$P$3),1,0))</f>
        <v>1</v>
      </c>
      <c r="AR86">
        <f>IF(SUM($AC86:AQ86)&gt;0,1,IF(OR(R86&lt;(1-$P$2),R86&gt;$P$3),1,0))</f>
        <v>1</v>
      </c>
      <c r="AS86">
        <f>IF(SUM($AC86:AR86)&gt;0,1,IF(OR(S86&lt;(1-$P$2),S86&gt;$P$3),1,0))</f>
        <v>1</v>
      </c>
      <c r="AT86">
        <f>IF(SUM($AC86:AS86)&gt;0,1,IF(OR(T86&lt;(1-$P$2),T86&gt;$P$3),1,0))</f>
        <v>1</v>
      </c>
      <c r="AU86">
        <f>IF(SUM($AC86:AT86)&gt;0,1,IF(OR(U86&lt;(1-$P$2),U86&gt;$P$3),1,0))</f>
        <v>1</v>
      </c>
      <c r="AV86">
        <f>IF(SUM($AC86:AU86)&gt;0,1,IF(OR(V86&lt;(1-$P$2),V86&gt;$P$3),1,0))</f>
        <v>1</v>
      </c>
    </row>
    <row r="87" spans="1:48" x14ac:dyDescent="0.35">
      <c r="A87" s="1">
        <f>Data!A81</f>
        <v>7200000</v>
      </c>
      <c r="B87">
        <f t="shared" si="16"/>
        <v>78</v>
      </c>
      <c r="C87" s="12" cm="1">
        <f t="array" ref="C87">PRODUCT(Data!$C81:C81/100+1)</f>
        <v>0.80200000000000005</v>
      </c>
      <c r="D87" s="12" cm="1">
        <f t="array" ref="D87">PRODUCT(Data!$C81:D81/100+1)</f>
        <v>1.215832</v>
      </c>
      <c r="E87" s="12" cm="1">
        <f t="array" ref="E87">PRODUCT(Data!$C81:E81/100+1)</f>
        <v>1.9720795039999999</v>
      </c>
      <c r="F87" s="12" cm="1">
        <f t="array" ref="F87">PRODUCT(Data!$C81:F81/100+1)</f>
        <v>1.0866158067039997</v>
      </c>
      <c r="G87" s="12" cm="1">
        <f t="array" ref="G87">PRODUCT(Data!$C81:G81/100+1)</f>
        <v>0.56178037206596787</v>
      </c>
      <c r="H87" s="12" cm="1">
        <f t="array" ref="H87">PRODUCT(Data!$C81:H81/100+1)</f>
        <v>0.68705739503667873</v>
      </c>
      <c r="I87" s="12" cm="1">
        <f t="array" ref="I87">PRODUCT(Data!$C81:I81/100+1)</f>
        <v>0.52147656283283916</v>
      </c>
      <c r="J87" s="12" cm="1">
        <f t="array" ref="J87">PRODUCT(Data!$C81:J81/100+1)</f>
        <v>0.33948124240417832</v>
      </c>
      <c r="K87" s="12" cm="1">
        <f t="array" ref="K87">PRODUCT(Data!$C81:K81/100+1)</f>
        <v>0.52517748199926395</v>
      </c>
      <c r="L87" s="12" cm="1">
        <f t="array" ref="L87">PRODUCT(Data!$C81:L81/100+1)</f>
        <v>0.56614132559520658</v>
      </c>
      <c r="M87" s="12" cm="1">
        <f t="array" ref="M87">PRODUCT(Data!$C81:M81/100+1)</f>
        <v>0.5293421394315182</v>
      </c>
      <c r="N87" s="12" cm="1">
        <f t="array" ref="N87">PRODUCT(Data!$C81:N81/100+1)</f>
        <v>0.91999663833197864</v>
      </c>
      <c r="O87" s="12" cm="1">
        <f t="array" ref="O87">PRODUCT(Data!$C81:O81/100+1)</f>
        <v>0.95403651395026179</v>
      </c>
      <c r="P87" s="12" cm="1">
        <f t="array" ref="P87">PRODUCT(Data!$C81:P81/100+1)</f>
        <v>0.86912726420868847</v>
      </c>
      <c r="Q87" s="12" cm="1">
        <f t="array" ref="Q87">PRODUCT(Data!$C81:Q81/100+1)</f>
        <v>1.1681070430964773</v>
      </c>
      <c r="R87" s="12" cm="1">
        <f t="array" ref="R87">PRODUCT(Data!$C81:R81/100+1)</f>
        <v>1.3690214545090713</v>
      </c>
      <c r="S87" s="12" cm="1">
        <f t="array" ref="S87">PRODUCT(Data!$C81:S81/100+1)</f>
        <v>2.1260903188525875</v>
      </c>
      <c r="T87" s="12" cm="1">
        <f t="array" ref="T87">PRODUCT(Data!$C81:T81/100+1)</f>
        <v>2.5385518407099892</v>
      </c>
      <c r="U87" s="12" cm="1">
        <f t="array" ref="U87">PRODUCT(Data!$C81:U81/100+1)</f>
        <v>1.5916720041251633</v>
      </c>
      <c r="V87" s="12" cm="1">
        <f t="array" ref="V87">PRODUCT(Data!$C81:V81/100+1)</f>
        <v>2.3079244059814865</v>
      </c>
      <c r="W87" s="7"/>
      <c r="X87" s="25" t="str">
        <f t="shared" si="14"/>
        <v>Partially Realised Loss</v>
      </c>
      <c r="Y87" s="4">
        <f t="shared" si="15"/>
        <v>16617055.723066702</v>
      </c>
      <c r="Z87" s="13">
        <f t="shared" ca="1" si="11"/>
        <v>1222132.4726550418</v>
      </c>
      <c r="AA87" s="13">
        <f t="shared" si="12"/>
        <v>8308527.8615333512</v>
      </c>
      <c r="AC87">
        <f t="shared" si="13"/>
        <v>0</v>
      </c>
      <c r="AD87">
        <f>IF(SUM($AC87:AC87)&gt;0,1,IF(OR(D87&lt;(1-$P$2),D87&gt;$P$3),1,0))</f>
        <v>0</v>
      </c>
      <c r="AE87">
        <f>IF(SUM($AC87:AD87)&gt;0,1,IF(OR(E87&lt;(1-$P$2),E87&gt;$P$3),1,0))</f>
        <v>0</v>
      </c>
      <c r="AF87">
        <f>IF(SUM($AC87:AE87)&gt;0,1,IF(OR(F87&lt;(1-$P$2),F87&gt;$P$3),1,0))</f>
        <v>0</v>
      </c>
      <c r="AG87">
        <f>IF(SUM($AC87:AF87)&gt;0,1,IF(OR(G87&lt;(1-$P$2),G87&gt;$P$3),1,0))</f>
        <v>0</v>
      </c>
      <c r="AH87">
        <f>IF(SUM($AC87:AG87)&gt;0,1,IF(OR(H87&lt;(1-$P$2),H87&gt;$P$3),1,0))</f>
        <v>0</v>
      </c>
      <c r="AI87">
        <f>IF(SUM($AC87:AH87)&gt;0,1,IF(OR(I87&lt;(1-$P$2),I87&gt;$P$3),1,0))</f>
        <v>0</v>
      </c>
      <c r="AJ87">
        <f>IF(SUM($AC87:AI87)&gt;0,1,IF(OR(J87&lt;(1-$P$2),J87&gt;$P$3),1,0))</f>
        <v>1</v>
      </c>
      <c r="AK87">
        <f>IF(SUM($AC87:AJ87)&gt;0,1,IF(OR(K87&lt;(1-$P$2),K87&gt;$P$3),1,0))</f>
        <v>1</v>
      </c>
      <c r="AL87">
        <f>IF(SUM($AC87:AK87)&gt;0,1,IF(OR(L87&lt;(1-$P$2),L87&gt;$P$3),1,0))</f>
        <v>1</v>
      </c>
      <c r="AM87">
        <f>IF(SUM($AC87:AL87)&gt;0,1,IF(OR(M87&lt;(1-$P$2),M87&gt;$P$3),1,0))</f>
        <v>1</v>
      </c>
      <c r="AN87">
        <f>IF(SUM($AC87:AM87)&gt;0,1,IF(OR(N87&lt;(1-$P$2),N87&gt;$P$3),1,0))</f>
        <v>1</v>
      </c>
      <c r="AO87">
        <f>IF(SUM($AC87:AN87)&gt;0,1,IF(OR(O87&lt;(1-$P$2),O87&gt;$P$3),1,0))</f>
        <v>1</v>
      </c>
      <c r="AP87">
        <f>IF(SUM($AC87:AO87)&gt;0,1,IF(OR(P87&lt;(1-$P$2),P87&gt;$P$3),1,0))</f>
        <v>1</v>
      </c>
      <c r="AQ87">
        <f>IF(SUM($AC87:AP87)&gt;0,1,IF(OR(Q87&lt;(1-$P$2),Q87&gt;$P$3),1,0))</f>
        <v>1</v>
      </c>
      <c r="AR87">
        <f>IF(SUM($AC87:AQ87)&gt;0,1,IF(OR(R87&lt;(1-$P$2),R87&gt;$P$3),1,0))</f>
        <v>1</v>
      </c>
      <c r="AS87">
        <f>IF(SUM($AC87:AR87)&gt;0,1,IF(OR(S87&lt;(1-$P$2),S87&gt;$P$3),1,0))</f>
        <v>1</v>
      </c>
      <c r="AT87">
        <f>IF(SUM($AC87:AS87)&gt;0,1,IF(OR(T87&lt;(1-$P$2),T87&gt;$P$3),1,0))</f>
        <v>1</v>
      </c>
      <c r="AU87">
        <f>IF(SUM($AC87:AT87)&gt;0,1,IF(OR(U87&lt;(1-$P$2),U87&gt;$P$3),1,0))</f>
        <v>1</v>
      </c>
      <c r="AV87">
        <f>IF(SUM($AC87:AU87)&gt;0,1,IF(OR(V87&lt;(1-$P$2),V87&gt;$P$3),1,0))</f>
        <v>1</v>
      </c>
    </row>
    <row r="88" spans="1:48" x14ac:dyDescent="0.35">
      <c r="A88" s="1">
        <f>Data!A82</f>
        <v>3700000</v>
      </c>
      <c r="B88">
        <f t="shared" si="16"/>
        <v>79</v>
      </c>
      <c r="C88" s="12" cm="1">
        <f t="array" ref="C88">PRODUCT(Data!$C82:C82/100+1)</f>
        <v>0.81200000000000006</v>
      </c>
      <c r="D88" s="12" cm="1">
        <f t="array" ref="D88">PRODUCT(Data!$C82:D82/100+1)</f>
        <v>1.1156880000000002</v>
      </c>
      <c r="E88" s="12" cm="1">
        <f t="array" ref="E88">PRODUCT(Data!$C82:E82/100+1)</f>
        <v>1.2707686320000002</v>
      </c>
      <c r="F88" s="12" cm="1">
        <f t="array" ref="F88">PRODUCT(Data!$C82:F82/100+1)</f>
        <v>1.6621653706560005</v>
      </c>
      <c r="G88" s="12" cm="1">
        <f t="array" ref="G88">PRODUCT(Data!$C82:G82/100+1)</f>
        <v>2.4201127796751365</v>
      </c>
      <c r="H88" s="12" cm="1">
        <f t="array" ref="H88">PRODUCT(Data!$C82:H82/100+1)</f>
        <v>3.1509868391370279</v>
      </c>
      <c r="I88" s="12" cm="1">
        <f t="array" ref="I88">PRODUCT(Data!$C82:I82/100+1)</f>
        <v>2.8327371683841882</v>
      </c>
      <c r="J88" s="12" cm="1">
        <f t="array" ref="J88">PRODUCT(Data!$C82:J82/100+1)</f>
        <v>2.4106593302949442</v>
      </c>
      <c r="K88" s="12" cm="1">
        <f t="array" ref="K88">PRODUCT(Data!$C82:K82/100+1)</f>
        <v>3.155553063356082</v>
      </c>
      <c r="L88" s="12" cm="1">
        <f t="array" ref="L88">PRODUCT(Data!$C82:L82/100+1)</f>
        <v>4.2947077192276275</v>
      </c>
      <c r="M88" s="12" cm="1">
        <f t="array" ref="M88">PRODUCT(Data!$C82:M82/100+1)</f>
        <v>2.8645700487248278</v>
      </c>
      <c r="N88" s="12" cm="1">
        <f t="array" ref="N88">PRODUCT(Data!$C82:N82/100+1)</f>
        <v>3.5893062710522097</v>
      </c>
      <c r="O88" s="12" cm="1">
        <f t="array" ref="O88">PRODUCT(Data!$C82:O82/100+1)</f>
        <v>5.7464793399545879</v>
      </c>
      <c r="P88" s="12" cm="1">
        <f t="array" ref="P88">PRODUCT(Data!$C82:P82/100+1)</f>
        <v>5.6085638357956773</v>
      </c>
      <c r="Q88" s="12" cm="1">
        <f t="array" ref="Q88">PRODUCT(Data!$C82:Q82/100+1)</f>
        <v>8.7325338923338691</v>
      </c>
      <c r="R88" s="12" cm="1">
        <f t="array" ref="R88">PRODUCT(Data!$C82:R82/100+1)</f>
        <v>7.8767455708851504</v>
      </c>
      <c r="S88" s="12" cm="1">
        <f t="array" ref="S88">PRODUCT(Data!$C82:S82/100+1)</f>
        <v>8.892845749529334</v>
      </c>
      <c r="T88" s="12" cm="1">
        <f t="array" ref="T88">PRODUCT(Data!$C82:T82/100+1)</f>
        <v>12.796805033572712</v>
      </c>
      <c r="U88" s="12" cm="1">
        <f t="array" ref="U88">PRODUCT(Data!$C82:U82/100+1)</f>
        <v>21.856942997342191</v>
      </c>
      <c r="V88" s="12" cm="1">
        <f t="array" ref="V88">PRODUCT(Data!$C82:V82/100+1)</f>
        <v>15.256146212144849</v>
      </c>
      <c r="W88" s="7"/>
      <c r="X88" s="25" t="str">
        <f t="shared" si="14"/>
        <v>Unrealised</v>
      </c>
      <c r="Y88" s="4">
        <f t="shared" si="15"/>
        <v>56447740.984935939</v>
      </c>
      <c r="Z88" s="13">
        <f t="shared" ca="1" si="11"/>
        <v>0</v>
      </c>
      <c r="AA88" s="13">
        <f t="shared" si="12"/>
        <v>56447740.984935939</v>
      </c>
      <c r="AC88">
        <f t="shared" si="13"/>
        <v>0</v>
      </c>
      <c r="AD88">
        <f>IF(SUM($AC88:AC88)&gt;0,1,IF(OR(D88&lt;(1-$P$2),D88&gt;$P$3),1,0))</f>
        <v>0</v>
      </c>
      <c r="AE88">
        <f>IF(SUM($AC88:AD88)&gt;0,1,IF(OR(E88&lt;(1-$P$2),E88&gt;$P$3),1,0))</f>
        <v>0</v>
      </c>
      <c r="AF88">
        <f>IF(SUM($AC88:AE88)&gt;0,1,IF(OR(F88&lt;(1-$P$2),F88&gt;$P$3),1,0))</f>
        <v>0</v>
      </c>
      <c r="AG88">
        <f>IF(SUM($AC88:AF88)&gt;0,1,IF(OR(G88&lt;(1-$P$2),G88&gt;$P$3),1,0))</f>
        <v>0</v>
      </c>
      <c r="AH88">
        <f>IF(SUM($AC88:AG88)&gt;0,1,IF(OR(H88&lt;(1-$P$2),H88&gt;$P$3),1,0))</f>
        <v>0</v>
      </c>
      <c r="AI88">
        <f>IF(SUM($AC88:AH88)&gt;0,1,IF(OR(I88&lt;(1-$P$2),I88&gt;$P$3),1,0))</f>
        <v>0</v>
      </c>
      <c r="AJ88">
        <f>IF(SUM($AC88:AI88)&gt;0,1,IF(OR(J88&lt;(1-$P$2),J88&gt;$P$3),1,0))</f>
        <v>0</v>
      </c>
      <c r="AK88">
        <f>IF(SUM($AC88:AJ88)&gt;0,1,IF(OR(K88&lt;(1-$P$2),K88&gt;$P$3),1,0))</f>
        <v>0</v>
      </c>
      <c r="AL88">
        <f>IF(SUM($AC88:AK88)&gt;0,1,IF(OR(L88&lt;(1-$P$2),L88&gt;$P$3),1,0))</f>
        <v>0</v>
      </c>
      <c r="AM88">
        <f>IF(SUM($AC88:AL88)&gt;0,1,IF(OR(M88&lt;(1-$P$2),M88&gt;$P$3),1,0))</f>
        <v>0</v>
      </c>
      <c r="AN88">
        <f>IF(SUM($AC88:AM88)&gt;0,1,IF(OR(N88&lt;(1-$P$2),N88&gt;$P$3),1,0))</f>
        <v>0</v>
      </c>
      <c r="AO88">
        <f>IF(SUM($AC88:AN88)&gt;0,1,IF(OR(O88&lt;(1-$P$2),O88&gt;$P$3),1,0))</f>
        <v>0</v>
      </c>
      <c r="AP88">
        <f>IF(SUM($AC88:AO88)&gt;0,1,IF(OR(P88&lt;(1-$P$2),P88&gt;$P$3),1,0))</f>
        <v>0</v>
      </c>
      <c r="AQ88">
        <f>IF(SUM($AC88:AP88)&gt;0,1,IF(OR(Q88&lt;(1-$P$2),Q88&gt;$P$3),1,0))</f>
        <v>0</v>
      </c>
      <c r="AR88">
        <f>IF(SUM($AC88:AQ88)&gt;0,1,IF(OR(R88&lt;(1-$P$2),R88&gt;$P$3),1,0))</f>
        <v>0</v>
      </c>
      <c r="AS88">
        <f>IF(SUM($AC88:AR88)&gt;0,1,IF(OR(S88&lt;(1-$P$2),S88&gt;$P$3),1,0))</f>
        <v>0</v>
      </c>
      <c r="AT88">
        <f>IF(SUM($AC88:AS88)&gt;0,1,IF(OR(T88&lt;(1-$P$2),T88&gt;$P$3),1,0))</f>
        <v>0</v>
      </c>
      <c r="AU88">
        <f>IF(SUM($AC88:AT88)&gt;0,1,IF(OR(U88&lt;(1-$P$2),U88&gt;$P$3),1,0))</f>
        <v>0</v>
      </c>
      <c r="AV88">
        <f>IF(SUM($AC88:AU88)&gt;0,1,IF(OR(V88&lt;(1-$P$2),V88&gt;$P$3),1,0))</f>
        <v>0</v>
      </c>
    </row>
    <row r="89" spans="1:48" x14ac:dyDescent="0.35">
      <c r="A89" s="1">
        <f>Data!A83</f>
        <v>7300000</v>
      </c>
      <c r="B89">
        <f t="shared" si="16"/>
        <v>80</v>
      </c>
      <c r="C89" s="12" cm="1">
        <f t="array" ref="C89">PRODUCT(Data!$C83:C83/100+1)</f>
        <v>1.536</v>
      </c>
      <c r="D89" s="12" cm="1">
        <f t="array" ref="D89">PRODUCT(Data!$C83:D83/100+1)</f>
        <v>2.0858880000000002</v>
      </c>
      <c r="E89" s="12" cm="1">
        <f t="array" ref="E89">PRODUCT(Data!$C83:E83/100+1)</f>
        <v>2.5260103680000006</v>
      </c>
      <c r="F89" s="12" cm="1">
        <f t="array" ref="F89">PRODUCT(Data!$C83:F83/100+1)</f>
        <v>3.0842586593280008</v>
      </c>
      <c r="G89" s="12" cm="1">
        <f t="array" ref="G89">PRODUCT(Data!$C83:G83/100+1)</f>
        <v>3.731952977786881</v>
      </c>
      <c r="H89" s="12" cm="1">
        <f t="array" ref="H89">PRODUCT(Data!$C83:H83/100+1)</f>
        <v>2.9407789464960623</v>
      </c>
      <c r="I89" s="12" cm="1">
        <f t="array" ref="I89">PRODUCT(Data!$C83:I83/100+1)</f>
        <v>3.3554287779520071</v>
      </c>
      <c r="J89" s="12" cm="1">
        <f t="array" ref="J89">PRODUCT(Data!$C83:J83/100+1)</f>
        <v>5.4995477670633397</v>
      </c>
      <c r="K89" s="12" cm="1">
        <f t="array" ref="K89">PRODUCT(Data!$C83:K83/100+1)</f>
        <v>7.9578456189406532</v>
      </c>
      <c r="L89" s="12" cm="1">
        <f t="array" ref="L89">PRODUCT(Data!$C83:L83/100+1)</f>
        <v>9.9791384061515789</v>
      </c>
      <c r="M89" s="12" cm="1">
        <f t="array" ref="M89">PRODUCT(Data!$C83:M83/100+1)</f>
        <v>13.791169277301483</v>
      </c>
      <c r="N89" s="12" cm="1">
        <f t="array" ref="N89">PRODUCT(Data!$C83:N83/100+1)</f>
        <v>13.832542785133386</v>
      </c>
      <c r="O89" s="12" cm="1">
        <f t="array" ref="O89">PRODUCT(Data!$C83:O83/100+1)</f>
        <v>22.215063712924216</v>
      </c>
      <c r="P89" s="12" cm="1">
        <f t="array" ref="P89">PRODUCT(Data!$C83:P83/100+1)</f>
        <v>29.968120948734768</v>
      </c>
      <c r="Q89" s="12" cm="1">
        <f t="array" ref="Q89">PRODUCT(Data!$C83:Q83/100+1)</f>
        <v>20.767907817473198</v>
      </c>
      <c r="R89" s="12" cm="1">
        <f t="array" ref="R89">PRODUCT(Data!$C83:R83/100+1)</f>
        <v>22.657787428863259</v>
      </c>
      <c r="S89" s="12" cm="1">
        <f t="array" ref="S89">PRODUCT(Data!$C83:S83/100+1)</f>
        <v>32.423293810703321</v>
      </c>
      <c r="T89" s="12" cm="1">
        <f t="array" ref="T89">PRODUCT(Data!$C83:T83/100+1)</f>
        <v>22.858422136545844</v>
      </c>
      <c r="U89" s="12" cm="1">
        <f t="array" ref="U89">PRODUCT(Data!$C83:U83/100+1)</f>
        <v>33.236145786537655</v>
      </c>
      <c r="V89" s="12" cm="1">
        <f t="array" ref="V89">PRODUCT(Data!$C83:V83/100+1)</f>
        <v>46.297951080646953</v>
      </c>
      <c r="W89" s="7"/>
      <c r="X89" s="25" t="str">
        <f t="shared" si="14"/>
        <v>Unrealised</v>
      </c>
      <c r="Y89" s="4">
        <f t="shared" si="15"/>
        <v>337975042.88872278</v>
      </c>
      <c r="Z89" s="13">
        <f t="shared" ca="1" si="11"/>
        <v>0</v>
      </c>
      <c r="AA89" s="13">
        <f t="shared" si="12"/>
        <v>337975042.88872278</v>
      </c>
      <c r="AC89">
        <f t="shared" si="13"/>
        <v>0</v>
      </c>
      <c r="AD89">
        <f>IF(SUM($AC89:AC89)&gt;0,1,IF(OR(D89&lt;(1-$P$2),D89&gt;$P$3),1,0))</f>
        <v>0</v>
      </c>
      <c r="AE89">
        <f>IF(SUM($AC89:AD89)&gt;0,1,IF(OR(E89&lt;(1-$P$2),E89&gt;$P$3),1,0))</f>
        <v>0</v>
      </c>
      <c r="AF89">
        <f>IF(SUM($AC89:AE89)&gt;0,1,IF(OR(F89&lt;(1-$P$2),F89&gt;$P$3),1,0))</f>
        <v>0</v>
      </c>
      <c r="AG89">
        <f>IF(SUM($AC89:AF89)&gt;0,1,IF(OR(G89&lt;(1-$P$2),G89&gt;$P$3),1,0))</f>
        <v>0</v>
      </c>
      <c r="AH89">
        <f>IF(SUM($AC89:AG89)&gt;0,1,IF(OR(H89&lt;(1-$P$2),H89&gt;$P$3),1,0))</f>
        <v>0</v>
      </c>
      <c r="AI89">
        <f>IF(SUM($AC89:AH89)&gt;0,1,IF(OR(I89&lt;(1-$P$2),I89&gt;$P$3),1,0))</f>
        <v>0</v>
      </c>
      <c r="AJ89">
        <f>IF(SUM($AC89:AI89)&gt;0,1,IF(OR(J89&lt;(1-$P$2),J89&gt;$P$3),1,0))</f>
        <v>0</v>
      </c>
      <c r="AK89">
        <f>IF(SUM($AC89:AJ89)&gt;0,1,IF(OR(K89&lt;(1-$P$2),K89&gt;$P$3),1,0))</f>
        <v>0</v>
      </c>
      <c r="AL89">
        <f>IF(SUM($AC89:AK89)&gt;0,1,IF(OR(L89&lt;(1-$P$2),L89&gt;$P$3),1,0))</f>
        <v>0</v>
      </c>
      <c r="AM89">
        <f>IF(SUM($AC89:AL89)&gt;0,1,IF(OR(M89&lt;(1-$P$2),M89&gt;$P$3),1,0))</f>
        <v>0</v>
      </c>
      <c r="AN89">
        <f>IF(SUM($AC89:AM89)&gt;0,1,IF(OR(N89&lt;(1-$P$2),N89&gt;$P$3),1,0))</f>
        <v>0</v>
      </c>
      <c r="AO89">
        <f>IF(SUM($AC89:AN89)&gt;0,1,IF(OR(O89&lt;(1-$P$2),O89&gt;$P$3),1,0))</f>
        <v>0</v>
      </c>
      <c r="AP89">
        <f>IF(SUM($AC89:AO89)&gt;0,1,IF(OR(P89&lt;(1-$P$2),P89&gt;$P$3),1,0))</f>
        <v>0</v>
      </c>
      <c r="AQ89">
        <f>IF(SUM($AC89:AP89)&gt;0,1,IF(OR(Q89&lt;(1-$P$2),Q89&gt;$P$3),1,0))</f>
        <v>0</v>
      </c>
      <c r="AR89">
        <f>IF(SUM($AC89:AQ89)&gt;0,1,IF(OR(R89&lt;(1-$P$2),R89&gt;$P$3),1,0))</f>
        <v>0</v>
      </c>
      <c r="AS89">
        <f>IF(SUM($AC89:AR89)&gt;0,1,IF(OR(S89&lt;(1-$P$2),S89&gt;$P$3),1,0))</f>
        <v>0</v>
      </c>
      <c r="AT89">
        <f>IF(SUM($AC89:AS89)&gt;0,1,IF(OR(T89&lt;(1-$P$2),T89&gt;$P$3),1,0))</f>
        <v>0</v>
      </c>
      <c r="AU89">
        <f>IF(SUM($AC89:AT89)&gt;0,1,IF(OR(U89&lt;(1-$P$2),U89&gt;$P$3),1,0))</f>
        <v>0</v>
      </c>
      <c r="AV89">
        <f>IF(SUM($AC89:AU89)&gt;0,1,IF(OR(V89&lt;(1-$P$2),V89&gt;$P$3),1,0))</f>
        <v>0</v>
      </c>
    </row>
    <row r="90" spans="1:48" x14ac:dyDescent="0.35">
      <c r="A90" s="1">
        <f>Data!A84</f>
        <v>8500000</v>
      </c>
      <c r="B90">
        <f t="shared" si="16"/>
        <v>81</v>
      </c>
      <c r="C90" s="12" cm="1">
        <f t="array" ref="C90">PRODUCT(Data!$C84:C84/100+1)</f>
        <v>1.413</v>
      </c>
      <c r="D90" s="12" cm="1">
        <f t="array" ref="D90">PRODUCT(Data!$C84:D84/100+1)</f>
        <v>1.0724670000000001</v>
      </c>
      <c r="E90" s="12" cm="1">
        <f t="array" ref="E90">PRODUCT(Data!$C84:E84/100+1)</f>
        <v>1.3148445420000001</v>
      </c>
      <c r="F90" s="12" cm="1">
        <f t="array" ref="F90">PRODUCT(Data!$C84:F84/100+1)</f>
        <v>0.69686760726000008</v>
      </c>
      <c r="G90" s="12" cm="1">
        <f t="array" ref="G90">PRODUCT(Data!$C84:G84/100+1)</f>
        <v>1.0000050164181002</v>
      </c>
      <c r="H90" s="12" cm="1">
        <f t="array" ref="H90">PRODUCT(Data!$C84:H84/100+1)</f>
        <v>0.70900355664043302</v>
      </c>
      <c r="I90" s="12" cm="1">
        <f t="array" ref="I90">PRODUCT(Data!$C84:I84/100+1)</f>
        <v>1.095410495009469</v>
      </c>
      <c r="J90" s="12" cm="1">
        <f t="array" ref="J90">PRODUCT(Data!$C84:J84/100+1)</f>
        <v>1.1600397142150276</v>
      </c>
      <c r="K90" s="12" cm="1">
        <f t="array" ref="K90">PRODUCT(Data!$C84:K84/100+1)</f>
        <v>1.7307792536088211</v>
      </c>
      <c r="L90" s="12" cm="1">
        <f t="array" ref="L90">PRODUCT(Data!$C84:L84/100+1)</f>
        <v>2.7536697924916345</v>
      </c>
      <c r="M90" s="12" cm="1">
        <f t="array" ref="M90">PRODUCT(Data!$C84:M84/100+1)</f>
        <v>2.2442408808806817</v>
      </c>
      <c r="N90" s="12" cm="1">
        <f t="array" ref="N90">PRODUCT(Data!$C84:N84/100+1)</f>
        <v>2.971374926286023</v>
      </c>
      <c r="O90" s="12" cm="1">
        <f t="array" ref="O90">PRODUCT(Data!$C84:O84/100+1)</f>
        <v>3.1823425460523302</v>
      </c>
      <c r="P90" s="12" cm="1">
        <f t="array" ref="P90">PRODUCT(Data!$C84:P84/100+1)</f>
        <v>5.5181819748547403</v>
      </c>
      <c r="Q90" s="12" cm="1">
        <f t="array" ref="Q90">PRODUCT(Data!$C84:Q84/100+1)</f>
        <v>8.321418418080949</v>
      </c>
      <c r="R90" s="12" cm="1">
        <f t="array" ref="R90">PRODUCT(Data!$C84:R84/100+1)</f>
        <v>7.8387761498322535</v>
      </c>
      <c r="S90" s="12" cm="1">
        <f t="array" ref="S90">PRODUCT(Data!$C84:S84/100+1)</f>
        <v>7.0235434302496991</v>
      </c>
      <c r="T90" s="12" cm="1">
        <f t="array" ref="T90">PRODUCT(Data!$C84:T84/100+1)</f>
        <v>9.580113238860589</v>
      </c>
      <c r="U90" s="12" cm="1">
        <f t="array" ref="U90">PRODUCT(Data!$C84:U84/100+1)</f>
        <v>16.171231147196675</v>
      </c>
      <c r="V90" s="12" cm="1">
        <f t="array" ref="V90">PRODUCT(Data!$C84:V84/100+1)</f>
        <v>23.270401620816017</v>
      </c>
      <c r="W90" s="7"/>
      <c r="X90" s="25" t="str">
        <f t="shared" si="14"/>
        <v>Unrealised</v>
      </c>
      <c r="Y90" s="4">
        <f t="shared" si="15"/>
        <v>197798413.77693614</v>
      </c>
      <c r="Z90" s="13">
        <f t="shared" ca="1" si="11"/>
        <v>0</v>
      </c>
      <c r="AA90" s="13">
        <f t="shared" si="12"/>
        <v>197798413.77693614</v>
      </c>
      <c r="AC90">
        <f t="shared" si="13"/>
        <v>0</v>
      </c>
      <c r="AD90">
        <f>IF(SUM($AC90:AC90)&gt;0,1,IF(OR(D90&lt;(1-$P$2),D90&gt;$P$3),1,0))</f>
        <v>0</v>
      </c>
      <c r="AE90">
        <f>IF(SUM($AC90:AD90)&gt;0,1,IF(OR(E90&lt;(1-$P$2),E90&gt;$P$3),1,0))</f>
        <v>0</v>
      </c>
      <c r="AF90">
        <f>IF(SUM($AC90:AE90)&gt;0,1,IF(OR(F90&lt;(1-$P$2),F90&gt;$P$3),1,0))</f>
        <v>0</v>
      </c>
      <c r="AG90">
        <f>IF(SUM($AC90:AF90)&gt;0,1,IF(OR(G90&lt;(1-$P$2),G90&gt;$P$3),1,0))</f>
        <v>0</v>
      </c>
      <c r="AH90">
        <f>IF(SUM($AC90:AG90)&gt;0,1,IF(OR(H90&lt;(1-$P$2),H90&gt;$P$3),1,0))</f>
        <v>0</v>
      </c>
      <c r="AI90">
        <f>IF(SUM($AC90:AH90)&gt;0,1,IF(OR(I90&lt;(1-$P$2),I90&gt;$P$3),1,0))</f>
        <v>0</v>
      </c>
      <c r="AJ90">
        <f>IF(SUM($AC90:AI90)&gt;0,1,IF(OR(J90&lt;(1-$P$2),J90&gt;$P$3),1,0))</f>
        <v>0</v>
      </c>
      <c r="AK90">
        <f>IF(SUM($AC90:AJ90)&gt;0,1,IF(OR(K90&lt;(1-$P$2),K90&gt;$P$3),1,0))</f>
        <v>0</v>
      </c>
      <c r="AL90">
        <f>IF(SUM($AC90:AK90)&gt;0,1,IF(OR(L90&lt;(1-$P$2),L90&gt;$P$3),1,0))</f>
        <v>0</v>
      </c>
      <c r="AM90">
        <f>IF(SUM($AC90:AL90)&gt;0,1,IF(OR(M90&lt;(1-$P$2),M90&gt;$P$3),1,0))</f>
        <v>0</v>
      </c>
      <c r="AN90">
        <f>IF(SUM($AC90:AM90)&gt;0,1,IF(OR(N90&lt;(1-$P$2),N90&gt;$P$3),1,0))</f>
        <v>0</v>
      </c>
      <c r="AO90">
        <f>IF(SUM($AC90:AN90)&gt;0,1,IF(OR(O90&lt;(1-$P$2),O90&gt;$P$3),1,0))</f>
        <v>0</v>
      </c>
      <c r="AP90">
        <f>IF(SUM($AC90:AO90)&gt;0,1,IF(OR(P90&lt;(1-$P$2),P90&gt;$P$3),1,0))</f>
        <v>0</v>
      </c>
      <c r="AQ90">
        <f>IF(SUM($AC90:AP90)&gt;0,1,IF(OR(Q90&lt;(1-$P$2),Q90&gt;$P$3),1,0))</f>
        <v>0</v>
      </c>
      <c r="AR90">
        <f>IF(SUM($AC90:AQ90)&gt;0,1,IF(OR(R90&lt;(1-$P$2),R90&gt;$P$3),1,0))</f>
        <v>0</v>
      </c>
      <c r="AS90">
        <f>IF(SUM($AC90:AR90)&gt;0,1,IF(OR(S90&lt;(1-$P$2),S90&gt;$P$3),1,0))</f>
        <v>0</v>
      </c>
      <c r="AT90">
        <f>IF(SUM($AC90:AS90)&gt;0,1,IF(OR(T90&lt;(1-$P$2),T90&gt;$P$3),1,0))</f>
        <v>0</v>
      </c>
      <c r="AU90">
        <f>IF(SUM($AC90:AT90)&gt;0,1,IF(OR(U90&lt;(1-$P$2),U90&gt;$P$3),1,0))</f>
        <v>0</v>
      </c>
      <c r="AV90">
        <f>IF(SUM($AC90:AU90)&gt;0,1,IF(OR(V90&lt;(1-$P$2),V90&gt;$P$3),1,0))</f>
        <v>0</v>
      </c>
    </row>
    <row r="91" spans="1:48" x14ac:dyDescent="0.35">
      <c r="A91" s="1">
        <f>Data!A85</f>
        <v>600000</v>
      </c>
      <c r="B91">
        <f t="shared" si="16"/>
        <v>82</v>
      </c>
      <c r="C91" s="12" cm="1">
        <f t="array" ref="C91">PRODUCT(Data!$C85:C85/100+1)</f>
        <v>1.6930000000000001</v>
      </c>
      <c r="D91" s="12" cm="1">
        <f t="array" ref="D91">PRODUCT(Data!$C85:D85/100+1)</f>
        <v>2.7037210000000003</v>
      </c>
      <c r="E91" s="12" cm="1">
        <f t="array" ref="E91">PRODUCT(Data!$C85:E85/100+1)</f>
        <v>2.3468298280000002</v>
      </c>
      <c r="F91" s="12" cm="1">
        <f t="array" ref="F91">PRODUCT(Data!$C85:F85/100+1)</f>
        <v>3.459227166472</v>
      </c>
      <c r="G91" s="12" cm="1">
        <f t="array" ref="G91">PRODUCT(Data!$C85:G85/100+1)</f>
        <v>5.1853815225415287</v>
      </c>
      <c r="H91" s="12" cm="1">
        <f t="array" ref="H91">PRODUCT(Data!$C85:H85/100+1)</f>
        <v>6.8187767021421104</v>
      </c>
      <c r="I91" s="12" cm="1">
        <f t="array" ref="I91">PRODUCT(Data!$C85:I85/100+1)</f>
        <v>3.9821655940509921</v>
      </c>
      <c r="J91" s="12" cm="1">
        <f t="array" ref="J91">PRODUCT(Data!$C85:J85/100+1)</f>
        <v>2.8751235589048161</v>
      </c>
      <c r="K91" s="12" cm="1">
        <f t="array" ref="K91">PRODUCT(Data!$C85:K85/100+1)</f>
        <v>2.7974952228143861</v>
      </c>
      <c r="L91" s="12" cm="1">
        <f t="array" ref="L91">PRODUCT(Data!$C85:L85/100+1)</f>
        <v>4.6913994886597257</v>
      </c>
      <c r="M91" s="12" cm="1">
        <f t="array" ref="M91">PRODUCT(Data!$C85:M85/100+1)</f>
        <v>6.0002999459957884</v>
      </c>
      <c r="N91" s="12" cm="1">
        <f t="array" ref="N91">PRODUCT(Data!$C85:N85/100+1)</f>
        <v>9.4564727148893635</v>
      </c>
      <c r="O91" s="12" cm="1">
        <f t="array" ref="O91">PRODUCT(Data!$C85:O85/100+1)</f>
        <v>9.7307104236211543</v>
      </c>
      <c r="P91" s="12" cm="1">
        <f t="array" ref="P91">PRODUCT(Data!$C85:P85/100+1)</f>
        <v>10.703781465983271</v>
      </c>
      <c r="Q91" s="12" cm="1">
        <f t="array" ref="Q91">PRODUCT(Data!$C85:Q85/100+1)</f>
        <v>6.7754936679674103</v>
      </c>
      <c r="R91" s="12" cm="1">
        <f t="array" ref="R91">PRODUCT(Data!$C85:R85/100+1)</f>
        <v>8.5235710343030018</v>
      </c>
      <c r="S91" s="12" cm="1">
        <f t="array" ref="S91">PRODUCT(Data!$C85:S85/100+1)</f>
        <v>13.23710581627256</v>
      </c>
      <c r="T91" s="12" cm="1">
        <f t="array" ref="T91">PRODUCT(Data!$C85:T85/100+1)</f>
        <v>14.150466117595366</v>
      </c>
      <c r="U91" s="12" cm="1">
        <f t="array" ref="U91">PRODUCT(Data!$C85:U85/100+1)</f>
        <v>7.6129507712663074</v>
      </c>
      <c r="V91" s="12" cm="1">
        <f t="array" ref="V91">PRODUCT(Data!$C85:V85/100+1)</f>
        <v>12.424335658706614</v>
      </c>
      <c r="W91" s="7"/>
      <c r="X91" s="25" t="str">
        <f t="shared" si="14"/>
        <v>Unrealised</v>
      </c>
      <c r="Y91" s="4">
        <f t="shared" si="15"/>
        <v>7454601.3952239687</v>
      </c>
      <c r="Z91" s="13">
        <f t="shared" ca="1" si="11"/>
        <v>0</v>
      </c>
      <c r="AA91" s="13">
        <f t="shared" si="12"/>
        <v>7454601.3952239687</v>
      </c>
      <c r="AC91">
        <f t="shared" si="13"/>
        <v>0</v>
      </c>
      <c r="AD91">
        <f>IF(SUM($AC91:AC91)&gt;0,1,IF(OR(D91&lt;(1-$P$2),D91&gt;$P$3),1,0))</f>
        <v>0</v>
      </c>
      <c r="AE91">
        <f>IF(SUM($AC91:AD91)&gt;0,1,IF(OR(E91&lt;(1-$P$2),E91&gt;$P$3),1,0))</f>
        <v>0</v>
      </c>
      <c r="AF91">
        <f>IF(SUM($AC91:AE91)&gt;0,1,IF(OR(F91&lt;(1-$P$2),F91&gt;$P$3),1,0))</f>
        <v>0</v>
      </c>
      <c r="AG91">
        <f>IF(SUM($AC91:AF91)&gt;0,1,IF(OR(G91&lt;(1-$P$2),G91&gt;$P$3),1,0))</f>
        <v>0</v>
      </c>
      <c r="AH91">
        <f>IF(SUM($AC91:AG91)&gt;0,1,IF(OR(H91&lt;(1-$P$2),H91&gt;$P$3),1,0))</f>
        <v>0</v>
      </c>
      <c r="AI91">
        <f>IF(SUM($AC91:AH91)&gt;0,1,IF(OR(I91&lt;(1-$P$2),I91&gt;$P$3),1,0))</f>
        <v>0</v>
      </c>
      <c r="AJ91">
        <f>IF(SUM($AC91:AI91)&gt;0,1,IF(OR(J91&lt;(1-$P$2),J91&gt;$P$3),1,0))</f>
        <v>0</v>
      </c>
      <c r="AK91">
        <f>IF(SUM($AC91:AJ91)&gt;0,1,IF(OR(K91&lt;(1-$P$2),K91&gt;$P$3),1,0))</f>
        <v>0</v>
      </c>
      <c r="AL91">
        <f>IF(SUM($AC91:AK91)&gt;0,1,IF(OR(L91&lt;(1-$P$2),L91&gt;$P$3),1,0))</f>
        <v>0</v>
      </c>
      <c r="AM91">
        <f>IF(SUM($AC91:AL91)&gt;0,1,IF(OR(M91&lt;(1-$P$2),M91&gt;$P$3),1,0))</f>
        <v>0</v>
      </c>
      <c r="AN91">
        <f>IF(SUM($AC91:AM91)&gt;0,1,IF(OR(N91&lt;(1-$P$2),N91&gt;$P$3),1,0))</f>
        <v>0</v>
      </c>
      <c r="AO91">
        <f>IF(SUM($AC91:AN91)&gt;0,1,IF(OR(O91&lt;(1-$P$2),O91&gt;$P$3),1,0))</f>
        <v>0</v>
      </c>
      <c r="AP91">
        <f>IF(SUM($AC91:AO91)&gt;0,1,IF(OR(P91&lt;(1-$P$2),P91&gt;$P$3),1,0))</f>
        <v>0</v>
      </c>
      <c r="AQ91">
        <f>IF(SUM($AC91:AP91)&gt;0,1,IF(OR(Q91&lt;(1-$P$2),Q91&gt;$P$3),1,0))</f>
        <v>0</v>
      </c>
      <c r="AR91">
        <f>IF(SUM($AC91:AQ91)&gt;0,1,IF(OR(R91&lt;(1-$P$2),R91&gt;$P$3),1,0))</f>
        <v>0</v>
      </c>
      <c r="AS91">
        <f>IF(SUM($AC91:AR91)&gt;0,1,IF(OR(S91&lt;(1-$P$2),S91&gt;$P$3),1,0))</f>
        <v>0</v>
      </c>
      <c r="AT91">
        <f>IF(SUM($AC91:AS91)&gt;0,1,IF(OR(T91&lt;(1-$P$2),T91&gt;$P$3),1,0))</f>
        <v>0</v>
      </c>
      <c r="AU91">
        <f>IF(SUM($AC91:AT91)&gt;0,1,IF(OR(U91&lt;(1-$P$2),U91&gt;$P$3),1,0))</f>
        <v>0</v>
      </c>
      <c r="AV91">
        <f>IF(SUM($AC91:AU91)&gt;0,1,IF(OR(V91&lt;(1-$P$2),V91&gt;$P$3),1,0))</f>
        <v>0</v>
      </c>
    </row>
    <row r="92" spans="1:48" x14ac:dyDescent="0.35">
      <c r="A92" s="1">
        <f>Data!A86</f>
        <v>6700000</v>
      </c>
      <c r="B92">
        <f t="shared" si="16"/>
        <v>83</v>
      </c>
      <c r="C92" s="12" cm="1">
        <f t="array" ref="C92">PRODUCT(Data!$C86:C86/100+1)</f>
        <v>0.84</v>
      </c>
      <c r="D92" s="12" cm="1">
        <f t="array" ref="D92">PRODUCT(Data!$C86:D86/100+1)</f>
        <v>0.78036000000000005</v>
      </c>
      <c r="E92" s="12" cm="1">
        <f t="array" ref="E92">PRODUCT(Data!$C86:E86/100+1)</f>
        <v>1.1510310000000001</v>
      </c>
      <c r="F92" s="12" cm="1">
        <f t="array" ref="F92">PRODUCT(Data!$C86:F86/100+1)</f>
        <v>1.9728671340000001</v>
      </c>
      <c r="G92" s="12" cm="1">
        <f t="array" ref="G92">PRODUCT(Data!$C86:G86/100+1)</f>
        <v>1.3099837769759999</v>
      </c>
      <c r="H92" s="12" cm="1">
        <f t="array" ref="H92">PRODUCT(Data!$C86:H86/100+1)</f>
        <v>2.1143138160392638</v>
      </c>
      <c r="I92" s="12" cm="1">
        <f t="array" ref="I92">PRODUCT(Data!$C86:I86/100+1)</f>
        <v>1.6724222284870578</v>
      </c>
      <c r="J92" s="12" cm="1">
        <f t="array" ref="J92">PRODUCT(Data!$C86:J86/100+1)</f>
        <v>1.4349382720418955</v>
      </c>
      <c r="K92" s="12" cm="1">
        <f t="array" ref="K92">PRODUCT(Data!$C86:K86/100+1)</f>
        <v>1.3861503707924709</v>
      </c>
      <c r="L92" s="12" cm="1">
        <f t="array" ref="L92">PRODUCT(Data!$C86:L86/100+1)</f>
        <v>1.7368464146029663</v>
      </c>
      <c r="M92" s="12" cm="1">
        <f t="array" ref="M92">PRODUCT(Data!$C86:M86/100+1)</f>
        <v>0.89447590352052764</v>
      </c>
      <c r="N92" s="12" cm="1">
        <f t="array" ref="N92">PRODUCT(Data!$C86:N86/100+1)</f>
        <v>0.77372165654525638</v>
      </c>
      <c r="O92" s="12" cm="1">
        <f t="array" ref="O92">PRODUCT(Data!$C86:O86/100+1)</f>
        <v>1.1629036497875205</v>
      </c>
      <c r="P92" s="12" cm="1">
        <f t="array" ref="P92">PRODUCT(Data!$C86:P86/100+1)</f>
        <v>1.8664603579089702</v>
      </c>
      <c r="Q92" s="12" cm="1">
        <f t="array" ref="Q92">PRODUCT(Data!$C86:Q86/100+1)</f>
        <v>1.5864913042226247</v>
      </c>
      <c r="R92" s="12" cm="1">
        <f t="array" ref="R92">PRODUCT(Data!$C86:R86/100+1)</f>
        <v>0.92016495644912244</v>
      </c>
      <c r="S92" s="12" cm="1">
        <f t="array" ref="S92">PRODUCT(Data!$C86:S86/100+1)</f>
        <v>0.83366945054290498</v>
      </c>
      <c r="T92" s="12" cm="1">
        <f t="array" ref="T92">PRODUCT(Data!$C86:T86/100+1)</f>
        <v>1.0237460852666873</v>
      </c>
      <c r="U92" s="12" cm="1">
        <f t="array" ref="U92">PRODUCT(Data!$C86:U86/100+1)</f>
        <v>1.7700569814261025</v>
      </c>
      <c r="V92" s="12" cm="1">
        <f t="array" ref="V92">PRODUCT(Data!$C86:V86/100+1)</f>
        <v>3.0285674952200612</v>
      </c>
      <c r="W92" s="7"/>
      <c r="X92" s="25" t="str">
        <f t="shared" si="14"/>
        <v>Unrealised</v>
      </c>
      <c r="Y92" s="4">
        <f t="shared" si="15"/>
        <v>20291402.217974409</v>
      </c>
      <c r="Z92" s="13">
        <f t="shared" ca="1" si="11"/>
        <v>0</v>
      </c>
      <c r="AA92" s="13">
        <f t="shared" si="12"/>
        <v>20291402.217974409</v>
      </c>
      <c r="AC92">
        <f t="shared" si="13"/>
        <v>0</v>
      </c>
      <c r="AD92">
        <f>IF(SUM($AC92:AC92)&gt;0,1,IF(OR(D92&lt;(1-$P$2),D92&gt;$P$3),1,0))</f>
        <v>0</v>
      </c>
      <c r="AE92">
        <f>IF(SUM($AC92:AD92)&gt;0,1,IF(OR(E92&lt;(1-$P$2),E92&gt;$P$3),1,0))</f>
        <v>0</v>
      </c>
      <c r="AF92">
        <f>IF(SUM($AC92:AE92)&gt;0,1,IF(OR(F92&lt;(1-$P$2),F92&gt;$P$3),1,0))</f>
        <v>0</v>
      </c>
      <c r="AG92">
        <f>IF(SUM($AC92:AF92)&gt;0,1,IF(OR(G92&lt;(1-$P$2),G92&gt;$P$3),1,0))</f>
        <v>0</v>
      </c>
      <c r="AH92">
        <f>IF(SUM($AC92:AG92)&gt;0,1,IF(OR(H92&lt;(1-$P$2),H92&gt;$P$3),1,0))</f>
        <v>0</v>
      </c>
      <c r="AI92">
        <f>IF(SUM($AC92:AH92)&gt;0,1,IF(OR(I92&lt;(1-$P$2),I92&gt;$P$3),1,0))</f>
        <v>0</v>
      </c>
      <c r="AJ92">
        <f>IF(SUM($AC92:AI92)&gt;0,1,IF(OR(J92&lt;(1-$P$2),J92&gt;$P$3),1,0))</f>
        <v>0</v>
      </c>
      <c r="AK92">
        <f>IF(SUM($AC92:AJ92)&gt;0,1,IF(OR(K92&lt;(1-$P$2),K92&gt;$P$3),1,0))</f>
        <v>0</v>
      </c>
      <c r="AL92">
        <f>IF(SUM($AC92:AK92)&gt;0,1,IF(OR(L92&lt;(1-$P$2),L92&gt;$P$3),1,0))</f>
        <v>0</v>
      </c>
      <c r="AM92">
        <f>IF(SUM($AC92:AL92)&gt;0,1,IF(OR(M92&lt;(1-$P$2),M92&gt;$P$3),1,0))</f>
        <v>0</v>
      </c>
      <c r="AN92">
        <f>IF(SUM($AC92:AM92)&gt;0,1,IF(OR(N92&lt;(1-$P$2),N92&gt;$P$3),1,0))</f>
        <v>0</v>
      </c>
      <c r="AO92">
        <f>IF(SUM($AC92:AN92)&gt;0,1,IF(OR(O92&lt;(1-$P$2),O92&gt;$P$3),1,0))</f>
        <v>0</v>
      </c>
      <c r="AP92">
        <f>IF(SUM($AC92:AO92)&gt;0,1,IF(OR(P92&lt;(1-$P$2),P92&gt;$P$3),1,0))</f>
        <v>0</v>
      </c>
      <c r="AQ92">
        <f>IF(SUM($AC92:AP92)&gt;0,1,IF(OR(Q92&lt;(1-$P$2),Q92&gt;$P$3),1,0))</f>
        <v>0</v>
      </c>
      <c r="AR92">
        <f>IF(SUM($AC92:AQ92)&gt;0,1,IF(OR(R92&lt;(1-$P$2),R92&gt;$P$3),1,0))</f>
        <v>0</v>
      </c>
      <c r="AS92">
        <f>IF(SUM($AC92:AR92)&gt;0,1,IF(OR(S92&lt;(1-$P$2),S92&gt;$P$3),1,0))</f>
        <v>0</v>
      </c>
      <c r="AT92">
        <f>IF(SUM($AC92:AS92)&gt;0,1,IF(OR(T92&lt;(1-$P$2),T92&gt;$P$3),1,0))</f>
        <v>0</v>
      </c>
      <c r="AU92">
        <f>IF(SUM($AC92:AT92)&gt;0,1,IF(OR(U92&lt;(1-$P$2),U92&gt;$P$3),1,0))</f>
        <v>0</v>
      </c>
      <c r="AV92">
        <f>IF(SUM($AC92:AU92)&gt;0,1,IF(OR(V92&lt;(1-$P$2),V92&gt;$P$3),1,0))</f>
        <v>0</v>
      </c>
    </row>
    <row r="93" spans="1:48" x14ac:dyDescent="0.35">
      <c r="A93" s="1">
        <f>Data!A87</f>
        <v>2000000</v>
      </c>
      <c r="B93">
        <f t="shared" si="16"/>
        <v>84</v>
      </c>
      <c r="C93" s="12" cm="1">
        <f t="array" ref="C93">PRODUCT(Data!$C87:C87/100+1)</f>
        <v>1.2949999999999999</v>
      </c>
      <c r="D93" s="12" cm="1">
        <f t="array" ref="D93">PRODUCT(Data!$C87:D87/100+1)</f>
        <v>1.4257949999999999</v>
      </c>
      <c r="E93" s="12" cm="1">
        <f t="array" ref="E93">PRODUCT(Data!$C87:E87/100+1)</f>
        <v>1.1178232800000001</v>
      </c>
      <c r="F93" s="12" cm="1">
        <f t="array" ref="F93">PRODUCT(Data!$C87:F87/100+1)</f>
        <v>1.4419920312000001</v>
      </c>
      <c r="G93" s="12" cm="1">
        <f t="array" ref="G93">PRODUCT(Data!$C87:G87/100+1)</f>
        <v>1.9856230269624</v>
      </c>
      <c r="H93" s="12" cm="1">
        <f t="array" ref="H93">PRODUCT(Data!$C87:H87/100+1)</f>
        <v>2.8235559443405331</v>
      </c>
      <c r="I93" s="12" cm="1">
        <f t="array" ref="I93">PRODUCT(Data!$C87:I87/100+1)</f>
        <v>4.5882784095533662</v>
      </c>
      <c r="J93" s="12" cm="1">
        <f t="array" ref="J93">PRODUCT(Data!$C87:J87/100+1)</f>
        <v>6.0060564381053565</v>
      </c>
      <c r="K93" s="12" cm="1">
        <f t="array" ref="K93">PRODUCT(Data!$C87:K87/100+1)</f>
        <v>4.8949359970558648</v>
      </c>
      <c r="L93" s="12" cm="1">
        <f t="array" ref="L93">PRODUCT(Data!$C87:L87/100+1)</f>
        <v>2.5551565904631617</v>
      </c>
      <c r="M93" s="12" cm="1">
        <f t="array" ref="M93">PRODUCT(Data!$C87:M87/100+1)</f>
        <v>2.5755978431868671</v>
      </c>
      <c r="N93" s="12" cm="1">
        <f t="array" ref="N93">PRODUCT(Data!$C87:N87/100+1)</f>
        <v>3.2555556737882001</v>
      </c>
      <c r="O93" s="12" cm="1">
        <f t="array" ref="O93">PRODUCT(Data!$C87:O87/100+1)</f>
        <v>4.7726446177735014</v>
      </c>
      <c r="P93" s="12" cm="1">
        <f t="array" ref="P93">PRODUCT(Data!$C87:P87/100+1)</f>
        <v>2.3863223088867507</v>
      </c>
      <c r="Q93" s="12" cm="1">
        <f t="array" ref="Q93">PRODUCT(Data!$C87:Q87/100+1)</f>
        <v>2.6679083413353877</v>
      </c>
      <c r="R93" s="12" cm="1">
        <f t="array" ref="R93">PRODUCT(Data!$C87:R87/100+1)</f>
        <v>2.8013037584021574</v>
      </c>
      <c r="S93" s="12" cm="1">
        <f t="array" ref="S93">PRODUCT(Data!$C87:S87/100+1)</f>
        <v>1.6863848625580991</v>
      </c>
      <c r="T93" s="12" cm="1">
        <f t="array" ref="T93">PRODUCT(Data!$C87:T87/100+1)</f>
        <v>2.8584223420359778</v>
      </c>
      <c r="U93" s="12" cm="1">
        <f t="array" ref="U93">PRODUCT(Data!$C87:U87/100+1)</f>
        <v>2.0466303968977599</v>
      </c>
      <c r="V93" s="12" cm="1">
        <f t="array" ref="V93">PRODUCT(Data!$C87:V87/100+1)</f>
        <v>2.1039360480108971</v>
      </c>
      <c r="W93" s="7"/>
      <c r="X93" s="25" t="str">
        <f t="shared" si="14"/>
        <v>Unrealised</v>
      </c>
      <c r="Y93" s="4">
        <f t="shared" si="15"/>
        <v>4207872.0960217938</v>
      </c>
      <c r="Z93" s="13">
        <f t="shared" ca="1" si="11"/>
        <v>0</v>
      </c>
      <c r="AA93" s="13">
        <f t="shared" si="12"/>
        <v>4207872.0960217938</v>
      </c>
      <c r="AC93">
        <f t="shared" si="13"/>
        <v>0</v>
      </c>
      <c r="AD93">
        <f>IF(SUM($AC93:AC93)&gt;0,1,IF(OR(D93&lt;(1-$P$2),D93&gt;$P$3),1,0))</f>
        <v>0</v>
      </c>
      <c r="AE93">
        <f>IF(SUM($AC93:AD93)&gt;0,1,IF(OR(E93&lt;(1-$P$2),E93&gt;$P$3),1,0))</f>
        <v>0</v>
      </c>
      <c r="AF93">
        <f>IF(SUM($AC93:AE93)&gt;0,1,IF(OR(F93&lt;(1-$P$2),F93&gt;$P$3),1,0))</f>
        <v>0</v>
      </c>
      <c r="AG93">
        <f>IF(SUM($AC93:AF93)&gt;0,1,IF(OR(G93&lt;(1-$P$2),G93&gt;$P$3),1,0))</f>
        <v>0</v>
      </c>
      <c r="AH93">
        <f>IF(SUM($AC93:AG93)&gt;0,1,IF(OR(H93&lt;(1-$P$2),H93&gt;$P$3),1,0))</f>
        <v>0</v>
      </c>
      <c r="AI93">
        <f>IF(SUM($AC93:AH93)&gt;0,1,IF(OR(I93&lt;(1-$P$2),I93&gt;$P$3),1,0))</f>
        <v>0</v>
      </c>
      <c r="AJ93">
        <f>IF(SUM($AC93:AI93)&gt;0,1,IF(OR(J93&lt;(1-$P$2),J93&gt;$P$3),1,0))</f>
        <v>0</v>
      </c>
      <c r="AK93">
        <f>IF(SUM($AC93:AJ93)&gt;0,1,IF(OR(K93&lt;(1-$P$2),K93&gt;$P$3),1,0))</f>
        <v>0</v>
      </c>
      <c r="AL93">
        <f>IF(SUM($AC93:AK93)&gt;0,1,IF(OR(L93&lt;(1-$P$2),L93&gt;$P$3),1,0))</f>
        <v>0</v>
      </c>
      <c r="AM93">
        <f>IF(SUM($AC93:AL93)&gt;0,1,IF(OR(M93&lt;(1-$P$2),M93&gt;$P$3),1,0))</f>
        <v>0</v>
      </c>
      <c r="AN93">
        <f>IF(SUM($AC93:AM93)&gt;0,1,IF(OR(N93&lt;(1-$P$2),N93&gt;$P$3),1,0))</f>
        <v>0</v>
      </c>
      <c r="AO93">
        <f>IF(SUM($AC93:AN93)&gt;0,1,IF(OR(O93&lt;(1-$P$2),O93&gt;$P$3),1,0))</f>
        <v>0</v>
      </c>
      <c r="AP93">
        <f>IF(SUM($AC93:AO93)&gt;0,1,IF(OR(P93&lt;(1-$P$2),P93&gt;$P$3),1,0))</f>
        <v>0</v>
      </c>
      <c r="AQ93">
        <f>IF(SUM($AC93:AP93)&gt;0,1,IF(OR(Q93&lt;(1-$P$2),Q93&gt;$P$3),1,0))</f>
        <v>0</v>
      </c>
      <c r="AR93">
        <f>IF(SUM($AC93:AQ93)&gt;0,1,IF(OR(R93&lt;(1-$P$2),R93&gt;$P$3),1,0))</f>
        <v>0</v>
      </c>
      <c r="AS93">
        <f>IF(SUM($AC93:AR93)&gt;0,1,IF(OR(S93&lt;(1-$P$2),S93&gt;$P$3),1,0))</f>
        <v>0</v>
      </c>
      <c r="AT93">
        <f>IF(SUM($AC93:AS93)&gt;0,1,IF(OR(T93&lt;(1-$P$2),T93&gt;$P$3),1,0))</f>
        <v>0</v>
      </c>
      <c r="AU93">
        <f>IF(SUM($AC93:AT93)&gt;0,1,IF(OR(U93&lt;(1-$P$2),U93&gt;$P$3),1,0))</f>
        <v>0</v>
      </c>
      <c r="AV93">
        <f>IF(SUM($AC93:AU93)&gt;0,1,IF(OR(V93&lt;(1-$P$2),V93&gt;$P$3),1,0))</f>
        <v>0</v>
      </c>
    </row>
    <row r="94" spans="1:48" x14ac:dyDescent="0.35">
      <c r="A94" s="1">
        <f>Data!A88</f>
        <v>9300000</v>
      </c>
      <c r="B94">
        <f t="shared" si="16"/>
        <v>85</v>
      </c>
      <c r="C94" s="12" cm="1">
        <f t="array" ref="C94">PRODUCT(Data!$C88:C88/100+1)</f>
        <v>0.60499999999999998</v>
      </c>
      <c r="D94" s="12" cm="1">
        <f t="array" ref="D94">PRODUCT(Data!$C88:D88/100+1)</f>
        <v>0.91596999999999995</v>
      </c>
      <c r="E94" s="12" cm="1">
        <f t="array" ref="E94">PRODUCT(Data!$C88:E88/100+1)</f>
        <v>1.27961009</v>
      </c>
      <c r="F94" s="12" cm="1">
        <f t="array" ref="F94">PRODUCT(Data!$C88:F88/100+1)</f>
        <v>1.5752000207900001</v>
      </c>
      <c r="G94" s="12" cm="1">
        <f t="array" ref="G94">PRODUCT(Data!$C88:G88/100+1)</f>
        <v>1.7799760234927</v>
      </c>
      <c r="H94" s="12" cm="1">
        <f t="array" ref="H94">PRODUCT(Data!$C88:H88/100+1)</f>
        <v>2.9885797434442436</v>
      </c>
      <c r="I94" s="12" cm="1">
        <f t="array" ref="I94">PRODUCT(Data!$C88:I88/100+1)</f>
        <v>3.9299823626291803</v>
      </c>
      <c r="J94" s="12" cm="1">
        <f t="array" ref="J94">PRODUCT(Data!$C88:J88/100+1)</f>
        <v>2.393359258841171</v>
      </c>
      <c r="K94" s="12" cm="1">
        <f t="array" ref="K94">PRODUCT(Data!$C88:K88/100+1)</f>
        <v>1.9888815440970129</v>
      </c>
      <c r="L94" s="12" cm="1">
        <f t="array" ref="L94">PRODUCT(Data!$C88:L88/100+1)</f>
        <v>1.9133040454213264</v>
      </c>
      <c r="M94" s="12" cm="1">
        <f t="array" ref="M94">PRODUCT(Data!$C88:M88/100+1)</f>
        <v>2.7398513930433395</v>
      </c>
      <c r="N94" s="12" cm="1">
        <f t="array" ref="N94">PRODUCT(Data!$C88:N88/100+1)</f>
        <v>2.2137999255790186</v>
      </c>
      <c r="O94" s="12" cm="1">
        <f t="array" ref="O94">PRODUCT(Data!$C88:O88/100+1)</f>
        <v>2.4683869170206059</v>
      </c>
      <c r="P94" s="12" cm="1">
        <f t="array" ref="P94">PRODUCT(Data!$C88:P88/100+1)</f>
        <v>2.6732630311333159</v>
      </c>
      <c r="Q94" s="12" cm="1">
        <f t="array" ref="Q94">PRODUCT(Data!$C88:Q88/100+1)</f>
        <v>1.3874235131581907</v>
      </c>
      <c r="R94" s="12" cm="1">
        <f t="array" ref="R94">PRODUCT(Data!$C88:R88/100+1)</f>
        <v>1.2819793261581682</v>
      </c>
      <c r="S94" s="12" cm="1">
        <f t="array" ref="S94">PRODUCT(Data!$C88:S88/100+1)</f>
        <v>0.76021374041179368</v>
      </c>
      <c r="T94" s="12" cm="1">
        <f t="array" ref="T94">PRODUCT(Data!$C88:T88/100+1)</f>
        <v>0.78378036636455917</v>
      </c>
      <c r="U94" s="12" cm="1">
        <f t="array" ref="U94">PRODUCT(Data!$C88:U88/100+1)</f>
        <v>0.63015941455710556</v>
      </c>
      <c r="V94" s="12" cm="1">
        <f t="array" ref="V94">PRODUCT(Data!$C88:V88/100+1)</f>
        <v>0.53752598061721102</v>
      </c>
      <c r="W94" s="7"/>
      <c r="X94" s="25" t="str">
        <f t="shared" si="14"/>
        <v>Unrealised</v>
      </c>
      <c r="Y94" s="4">
        <f t="shared" si="15"/>
        <v>4998991.6197400624</v>
      </c>
      <c r="Z94" s="13">
        <f t="shared" ca="1" si="11"/>
        <v>0</v>
      </c>
      <c r="AA94" s="13">
        <f t="shared" si="12"/>
        <v>4998991.6197400624</v>
      </c>
      <c r="AC94">
        <f t="shared" si="13"/>
        <v>0</v>
      </c>
      <c r="AD94">
        <f>IF(SUM($AC94:AC94)&gt;0,1,IF(OR(D94&lt;(1-$P$2),D94&gt;$P$3),1,0))</f>
        <v>0</v>
      </c>
      <c r="AE94">
        <f>IF(SUM($AC94:AD94)&gt;0,1,IF(OR(E94&lt;(1-$P$2),E94&gt;$P$3),1,0))</f>
        <v>0</v>
      </c>
      <c r="AF94">
        <f>IF(SUM($AC94:AE94)&gt;0,1,IF(OR(F94&lt;(1-$P$2),F94&gt;$P$3),1,0))</f>
        <v>0</v>
      </c>
      <c r="AG94">
        <f>IF(SUM($AC94:AF94)&gt;0,1,IF(OR(G94&lt;(1-$P$2),G94&gt;$P$3),1,0))</f>
        <v>0</v>
      </c>
      <c r="AH94">
        <f>IF(SUM($AC94:AG94)&gt;0,1,IF(OR(H94&lt;(1-$P$2),H94&gt;$P$3),1,0))</f>
        <v>0</v>
      </c>
      <c r="AI94">
        <f>IF(SUM($AC94:AH94)&gt;0,1,IF(OR(I94&lt;(1-$P$2),I94&gt;$P$3),1,0))</f>
        <v>0</v>
      </c>
      <c r="AJ94">
        <f>IF(SUM($AC94:AI94)&gt;0,1,IF(OR(J94&lt;(1-$P$2),J94&gt;$P$3),1,0))</f>
        <v>0</v>
      </c>
      <c r="AK94">
        <f>IF(SUM($AC94:AJ94)&gt;0,1,IF(OR(K94&lt;(1-$P$2),K94&gt;$P$3),1,0))</f>
        <v>0</v>
      </c>
      <c r="AL94">
        <f>IF(SUM($AC94:AK94)&gt;0,1,IF(OR(L94&lt;(1-$P$2),L94&gt;$P$3),1,0))</f>
        <v>0</v>
      </c>
      <c r="AM94">
        <f>IF(SUM($AC94:AL94)&gt;0,1,IF(OR(M94&lt;(1-$P$2),M94&gt;$P$3),1,0))</f>
        <v>0</v>
      </c>
      <c r="AN94">
        <f>IF(SUM($AC94:AM94)&gt;0,1,IF(OR(N94&lt;(1-$P$2),N94&gt;$P$3),1,0))</f>
        <v>0</v>
      </c>
      <c r="AO94">
        <f>IF(SUM($AC94:AN94)&gt;0,1,IF(OR(O94&lt;(1-$P$2),O94&gt;$P$3),1,0))</f>
        <v>0</v>
      </c>
      <c r="AP94">
        <f>IF(SUM($AC94:AO94)&gt;0,1,IF(OR(P94&lt;(1-$P$2),P94&gt;$P$3),1,0))</f>
        <v>0</v>
      </c>
      <c r="AQ94">
        <f>IF(SUM($AC94:AP94)&gt;0,1,IF(OR(Q94&lt;(1-$P$2),Q94&gt;$P$3),1,0))</f>
        <v>0</v>
      </c>
      <c r="AR94">
        <f>IF(SUM($AC94:AQ94)&gt;0,1,IF(OR(R94&lt;(1-$P$2),R94&gt;$P$3),1,0))</f>
        <v>0</v>
      </c>
      <c r="AS94">
        <f>IF(SUM($AC94:AR94)&gt;0,1,IF(OR(S94&lt;(1-$P$2),S94&gt;$P$3),1,0))</f>
        <v>0</v>
      </c>
      <c r="AT94">
        <f>IF(SUM($AC94:AS94)&gt;0,1,IF(OR(T94&lt;(1-$P$2),T94&gt;$P$3),1,0))</f>
        <v>0</v>
      </c>
      <c r="AU94">
        <f>IF(SUM($AC94:AT94)&gt;0,1,IF(OR(U94&lt;(1-$P$2),U94&gt;$P$3),1,0))</f>
        <v>0</v>
      </c>
      <c r="AV94">
        <f>IF(SUM($AC94:AU94)&gt;0,1,IF(OR(V94&lt;(1-$P$2),V94&gt;$P$3),1,0))</f>
        <v>0</v>
      </c>
    </row>
    <row r="95" spans="1:48" x14ac:dyDescent="0.35">
      <c r="A95" s="1">
        <f>Data!A89</f>
        <v>9800000</v>
      </c>
      <c r="B95">
        <f t="shared" si="16"/>
        <v>86</v>
      </c>
      <c r="C95" s="12" cm="1">
        <f t="array" ref="C95">PRODUCT(Data!$C89:C89/100+1)</f>
        <v>0.74299999999999999</v>
      </c>
      <c r="D95" s="12" cm="1">
        <f t="array" ref="D95">PRODUCT(Data!$C89:D89/100+1)</f>
        <v>0.63600800000000002</v>
      </c>
      <c r="E95" s="12" cm="1">
        <f t="array" ref="E95">PRODUCT(Data!$C89:E89/100+1)</f>
        <v>0.462377816</v>
      </c>
      <c r="F95" s="12" cm="1">
        <f t="array" ref="F95">PRODUCT(Data!$C89:F89/100+1)</f>
        <v>0.65703887653600002</v>
      </c>
      <c r="G95" s="12" cm="1">
        <f t="array" ref="G95">PRODUCT(Data!$C89:G89/100+1)</f>
        <v>0.76347917453483194</v>
      </c>
      <c r="H95" s="12" cm="1">
        <f t="array" ref="H95">PRODUCT(Data!$C89:H89/100+1)</f>
        <v>1.0329873231456277</v>
      </c>
      <c r="I95" s="12" cm="1">
        <f t="array" ref="I95">PRODUCT(Data!$C89:I89/100+1)</f>
        <v>0.74684983463428889</v>
      </c>
      <c r="J95" s="12" cm="1">
        <f t="array" ref="J95">PRODUCT(Data!$C89:J89/100+1)</f>
        <v>0.97837328337091845</v>
      </c>
      <c r="K95" s="12" cm="1">
        <f t="array" ref="K95">PRODUCT(Data!$C89:K89/100+1)</f>
        <v>1.2024207652628589</v>
      </c>
      <c r="L95" s="12" cm="1">
        <f t="array" ref="L95">PRODUCT(Data!$C89:L89/100+1)</f>
        <v>0.81764612037874396</v>
      </c>
      <c r="M95" s="12" cm="1">
        <f t="array" ref="M95">PRODUCT(Data!$C89:M89/100+1)</f>
        <v>0.93293422335214682</v>
      </c>
      <c r="N95" s="12" cm="1">
        <f t="array" ref="N95">PRODUCT(Data!$C89:N89/100+1)</f>
        <v>0.5942791002753175</v>
      </c>
      <c r="O95" s="12" cm="1">
        <f t="array" ref="O95">PRODUCT(Data!$C89:O89/100+1)</f>
        <v>0.84625343879205206</v>
      </c>
      <c r="P95" s="12" cm="1">
        <f t="array" ref="P95">PRODUCT(Data!$C89:P89/100+1)</f>
        <v>1.2533013428510291</v>
      </c>
      <c r="Q95" s="12" cm="1">
        <f t="array" ref="Q95">PRODUCT(Data!$C89:Q89/100+1)</f>
        <v>2.188264144617897</v>
      </c>
      <c r="R95" s="12" cm="1">
        <f t="array" ref="R95">PRODUCT(Data!$C89:R89/100+1)</f>
        <v>2.7878485202432008</v>
      </c>
      <c r="S95" s="12" cm="1">
        <f t="array" ref="S95">PRODUCT(Data!$C89:S89/100+1)</f>
        <v>2.5676084871439881</v>
      </c>
      <c r="T95" s="12" cm="1">
        <f t="array" ref="T95">PRODUCT(Data!$C89:T89/100+1)</f>
        <v>1.8101639834365117</v>
      </c>
      <c r="U95" s="12" cm="1">
        <f t="array" ref="U95">PRODUCT(Data!$C89:U89/100+1)</f>
        <v>2.5070771170595689</v>
      </c>
      <c r="V95" s="12" cm="1">
        <f t="array" ref="V95">PRODUCT(Data!$C89:V89/100+1)</f>
        <v>2.5196125026448666</v>
      </c>
      <c r="W95" s="7"/>
      <c r="X95" s="25" t="str">
        <f t="shared" si="14"/>
        <v>Partially Realised Loss</v>
      </c>
      <c r="Y95" s="4">
        <f t="shared" si="15"/>
        <v>24692202.525919691</v>
      </c>
      <c r="Z95" s="13">
        <f t="shared" ca="1" si="11"/>
        <v>2265651.2984000002</v>
      </c>
      <c r="AA95" s="13">
        <f t="shared" si="12"/>
        <v>12346101.262959845</v>
      </c>
      <c r="AC95">
        <f t="shared" si="13"/>
        <v>0</v>
      </c>
      <c r="AD95">
        <f>IF(SUM($AC95:AC95)&gt;0,1,IF(OR(D95&lt;(1-$P$2),D95&gt;$P$3),1,0))</f>
        <v>0</v>
      </c>
      <c r="AE95">
        <f>IF(SUM($AC95:AD95)&gt;0,1,IF(OR(E95&lt;(1-$P$2),E95&gt;$P$3),1,0))</f>
        <v>1</v>
      </c>
      <c r="AF95">
        <f>IF(SUM($AC95:AE95)&gt;0,1,IF(OR(F95&lt;(1-$P$2),F95&gt;$P$3),1,0))</f>
        <v>1</v>
      </c>
      <c r="AG95">
        <f>IF(SUM($AC95:AF95)&gt;0,1,IF(OR(G95&lt;(1-$P$2),G95&gt;$P$3),1,0))</f>
        <v>1</v>
      </c>
      <c r="AH95">
        <f>IF(SUM($AC95:AG95)&gt;0,1,IF(OR(H95&lt;(1-$P$2),H95&gt;$P$3),1,0))</f>
        <v>1</v>
      </c>
      <c r="AI95">
        <f>IF(SUM($AC95:AH95)&gt;0,1,IF(OR(I95&lt;(1-$P$2),I95&gt;$P$3),1,0))</f>
        <v>1</v>
      </c>
      <c r="AJ95">
        <f>IF(SUM($AC95:AI95)&gt;0,1,IF(OR(J95&lt;(1-$P$2),J95&gt;$P$3),1,0))</f>
        <v>1</v>
      </c>
      <c r="AK95">
        <f>IF(SUM($AC95:AJ95)&gt;0,1,IF(OR(K95&lt;(1-$P$2),K95&gt;$P$3),1,0))</f>
        <v>1</v>
      </c>
      <c r="AL95">
        <f>IF(SUM($AC95:AK95)&gt;0,1,IF(OR(L95&lt;(1-$P$2),L95&gt;$P$3),1,0))</f>
        <v>1</v>
      </c>
      <c r="AM95">
        <f>IF(SUM($AC95:AL95)&gt;0,1,IF(OR(M95&lt;(1-$P$2),M95&gt;$P$3),1,0))</f>
        <v>1</v>
      </c>
      <c r="AN95">
        <f>IF(SUM($AC95:AM95)&gt;0,1,IF(OR(N95&lt;(1-$P$2),N95&gt;$P$3),1,0))</f>
        <v>1</v>
      </c>
      <c r="AO95">
        <f>IF(SUM($AC95:AN95)&gt;0,1,IF(OR(O95&lt;(1-$P$2),O95&gt;$P$3),1,0))</f>
        <v>1</v>
      </c>
      <c r="AP95">
        <f>IF(SUM($AC95:AO95)&gt;0,1,IF(OR(P95&lt;(1-$P$2),P95&gt;$P$3),1,0))</f>
        <v>1</v>
      </c>
      <c r="AQ95">
        <f>IF(SUM($AC95:AP95)&gt;0,1,IF(OR(Q95&lt;(1-$P$2),Q95&gt;$P$3),1,0))</f>
        <v>1</v>
      </c>
      <c r="AR95">
        <f>IF(SUM($AC95:AQ95)&gt;0,1,IF(OR(R95&lt;(1-$P$2),R95&gt;$P$3),1,0))</f>
        <v>1</v>
      </c>
      <c r="AS95">
        <f>IF(SUM($AC95:AR95)&gt;0,1,IF(OR(S95&lt;(1-$P$2),S95&gt;$P$3),1,0))</f>
        <v>1</v>
      </c>
      <c r="AT95">
        <f>IF(SUM($AC95:AS95)&gt;0,1,IF(OR(T95&lt;(1-$P$2),T95&gt;$P$3),1,0))</f>
        <v>1</v>
      </c>
      <c r="AU95">
        <f>IF(SUM($AC95:AT95)&gt;0,1,IF(OR(U95&lt;(1-$P$2),U95&gt;$P$3),1,0))</f>
        <v>1</v>
      </c>
      <c r="AV95">
        <f>IF(SUM($AC95:AU95)&gt;0,1,IF(OR(V95&lt;(1-$P$2),V95&gt;$P$3),1,0))</f>
        <v>1</v>
      </c>
    </row>
    <row r="96" spans="1:48" x14ac:dyDescent="0.35">
      <c r="A96" s="1">
        <f>Data!A90</f>
        <v>8200000</v>
      </c>
      <c r="B96">
        <f t="shared" si="16"/>
        <v>87</v>
      </c>
      <c r="C96" s="12" cm="1">
        <f t="array" ref="C96">PRODUCT(Data!$C90:C90/100+1)</f>
        <v>0.90100000000000002</v>
      </c>
      <c r="D96" s="12" cm="1">
        <f t="array" ref="D96">PRODUCT(Data!$C90:D90/100+1)</f>
        <v>0.99650600000000011</v>
      </c>
      <c r="E96" s="12" cm="1">
        <f t="array" ref="E96">PRODUCT(Data!$C90:E90/100+1)</f>
        <v>1.2974508120000001</v>
      </c>
      <c r="F96" s="12" cm="1">
        <f t="array" ref="F96">PRODUCT(Data!$C90:F90/100+1)</f>
        <v>1.4297907948240003</v>
      </c>
      <c r="G96" s="12" cm="1">
        <f t="array" ref="G96">PRODUCT(Data!$C90:G90/100+1)</f>
        <v>2.256209874232272</v>
      </c>
      <c r="H96" s="12" cm="1">
        <f t="array" ref="H96">PRODUCT(Data!$C90:H90/100+1)</f>
        <v>1.6425207884410939</v>
      </c>
      <c r="I96" s="12" cm="1">
        <f t="array" ref="I96">PRODUCT(Data!$C90:I90/100+1)</f>
        <v>1.9135367185338745</v>
      </c>
      <c r="J96" s="12" cm="1">
        <f t="array" ref="J96">PRODUCT(Data!$C90:J90/100+1)</f>
        <v>2.6866055528215598</v>
      </c>
      <c r="K96" s="12" cm="1">
        <f t="array" ref="K96">PRODUCT(Data!$C90:K90/100+1)</f>
        <v>3.1970606078576558</v>
      </c>
      <c r="L96" s="12" cm="1">
        <f t="array" ref="L96">PRODUCT(Data!$C90:L90/100+1)</f>
        <v>4.8307585784729179</v>
      </c>
      <c r="M96" s="12" cm="1">
        <f t="array" ref="M96">PRODUCT(Data!$C90:M90/100+1)</f>
        <v>7.1881687647677017</v>
      </c>
      <c r="N96" s="12" cm="1">
        <f t="array" ref="N96">PRODUCT(Data!$C90:N90/100+1)</f>
        <v>8.7767540617813644</v>
      </c>
      <c r="O96" s="12" cm="1">
        <f t="array" ref="O96">PRODUCT(Data!$C90:O90/100+1)</f>
        <v>11.813510967157717</v>
      </c>
      <c r="P96" s="12" cm="1">
        <f t="array" ref="P96">PRODUCT(Data!$C90:P90/100+1)</f>
        <v>10.029670811116901</v>
      </c>
      <c r="Q96" s="12" cm="1">
        <f t="array" ref="Q96">PRODUCT(Data!$C90:Q90/100+1)</f>
        <v>11.724685178195658</v>
      </c>
      <c r="R96" s="12" cm="1">
        <f t="array" ref="R96">PRODUCT(Data!$C90:R90/100+1)</f>
        <v>8.4065992727662859</v>
      </c>
      <c r="S96" s="12" cm="1">
        <f t="array" ref="S96">PRODUCT(Data!$C90:S90/100+1)</f>
        <v>6.9858839956687833</v>
      </c>
      <c r="T96" s="12" cm="1">
        <f t="array" ref="T96">PRODUCT(Data!$C90:T90/100+1)</f>
        <v>8.1455407389498014</v>
      </c>
      <c r="U96" s="12" cm="1">
        <f t="array" ref="U96">PRODUCT(Data!$C90:U90/100+1)</f>
        <v>12.666315849066942</v>
      </c>
      <c r="V96" s="12" cm="1">
        <f t="array" ref="V96">PRODUCT(Data!$C90:V90/100+1)</f>
        <v>7.4984589826476311</v>
      </c>
      <c r="W96" s="7"/>
      <c r="X96" s="25" t="str">
        <f t="shared" si="14"/>
        <v>Unrealised</v>
      </c>
      <c r="Y96" s="4">
        <f t="shared" si="15"/>
        <v>61487363.657710575</v>
      </c>
      <c r="Z96" s="13">
        <f t="shared" ca="1" si="11"/>
        <v>0</v>
      </c>
      <c r="AA96" s="13">
        <f t="shared" si="12"/>
        <v>61487363.657710575</v>
      </c>
      <c r="AC96">
        <f t="shared" si="13"/>
        <v>0</v>
      </c>
      <c r="AD96">
        <f>IF(SUM($AC96:AC96)&gt;0,1,IF(OR(D96&lt;(1-$P$2),D96&gt;$P$3),1,0))</f>
        <v>0</v>
      </c>
      <c r="AE96">
        <f>IF(SUM($AC96:AD96)&gt;0,1,IF(OR(E96&lt;(1-$P$2),E96&gt;$P$3),1,0))</f>
        <v>0</v>
      </c>
      <c r="AF96">
        <f>IF(SUM($AC96:AE96)&gt;0,1,IF(OR(F96&lt;(1-$P$2),F96&gt;$P$3),1,0))</f>
        <v>0</v>
      </c>
      <c r="AG96">
        <f>IF(SUM($AC96:AF96)&gt;0,1,IF(OR(G96&lt;(1-$P$2),G96&gt;$P$3),1,0))</f>
        <v>0</v>
      </c>
      <c r="AH96">
        <f>IF(SUM($AC96:AG96)&gt;0,1,IF(OR(H96&lt;(1-$P$2),H96&gt;$P$3),1,0))</f>
        <v>0</v>
      </c>
      <c r="AI96">
        <f>IF(SUM($AC96:AH96)&gt;0,1,IF(OR(I96&lt;(1-$P$2),I96&gt;$P$3),1,0))</f>
        <v>0</v>
      </c>
      <c r="AJ96">
        <f>IF(SUM($AC96:AI96)&gt;0,1,IF(OR(J96&lt;(1-$P$2),J96&gt;$P$3),1,0))</f>
        <v>0</v>
      </c>
      <c r="AK96">
        <f>IF(SUM($AC96:AJ96)&gt;0,1,IF(OR(K96&lt;(1-$P$2),K96&gt;$P$3),1,0))</f>
        <v>0</v>
      </c>
      <c r="AL96">
        <f>IF(SUM($AC96:AK96)&gt;0,1,IF(OR(L96&lt;(1-$P$2),L96&gt;$P$3),1,0))</f>
        <v>0</v>
      </c>
      <c r="AM96">
        <f>IF(SUM($AC96:AL96)&gt;0,1,IF(OR(M96&lt;(1-$P$2),M96&gt;$P$3),1,0))</f>
        <v>0</v>
      </c>
      <c r="AN96">
        <f>IF(SUM($AC96:AM96)&gt;0,1,IF(OR(N96&lt;(1-$P$2),N96&gt;$P$3),1,0))</f>
        <v>0</v>
      </c>
      <c r="AO96">
        <f>IF(SUM($AC96:AN96)&gt;0,1,IF(OR(O96&lt;(1-$P$2),O96&gt;$P$3),1,0))</f>
        <v>0</v>
      </c>
      <c r="AP96">
        <f>IF(SUM($AC96:AO96)&gt;0,1,IF(OR(P96&lt;(1-$P$2),P96&gt;$P$3),1,0))</f>
        <v>0</v>
      </c>
      <c r="AQ96">
        <f>IF(SUM($AC96:AP96)&gt;0,1,IF(OR(Q96&lt;(1-$P$2),Q96&gt;$P$3),1,0))</f>
        <v>0</v>
      </c>
      <c r="AR96">
        <f>IF(SUM($AC96:AQ96)&gt;0,1,IF(OR(R96&lt;(1-$P$2),R96&gt;$P$3),1,0))</f>
        <v>0</v>
      </c>
      <c r="AS96">
        <f>IF(SUM($AC96:AR96)&gt;0,1,IF(OR(S96&lt;(1-$P$2),S96&gt;$P$3),1,0))</f>
        <v>0</v>
      </c>
      <c r="AT96">
        <f>IF(SUM($AC96:AS96)&gt;0,1,IF(OR(T96&lt;(1-$P$2),T96&gt;$P$3),1,0))</f>
        <v>0</v>
      </c>
      <c r="AU96">
        <f>IF(SUM($AC96:AT96)&gt;0,1,IF(OR(U96&lt;(1-$P$2),U96&gt;$P$3),1,0))</f>
        <v>0</v>
      </c>
      <c r="AV96">
        <f>IF(SUM($AC96:AU96)&gt;0,1,IF(OR(V96&lt;(1-$P$2),V96&gt;$P$3),1,0))</f>
        <v>0</v>
      </c>
    </row>
    <row r="97" spans="1:48" x14ac:dyDescent="0.35">
      <c r="A97" s="1">
        <f>Data!A91</f>
        <v>6700000</v>
      </c>
      <c r="B97">
        <f t="shared" si="16"/>
        <v>88</v>
      </c>
      <c r="C97" s="12" cm="1">
        <f t="array" ref="C97">PRODUCT(Data!$C91:C91/100+1)</f>
        <v>1.5589999999999999</v>
      </c>
      <c r="D97" s="12" cm="1">
        <f t="array" ref="D97">PRODUCT(Data!$C91:D91/100+1)</f>
        <v>2.0687929999999999</v>
      </c>
      <c r="E97" s="12" cm="1">
        <f t="array" ref="E97">PRODUCT(Data!$C91:E91/100+1)</f>
        <v>3.3845453480000001</v>
      </c>
      <c r="F97" s="12" cm="1">
        <f t="array" ref="F97">PRODUCT(Data!$C91:F91/100+1)</f>
        <v>4.5555980384080001</v>
      </c>
      <c r="G97" s="12" cm="1">
        <f t="array" ref="G97">PRODUCT(Data!$C91:G91/100+1)</f>
        <v>7.4347359986818571</v>
      </c>
      <c r="H97" s="12" cm="1">
        <f t="array" ref="H97">PRODUCT(Data!$C91:H91/100+1)</f>
        <v>8.8993789904221838</v>
      </c>
      <c r="I97" s="12" cm="1">
        <f t="array" ref="I97">PRODUCT(Data!$C91:I91/100+1)</f>
        <v>11.720482130386015</v>
      </c>
      <c r="J97" s="12" cm="1">
        <f t="array" ref="J97">PRODUCT(Data!$C91:J91/100+1)</f>
        <v>11.099296577475556</v>
      </c>
      <c r="K97" s="12" cm="1">
        <f t="array" ref="K97">PRODUCT(Data!$C91:K91/100+1)</f>
        <v>18.080754124707681</v>
      </c>
      <c r="L97" s="12" cm="1">
        <f t="array" ref="L97">PRODUCT(Data!$C91:L91/100+1)</f>
        <v>16.381163236985159</v>
      </c>
      <c r="M97" s="12" cm="1">
        <f t="array" ref="M97">PRODUCT(Data!$C91:M91/100+1)</f>
        <v>11.647007061496449</v>
      </c>
      <c r="N97" s="12" cm="1">
        <f t="array" ref="N97">PRODUCT(Data!$C91:N91/100+1)</f>
        <v>6.4757359261920264</v>
      </c>
      <c r="O97" s="12" cm="1">
        <f t="array" ref="O97">PRODUCT(Data!$C91:O91/100+1)</f>
        <v>11.15121726490267</v>
      </c>
      <c r="P97" s="12" cm="1">
        <f t="array" ref="P97">PRODUCT(Data!$C91:P91/100+1)</f>
        <v>7.7723984336371617</v>
      </c>
      <c r="Q97" s="12" cm="1">
        <f t="array" ref="Q97">PRODUCT(Data!$C91:Q91/100+1)</f>
        <v>6.6376282623261362</v>
      </c>
      <c r="R97" s="12" cm="1">
        <f t="array" ref="R97">PRODUCT(Data!$C91:R91/100+1)</f>
        <v>10.155571241358988</v>
      </c>
      <c r="S97" s="12" cm="1">
        <f t="array" ref="S97">PRODUCT(Data!$C91:S91/100+1)</f>
        <v>11.871862781148657</v>
      </c>
      <c r="T97" s="12" cm="1">
        <f t="array" ref="T97">PRODUCT(Data!$C91:T91/100+1)</f>
        <v>15.552140243304741</v>
      </c>
      <c r="U97" s="12" cm="1">
        <f t="array" ref="U97">PRODUCT(Data!$C91:U91/100+1)</f>
        <v>20.357751578485907</v>
      </c>
      <c r="V97" s="12" cm="1">
        <f t="array" ref="V97">PRODUCT(Data!$C91:V91/100+1)</f>
        <v>22.149233717392669</v>
      </c>
      <c r="W97" s="7"/>
      <c r="X97" s="25" t="str">
        <f t="shared" si="14"/>
        <v>Unrealised</v>
      </c>
      <c r="Y97" s="4">
        <f t="shared" si="15"/>
        <v>148399865.90653089</v>
      </c>
      <c r="Z97" s="13">
        <f t="shared" ca="1" si="11"/>
        <v>0</v>
      </c>
      <c r="AA97" s="13">
        <f t="shared" si="12"/>
        <v>148399865.90653089</v>
      </c>
      <c r="AC97">
        <f t="shared" si="13"/>
        <v>0</v>
      </c>
      <c r="AD97">
        <f>IF(SUM($AC97:AC97)&gt;0,1,IF(OR(D97&lt;(1-$P$2),D97&gt;$P$3),1,0))</f>
        <v>0</v>
      </c>
      <c r="AE97">
        <f>IF(SUM($AC97:AD97)&gt;0,1,IF(OR(E97&lt;(1-$P$2),E97&gt;$P$3),1,0))</f>
        <v>0</v>
      </c>
      <c r="AF97">
        <f>IF(SUM($AC97:AE97)&gt;0,1,IF(OR(F97&lt;(1-$P$2),F97&gt;$P$3),1,0))</f>
        <v>0</v>
      </c>
      <c r="AG97">
        <f>IF(SUM($AC97:AF97)&gt;0,1,IF(OR(G97&lt;(1-$P$2),G97&gt;$P$3),1,0))</f>
        <v>0</v>
      </c>
      <c r="AH97">
        <f>IF(SUM($AC97:AG97)&gt;0,1,IF(OR(H97&lt;(1-$P$2),H97&gt;$P$3),1,0))</f>
        <v>0</v>
      </c>
      <c r="AI97">
        <f>IF(SUM($AC97:AH97)&gt;0,1,IF(OR(I97&lt;(1-$P$2),I97&gt;$P$3),1,0))</f>
        <v>0</v>
      </c>
      <c r="AJ97">
        <f>IF(SUM($AC97:AI97)&gt;0,1,IF(OR(J97&lt;(1-$P$2),J97&gt;$P$3),1,0))</f>
        <v>0</v>
      </c>
      <c r="AK97">
        <f>IF(SUM($AC97:AJ97)&gt;0,1,IF(OR(K97&lt;(1-$P$2),K97&gt;$P$3),1,0))</f>
        <v>0</v>
      </c>
      <c r="AL97">
        <f>IF(SUM($AC97:AK97)&gt;0,1,IF(OR(L97&lt;(1-$P$2),L97&gt;$P$3),1,0))</f>
        <v>0</v>
      </c>
      <c r="AM97">
        <f>IF(SUM($AC97:AL97)&gt;0,1,IF(OR(M97&lt;(1-$P$2),M97&gt;$P$3),1,0))</f>
        <v>0</v>
      </c>
      <c r="AN97">
        <f>IF(SUM($AC97:AM97)&gt;0,1,IF(OR(N97&lt;(1-$P$2),N97&gt;$P$3),1,0))</f>
        <v>0</v>
      </c>
      <c r="AO97">
        <f>IF(SUM($AC97:AN97)&gt;0,1,IF(OR(O97&lt;(1-$P$2),O97&gt;$P$3),1,0))</f>
        <v>0</v>
      </c>
      <c r="AP97">
        <f>IF(SUM($AC97:AO97)&gt;0,1,IF(OR(P97&lt;(1-$P$2),P97&gt;$P$3),1,0))</f>
        <v>0</v>
      </c>
      <c r="AQ97">
        <f>IF(SUM($AC97:AP97)&gt;0,1,IF(OR(Q97&lt;(1-$P$2),Q97&gt;$P$3),1,0))</f>
        <v>0</v>
      </c>
      <c r="AR97">
        <f>IF(SUM($AC97:AQ97)&gt;0,1,IF(OR(R97&lt;(1-$P$2),R97&gt;$P$3),1,0))</f>
        <v>0</v>
      </c>
      <c r="AS97">
        <f>IF(SUM($AC97:AR97)&gt;0,1,IF(OR(S97&lt;(1-$P$2),S97&gt;$P$3),1,0))</f>
        <v>0</v>
      </c>
      <c r="AT97">
        <f>IF(SUM($AC97:AS97)&gt;0,1,IF(OR(T97&lt;(1-$P$2),T97&gt;$P$3),1,0))</f>
        <v>0</v>
      </c>
      <c r="AU97">
        <f>IF(SUM($AC97:AT97)&gt;0,1,IF(OR(U97&lt;(1-$P$2),U97&gt;$P$3),1,0))</f>
        <v>0</v>
      </c>
      <c r="AV97">
        <f>IF(SUM($AC97:AU97)&gt;0,1,IF(OR(V97&lt;(1-$P$2),V97&gt;$P$3),1,0))</f>
        <v>0</v>
      </c>
    </row>
    <row r="98" spans="1:48" x14ac:dyDescent="0.35">
      <c r="A98" s="1">
        <f>Data!A92</f>
        <v>6200000</v>
      </c>
      <c r="B98">
        <f t="shared" si="16"/>
        <v>89</v>
      </c>
      <c r="C98" s="12" cm="1">
        <f t="array" ref="C98">PRODUCT(Data!$C92:C92/100+1)</f>
        <v>0.68500000000000005</v>
      </c>
      <c r="D98" s="12" cm="1">
        <f t="array" ref="D98">PRODUCT(Data!$C92:D92/100+1)</f>
        <v>1.1268250000000002</v>
      </c>
      <c r="E98" s="12" cm="1">
        <f t="array" ref="E98">PRODUCT(Data!$C92:E92/100+1)</f>
        <v>0.85187970000000013</v>
      </c>
      <c r="F98" s="12" cm="1">
        <f t="array" ref="F98">PRODUCT(Data!$C92:F92/100+1)</f>
        <v>0.89447368500000013</v>
      </c>
      <c r="G98" s="12" cm="1">
        <f t="array" ref="G98">PRODUCT(Data!$C92:G92/100+1)</f>
        <v>0.66996079006500009</v>
      </c>
      <c r="H98" s="12" cm="1">
        <f t="array" ref="H98">PRODUCT(Data!$C92:H92/100+1)</f>
        <v>0.34101004214308506</v>
      </c>
      <c r="I98" s="12" cm="1">
        <f t="array" ref="I98">PRODUCT(Data!$C92:I92/100+1)</f>
        <v>0.44911022550244301</v>
      </c>
      <c r="J98" s="12" cm="1">
        <f t="array" ref="J98">PRODUCT(Data!$C92:J92/100+1)</f>
        <v>0.38174369167707656</v>
      </c>
      <c r="K98" s="12" cm="1">
        <f t="array" ref="K98">PRODUCT(Data!$C92:K92/100+1)</f>
        <v>0.66003484290966541</v>
      </c>
      <c r="L98" s="12" cm="1">
        <f t="array" ref="L98">PRODUCT(Data!$C92:L92/100+1)</f>
        <v>0.82504355363708171</v>
      </c>
      <c r="M98" s="12" cm="1">
        <f t="array" ref="M98">PRODUCT(Data!$C92:M92/100+1)</f>
        <v>1.4347507397748851</v>
      </c>
      <c r="N98" s="12" cm="1">
        <f t="array" ref="N98">PRODUCT(Data!$C92:N92/100+1)</f>
        <v>0.72885337580564169</v>
      </c>
      <c r="O98" s="12" cm="1">
        <f t="array" ref="O98">PRODUCT(Data!$C92:O92/100+1)</f>
        <v>0.76383833784431254</v>
      </c>
      <c r="P98" s="12" cm="1">
        <f t="array" ref="P98">PRODUCT(Data!$C92:P92/100+1)</f>
        <v>0.7462700560738933</v>
      </c>
      <c r="Q98" s="12" cm="1">
        <f t="array" ref="Q98">PRODUCT(Data!$C92:Q92/100+1)</f>
        <v>0.75074767641033668</v>
      </c>
      <c r="R98" s="12" cm="1">
        <f t="array" ref="R98">PRODUCT(Data!$C92:R92/100+1)</f>
        <v>1.2454903951647487</v>
      </c>
      <c r="S98" s="12" cm="1">
        <f t="array" ref="S98">PRODUCT(Data!$C92:S92/100+1)</f>
        <v>1.0835766437933314</v>
      </c>
      <c r="T98" s="12" cm="1">
        <f t="array" ref="T98">PRODUCT(Data!$C92:T92/100+1)</f>
        <v>1.6318664255527571</v>
      </c>
      <c r="U98" s="12" cm="1">
        <f t="array" ref="U98">PRODUCT(Data!$C92:U92/100+1)</f>
        <v>0.82898814418080058</v>
      </c>
      <c r="V98" s="12" cm="1">
        <f t="array" ref="V98">PRODUCT(Data!$C92:V92/100+1)</f>
        <v>0.66899343235390607</v>
      </c>
      <c r="W98" s="7"/>
      <c r="X98" s="25" t="str">
        <f t="shared" si="14"/>
        <v>Partially Realised Loss</v>
      </c>
      <c r="Y98" s="4">
        <f t="shared" si="15"/>
        <v>4147759.2805942176</v>
      </c>
      <c r="Z98" s="13">
        <f t="shared" ca="1" si="11"/>
        <v>1057131.1306435636</v>
      </c>
      <c r="AA98" s="13">
        <f t="shared" si="12"/>
        <v>2073879.6402971088</v>
      </c>
      <c r="AC98">
        <f t="shared" si="13"/>
        <v>0</v>
      </c>
      <c r="AD98">
        <f>IF(SUM($AC98:AC98)&gt;0,1,IF(OR(D98&lt;(1-$P$2),D98&gt;$P$3),1,0))</f>
        <v>0</v>
      </c>
      <c r="AE98">
        <f>IF(SUM($AC98:AD98)&gt;0,1,IF(OR(E98&lt;(1-$P$2),E98&gt;$P$3),1,0))</f>
        <v>0</v>
      </c>
      <c r="AF98">
        <f>IF(SUM($AC98:AE98)&gt;0,1,IF(OR(F98&lt;(1-$P$2),F98&gt;$P$3),1,0))</f>
        <v>0</v>
      </c>
      <c r="AG98">
        <f>IF(SUM($AC98:AF98)&gt;0,1,IF(OR(G98&lt;(1-$P$2),G98&gt;$P$3),1,0))</f>
        <v>0</v>
      </c>
      <c r="AH98">
        <f>IF(SUM($AC98:AG98)&gt;0,1,IF(OR(H98&lt;(1-$P$2),H98&gt;$P$3),1,0))</f>
        <v>1</v>
      </c>
      <c r="AI98">
        <f>IF(SUM($AC98:AH98)&gt;0,1,IF(OR(I98&lt;(1-$P$2),I98&gt;$P$3),1,0))</f>
        <v>1</v>
      </c>
      <c r="AJ98">
        <f>IF(SUM($AC98:AI98)&gt;0,1,IF(OR(J98&lt;(1-$P$2),J98&gt;$P$3),1,0))</f>
        <v>1</v>
      </c>
      <c r="AK98">
        <f>IF(SUM($AC98:AJ98)&gt;0,1,IF(OR(K98&lt;(1-$P$2),K98&gt;$P$3),1,0))</f>
        <v>1</v>
      </c>
      <c r="AL98">
        <f>IF(SUM($AC98:AK98)&gt;0,1,IF(OR(L98&lt;(1-$P$2),L98&gt;$P$3),1,0))</f>
        <v>1</v>
      </c>
      <c r="AM98">
        <f>IF(SUM($AC98:AL98)&gt;0,1,IF(OR(M98&lt;(1-$P$2),M98&gt;$P$3),1,0))</f>
        <v>1</v>
      </c>
      <c r="AN98">
        <f>IF(SUM($AC98:AM98)&gt;0,1,IF(OR(N98&lt;(1-$P$2),N98&gt;$P$3),1,0))</f>
        <v>1</v>
      </c>
      <c r="AO98">
        <f>IF(SUM($AC98:AN98)&gt;0,1,IF(OR(O98&lt;(1-$P$2),O98&gt;$P$3),1,0))</f>
        <v>1</v>
      </c>
      <c r="AP98">
        <f>IF(SUM($AC98:AO98)&gt;0,1,IF(OR(P98&lt;(1-$P$2),P98&gt;$P$3),1,0))</f>
        <v>1</v>
      </c>
      <c r="AQ98">
        <f>IF(SUM($AC98:AP98)&gt;0,1,IF(OR(Q98&lt;(1-$P$2),Q98&gt;$P$3),1,0))</f>
        <v>1</v>
      </c>
      <c r="AR98">
        <f>IF(SUM($AC98:AQ98)&gt;0,1,IF(OR(R98&lt;(1-$P$2),R98&gt;$P$3),1,0))</f>
        <v>1</v>
      </c>
      <c r="AS98">
        <f>IF(SUM($AC98:AR98)&gt;0,1,IF(OR(S98&lt;(1-$P$2),S98&gt;$P$3),1,0))</f>
        <v>1</v>
      </c>
      <c r="AT98">
        <f>IF(SUM($AC98:AS98)&gt;0,1,IF(OR(T98&lt;(1-$P$2),T98&gt;$P$3),1,0))</f>
        <v>1</v>
      </c>
      <c r="AU98">
        <f>IF(SUM($AC98:AT98)&gt;0,1,IF(OR(U98&lt;(1-$P$2),U98&gt;$P$3),1,0))</f>
        <v>1</v>
      </c>
      <c r="AV98">
        <f>IF(SUM($AC98:AU98)&gt;0,1,IF(OR(V98&lt;(1-$P$2),V98&gt;$P$3),1,0))</f>
        <v>1</v>
      </c>
    </row>
    <row r="99" spans="1:48" x14ac:dyDescent="0.35">
      <c r="A99" s="1">
        <f>Data!A93</f>
        <v>900000</v>
      </c>
      <c r="B99">
        <f t="shared" si="16"/>
        <v>90</v>
      </c>
      <c r="C99" s="12" cm="1">
        <f t="array" ref="C99">PRODUCT(Data!$C93:C93/100+1)</f>
        <v>1.036</v>
      </c>
      <c r="D99" s="12" cm="1">
        <f t="array" ref="D99">PRODUCT(Data!$C93:D93/100+1)</f>
        <v>1.2556320000000001</v>
      </c>
      <c r="E99" s="12" cm="1">
        <f t="array" ref="E99">PRODUCT(Data!$C93:E93/100+1)</f>
        <v>2.1647095680000006</v>
      </c>
      <c r="F99" s="12" cm="1">
        <f t="array" ref="F99">PRODUCT(Data!$C93:F93/100+1)</f>
        <v>2.1300742149120007</v>
      </c>
      <c r="G99" s="12" cm="1">
        <f t="array" ref="G99">PRODUCT(Data!$C93:G93/100+1)</f>
        <v>2.8777302643461127</v>
      </c>
      <c r="H99" s="12" cm="1">
        <f t="array" ref="H99">PRODUCT(Data!$C93:H93/100+1)</f>
        <v>4.8777527980666608</v>
      </c>
      <c r="I99" s="12" cm="1">
        <f t="array" ref="I99">PRODUCT(Data!$C93:I93/100+1)</f>
        <v>4.7606867309130605</v>
      </c>
      <c r="J99" s="12" cm="1">
        <f t="array" ref="J99">PRODUCT(Data!$C93:J93/100+1)</f>
        <v>8.1788598037086384</v>
      </c>
      <c r="K99" s="12" cm="1">
        <f t="array" ref="K99">PRODUCT(Data!$C93:K93/100+1)</f>
        <v>4.9236736018326015</v>
      </c>
      <c r="L99" s="12" cm="1">
        <f t="array" ref="L99">PRODUCT(Data!$C93:L93/100+1)</f>
        <v>4.8399711506014471</v>
      </c>
      <c r="M99" s="12" cm="1">
        <f t="array" ref="M99">PRODUCT(Data!$C93:M93/100+1)</f>
        <v>8.1892311868176488</v>
      </c>
      <c r="N99" s="12" cm="1">
        <f t="array" ref="N99">PRODUCT(Data!$C93:N93/100+1)</f>
        <v>11.898952914446042</v>
      </c>
      <c r="O99" s="12" cm="1">
        <f t="array" ref="O99">PRODUCT(Data!$C93:O93/100+1)</f>
        <v>17.37247125509122</v>
      </c>
      <c r="P99" s="12" cm="1">
        <f t="array" ref="P99">PRODUCT(Data!$C93:P93/100+1)</f>
        <v>15.409382003265913</v>
      </c>
      <c r="Q99" s="12" cm="1">
        <f t="array" ref="Q99">PRODUCT(Data!$C93:Q93/100+1)</f>
        <v>19.462049470124846</v>
      </c>
      <c r="R99" s="12" cm="1">
        <f t="array" ref="R99">PRODUCT(Data!$C93:R93/100+1)</f>
        <v>33.027097950801867</v>
      </c>
      <c r="S99" s="12" cm="1">
        <f t="array" ref="S99">PRODUCT(Data!$C93:S93/100+1)</f>
        <v>24.307944091790173</v>
      </c>
      <c r="T99" s="12" cm="1">
        <f t="array" ref="T99">PRODUCT(Data!$C93:T93/100+1)</f>
        <v>28.245831034660178</v>
      </c>
      <c r="U99" s="12" cm="1">
        <f t="array" ref="U99">PRODUCT(Data!$C93:U93/100+1)</f>
        <v>24.432643844981055</v>
      </c>
      <c r="V99" s="12" cm="1">
        <f t="array" ref="V99">PRODUCT(Data!$C93:V93/100+1)</f>
        <v>17.884695294526132</v>
      </c>
      <c r="W99" s="7"/>
      <c r="X99" s="25" t="str">
        <f t="shared" si="14"/>
        <v>Unrealised</v>
      </c>
      <c r="Y99" s="4">
        <f t="shared" si="15"/>
        <v>16096225.765073519</v>
      </c>
      <c r="Z99" s="13">
        <f t="shared" ca="1" si="11"/>
        <v>0</v>
      </c>
      <c r="AA99" s="13">
        <f t="shared" si="12"/>
        <v>16096225.765073519</v>
      </c>
      <c r="AC99">
        <f t="shared" si="13"/>
        <v>0</v>
      </c>
      <c r="AD99">
        <f>IF(SUM($AC99:AC99)&gt;0,1,IF(OR(D99&lt;(1-$P$2),D99&gt;$P$3),1,0))</f>
        <v>0</v>
      </c>
      <c r="AE99">
        <f>IF(SUM($AC99:AD99)&gt;0,1,IF(OR(E99&lt;(1-$P$2),E99&gt;$P$3),1,0))</f>
        <v>0</v>
      </c>
      <c r="AF99">
        <f>IF(SUM($AC99:AE99)&gt;0,1,IF(OR(F99&lt;(1-$P$2),F99&gt;$P$3),1,0))</f>
        <v>0</v>
      </c>
      <c r="AG99">
        <f>IF(SUM($AC99:AF99)&gt;0,1,IF(OR(G99&lt;(1-$P$2),G99&gt;$P$3),1,0))</f>
        <v>0</v>
      </c>
      <c r="AH99">
        <f>IF(SUM($AC99:AG99)&gt;0,1,IF(OR(H99&lt;(1-$P$2),H99&gt;$P$3),1,0))</f>
        <v>0</v>
      </c>
      <c r="AI99">
        <f>IF(SUM($AC99:AH99)&gt;0,1,IF(OR(I99&lt;(1-$P$2),I99&gt;$P$3),1,0))</f>
        <v>0</v>
      </c>
      <c r="AJ99">
        <f>IF(SUM($AC99:AI99)&gt;0,1,IF(OR(J99&lt;(1-$P$2),J99&gt;$P$3),1,0))</f>
        <v>0</v>
      </c>
      <c r="AK99">
        <f>IF(SUM($AC99:AJ99)&gt;0,1,IF(OR(K99&lt;(1-$P$2),K99&gt;$P$3),1,0))</f>
        <v>0</v>
      </c>
      <c r="AL99">
        <f>IF(SUM($AC99:AK99)&gt;0,1,IF(OR(L99&lt;(1-$P$2),L99&gt;$P$3),1,0))</f>
        <v>0</v>
      </c>
      <c r="AM99">
        <f>IF(SUM($AC99:AL99)&gt;0,1,IF(OR(M99&lt;(1-$P$2),M99&gt;$P$3),1,0))</f>
        <v>0</v>
      </c>
      <c r="AN99">
        <f>IF(SUM($AC99:AM99)&gt;0,1,IF(OR(N99&lt;(1-$P$2),N99&gt;$P$3),1,0))</f>
        <v>0</v>
      </c>
      <c r="AO99">
        <f>IF(SUM($AC99:AN99)&gt;0,1,IF(OR(O99&lt;(1-$P$2),O99&gt;$P$3),1,0))</f>
        <v>0</v>
      </c>
      <c r="AP99">
        <f>IF(SUM($AC99:AO99)&gt;0,1,IF(OR(P99&lt;(1-$P$2),P99&gt;$P$3),1,0))</f>
        <v>0</v>
      </c>
      <c r="AQ99">
        <f>IF(SUM($AC99:AP99)&gt;0,1,IF(OR(Q99&lt;(1-$P$2),Q99&gt;$P$3),1,0))</f>
        <v>0</v>
      </c>
      <c r="AR99">
        <f>IF(SUM($AC99:AQ99)&gt;0,1,IF(OR(R99&lt;(1-$P$2),R99&gt;$P$3),1,0))</f>
        <v>0</v>
      </c>
      <c r="AS99">
        <f>IF(SUM($AC99:AR99)&gt;0,1,IF(OR(S99&lt;(1-$P$2),S99&gt;$P$3),1,0))</f>
        <v>0</v>
      </c>
      <c r="AT99">
        <f>IF(SUM($AC99:AS99)&gt;0,1,IF(OR(T99&lt;(1-$P$2),T99&gt;$P$3),1,0))</f>
        <v>0</v>
      </c>
      <c r="AU99">
        <f>IF(SUM($AC99:AT99)&gt;0,1,IF(OR(U99&lt;(1-$P$2),U99&gt;$P$3),1,0))</f>
        <v>0</v>
      </c>
      <c r="AV99">
        <f>IF(SUM($AC99:AU99)&gt;0,1,IF(OR(V99&lt;(1-$P$2),V99&gt;$P$3),1,0))</f>
        <v>0</v>
      </c>
    </row>
    <row r="100" spans="1:48" x14ac:dyDescent="0.35">
      <c r="A100" s="1">
        <f>Data!A94</f>
        <v>4200000</v>
      </c>
      <c r="B100">
        <f t="shared" si="16"/>
        <v>91</v>
      </c>
      <c r="C100" s="12" cm="1">
        <f t="array" ref="C100">PRODUCT(Data!$C94:C94/100+1)</f>
        <v>1.31</v>
      </c>
      <c r="D100" s="12" cm="1">
        <f t="array" ref="D100">PRODUCT(Data!$C94:D94/100+1)</f>
        <v>1.7632600000000003</v>
      </c>
      <c r="E100" s="12" cm="1">
        <f t="array" ref="E100">PRODUCT(Data!$C94:E94/100+1)</f>
        <v>2.7348162600000006</v>
      </c>
      <c r="F100" s="12" cm="1">
        <f t="array" ref="F100">PRODUCT(Data!$C94:F94/100+1)</f>
        <v>4.3921149135600004</v>
      </c>
      <c r="G100" s="12" cm="1">
        <f t="array" ref="G100">PRODUCT(Data!$C94:G94/100+1)</f>
        <v>3.5356525054158001</v>
      </c>
      <c r="H100" s="12" cm="1">
        <f t="array" ref="H100">PRODUCT(Data!$C94:H94/100+1)</f>
        <v>5.2115517929828892</v>
      </c>
      <c r="I100" s="12" cm="1">
        <f t="array" ref="I100">PRODUCT(Data!$C94:I94/100+1)</f>
        <v>9.0941578787551425</v>
      </c>
      <c r="J100" s="12" cm="1">
        <f t="array" ref="J100">PRODUCT(Data!$C94:J94/100+1)</f>
        <v>8.6576383005748951</v>
      </c>
      <c r="K100" s="12" cm="1">
        <f t="array" ref="K100">PRODUCT(Data!$C94:K94/100+1)</f>
        <v>14.241815004445703</v>
      </c>
      <c r="L100" s="12" cm="1">
        <f t="array" ref="L100">PRODUCT(Data!$C94:L94/100+1)</f>
        <v>17.759543310543791</v>
      </c>
      <c r="M100" s="12" cm="1">
        <f t="array" ref="M100">PRODUCT(Data!$C94:M94/100+1)</f>
        <v>25.076475154487831</v>
      </c>
      <c r="N100" s="12" cm="1">
        <f t="array" ref="N100">PRODUCT(Data!$C94:N94/100+1)</f>
        <v>26.179840061285297</v>
      </c>
      <c r="O100" s="12" cm="1">
        <f t="array" ref="O100">PRODUCT(Data!$C94:O94/100+1)</f>
        <v>13.63969667192964</v>
      </c>
      <c r="P100" s="12" cm="1">
        <f t="array" ref="P100">PRODUCT(Data!$C94:P94/100+1)</f>
        <v>22.423661328652329</v>
      </c>
      <c r="Q100" s="12" cm="1">
        <f t="array" ref="Q100">PRODUCT(Data!$C94:Q94/100+1)</f>
        <v>23.387878765784379</v>
      </c>
      <c r="R100" s="12" cm="1">
        <f t="array" ref="R100">PRODUCT(Data!$C94:R94/100+1)</f>
        <v>12.910109078712978</v>
      </c>
      <c r="S100" s="12" cm="1">
        <f t="array" ref="S100">PRODUCT(Data!$C94:S94/100+1)</f>
        <v>8.2753799194550197</v>
      </c>
      <c r="T100" s="12" cm="1">
        <f t="array" ref="T100">PRODUCT(Data!$C94:T94/100+1)</f>
        <v>4.8328218729617314</v>
      </c>
      <c r="U100" s="12" cm="1">
        <f t="array" ref="U100">PRODUCT(Data!$C94:U94/100+1)</f>
        <v>2.5275658395589851</v>
      </c>
      <c r="V100" s="12" cm="1">
        <f t="array" ref="V100">PRODUCT(Data!$C94:V94/100+1)</f>
        <v>1.3320271974475852</v>
      </c>
      <c r="W100" s="7"/>
      <c r="X100" s="25" t="str">
        <f t="shared" si="14"/>
        <v>Unrealised</v>
      </c>
      <c r="Y100" s="4">
        <f t="shared" si="15"/>
        <v>5594514.2292798581</v>
      </c>
      <c r="Z100" s="13">
        <f t="shared" ca="1" si="11"/>
        <v>0</v>
      </c>
      <c r="AA100" s="13">
        <f t="shared" si="12"/>
        <v>5594514.2292798581</v>
      </c>
      <c r="AC100">
        <f t="shared" si="13"/>
        <v>0</v>
      </c>
      <c r="AD100">
        <f>IF(SUM($AC100:AC100)&gt;0,1,IF(OR(D100&lt;(1-$P$2),D100&gt;$P$3),1,0))</f>
        <v>0</v>
      </c>
      <c r="AE100">
        <f>IF(SUM($AC100:AD100)&gt;0,1,IF(OR(E100&lt;(1-$P$2),E100&gt;$P$3),1,0))</f>
        <v>0</v>
      </c>
      <c r="AF100">
        <f>IF(SUM($AC100:AE100)&gt;0,1,IF(OR(F100&lt;(1-$P$2),F100&gt;$P$3),1,0))</f>
        <v>0</v>
      </c>
      <c r="AG100">
        <f>IF(SUM($AC100:AF100)&gt;0,1,IF(OR(G100&lt;(1-$P$2),G100&gt;$P$3),1,0))</f>
        <v>0</v>
      </c>
      <c r="AH100">
        <f>IF(SUM($AC100:AG100)&gt;0,1,IF(OR(H100&lt;(1-$P$2),H100&gt;$P$3),1,0))</f>
        <v>0</v>
      </c>
      <c r="AI100">
        <f>IF(SUM($AC100:AH100)&gt;0,1,IF(OR(I100&lt;(1-$P$2),I100&gt;$P$3),1,0))</f>
        <v>0</v>
      </c>
      <c r="AJ100">
        <f>IF(SUM($AC100:AI100)&gt;0,1,IF(OR(J100&lt;(1-$P$2),J100&gt;$P$3),1,0))</f>
        <v>0</v>
      </c>
      <c r="AK100">
        <f>IF(SUM($AC100:AJ100)&gt;0,1,IF(OR(K100&lt;(1-$P$2),K100&gt;$P$3),1,0))</f>
        <v>0</v>
      </c>
      <c r="AL100">
        <f>IF(SUM($AC100:AK100)&gt;0,1,IF(OR(L100&lt;(1-$P$2),L100&gt;$P$3),1,0))</f>
        <v>0</v>
      </c>
      <c r="AM100">
        <f>IF(SUM($AC100:AL100)&gt;0,1,IF(OR(M100&lt;(1-$P$2),M100&gt;$P$3),1,0))</f>
        <v>0</v>
      </c>
      <c r="AN100">
        <f>IF(SUM($AC100:AM100)&gt;0,1,IF(OR(N100&lt;(1-$P$2),N100&gt;$P$3),1,0))</f>
        <v>0</v>
      </c>
      <c r="AO100">
        <f>IF(SUM($AC100:AN100)&gt;0,1,IF(OR(O100&lt;(1-$P$2),O100&gt;$P$3),1,0))</f>
        <v>0</v>
      </c>
      <c r="AP100">
        <f>IF(SUM($AC100:AO100)&gt;0,1,IF(OR(P100&lt;(1-$P$2),P100&gt;$P$3),1,0))</f>
        <v>0</v>
      </c>
      <c r="AQ100">
        <f>IF(SUM($AC100:AP100)&gt;0,1,IF(OR(Q100&lt;(1-$P$2),Q100&gt;$P$3),1,0))</f>
        <v>0</v>
      </c>
      <c r="AR100">
        <f>IF(SUM($AC100:AQ100)&gt;0,1,IF(OR(R100&lt;(1-$P$2),R100&gt;$P$3),1,0))</f>
        <v>0</v>
      </c>
      <c r="AS100">
        <f>IF(SUM($AC100:AR100)&gt;0,1,IF(OR(S100&lt;(1-$P$2),S100&gt;$P$3),1,0))</f>
        <v>0</v>
      </c>
      <c r="AT100">
        <f>IF(SUM($AC100:AS100)&gt;0,1,IF(OR(T100&lt;(1-$P$2),T100&gt;$P$3),1,0))</f>
        <v>0</v>
      </c>
      <c r="AU100">
        <f>IF(SUM($AC100:AT100)&gt;0,1,IF(OR(U100&lt;(1-$P$2),U100&gt;$P$3),1,0))</f>
        <v>0</v>
      </c>
      <c r="AV100">
        <f>IF(SUM($AC100:AU100)&gt;0,1,IF(OR(V100&lt;(1-$P$2),V100&gt;$P$3),1,0))</f>
        <v>0</v>
      </c>
    </row>
    <row r="101" spans="1:48" x14ac:dyDescent="0.35">
      <c r="A101" s="1">
        <f>Data!A95</f>
        <v>2200000</v>
      </c>
      <c r="B101">
        <f t="shared" si="16"/>
        <v>92</v>
      </c>
      <c r="C101" s="12" cm="1">
        <f t="array" ref="C101">PRODUCT(Data!$C95:C95/100+1)</f>
        <v>0.90200000000000002</v>
      </c>
      <c r="D101" s="12" cm="1">
        <f t="array" ref="D101">PRODUCT(Data!$C95:D95/100+1)</f>
        <v>1.4477100000000001</v>
      </c>
      <c r="E101" s="12" cm="1">
        <f t="array" ref="E101">PRODUCT(Data!$C95:E95/100+1)</f>
        <v>1.64894169</v>
      </c>
      <c r="F101" s="12" cm="1">
        <f t="array" ref="F101">PRODUCT(Data!$C95:F95/100+1)</f>
        <v>1.69511205732</v>
      </c>
      <c r="G101" s="12" cm="1">
        <f t="array" ref="G101">PRODUCT(Data!$C95:G95/100+1)</f>
        <v>2.0476953652425598</v>
      </c>
      <c r="H101" s="12" cm="1">
        <f t="array" ref="H101">PRODUCT(Data!$C95:H95/100+1)</f>
        <v>2.3098003719936075</v>
      </c>
      <c r="I101" s="12" cm="1">
        <f t="array" ref="I101">PRODUCT(Data!$C95:I95/100+1)</f>
        <v>3.4531515561304436</v>
      </c>
      <c r="J101" s="12" cm="1">
        <f t="array" ref="J101">PRODUCT(Data!$C95:J95/100+1)</f>
        <v>4.4960033260818379</v>
      </c>
      <c r="K101" s="12" cm="1">
        <f t="array" ref="K101">PRODUCT(Data!$C95:K95/100+1)</f>
        <v>4.4825153161035924</v>
      </c>
      <c r="L101" s="12" cm="1">
        <f t="array" ref="L101">PRODUCT(Data!$C95:L95/100+1)</f>
        <v>6.127598437113611</v>
      </c>
      <c r="M101" s="12" cm="1">
        <f t="array" ref="M101">PRODUCT(Data!$C95:M95/100+1)</f>
        <v>10.539469311835411</v>
      </c>
      <c r="N101" s="12" cm="1">
        <f t="array" ref="N101">PRODUCT(Data!$C95:N95/100+1)</f>
        <v>13.06894194667591</v>
      </c>
      <c r="O101" s="12" cm="1">
        <f t="array" ref="O101">PRODUCT(Data!$C95:O95/100+1)</f>
        <v>7.5669173871253514</v>
      </c>
      <c r="P101" s="12" cm="1">
        <f t="array" ref="P101">PRODUCT(Data!$C95:P95/100+1)</f>
        <v>9.8823941075857089</v>
      </c>
      <c r="Q101" s="12" cm="1">
        <f t="array" ref="Q101">PRODUCT(Data!$C95:Q95/100+1)</f>
        <v>8.9830962437954103</v>
      </c>
      <c r="R101" s="12" cm="1">
        <f t="array" ref="R101">PRODUCT(Data!$C95:R95/100+1)</f>
        <v>7.9859725607341199</v>
      </c>
      <c r="S101" s="12" cm="1">
        <f t="array" ref="S101">PRODUCT(Data!$C95:S95/100+1)</f>
        <v>11.324109091120981</v>
      </c>
      <c r="T101" s="12" cm="1">
        <f t="array" ref="T101">PRODUCT(Data!$C95:T95/100+1)</f>
        <v>11.131599236571924</v>
      </c>
      <c r="U101" s="12" cm="1">
        <f t="array" ref="U101">PRODUCT(Data!$C95:U95/100+1)</f>
        <v>11.331968022830219</v>
      </c>
      <c r="V101" s="12" cm="1">
        <f t="array" ref="V101">PRODUCT(Data!$C95:V95/100+1)</f>
        <v>6.141926668373979</v>
      </c>
      <c r="W101" s="7"/>
      <c r="X101" s="25" t="str">
        <f t="shared" si="14"/>
        <v>Unrealised</v>
      </c>
      <c r="Y101" s="4">
        <f t="shared" si="15"/>
        <v>13512238.670422753</v>
      </c>
      <c r="Z101" s="13">
        <f t="shared" ca="1" si="11"/>
        <v>0</v>
      </c>
      <c r="AA101" s="13">
        <f t="shared" si="12"/>
        <v>13512238.670422753</v>
      </c>
      <c r="AC101">
        <f t="shared" si="13"/>
        <v>0</v>
      </c>
      <c r="AD101">
        <f>IF(SUM($AC101:AC101)&gt;0,1,IF(OR(D101&lt;(1-$P$2),D101&gt;$P$3),1,0))</f>
        <v>0</v>
      </c>
      <c r="AE101">
        <f>IF(SUM($AC101:AD101)&gt;0,1,IF(OR(E101&lt;(1-$P$2),E101&gt;$P$3),1,0))</f>
        <v>0</v>
      </c>
      <c r="AF101">
        <f>IF(SUM($AC101:AE101)&gt;0,1,IF(OR(F101&lt;(1-$P$2),F101&gt;$P$3),1,0))</f>
        <v>0</v>
      </c>
      <c r="AG101">
        <f>IF(SUM($AC101:AF101)&gt;0,1,IF(OR(G101&lt;(1-$P$2),G101&gt;$P$3),1,0))</f>
        <v>0</v>
      </c>
      <c r="AH101">
        <f>IF(SUM($AC101:AG101)&gt;0,1,IF(OR(H101&lt;(1-$P$2),H101&gt;$P$3),1,0))</f>
        <v>0</v>
      </c>
      <c r="AI101">
        <f>IF(SUM($AC101:AH101)&gt;0,1,IF(OR(I101&lt;(1-$P$2),I101&gt;$P$3),1,0))</f>
        <v>0</v>
      </c>
      <c r="AJ101">
        <f>IF(SUM($AC101:AI101)&gt;0,1,IF(OR(J101&lt;(1-$P$2),J101&gt;$P$3),1,0))</f>
        <v>0</v>
      </c>
      <c r="AK101">
        <f>IF(SUM($AC101:AJ101)&gt;0,1,IF(OR(K101&lt;(1-$P$2),K101&gt;$P$3),1,0))</f>
        <v>0</v>
      </c>
      <c r="AL101">
        <f>IF(SUM($AC101:AK101)&gt;0,1,IF(OR(L101&lt;(1-$P$2),L101&gt;$P$3),1,0))</f>
        <v>0</v>
      </c>
      <c r="AM101">
        <f>IF(SUM($AC101:AL101)&gt;0,1,IF(OR(M101&lt;(1-$P$2),M101&gt;$P$3),1,0))</f>
        <v>0</v>
      </c>
      <c r="AN101">
        <f>IF(SUM($AC101:AM101)&gt;0,1,IF(OR(N101&lt;(1-$P$2),N101&gt;$P$3),1,0))</f>
        <v>0</v>
      </c>
      <c r="AO101">
        <f>IF(SUM($AC101:AN101)&gt;0,1,IF(OR(O101&lt;(1-$P$2),O101&gt;$P$3),1,0))</f>
        <v>0</v>
      </c>
      <c r="AP101">
        <f>IF(SUM($AC101:AO101)&gt;0,1,IF(OR(P101&lt;(1-$P$2),P101&gt;$P$3),1,0))</f>
        <v>0</v>
      </c>
      <c r="AQ101">
        <f>IF(SUM($AC101:AP101)&gt;0,1,IF(OR(Q101&lt;(1-$P$2),Q101&gt;$P$3),1,0))</f>
        <v>0</v>
      </c>
      <c r="AR101">
        <f>IF(SUM($AC101:AQ101)&gt;0,1,IF(OR(R101&lt;(1-$P$2),R101&gt;$P$3),1,0))</f>
        <v>0</v>
      </c>
      <c r="AS101">
        <f>IF(SUM($AC101:AR101)&gt;0,1,IF(OR(S101&lt;(1-$P$2),S101&gt;$P$3),1,0))</f>
        <v>0</v>
      </c>
      <c r="AT101">
        <f>IF(SUM($AC101:AS101)&gt;0,1,IF(OR(T101&lt;(1-$P$2),T101&gt;$P$3),1,0))</f>
        <v>0</v>
      </c>
      <c r="AU101">
        <f>IF(SUM($AC101:AT101)&gt;0,1,IF(OR(U101&lt;(1-$P$2),U101&gt;$P$3),1,0))</f>
        <v>0</v>
      </c>
      <c r="AV101">
        <f>IF(SUM($AC101:AU101)&gt;0,1,IF(OR(V101&lt;(1-$P$2),V101&gt;$P$3),1,0))</f>
        <v>0</v>
      </c>
    </row>
    <row r="102" spans="1:48" x14ac:dyDescent="0.35">
      <c r="A102" s="1">
        <f>Data!A96</f>
        <v>9600000</v>
      </c>
      <c r="B102">
        <f t="shared" si="16"/>
        <v>93</v>
      </c>
      <c r="C102" s="12" cm="1">
        <f t="array" ref="C102">PRODUCT(Data!$C96:C96/100+1)</f>
        <v>1.26</v>
      </c>
      <c r="D102" s="12" cm="1">
        <f t="array" ref="D102">PRODUCT(Data!$C96:D96/100+1)</f>
        <v>0.80513999999999997</v>
      </c>
      <c r="E102" s="12" cm="1">
        <f t="array" ref="E102">PRODUCT(Data!$C96:E96/100+1)</f>
        <v>1.3526352000000001</v>
      </c>
      <c r="F102" s="12" cm="1">
        <f t="array" ref="F102">PRODUCT(Data!$C96:F96/100+1)</f>
        <v>0.8034653088</v>
      </c>
      <c r="G102" s="12" cm="1">
        <f t="array" ref="G102">PRODUCT(Data!$C96:G96/100+1)</f>
        <v>1.0324529218079999</v>
      </c>
      <c r="H102" s="12" cm="1">
        <f t="array" ref="H102">PRODUCT(Data!$C96:H96/100+1)</f>
        <v>1.3494159688030558</v>
      </c>
      <c r="I102" s="12" cm="1">
        <f t="array" ref="I102">PRODUCT(Data!$C96:I96/100+1)</f>
        <v>0.78131184593696923</v>
      </c>
      <c r="J102" s="12" cm="1">
        <f t="array" ref="J102">PRODUCT(Data!$C96:J96/100+1)</f>
        <v>0.50316482878340807</v>
      </c>
      <c r="K102" s="12" cm="1">
        <f t="array" ref="K102">PRODUCT(Data!$C96:K96/100+1)</f>
        <v>0.65612693673356415</v>
      </c>
      <c r="L102" s="12" cm="1">
        <f t="array" ref="L102">PRODUCT(Data!$C96:L96/100+1)</f>
        <v>0.86543142955157104</v>
      </c>
      <c r="M102" s="12" cm="1">
        <f t="array" ref="M102">PRODUCT(Data!$C96:M96/100+1)</f>
        <v>1.3448804415231412</v>
      </c>
      <c r="N102" s="12" cm="1">
        <f t="array" ref="N102">PRODUCT(Data!$C96:N96/100+1)</f>
        <v>1.1175956469057302</v>
      </c>
      <c r="O102" s="12" cm="1">
        <f t="array" ref="O102">PRODUCT(Data!$C96:O96/100+1)</f>
        <v>1.7501547830543736</v>
      </c>
      <c r="P102" s="12" cm="1">
        <f t="array" ref="P102">PRODUCT(Data!$C96:P96/100+1)</f>
        <v>1.8306619030748748</v>
      </c>
      <c r="Q102" s="12" cm="1">
        <f t="array" ref="Q102">PRODUCT(Data!$C96:Q96/100+1)</f>
        <v>1.9203643363255436</v>
      </c>
      <c r="R102" s="12" cm="1">
        <f t="array" ref="R102">PRODUCT(Data!$C96:R96/100+1)</f>
        <v>2.216100444119677</v>
      </c>
      <c r="S102" s="12" cm="1">
        <f t="array" ref="S102">PRODUCT(Data!$C96:S96/100+1)</f>
        <v>2.4487909907522432</v>
      </c>
      <c r="T102" s="12" cm="1">
        <f t="array" ref="T102">PRODUCT(Data!$C96:T96/100+1)</f>
        <v>1.7729246773046239</v>
      </c>
      <c r="U102" s="12" cm="1">
        <f t="array" ref="U102">PRODUCT(Data!$C96:U96/100+1)</f>
        <v>2.8047668394959153</v>
      </c>
      <c r="V102" s="12" cm="1">
        <f t="array" ref="V102">PRODUCT(Data!$C96:V96/100+1)</f>
        <v>1.8819985493017592</v>
      </c>
      <c r="W102" s="7"/>
      <c r="X102" s="25" t="str">
        <f t="shared" si="14"/>
        <v>Unrealised</v>
      </c>
      <c r="Y102" s="4">
        <f t="shared" si="15"/>
        <v>18067186.07329689</v>
      </c>
      <c r="Z102" s="13">
        <f t="shared" ca="1" si="11"/>
        <v>0</v>
      </c>
      <c r="AA102" s="13">
        <f t="shared" si="12"/>
        <v>18067186.07329689</v>
      </c>
      <c r="AC102">
        <f t="shared" si="13"/>
        <v>0</v>
      </c>
      <c r="AD102">
        <f>IF(SUM($AC102:AC102)&gt;0,1,IF(OR(D102&lt;(1-$P$2),D102&gt;$P$3),1,0))</f>
        <v>0</v>
      </c>
      <c r="AE102">
        <f>IF(SUM($AC102:AD102)&gt;0,1,IF(OR(E102&lt;(1-$P$2),E102&gt;$P$3),1,0))</f>
        <v>0</v>
      </c>
      <c r="AF102">
        <f>IF(SUM($AC102:AE102)&gt;0,1,IF(OR(F102&lt;(1-$P$2),F102&gt;$P$3),1,0))</f>
        <v>0</v>
      </c>
      <c r="AG102">
        <f>IF(SUM($AC102:AF102)&gt;0,1,IF(OR(G102&lt;(1-$P$2),G102&gt;$P$3),1,0))</f>
        <v>0</v>
      </c>
      <c r="AH102">
        <f>IF(SUM($AC102:AG102)&gt;0,1,IF(OR(H102&lt;(1-$P$2),H102&gt;$P$3),1,0))</f>
        <v>0</v>
      </c>
      <c r="AI102">
        <f>IF(SUM($AC102:AH102)&gt;0,1,IF(OR(I102&lt;(1-$P$2),I102&gt;$P$3),1,0))</f>
        <v>0</v>
      </c>
      <c r="AJ102">
        <f>IF(SUM($AC102:AI102)&gt;0,1,IF(OR(J102&lt;(1-$P$2),J102&gt;$P$3),1,0))</f>
        <v>0</v>
      </c>
      <c r="AK102">
        <f>IF(SUM($AC102:AJ102)&gt;0,1,IF(OR(K102&lt;(1-$P$2),K102&gt;$P$3),1,0))</f>
        <v>0</v>
      </c>
      <c r="AL102">
        <f>IF(SUM($AC102:AK102)&gt;0,1,IF(OR(L102&lt;(1-$P$2),L102&gt;$P$3),1,0))</f>
        <v>0</v>
      </c>
      <c r="AM102">
        <f>IF(SUM($AC102:AL102)&gt;0,1,IF(OR(M102&lt;(1-$P$2),M102&gt;$P$3),1,0))</f>
        <v>0</v>
      </c>
      <c r="AN102">
        <f>IF(SUM($AC102:AM102)&gt;0,1,IF(OR(N102&lt;(1-$P$2),N102&gt;$P$3),1,0))</f>
        <v>0</v>
      </c>
      <c r="AO102">
        <f>IF(SUM($AC102:AN102)&gt;0,1,IF(OR(O102&lt;(1-$P$2),O102&gt;$P$3),1,0))</f>
        <v>0</v>
      </c>
      <c r="AP102">
        <f>IF(SUM($AC102:AO102)&gt;0,1,IF(OR(P102&lt;(1-$P$2),P102&gt;$P$3),1,0))</f>
        <v>0</v>
      </c>
      <c r="AQ102">
        <f>IF(SUM($AC102:AP102)&gt;0,1,IF(OR(Q102&lt;(1-$P$2),Q102&gt;$P$3),1,0))</f>
        <v>0</v>
      </c>
      <c r="AR102">
        <f>IF(SUM($AC102:AQ102)&gt;0,1,IF(OR(R102&lt;(1-$P$2),R102&gt;$P$3),1,0))</f>
        <v>0</v>
      </c>
      <c r="AS102">
        <f>IF(SUM($AC102:AR102)&gt;0,1,IF(OR(S102&lt;(1-$P$2),S102&gt;$P$3),1,0))</f>
        <v>0</v>
      </c>
      <c r="AT102">
        <f>IF(SUM($AC102:AS102)&gt;0,1,IF(OR(T102&lt;(1-$P$2),T102&gt;$P$3),1,0))</f>
        <v>0</v>
      </c>
      <c r="AU102">
        <f>IF(SUM($AC102:AT102)&gt;0,1,IF(OR(U102&lt;(1-$P$2),U102&gt;$P$3),1,0))</f>
        <v>0</v>
      </c>
      <c r="AV102">
        <f>IF(SUM($AC102:AU102)&gt;0,1,IF(OR(V102&lt;(1-$P$2),V102&gt;$P$3),1,0))</f>
        <v>0</v>
      </c>
    </row>
    <row r="103" spans="1:48" x14ac:dyDescent="0.35">
      <c r="A103" s="1">
        <f>Data!A97</f>
        <v>9200000</v>
      </c>
      <c r="B103">
        <f t="shared" si="16"/>
        <v>94</v>
      </c>
      <c r="C103" s="12" cm="1">
        <f t="array" ref="C103">PRODUCT(Data!$C97:C97/100+1)</f>
        <v>1.5779999999999998</v>
      </c>
      <c r="D103" s="12" cm="1">
        <f t="array" ref="D103">PRODUCT(Data!$C97:D97/100+1)</f>
        <v>1.9141139999999999</v>
      </c>
      <c r="E103" s="12" cm="1">
        <f t="array" ref="E103">PRODUCT(Data!$C97:E97/100+1)</f>
        <v>2.7371830199999998</v>
      </c>
      <c r="F103" s="12" cm="1">
        <f t="array" ref="F103">PRODUCT(Data!$C97:F97/100+1)</f>
        <v>1.4972391119399999</v>
      </c>
      <c r="G103" s="12" cm="1">
        <f t="array" ref="G103">PRODUCT(Data!$C97:G97/100+1)</f>
        <v>0.97919437920875985</v>
      </c>
      <c r="H103" s="12" cm="1">
        <f t="array" ref="H103">PRODUCT(Data!$C97:H97/100+1)</f>
        <v>0.98506954548401238</v>
      </c>
      <c r="I103" s="12" cm="1">
        <f t="array" ref="I103">PRODUCT(Data!$C97:I97/100+1)</f>
        <v>0.98112926730207628</v>
      </c>
      <c r="J103" s="12" cm="1">
        <f t="array" ref="J103">PRODUCT(Data!$C97:J97/100+1)</f>
        <v>0.94188409660999317</v>
      </c>
      <c r="K103" s="12" cm="1">
        <f t="array" ref="K103">PRODUCT(Data!$C97:K97/100+1)</f>
        <v>1.35254556273195</v>
      </c>
      <c r="L103" s="12" cm="1">
        <f t="array" ref="L103">PRODUCT(Data!$C97:L97/100+1)</f>
        <v>1.0117040809234987</v>
      </c>
      <c r="M103" s="12" cm="1">
        <f t="array" ref="M103">PRODUCT(Data!$C97:M97/100+1)</f>
        <v>0.5584606526697713</v>
      </c>
      <c r="N103" s="12" cm="1">
        <f t="array" ref="N103">PRODUCT(Data!$C97:N97/100+1)</f>
        <v>0.84997711336339188</v>
      </c>
      <c r="O103" s="12" cm="1">
        <f t="array" ref="O103">PRODUCT(Data!$C97:O97/100+1)</f>
        <v>0.63068301811563676</v>
      </c>
      <c r="P103" s="12" cm="1">
        <f t="array" ref="P103">PRODUCT(Data!$C97:P97/100+1)</f>
        <v>0.84385387823872204</v>
      </c>
      <c r="Q103" s="12" cm="1">
        <f t="array" ref="Q103">PRODUCT(Data!$C97:Q97/100+1)</f>
        <v>1.1704253291171074</v>
      </c>
      <c r="R103" s="12" cm="1">
        <f t="array" ref="R103">PRODUCT(Data!$C97:R97/100+1)</f>
        <v>1.3928061416493578</v>
      </c>
      <c r="S103" s="12" cm="1">
        <f t="array" ref="S103">PRODUCT(Data!$C97:S97/100+1)</f>
        <v>1.852432168393646</v>
      </c>
      <c r="T103" s="12" cm="1">
        <f t="array" ref="T103">PRODUCT(Data!$C97:T97/100+1)</f>
        <v>1.3819143976216599</v>
      </c>
      <c r="U103" s="12" cm="1">
        <f t="array" ref="U103">PRODUCT(Data!$C97:U97/100+1)</f>
        <v>1.0626921717710565</v>
      </c>
      <c r="V103" s="12" cm="1">
        <f t="array" ref="V103">PRODUCT(Data!$C97:V97/100+1)</f>
        <v>1.8002005389801696</v>
      </c>
      <c r="W103" s="7"/>
      <c r="X103" s="25" t="str">
        <f t="shared" si="14"/>
        <v>Unrealised</v>
      </c>
      <c r="Y103" s="4">
        <f t="shared" si="15"/>
        <v>16561844.958617561</v>
      </c>
      <c r="Z103" s="13">
        <f t="shared" ca="1" si="11"/>
        <v>0</v>
      </c>
      <c r="AA103" s="13">
        <f t="shared" si="12"/>
        <v>16561844.958617561</v>
      </c>
      <c r="AC103">
        <f t="shared" si="13"/>
        <v>0</v>
      </c>
      <c r="AD103">
        <f>IF(SUM($AC103:AC103)&gt;0,1,IF(OR(D103&lt;(1-$P$2),D103&gt;$P$3),1,0))</f>
        <v>0</v>
      </c>
      <c r="AE103">
        <f>IF(SUM($AC103:AD103)&gt;0,1,IF(OR(E103&lt;(1-$P$2),E103&gt;$P$3),1,0))</f>
        <v>0</v>
      </c>
      <c r="AF103">
        <f>IF(SUM($AC103:AE103)&gt;0,1,IF(OR(F103&lt;(1-$P$2),F103&gt;$P$3),1,0))</f>
        <v>0</v>
      </c>
      <c r="AG103">
        <f>IF(SUM($AC103:AF103)&gt;0,1,IF(OR(G103&lt;(1-$P$2),G103&gt;$P$3),1,0))</f>
        <v>0</v>
      </c>
      <c r="AH103">
        <f>IF(SUM($AC103:AG103)&gt;0,1,IF(OR(H103&lt;(1-$P$2),H103&gt;$P$3),1,0))</f>
        <v>0</v>
      </c>
      <c r="AI103">
        <f>IF(SUM($AC103:AH103)&gt;0,1,IF(OR(I103&lt;(1-$P$2),I103&gt;$P$3),1,0))</f>
        <v>0</v>
      </c>
      <c r="AJ103">
        <f>IF(SUM($AC103:AI103)&gt;0,1,IF(OR(J103&lt;(1-$P$2),J103&gt;$P$3),1,0))</f>
        <v>0</v>
      </c>
      <c r="AK103">
        <f>IF(SUM($AC103:AJ103)&gt;0,1,IF(OR(K103&lt;(1-$P$2),K103&gt;$P$3),1,0))</f>
        <v>0</v>
      </c>
      <c r="AL103">
        <f>IF(SUM($AC103:AK103)&gt;0,1,IF(OR(L103&lt;(1-$P$2),L103&gt;$P$3),1,0))</f>
        <v>0</v>
      </c>
      <c r="AM103">
        <f>IF(SUM($AC103:AL103)&gt;0,1,IF(OR(M103&lt;(1-$P$2),M103&gt;$P$3),1,0))</f>
        <v>0</v>
      </c>
      <c r="AN103">
        <f>IF(SUM($AC103:AM103)&gt;0,1,IF(OR(N103&lt;(1-$P$2),N103&gt;$P$3),1,0))</f>
        <v>0</v>
      </c>
      <c r="AO103">
        <f>IF(SUM($AC103:AN103)&gt;0,1,IF(OR(O103&lt;(1-$P$2),O103&gt;$P$3),1,0))</f>
        <v>0</v>
      </c>
      <c r="AP103">
        <f>IF(SUM($AC103:AO103)&gt;0,1,IF(OR(P103&lt;(1-$P$2),P103&gt;$P$3),1,0))</f>
        <v>0</v>
      </c>
      <c r="AQ103">
        <f>IF(SUM($AC103:AP103)&gt;0,1,IF(OR(Q103&lt;(1-$P$2),Q103&gt;$P$3),1,0))</f>
        <v>0</v>
      </c>
      <c r="AR103">
        <f>IF(SUM($AC103:AQ103)&gt;0,1,IF(OR(R103&lt;(1-$P$2),R103&gt;$P$3),1,0))</f>
        <v>0</v>
      </c>
      <c r="AS103">
        <f>IF(SUM($AC103:AR103)&gt;0,1,IF(OR(S103&lt;(1-$P$2),S103&gt;$P$3),1,0))</f>
        <v>0</v>
      </c>
      <c r="AT103">
        <f>IF(SUM($AC103:AS103)&gt;0,1,IF(OR(T103&lt;(1-$P$2),T103&gt;$P$3),1,0))</f>
        <v>0</v>
      </c>
      <c r="AU103">
        <f>IF(SUM($AC103:AT103)&gt;0,1,IF(OR(U103&lt;(1-$P$2),U103&gt;$P$3),1,0))</f>
        <v>0</v>
      </c>
      <c r="AV103">
        <f>IF(SUM($AC103:AU103)&gt;0,1,IF(OR(V103&lt;(1-$P$2),V103&gt;$P$3),1,0))</f>
        <v>0</v>
      </c>
    </row>
    <row r="104" spans="1:48" x14ac:dyDescent="0.35">
      <c r="A104" s="1">
        <f>Data!A98</f>
        <v>9800000</v>
      </c>
      <c r="B104">
        <f t="shared" si="16"/>
        <v>95</v>
      </c>
      <c r="C104" s="12" cm="1">
        <f t="array" ref="C104">PRODUCT(Data!$C98:C98/100+1)</f>
        <v>0.73899999999999999</v>
      </c>
      <c r="D104" s="12" cm="1">
        <f t="array" ref="D104">PRODUCT(Data!$C98:D98/100+1)</f>
        <v>0.39167000000000002</v>
      </c>
      <c r="E104" s="12" cm="1">
        <f t="array" ref="E104">PRODUCT(Data!$C98:E98/100+1)</f>
        <v>0.67876411000000003</v>
      </c>
      <c r="F104" s="12" cm="1">
        <f t="array" ref="F104">PRODUCT(Data!$C98:F98/100+1)</f>
        <v>0.7249200694800001</v>
      </c>
      <c r="G104" s="12" cm="1">
        <f t="array" ref="G104">PRODUCT(Data!$C98:G98/100+1)</f>
        <v>0.82640887920720019</v>
      </c>
      <c r="H104" s="12" cm="1">
        <f t="array" ref="H104">PRODUCT(Data!$C98:H98/100+1)</f>
        <v>0.70410036508453455</v>
      </c>
      <c r="I104" s="12" cm="1">
        <f t="array" ref="I104">PRODUCT(Data!$C98:I98/100+1)</f>
        <v>0.71466187056080255</v>
      </c>
      <c r="J104" s="12" cm="1">
        <f t="array" ref="J104">PRODUCT(Data!$C98:J98/100+1)</f>
        <v>1.0534115972066229</v>
      </c>
      <c r="K104" s="12" cm="1">
        <f t="array" ref="K104">PRODUCT(Data!$C98:K98/100+1)</f>
        <v>1.6528027960171914</v>
      </c>
      <c r="L104" s="12" cm="1">
        <f t="array" ref="L104">PRODUCT(Data!$C98:L98/100+1)</f>
        <v>2.8907520902340678</v>
      </c>
      <c r="M104" s="12" cm="1">
        <f t="array" ref="M104">PRODUCT(Data!$C98:M98/100+1)</f>
        <v>3.6683644025070317</v>
      </c>
      <c r="N104" s="12" cm="1">
        <f t="array" ref="N104">PRODUCT(Data!$C98:N98/100+1)</f>
        <v>5.3558120276602663</v>
      </c>
      <c r="O104" s="12" cm="1">
        <f t="array" ref="O104">PRODUCT(Data!$C98:O98/100+1)</f>
        <v>5.570044508766677</v>
      </c>
      <c r="P104" s="12" cm="1">
        <f t="array" ref="P104">PRODUCT(Data!$C98:P98/100+1)</f>
        <v>6.1270489596433455</v>
      </c>
      <c r="Q104" s="12" cm="1">
        <f t="array" ref="Q104">PRODUCT(Data!$C98:Q98/100+1)</f>
        <v>10.642684042900491</v>
      </c>
      <c r="R104" s="12" cm="1">
        <f t="array" ref="R104">PRODUCT(Data!$C98:R98/100+1)</f>
        <v>8.0565118204756718</v>
      </c>
      <c r="S104" s="12" cm="1">
        <f t="array" ref="S104">PRODUCT(Data!$C98:S98/100+1)</f>
        <v>8.5076764824223101</v>
      </c>
      <c r="T104" s="12" cm="1">
        <f t="array" ref="T104">PRODUCT(Data!$C98:T98/100+1)</f>
        <v>4.5345915651310902</v>
      </c>
      <c r="U104" s="12" cm="1">
        <f t="array" ref="U104">PRODUCT(Data!$C98:U98/100+1)</f>
        <v>6.19425207796907</v>
      </c>
      <c r="V104" s="12" cm="1">
        <f t="array" ref="V104">PRODUCT(Data!$C98:V98/100+1)</f>
        <v>5.4137763161449675</v>
      </c>
      <c r="W104" s="7"/>
      <c r="X104" s="25" t="str">
        <f t="shared" si="14"/>
        <v>Partially Realised Loss</v>
      </c>
      <c r="Y104" s="4">
        <f t="shared" si="15"/>
        <v>53055007.898220681</v>
      </c>
      <c r="Z104" s="13">
        <f t="shared" ca="1" si="11"/>
        <v>1919183</v>
      </c>
      <c r="AA104" s="13">
        <f t="shared" si="12"/>
        <v>26527503.94911034</v>
      </c>
      <c r="AC104">
        <f t="shared" si="13"/>
        <v>0</v>
      </c>
      <c r="AD104">
        <f>IF(SUM($AC104:AC104)&gt;0,1,IF(OR(D104&lt;(1-$P$2),D104&gt;$P$3),1,0))</f>
        <v>1</v>
      </c>
      <c r="AE104">
        <f>IF(SUM($AC104:AD104)&gt;0,1,IF(OR(E104&lt;(1-$P$2),E104&gt;$P$3),1,0))</f>
        <v>1</v>
      </c>
      <c r="AF104">
        <f>IF(SUM($AC104:AE104)&gt;0,1,IF(OR(F104&lt;(1-$P$2),F104&gt;$P$3),1,0))</f>
        <v>1</v>
      </c>
      <c r="AG104">
        <f>IF(SUM($AC104:AF104)&gt;0,1,IF(OR(G104&lt;(1-$P$2),G104&gt;$P$3),1,0))</f>
        <v>1</v>
      </c>
      <c r="AH104">
        <f>IF(SUM($AC104:AG104)&gt;0,1,IF(OR(H104&lt;(1-$P$2),H104&gt;$P$3),1,0))</f>
        <v>1</v>
      </c>
      <c r="AI104">
        <f>IF(SUM($AC104:AH104)&gt;0,1,IF(OR(I104&lt;(1-$P$2),I104&gt;$P$3),1,0))</f>
        <v>1</v>
      </c>
      <c r="AJ104">
        <f>IF(SUM($AC104:AI104)&gt;0,1,IF(OR(J104&lt;(1-$P$2),J104&gt;$P$3),1,0))</f>
        <v>1</v>
      </c>
      <c r="AK104">
        <f>IF(SUM($AC104:AJ104)&gt;0,1,IF(OR(K104&lt;(1-$P$2),K104&gt;$P$3),1,0))</f>
        <v>1</v>
      </c>
      <c r="AL104">
        <f>IF(SUM($AC104:AK104)&gt;0,1,IF(OR(L104&lt;(1-$P$2),L104&gt;$P$3),1,0))</f>
        <v>1</v>
      </c>
      <c r="AM104">
        <f>IF(SUM($AC104:AL104)&gt;0,1,IF(OR(M104&lt;(1-$P$2),M104&gt;$P$3),1,0))</f>
        <v>1</v>
      </c>
      <c r="AN104">
        <f>IF(SUM($AC104:AM104)&gt;0,1,IF(OR(N104&lt;(1-$P$2),N104&gt;$P$3),1,0))</f>
        <v>1</v>
      </c>
      <c r="AO104">
        <f>IF(SUM($AC104:AN104)&gt;0,1,IF(OR(O104&lt;(1-$P$2),O104&gt;$P$3),1,0))</f>
        <v>1</v>
      </c>
      <c r="AP104">
        <f>IF(SUM($AC104:AO104)&gt;0,1,IF(OR(P104&lt;(1-$P$2),P104&gt;$P$3),1,0))</f>
        <v>1</v>
      </c>
      <c r="AQ104">
        <f>IF(SUM($AC104:AP104)&gt;0,1,IF(OR(Q104&lt;(1-$P$2),Q104&gt;$P$3),1,0))</f>
        <v>1</v>
      </c>
      <c r="AR104">
        <f>IF(SUM($AC104:AQ104)&gt;0,1,IF(OR(R104&lt;(1-$P$2),R104&gt;$P$3),1,0))</f>
        <v>1</v>
      </c>
      <c r="AS104">
        <f>IF(SUM($AC104:AR104)&gt;0,1,IF(OR(S104&lt;(1-$P$2),S104&gt;$P$3),1,0))</f>
        <v>1</v>
      </c>
      <c r="AT104">
        <f>IF(SUM($AC104:AS104)&gt;0,1,IF(OR(T104&lt;(1-$P$2),T104&gt;$P$3),1,0))</f>
        <v>1</v>
      </c>
      <c r="AU104">
        <f>IF(SUM($AC104:AT104)&gt;0,1,IF(OR(U104&lt;(1-$P$2),U104&gt;$P$3),1,0))</f>
        <v>1</v>
      </c>
      <c r="AV104">
        <f>IF(SUM($AC104:AU104)&gt;0,1,IF(OR(V104&lt;(1-$P$2),V104&gt;$P$3),1,0))</f>
        <v>1</v>
      </c>
    </row>
    <row r="105" spans="1:48" x14ac:dyDescent="0.35">
      <c r="A105" s="1">
        <f>Data!A99</f>
        <v>3700000</v>
      </c>
      <c r="B105">
        <f t="shared" si="16"/>
        <v>96</v>
      </c>
      <c r="C105" s="12" cm="1">
        <f t="array" ref="C105">PRODUCT(Data!$C99:C99/100+1)</f>
        <v>0.53</v>
      </c>
      <c r="D105" s="12" cm="1">
        <f t="array" ref="D105">PRODUCT(Data!$C99:D99/100+1)</f>
        <v>0.57505000000000006</v>
      </c>
      <c r="E105" s="12" cm="1">
        <f t="array" ref="E105">PRODUCT(Data!$C99:E99/100+1)</f>
        <v>0.37493260000000006</v>
      </c>
      <c r="F105" s="12" cm="1">
        <f t="array" ref="F105">PRODUCT(Data!$C99:F99/100+1)</f>
        <v>0.54965119160000009</v>
      </c>
      <c r="G105" s="12" cm="1">
        <f t="array" ref="G105">PRODUCT(Data!$C99:G99/100+1)</f>
        <v>0.28581861963200006</v>
      </c>
      <c r="H105" s="12" cm="1">
        <f t="array" ref="H105">PRODUCT(Data!$C99:H99/100+1)</f>
        <v>0.43930321837438407</v>
      </c>
      <c r="I105" s="12" cm="1">
        <f t="array" ref="I105">PRODUCT(Data!$C99:I99/100+1)</f>
        <v>0.32156995585004916</v>
      </c>
      <c r="J105" s="12" cm="1">
        <f t="array" ref="J105">PRODUCT(Data!$C99:J99/100+1)</f>
        <v>0.19358511342172963</v>
      </c>
      <c r="K105" s="12" cm="1">
        <f t="array" ref="K105">PRODUCT(Data!$C99:K99/100+1)</f>
        <v>0.11111785510407282</v>
      </c>
      <c r="L105" s="12" cm="1">
        <f t="array" ref="L105">PRODUCT(Data!$C99:L99/100+1)</f>
        <v>8.1782741356597591E-2</v>
      </c>
      <c r="M105" s="12" cm="1">
        <f t="array" ref="M105">PRODUCT(Data!$C99:M99/100+1)</f>
        <v>0.13821283289264993</v>
      </c>
      <c r="N105" s="12" cm="1">
        <f t="array" ref="N105">PRODUCT(Data!$C99:N99/100+1)</f>
        <v>0.22086410696245456</v>
      </c>
      <c r="O105" s="12" cm="1">
        <f t="array" ref="O105">PRODUCT(Data!$C99:O99/100+1)</f>
        <v>0.13914438738634638</v>
      </c>
      <c r="P105" s="12" cm="1">
        <f t="array" ref="P105">PRODUCT(Data!$C99:P99/100+1)</f>
        <v>0.10964577726044095</v>
      </c>
      <c r="Q105" s="12" cm="1">
        <f t="array" ref="Q105">PRODUCT(Data!$C99:Q99/100+1)</f>
        <v>8.2563270277112036E-2</v>
      </c>
      <c r="R105" s="12" cm="1">
        <f t="array" ref="R105">PRODUCT(Data!$C99:R99/100+1)</f>
        <v>0.11823060303682444</v>
      </c>
      <c r="S105" s="12" cm="1">
        <f t="array" ref="S105">PRODUCT(Data!$C99:S99/100+1)</f>
        <v>0.132654736607317</v>
      </c>
      <c r="T105" s="12" cm="1">
        <f t="array" ref="T105">PRODUCT(Data!$C99:T99/100+1)</f>
        <v>9.484813667423167E-2</v>
      </c>
      <c r="U105" s="12" cm="1">
        <f t="array" ref="U105">PRODUCT(Data!$C99:U99/100+1)</f>
        <v>8.3656056546672339E-2</v>
      </c>
      <c r="V105" s="12" cm="1">
        <f t="array" ref="V105">PRODUCT(Data!$C99:V99/100+1)</f>
        <v>7.5123138778911761E-2</v>
      </c>
      <c r="W105" s="7"/>
      <c r="X105" s="25" t="str">
        <f t="shared" si="14"/>
        <v>Partially Realised Loss</v>
      </c>
      <c r="Y105" s="4">
        <f t="shared" si="15"/>
        <v>277955.61348197353</v>
      </c>
      <c r="Z105" s="13">
        <f t="shared" ca="1" si="11"/>
        <v>693625.31</v>
      </c>
      <c r="AA105" s="13">
        <f t="shared" si="12"/>
        <v>138977.80674098677</v>
      </c>
      <c r="AC105">
        <f t="shared" si="13"/>
        <v>0</v>
      </c>
      <c r="AD105">
        <f>IF(SUM($AC105:AC105)&gt;0,1,IF(OR(D105&lt;(1-$P$2),D105&gt;$P$3),1,0))</f>
        <v>0</v>
      </c>
      <c r="AE105">
        <f>IF(SUM($AC105:AD105)&gt;0,1,IF(OR(E105&lt;(1-$P$2),E105&gt;$P$3),1,0))</f>
        <v>1</v>
      </c>
      <c r="AF105">
        <f>IF(SUM($AC105:AE105)&gt;0,1,IF(OR(F105&lt;(1-$P$2),F105&gt;$P$3),1,0))</f>
        <v>1</v>
      </c>
      <c r="AG105">
        <f>IF(SUM($AC105:AF105)&gt;0,1,IF(OR(G105&lt;(1-$P$2),G105&gt;$P$3),1,0))</f>
        <v>1</v>
      </c>
      <c r="AH105">
        <f>IF(SUM($AC105:AG105)&gt;0,1,IF(OR(H105&lt;(1-$P$2),H105&gt;$P$3),1,0))</f>
        <v>1</v>
      </c>
      <c r="AI105">
        <f>IF(SUM($AC105:AH105)&gt;0,1,IF(OR(I105&lt;(1-$P$2),I105&gt;$P$3),1,0))</f>
        <v>1</v>
      </c>
      <c r="AJ105">
        <f>IF(SUM($AC105:AI105)&gt;0,1,IF(OR(J105&lt;(1-$P$2),J105&gt;$P$3),1,0))</f>
        <v>1</v>
      </c>
      <c r="AK105">
        <f>IF(SUM($AC105:AJ105)&gt;0,1,IF(OR(K105&lt;(1-$P$2),K105&gt;$P$3),1,0))</f>
        <v>1</v>
      </c>
      <c r="AL105">
        <f>IF(SUM($AC105:AK105)&gt;0,1,IF(OR(L105&lt;(1-$P$2),L105&gt;$P$3),1,0))</f>
        <v>1</v>
      </c>
      <c r="AM105">
        <f>IF(SUM($AC105:AL105)&gt;0,1,IF(OR(M105&lt;(1-$P$2),M105&gt;$P$3),1,0))</f>
        <v>1</v>
      </c>
      <c r="AN105">
        <f>IF(SUM($AC105:AM105)&gt;0,1,IF(OR(N105&lt;(1-$P$2),N105&gt;$P$3),1,0))</f>
        <v>1</v>
      </c>
      <c r="AO105">
        <f>IF(SUM($AC105:AN105)&gt;0,1,IF(OR(O105&lt;(1-$P$2),O105&gt;$P$3),1,0))</f>
        <v>1</v>
      </c>
      <c r="AP105">
        <f>IF(SUM($AC105:AO105)&gt;0,1,IF(OR(P105&lt;(1-$P$2),P105&gt;$P$3),1,0))</f>
        <v>1</v>
      </c>
      <c r="AQ105">
        <f>IF(SUM($AC105:AP105)&gt;0,1,IF(OR(Q105&lt;(1-$P$2),Q105&gt;$P$3),1,0))</f>
        <v>1</v>
      </c>
      <c r="AR105">
        <f>IF(SUM($AC105:AQ105)&gt;0,1,IF(OR(R105&lt;(1-$P$2),R105&gt;$P$3),1,0))</f>
        <v>1</v>
      </c>
      <c r="AS105">
        <f>IF(SUM($AC105:AR105)&gt;0,1,IF(OR(S105&lt;(1-$P$2),S105&gt;$P$3),1,0))</f>
        <v>1</v>
      </c>
      <c r="AT105">
        <f>IF(SUM($AC105:AS105)&gt;0,1,IF(OR(T105&lt;(1-$P$2),T105&gt;$P$3),1,0))</f>
        <v>1</v>
      </c>
      <c r="AU105">
        <f>IF(SUM($AC105:AT105)&gt;0,1,IF(OR(U105&lt;(1-$P$2),U105&gt;$P$3),1,0))</f>
        <v>1</v>
      </c>
      <c r="AV105">
        <f>IF(SUM($AC105:AU105)&gt;0,1,IF(OR(V105&lt;(1-$P$2),V105&gt;$P$3),1,0))</f>
        <v>1</v>
      </c>
    </row>
    <row r="106" spans="1:48" x14ac:dyDescent="0.35">
      <c r="A106" s="1">
        <f>Data!A100</f>
        <v>8000000</v>
      </c>
      <c r="B106">
        <f t="shared" si="16"/>
        <v>97</v>
      </c>
      <c r="C106" s="12" cm="1">
        <f t="array" ref="C106">PRODUCT(Data!$C100:C100/100+1)</f>
        <v>1.2210000000000001</v>
      </c>
      <c r="D106" s="12" cm="1">
        <f t="array" ref="D106">PRODUCT(Data!$C100:D100/100+1)</f>
        <v>0.91941300000000004</v>
      </c>
      <c r="E106" s="12" cm="1">
        <f t="array" ref="E106">PRODUCT(Data!$C100:E100/100+1)</f>
        <v>1.2880976130000001</v>
      </c>
      <c r="F106" s="12" cm="1">
        <f t="array" ref="F106">PRODUCT(Data!$C100:F100/100+1)</f>
        <v>1.1219330209230001</v>
      </c>
      <c r="G106" s="12" cm="1">
        <f t="array" ref="G106">PRODUCT(Data!$C100:G100/100+1)</f>
        <v>0.78086538256240801</v>
      </c>
      <c r="H106" s="12" cm="1">
        <f t="array" ref="H106">PRODUCT(Data!$C100:H100/100+1)</f>
        <v>1.1603659584877384</v>
      </c>
      <c r="I106" s="12" cm="1">
        <f t="array" ref="I106">PRODUCT(Data!$C100:I100/100+1)</f>
        <v>1.4910702566567438</v>
      </c>
      <c r="J106" s="12" cm="1">
        <f t="array" ref="J106">PRODUCT(Data!$C100:J100/100+1)</f>
        <v>0.86183860834759785</v>
      </c>
      <c r="K106" s="12" cm="1">
        <f t="array" ref="K106">PRODUCT(Data!$C100:K100/100+1)</f>
        <v>1.4073824474316272</v>
      </c>
      <c r="L106" s="12" cm="1">
        <f t="array" ref="L106">PRODUCT(Data!$C100:L100/100+1)</f>
        <v>1.5565649868593798</v>
      </c>
      <c r="M106" s="12" cm="1">
        <f t="array" ref="M106">PRODUCT(Data!$C100:M100/100+1)</f>
        <v>2.420458554566336</v>
      </c>
      <c r="N106" s="12" cm="1">
        <f t="array" ref="N106">PRODUCT(Data!$C100:N100/100+1)</f>
        <v>1.9049008824437066</v>
      </c>
      <c r="O106" s="12" cm="1">
        <f t="array" ref="O106">PRODUCT(Data!$C100:O100/100+1)</f>
        <v>1.6058314439000445</v>
      </c>
      <c r="P106" s="12" cm="1">
        <f t="array" ref="P106">PRODUCT(Data!$C100:P100/100+1)</f>
        <v>1.8547353177045514</v>
      </c>
      <c r="Q106" s="12" cm="1">
        <f t="array" ref="Q106">PRODUCT(Data!$C100:Q100/100+1)</f>
        <v>3.2086920996288737</v>
      </c>
      <c r="R106" s="12" cm="1">
        <f t="array" ref="R106">PRODUCT(Data!$C100:R100/100+1)</f>
        <v>5.2237507381958066</v>
      </c>
      <c r="S106" s="12" cm="1">
        <f t="array" ref="S106">PRODUCT(Data!$C100:S100/100+1)</f>
        <v>6.7647572059635692</v>
      </c>
      <c r="T106" s="12" cm="1">
        <f t="array" ref="T106">PRODUCT(Data!$C100:T100/100+1)</f>
        <v>7.5156452558255253</v>
      </c>
      <c r="U106" s="12" cm="1">
        <f t="array" ref="U106">PRODUCT(Data!$C100:U100/100+1)</f>
        <v>4.817528608984162</v>
      </c>
      <c r="V106" s="12" cm="1">
        <f t="array" ref="V106">PRODUCT(Data!$C100:V100/100+1)</f>
        <v>5.2125659549208638</v>
      </c>
      <c r="W106" s="7"/>
      <c r="X106" s="25" t="str">
        <f t="shared" si="14"/>
        <v>Unrealised</v>
      </c>
      <c r="Y106" s="4">
        <f t="shared" si="15"/>
        <v>41700527.63936691</v>
      </c>
      <c r="Z106" s="13">
        <f t="shared" ref="Z106:Z134" ca="1" si="17">IF(X106="Unrealised",0,OFFSET(B106,0,MATCH(1,AC106:AV106,0)))*A106*$P$4</f>
        <v>0</v>
      </c>
      <c r="AA106" s="13">
        <f t="shared" ref="AA106:AA134" si="18">IF(X106="Unrealised",Y106,Y106*(1-$P$4))</f>
        <v>41700527.63936691</v>
      </c>
      <c r="AC106">
        <f t="shared" si="13"/>
        <v>0</v>
      </c>
      <c r="AD106">
        <f>IF(SUM($AC106:AC106)&gt;0,1,IF(OR(D106&lt;(1-$P$2),D106&gt;$P$3),1,0))</f>
        <v>0</v>
      </c>
      <c r="AE106">
        <f>IF(SUM($AC106:AD106)&gt;0,1,IF(OR(E106&lt;(1-$P$2),E106&gt;$P$3),1,0))</f>
        <v>0</v>
      </c>
      <c r="AF106">
        <f>IF(SUM($AC106:AE106)&gt;0,1,IF(OR(F106&lt;(1-$P$2),F106&gt;$P$3),1,0))</f>
        <v>0</v>
      </c>
      <c r="AG106">
        <f>IF(SUM($AC106:AF106)&gt;0,1,IF(OR(G106&lt;(1-$P$2),G106&gt;$P$3),1,0))</f>
        <v>0</v>
      </c>
      <c r="AH106">
        <f>IF(SUM($AC106:AG106)&gt;0,1,IF(OR(H106&lt;(1-$P$2),H106&gt;$P$3),1,0))</f>
        <v>0</v>
      </c>
      <c r="AI106">
        <f>IF(SUM($AC106:AH106)&gt;0,1,IF(OR(I106&lt;(1-$P$2),I106&gt;$P$3),1,0))</f>
        <v>0</v>
      </c>
      <c r="AJ106">
        <f>IF(SUM($AC106:AI106)&gt;0,1,IF(OR(J106&lt;(1-$P$2),J106&gt;$P$3),1,0))</f>
        <v>0</v>
      </c>
      <c r="AK106">
        <f>IF(SUM($AC106:AJ106)&gt;0,1,IF(OR(K106&lt;(1-$P$2),K106&gt;$P$3),1,0))</f>
        <v>0</v>
      </c>
      <c r="AL106">
        <f>IF(SUM($AC106:AK106)&gt;0,1,IF(OR(L106&lt;(1-$P$2),L106&gt;$P$3),1,0))</f>
        <v>0</v>
      </c>
      <c r="AM106">
        <f>IF(SUM($AC106:AL106)&gt;0,1,IF(OR(M106&lt;(1-$P$2),M106&gt;$P$3),1,0))</f>
        <v>0</v>
      </c>
      <c r="AN106">
        <f>IF(SUM($AC106:AM106)&gt;0,1,IF(OR(N106&lt;(1-$P$2),N106&gt;$P$3),1,0))</f>
        <v>0</v>
      </c>
      <c r="AO106">
        <f>IF(SUM($AC106:AN106)&gt;0,1,IF(OR(O106&lt;(1-$P$2),O106&gt;$P$3),1,0))</f>
        <v>0</v>
      </c>
      <c r="AP106">
        <f>IF(SUM($AC106:AO106)&gt;0,1,IF(OR(P106&lt;(1-$P$2),P106&gt;$P$3),1,0))</f>
        <v>0</v>
      </c>
      <c r="AQ106">
        <f>IF(SUM($AC106:AP106)&gt;0,1,IF(OR(Q106&lt;(1-$P$2),Q106&gt;$P$3),1,0))</f>
        <v>0</v>
      </c>
      <c r="AR106">
        <f>IF(SUM($AC106:AQ106)&gt;0,1,IF(OR(R106&lt;(1-$P$2),R106&gt;$P$3),1,0))</f>
        <v>0</v>
      </c>
      <c r="AS106">
        <f>IF(SUM($AC106:AR106)&gt;0,1,IF(OR(S106&lt;(1-$P$2),S106&gt;$P$3),1,0))</f>
        <v>0</v>
      </c>
      <c r="AT106">
        <f>IF(SUM($AC106:AS106)&gt;0,1,IF(OR(T106&lt;(1-$P$2),T106&gt;$P$3),1,0))</f>
        <v>0</v>
      </c>
      <c r="AU106">
        <f>IF(SUM($AC106:AT106)&gt;0,1,IF(OR(U106&lt;(1-$P$2),U106&gt;$P$3),1,0))</f>
        <v>0</v>
      </c>
      <c r="AV106">
        <f>IF(SUM($AC106:AU106)&gt;0,1,IF(OR(V106&lt;(1-$P$2),V106&gt;$P$3),1,0))</f>
        <v>0</v>
      </c>
    </row>
    <row r="107" spans="1:48" x14ac:dyDescent="0.35">
      <c r="A107" s="1">
        <f>Data!A101</f>
        <v>2800000</v>
      </c>
      <c r="B107">
        <f t="shared" si="16"/>
        <v>98</v>
      </c>
      <c r="C107" s="12" cm="1">
        <f t="array" ref="C107">PRODUCT(Data!$C101:C101/100+1)</f>
        <v>1.49</v>
      </c>
      <c r="D107" s="12" cm="1">
        <f t="array" ref="D107">PRODUCT(Data!$C101:D101/100+1)</f>
        <v>2.28715</v>
      </c>
      <c r="E107" s="12" cm="1">
        <f t="array" ref="E107">PRODUCT(Data!$C101:E101/100+1)</f>
        <v>3.7280544999999998</v>
      </c>
      <c r="F107" s="12" cm="1">
        <f t="array" ref="F107">PRODUCT(Data!$C101:F101/100+1)</f>
        <v>4.0635794050000005</v>
      </c>
      <c r="G107" s="12" cm="1">
        <f t="array" ref="G107">PRODUCT(Data!$C101:G101/100+1)</f>
        <v>5.5792945230650011</v>
      </c>
      <c r="H107" s="12" cm="1">
        <f t="array" ref="H107">PRODUCT(Data!$C101:H101/100+1)</f>
        <v>4.3630083170368312</v>
      </c>
      <c r="I107" s="12" cm="1">
        <f t="array" ref="I107">PRODUCT(Data!$C101:I101/100+1)</f>
        <v>2.2469492832739681</v>
      </c>
      <c r="J107" s="12" cm="1">
        <f t="array" ref="J107">PRODUCT(Data!$C101:J101/100+1)</f>
        <v>3.3861525698938704</v>
      </c>
      <c r="K107" s="12" cm="1">
        <f t="array" ref="K107">PRODUCT(Data!$C101:K101/100+1)</f>
        <v>3.1999141785497072</v>
      </c>
      <c r="L107" s="12" cm="1">
        <f t="array" ref="L107">PRODUCT(Data!$C101:L101/100+1)</f>
        <v>5.2222599393931226</v>
      </c>
      <c r="M107" s="12" cm="1">
        <f t="array" ref="M107">PRODUCT(Data!$C101:M101/100+1)</f>
        <v>8.0683916063623737</v>
      </c>
      <c r="N107" s="12" cm="1">
        <f t="array" ref="N107">PRODUCT(Data!$C101:N101/100+1)</f>
        <v>8.0522548231496494</v>
      </c>
      <c r="O107" s="12" cm="1">
        <f t="array" ref="O107">PRODUCT(Data!$C101:O101/100+1)</f>
        <v>6.514274151928066</v>
      </c>
      <c r="P107" s="12" cm="1">
        <f t="array" ref="P107">PRODUCT(Data!$C101:P101/100+1)</f>
        <v>3.6414792509277887</v>
      </c>
      <c r="Q107" s="12" cm="1">
        <f t="array" ref="Q107">PRODUCT(Data!$C101:Q101/100+1)</f>
        <v>4.3770580596152016</v>
      </c>
      <c r="R107" s="12" cm="1">
        <f t="array" ref="R107">PRODUCT(Data!$C101:R101/100+1)</f>
        <v>5.9571760191362895</v>
      </c>
      <c r="S107" s="12" cm="1">
        <f t="array" ref="S107">PRODUCT(Data!$C101:S101/100+1)</f>
        <v>5.1529572565528907</v>
      </c>
      <c r="T107" s="12" cm="1">
        <f t="array" ref="T107">PRODUCT(Data!$C101:T101/100+1)</f>
        <v>4.8643916501859286</v>
      </c>
      <c r="U107" s="12" cm="1">
        <f t="array" ref="U107">PRODUCT(Data!$C101:U101/100+1)</f>
        <v>5.7740328887706971</v>
      </c>
      <c r="V107" s="12" cm="1">
        <f t="array" ref="V107">PRODUCT(Data!$C101:V101/100+1)</f>
        <v>7.4485024265141995</v>
      </c>
      <c r="W107" s="7"/>
      <c r="X107" s="25" t="str">
        <f t="shared" si="14"/>
        <v>Unrealised</v>
      </c>
      <c r="Y107" s="4">
        <f t="shared" si="15"/>
        <v>20855806.794239759</v>
      </c>
      <c r="Z107" s="13">
        <f t="shared" ca="1" si="17"/>
        <v>0</v>
      </c>
      <c r="AA107" s="13">
        <f t="shared" si="18"/>
        <v>20855806.794239759</v>
      </c>
      <c r="AC107">
        <f t="shared" si="13"/>
        <v>0</v>
      </c>
      <c r="AD107">
        <f>IF(SUM($AC107:AC107)&gt;0,1,IF(OR(D107&lt;(1-$P$2),D107&gt;$P$3),1,0))</f>
        <v>0</v>
      </c>
      <c r="AE107">
        <f>IF(SUM($AC107:AD107)&gt;0,1,IF(OR(E107&lt;(1-$P$2),E107&gt;$P$3),1,0))</f>
        <v>0</v>
      </c>
      <c r="AF107">
        <f>IF(SUM($AC107:AE107)&gt;0,1,IF(OR(F107&lt;(1-$P$2),F107&gt;$P$3),1,0))</f>
        <v>0</v>
      </c>
      <c r="AG107">
        <f>IF(SUM($AC107:AF107)&gt;0,1,IF(OR(G107&lt;(1-$P$2),G107&gt;$P$3),1,0))</f>
        <v>0</v>
      </c>
      <c r="AH107">
        <f>IF(SUM($AC107:AG107)&gt;0,1,IF(OR(H107&lt;(1-$P$2),H107&gt;$P$3),1,0))</f>
        <v>0</v>
      </c>
      <c r="AI107">
        <f>IF(SUM($AC107:AH107)&gt;0,1,IF(OR(I107&lt;(1-$P$2),I107&gt;$P$3),1,0))</f>
        <v>0</v>
      </c>
      <c r="AJ107">
        <f>IF(SUM($AC107:AI107)&gt;0,1,IF(OR(J107&lt;(1-$P$2),J107&gt;$P$3),1,0))</f>
        <v>0</v>
      </c>
      <c r="AK107">
        <f>IF(SUM($AC107:AJ107)&gt;0,1,IF(OR(K107&lt;(1-$P$2),K107&gt;$P$3),1,0))</f>
        <v>0</v>
      </c>
      <c r="AL107">
        <f>IF(SUM($AC107:AK107)&gt;0,1,IF(OR(L107&lt;(1-$P$2),L107&gt;$P$3),1,0))</f>
        <v>0</v>
      </c>
      <c r="AM107">
        <f>IF(SUM($AC107:AL107)&gt;0,1,IF(OR(M107&lt;(1-$P$2),M107&gt;$P$3),1,0))</f>
        <v>0</v>
      </c>
      <c r="AN107">
        <f>IF(SUM($AC107:AM107)&gt;0,1,IF(OR(N107&lt;(1-$P$2),N107&gt;$P$3),1,0))</f>
        <v>0</v>
      </c>
      <c r="AO107">
        <f>IF(SUM($AC107:AN107)&gt;0,1,IF(OR(O107&lt;(1-$P$2),O107&gt;$P$3),1,0))</f>
        <v>0</v>
      </c>
      <c r="AP107">
        <f>IF(SUM($AC107:AO107)&gt;0,1,IF(OR(P107&lt;(1-$P$2),P107&gt;$P$3),1,0))</f>
        <v>0</v>
      </c>
      <c r="AQ107">
        <f>IF(SUM($AC107:AP107)&gt;0,1,IF(OR(Q107&lt;(1-$P$2),Q107&gt;$P$3),1,0))</f>
        <v>0</v>
      </c>
      <c r="AR107">
        <f>IF(SUM($AC107:AQ107)&gt;0,1,IF(OR(R107&lt;(1-$P$2),R107&gt;$P$3),1,0))</f>
        <v>0</v>
      </c>
      <c r="AS107">
        <f>IF(SUM($AC107:AR107)&gt;0,1,IF(OR(S107&lt;(1-$P$2),S107&gt;$P$3),1,0))</f>
        <v>0</v>
      </c>
      <c r="AT107">
        <f>IF(SUM($AC107:AS107)&gt;0,1,IF(OR(T107&lt;(1-$P$2),T107&gt;$P$3),1,0))</f>
        <v>0</v>
      </c>
      <c r="AU107">
        <f>IF(SUM($AC107:AT107)&gt;0,1,IF(OR(U107&lt;(1-$P$2),U107&gt;$P$3),1,0))</f>
        <v>0</v>
      </c>
      <c r="AV107">
        <f>IF(SUM($AC107:AU107)&gt;0,1,IF(OR(V107&lt;(1-$P$2),V107&gt;$P$3),1,0))</f>
        <v>0</v>
      </c>
    </row>
    <row r="108" spans="1:48" x14ac:dyDescent="0.35">
      <c r="A108" s="1">
        <f>Data!A102</f>
        <v>8900000</v>
      </c>
      <c r="B108">
        <f t="shared" si="16"/>
        <v>99</v>
      </c>
      <c r="C108" s="12" cm="1">
        <f t="array" ref="C108">PRODUCT(Data!$C102:C102/100+1)</f>
        <v>1.546</v>
      </c>
      <c r="D108" s="12" cm="1">
        <f t="array" ref="D108">PRODUCT(Data!$C102:D102/100+1)</f>
        <v>1.1146660000000002</v>
      </c>
      <c r="E108" s="12" cm="1">
        <f t="array" ref="E108">PRODUCT(Data!$C102:E102/100+1)</f>
        <v>1.3565485220000002</v>
      </c>
      <c r="F108" s="12" cm="1">
        <f t="array" ref="F108">PRODUCT(Data!$C102:F102/100+1)</f>
        <v>0.83970353511800011</v>
      </c>
      <c r="G108" s="12" cm="1">
        <f t="array" ref="G108">PRODUCT(Data!$C102:G102/100+1)</f>
        <v>1.0235986093088421</v>
      </c>
      <c r="H108" s="12" cm="1">
        <f t="array" ref="H108">PRODUCT(Data!$C102:H102/100+1)</f>
        <v>1.1679260132213889</v>
      </c>
      <c r="I108" s="12" cm="1">
        <f t="array" ref="I108">PRODUCT(Data!$C102:I102/100+1)</f>
        <v>1.7472173157791977</v>
      </c>
      <c r="J108" s="12" cm="1">
        <f t="array" ref="J108">PRODUCT(Data!$C102:J102/100+1)</f>
        <v>2.1525717330399714</v>
      </c>
      <c r="K108" s="12" cm="1">
        <f t="array" ref="K108">PRODUCT(Data!$C102:K102/100+1)</f>
        <v>2.3204723282170892</v>
      </c>
      <c r="L108" s="12" cm="1">
        <f t="array" ref="L108">PRODUCT(Data!$C102:L102/100+1)</f>
        <v>3.3159549570222207</v>
      </c>
      <c r="M108" s="12" cm="1">
        <f t="array" ref="M108">PRODUCT(Data!$C102:M102/100+1)</f>
        <v>5.0601472644159085</v>
      </c>
      <c r="N108" s="12" cm="1">
        <f t="array" ref="N108">PRODUCT(Data!$C102:N102/100+1)</f>
        <v>5.8950715630445334</v>
      </c>
      <c r="O108" s="12" cm="1">
        <f t="array" ref="O108">PRODUCT(Data!$C102:O102/100+1)</f>
        <v>5.3350397645553027</v>
      </c>
      <c r="P108" s="12" cm="1">
        <f t="array" ref="P108">PRODUCT(Data!$C102:P102/100+1)</f>
        <v>8.7281250548124767</v>
      </c>
      <c r="Q108" s="12" cm="1">
        <f t="array" ref="Q108">PRODUCT(Data!$C102:Q102/100+1)</f>
        <v>8.963784431292412</v>
      </c>
      <c r="R108" s="12" cm="1">
        <f t="array" ref="R108">PRODUCT(Data!$C102:R102/100+1)</f>
        <v>14.888845940376697</v>
      </c>
      <c r="S108" s="12" cm="1">
        <f t="array" ref="S108">PRODUCT(Data!$C102:S102/100+1)</f>
        <v>10.035082163813893</v>
      </c>
      <c r="T108" s="12" cm="1">
        <f t="array" ref="T108">PRODUCT(Data!$C102:T102/100+1)</f>
        <v>9.8343805205376142</v>
      </c>
      <c r="U108" s="12" cm="1">
        <f t="array" ref="U108">PRODUCT(Data!$C102:U102/100+1)</f>
        <v>13.817304631355348</v>
      </c>
      <c r="V108" s="12" cm="1">
        <f t="array" ref="V108">PRODUCT(Data!$C102:V102/100+1)</f>
        <v>18.902072735694116</v>
      </c>
      <c r="W108" s="7"/>
      <c r="X108" s="25" t="str">
        <f t="shared" si="14"/>
        <v>Unrealised</v>
      </c>
      <c r="Y108" s="4">
        <f t="shared" si="15"/>
        <v>168228447.34767762</v>
      </c>
      <c r="Z108" s="13">
        <f t="shared" ca="1" si="17"/>
        <v>0</v>
      </c>
      <c r="AA108" s="13">
        <f t="shared" si="18"/>
        <v>168228447.34767762</v>
      </c>
      <c r="AC108">
        <f t="shared" si="13"/>
        <v>0</v>
      </c>
      <c r="AD108">
        <f>IF(SUM($AC108:AC108)&gt;0,1,IF(OR(D108&lt;(1-$P$2),D108&gt;$P$3),1,0))</f>
        <v>0</v>
      </c>
      <c r="AE108">
        <f>IF(SUM($AC108:AD108)&gt;0,1,IF(OR(E108&lt;(1-$P$2),E108&gt;$P$3),1,0))</f>
        <v>0</v>
      </c>
      <c r="AF108">
        <f>IF(SUM($AC108:AE108)&gt;0,1,IF(OR(F108&lt;(1-$P$2),F108&gt;$P$3),1,0))</f>
        <v>0</v>
      </c>
      <c r="AG108">
        <f>IF(SUM($AC108:AF108)&gt;0,1,IF(OR(G108&lt;(1-$P$2),G108&gt;$P$3),1,0))</f>
        <v>0</v>
      </c>
      <c r="AH108">
        <f>IF(SUM($AC108:AG108)&gt;0,1,IF(OR(H108&lt;(1-$P$2),H108&gt;$P$3),1,0))</f>
        <v>0</v>
      </c>
      <c r="AI108">
        <f>IF(SUM($AC108:AH108)&gt;0,1,IF(OR(I108&lt;(1-$P$2),I108&gt;$P$3),1,0))</f>
        <v>0</v>
      </c>
      <c r="AJ108">
        <f>IF(SUM($AC108:AI108)&gt;0,1,IF(OR(J108&lt;(1-$P$2),J108&gt;$P$3),1,0))</f>
        <v>0</v>
      </c>
      <c r="AK108">
        <f>IF(SUM($AC108:AJ108)&gt;0,1,IF(OR(K108&lt;(1-$P$2),K108&gt;$P$3),1,0))</f>
        <v>0</v>
      </c>
      <c r="AL108">
        <f>IF(SUM($AC108:AK108)&gt;0,1,IF(OR(L108&lt;(1-$P$2),L108&gt;$P$3),1,0))</f>
        <v>0</v>
      </c>
      <c r="AM108">
        <f>IF(SUM($AC108:AL108)&gt;0,1,IF(OR(M108&lt;(1-$P$2),M108&gt;$P$3),1,0))</f>
        <v>0</v>
      </c>
      <c r="AN108">
        <f>IF(SUM($AC108:AM108)&gt;0,1,IF(OR(N108&lt;(1-$P$2),N108&gt;$P$3),1,0))</f>
        <v>0</v>
      </c>
      <c r="AO108">
        <f>IF(SUM($AC108:AN108)&gt;0,1,IF(OR(O108&lt;(1-$P$2),O108&gt;$P$3),1,0))</f>
        <v>0</v>
      </c>
      <c r="AP108">
        <f>IF(SUM($AC108:AO108)&gt;0,1,IF(OR(P108&lt;(1-$P$2),P108&gt;$P$3),1,0))</f>
        <v>0</v>
      </c>
      <c r="AQ108">
        <f>IF(SUM($AC108:AP108)&gt;0,1,IF(OR(Q108&lt;(1-$P$2),Q108&gt;$P$3),1,0))</f>
        <v>0</v>
      </c>
      <c r="AR108">
        <f>IF(SUM($AC108:AQ108)&gt;0,1,IF(OR(R108&lt;(1-$P$2),R108&gt;$P$3),1,0))</f>
        <v>0</v>
      </c>
      <c r="AS108">
        <f>IF(SUM($AC108:AR108)&gt;0,1,IF(OR(S108&lt;(1-$P$2),S108&gt;$P$3),1,0))</f>
        <v>0</v>
      </c>
      <c r="AT108">
        <f>IF(SUM($AC108:AS108)&gt;0,1,IF(OR(T108&lt;(1-$P$2),T108&gt;$P$3),1,0))</f>
        <v>0</v>
      </c>
      <c r="AU108">
        <f>IF(SUM($AC108:AT108)&gt;0,1,IF(OR(U108&lt;(1-$P$2),U108&gt;$P$3),1,0))</f>
        <v>0</v>
      </c>
      <c r="AV108">
        <f>IF(SUM($AC108:AU108)&gt;0,1,IF(OR(V108&lt;(1-$P$2),V108&gt;$P$3),1,0))</f>
        <v>0</v>
      </c>
    </row>
    <row r="109" spans="1:48" x14ac:dyDescent="0.35">
      <c r="A109" s="1">
        <f>Data!A103</f>
        <v>9300000</v>
      </c>
      <c r="B109">
        <f t="shared" si="16"/>
        <v>100</v>
      </c>
      <c r="C109" s="12" cm="1">
        <f t="array" ref="C109">PRODUCT(Data!$C103:C103/100+1)</f>
        <v>0.74399999999999999</v>
      </c>
      <c r="D109" s="12" cm="1">
        <f t="array" ref="D109">PRODUCT(Data!$C103:D103/100+1)</f>
        <v>0.69415199999999999</v>
      </c>
      <c r="E109" s="12" cm="1">
        <f t="array" ref="E109">PRODUCT(Data!$C103:E103/100+1)</f>
        <v>0.44078652000000001</v>
      </c>
      <c r="F109" s="12" cm="1">
        <f t="array" ref="F109">PRODUCT(Data!$C103:F103/100+1)</f>
        <v>0.36320809247999997</v>
      </c>
      <c r="G109" s="12" cm="1">
        <f t="array" ref="G109">PRODUCT(Data!$C103:G103/100+1)</f>
        <v>0.44347708091807997</v>
      </c>
      <c r="H109" s="12" cm="1">
        <f t="array" ref="H109">PRODUCT(Data!$C103:H103/100+1)</f>
        <v>0.33571215025498652</v>
      </c>
      <c r="I109" s="12" cm="1">
        <f t="array" ref="I109">PRODUCT(Data!$C103:I103/100+1)</f>
        <v>0.41191880836286843</v>
      </c>
      <c r="J109" s="12" cm="1">
        <f t="array" ref="J109">PRODUCT(Data!$C103:J103/100+1)</f>
        <v>0.20843091703161143</v>
      </c>
      <c r="K109" s="12" cm="1">
        <f t="array" ref="K109">PRODUCT(Data!$C103:K103/100+1)</f>
        <v>0.15423887860339244</v>
      </c>
      <c r="L109" s="12" cm="1">
        <f t="array" ref="L109">PRODUCT(Data!$C103:L103/100+1)</f>
        <v>0.21531747453033584</v>
      </c>
      <c r="M109" s="12" cm="1">
        <f t="array" ref="M109">PRODUCT(Data!$C103:M103/100+1)</f>
        <v>0.31091843322180496</v>
      </c>
      <c r="N109" s="12" cm="1">
        <f t="array" ref="N109">PRODUCT(Data!$C103:N103/100+1)</f>
        <v>0.42440366134776375</v>
      </c>
      <c r="O109" s="12" cm="1">
        <f t="array" ref="O109">PRODUCT(Data!$C103:O103/100+1)</f>
        <v>0.59968237348439024</v>
      </c>
      <c r="P109" s="12" cm="1">
        <f t="array" ref="P109">PRODUCT(Data!$C103:P103/100+1)</f>
        <v>0.40058782548757266</v>
      </c>
      <c r="Q109" s="12" cm="1">
        <f t="array" ref="Q109">PRODUCT(Data!$C103:Q103/100+1)</f>
        <v>0.4530648306264447</v>
      </c>
      <c r="R109" s="12" cm="1">
        <f t="array" ref="R109">PRODUCT(Data!$C103:R103/100+1)</f>
        <v>0.65785013406959769</v>
      </c>
      <c r="S109" s="12" cm="1">
        <f t="array" ref="S109">PRODUCT(Data!$C103:S103/100+1)</f>
        <v>0.9413835418535943</v>
      </c>
      <c r="T109" s="12" cm="1">
        <f t="array" ref="T109">PRODUCT(Data!$C103:T103/100+1)</f>
        <v>1.2162675360748438</v>
      </c>
      <c r="U109" s="12" cm="1">
        <f t="array" ref="U109">PRODUCT(Data!$C103:U103/100+1)</f>
        <v>2.0773849516158331</v>
      </c>
      <c r="V109" s="12" cm="1">
        <f t="array" ref="V109">PRODUCT(Data!$C103:V103/100+1)</f>
        <v>3.0786844982946646</v>
      </c>
      <c r="W109" s="7"/>
      <c r="X109" s="25" t="str">
        <f t="shared" si="14"/>
        <v>Partially Realised Loss</v>
      </c>
      <c r="Y109" s="4">
        <f t="shared" si="15"/>
        <v>28631765.834140383</v>
      </c>
      <c r="Z109" s="13">
        <f t="shared" ca="1" si="17"/>
        <v>2049657.318</v>
      </c>
      <c r="AA109" s="13">
        <f t="shared" si="18"/>
        <v>14315882.917070191</v>
      </c>
      <c r="AC109">
        <f t="shared" si="13"/>
        <v>0</v>
      </c>
      <c r="AD109">
        <f>IF(SUM($AC109:AC109)&gt;0,1,IF(OR(D109&lt;(1-$P$2),D109&gt;$P$3),1,0))</f>
        <v>0</v>
      </c>
      <c r="AE109">
        <f>IF(SUM($AC109:AD109)&gt;0,1,IF(OR(E109&lt;(1-$P$2),E109&gt;$P$3),1,0))</f>
        <v>1</v>
      </c>
      <c r="AF109">
        <f>IF(SUM($AC109:AE109)&gt;0,1,IF(OR(F109&lt;(1-$P$2),F109&gt;$P$3),1,0))</f>
        <v>1</v>
      </c>
      <c r="AG109">
        <f>IF(SUM($AC109:AF109)&gt;0,1,IF(OR(G109&lt;(1-$P$2),G109&gt;$P$3),1,0))</f>
        <v>1</v>
      </c>
      <c r="AH109">
        <f>IF(SUM($AC109:AG109)&gt;0,1,IF(OR(H109&lt;(1-$P$2),H109&gt;$P$3),1,0))</f>
        <v>1</v>
      </c>
      <c r="AI109">
        <f>IF(SUM($AC109:AH109)&gt;0,1,IF(OR(I109&lt;(1-$P$2),I109&gt;$P$3),1,0))</f>
        <v>1</v>
      </c>
      <c r="AJ109">
        <f>IF(SUM($AC109:AI109)&gt;0,1,IF(OR(J109&lt;(1-$P$2),J109&gt;$P$3),1,0))</f>
        <v>1</v>
      </c>
      <c r="AK109">
        <f>IF(SUM($AC109:AJ109)&gt;0,1,IF(OR(K109&lt;(1-$P$2),K109&gt;$P$3),1,0))</f>
        <v>1</v>
      </c>
      <c r="AL109">
        <f>IF(SUM($AC109:AK109)&gt;0,1,IF(OR(L109&lt;(1-$P$2),L109&gt;$P$3),1,0))</f>
        <v>1</v>
      </c>
      <c r="AM109">
        <f>IF(SUM($AC109:AL109)&gt;0,1,IF(OR(M109&lt;(1-$P$2),M109&gt;$P$3),1,0))</f>
        <v>1</v>
      </c>
      <c r="AN109">
        <f>IF(SUM($AC109:AM109)&gt;0,1,IF(OR(N109&lt;(1-$P$2),N109&gt;$P$3),1,0))</f>
        <v>1</v>
      </c>
      <c r="AO109">
        <f>IF(SUM($AC109:AN109)&gt;0,1,IF(OR(O109&lt;(1-$P$2),O109&gt;$P$3),1,0))</f>
        <v>1</v>
      </c>
      <c r="AP109">
        <f>IF(SUM($AC109:AO109)&gt;0,1,IF(OR(P109&lt;(1-$P$2),P109&gt;$P$3),1,0))</f>
        <v>1</v>
      </c>
      <c r="AQ109">
        <f>IF(SUM($AC109:AP109)&gt;0,1,IF(OR(Q109&lt;(1-$P$2),Q109&gt;$P$3),1,0))</f>
        <v>1</v>
      </c>
      <c r="AR109">
        <f>IF(SUM($AC109:AQ109)&gt;0,1,IF(OR(R109&lt;(1-$P$2),R109&gt;$P$3),1,0))</f>
        <v>1</v>
      </c>
      <c r="AS109">
        <f>IF(SUM($AC109:AR109)&gt;0,1,IF(OR(S109&lt;(1-$P$2),S109&gt;$P$3),1,0))</f>
        <v>1</v>
      </c>
      <c r="AT109">
        <f>IF(SUM($AC109:AS109)&gt;0,1,IF(OR(T109&lt;(1-$P$2),T109&gt;$P$3),1,0))</f>
        <v>1</v>
      </c>
      <c r="AU109">
        <f>IF(SUM($AC109:AT109)&gt;0,1,IF(OR(U109&lt;(1-$P$2),U109&gt;$P$3),1,0))</f>
        <v>1</v>
      </c>
      <c r="AV109">
        <f>IF(SUM($AC109:AU109)&gt;0,1,IF(OR(V109&lt;(1-$P$2),V109&gt;$P$3),1,0))</f>
        <v>1</v>
      </c>
    </row>
    <row r="110" spans="1:48" x14ac:dyDescent="0.35">
      <c r="A110" s="1">
        <f>Data!A104</f>
        <v>8700000</v>
      </c>
      <c r="B110">
        <f t="shared" si="16"/>
        <v>101</v>
      </c>
      <c r="C110" s="12" cm="1">
        <f t="array" ref="C110">PRODUCT(Data!$C104:C104/100+1)</f>
        <v>1.5429999999999999</v>
      </c>
      <c r="D110" s="12" cm="1">
        <f t="array" ref="D110">PRODUCT(Data!$C104:D104/100+1)</f>
        <v>0.93042899999999995</v>
      </c>
      <c r="E110" s="12" cm="1">
        <f t="array" ref="E110">PRODUCT(Data!$C104:E104/100+1)</f>
        <v>1.0951149330000001</v>
      </c>
      <c r="F110" s="12" cm="1">
        <f t="array" ref="F110">PRODUCT(Data!$C104:F104/100+1)</f>
        <v>1.552872974994</v>
      </c>
      <c r="G110" s="12" cm="1">
        <f t="array" ref="G110">PRODUCT(Data!$C104:G104/100+1)</f>
        <v>1.9410912187425</v>
      </c>
      <c r="H110" s="12" cm="1">
        <f t="array" ref="H110">PRODUCT(Data!$C104:H104/100+1)</f>
        <v>3.3483823523308125</v>
      </c>
      <c r="I110" s="12" cm="1">
        <f t="array" ref="I110">PRODUCT(Data!$C104:I104/100+1)</f>
        <v>4.6642966167968218</v>
      </c>
      <c r="J110" s="12" cm="1">
        <f t="array" ref="J110">PRODUCT(Data!$C104:J104/100+1)</f>
        <v>3.3396363776265243</v>
      </c>
      <c r="K110" s="12" cm="1">
        <f t="array" ref="K110">PRODUCT(Data!$C104:K104/100+1)</f>
        <v>5.269946203894655</v>
      </c>
      <c r="L110" s="12" cm="1">
        <f t="array" ref="L110">PRODUCT(Data!$C104:L104/100+1)</f>
        <v>7.5202132329576727</v>
      </c>
      <c r="M110" s="12" cm="1">
        <f t="array" ref="M110">PRODUCT(Data!$C104:M104/100+1)</f>
        <v>12.536195459340441</v>
      </c>
      <c r="N110" s="12" cm="1">
        <f t="array" ref="N110">PRODUCT(Data!$C104:N104/100+1)</f>
        <v>16.359735074439275</v>
      </c>
      <c r="O110" s="12" cm="1">
        <f t="array" ref="O110">PRODUCT(Data!$C104:O104/100+1)</f>
        <v>23.476219831820359</v>
      </c>
      <c r="P110" s="12" cm="1">
        <f t="array" ref="P110">PRODUCT(Data!$C104:P104/100+1)</f>
        <v>29.556560768261829</v>
      </c>
      <c r="Q110" s="12" cm="1">
        <f t="array" ref="Q110">PRODUCT(Data!$C104:Q104/100+1)</f>
        <v>44.068832105478393</v>
      </c>
      <c r="R110" s="12" cm="1">
        <f t="array" ref="R110">PRODUCT(Data!$C104:R104/100+1)</f>
        <v>58.655615532391742</v>
      </c>
      <c r="S110" s="12" cm="1">
        <f t="array" ref="S110">PRODUCT(Data!$C104:S104/100+1)</f>
        <v>62.820164235191555</v>
      </c>
      <c r="T110" s="12" cm="1">
        <f t="array" ref="T110">PRODUCT(Data!$C104:T104/100+1)</f>
        <v>52.768937957560901</v>
      </c>
      <c r="U110" s="12" cm="1">
        <f t="array" ref="U110">PRODUCT(Data!$C104:U104/100+1)</f>
        <v>87.490899133635963</v>
      </c>
      <c r="V110" s="12" cm="1">
        <f t="array" ref="V110">PRODUCT(Data!$C104:V104/100+1)</f>
        <v>146.02231065403842</v>
      </c>
      <c r="W110" s="7"/>
      <c r="X110" s="25" t="str">
        <f t="shared" si="14"/>
        <v>Partially Realised Profit</v>
      </c>
      <c r="Y110" s="4">
        <f t="shared" si="15"/>
        <v>1270394102.6901343</v>
      </c>
      <c r="Z110" s="13">
        <f t="shared" ca="1" si="17"/>
        <v>255151927.56590408</v>
      </c>
      <c r="AA110" s="13">
        <f t="shared" si="18"/>
        <v>635197051.34506714</v>
      </c>
      <c r="AC110">
        <f t="shared" si="13"/>
        <v>0</v>
      </c>
      <c r="AD110">
        <f>IF(SUM($AC110:AC110)&gt;0,1,IF(OR(D110&lt;(1-$P$2),D110&gt;$P$3),1,0))</f>
        <v>0</v>
      </c>
      <c r="AE110">
        <f>IF(SUM($AC110:AD110)&gt;0,1,IF(OR(E110&lt;(1-$P$2),E110&gt;$P$3),1,0))</f>
        <v>0</v>
      </c>
      <c r="AF110">
        <f>IF(SUM($AC110:AE110)&gt;0,1,IF(OR(F110&lt;(1-$P$2),F110&gt;$P$3),1,0))</f>
        <v>0</v>
      </c>
      <c r="AG110">
        <f>IF(SUM($AC110:AF110)&gt;0,1,IF(OR(G110&lt;(1-$P$2),G110&gt;$P$3),1,0))</f>
        <v>0</v>
      </c>
      <c r="AH110">
        <f>IF(SUM($AC110:AG110)&gt;0,1,IF(OR(H110&lt;(1-$P$2),H110&gt;$P$3),1,0))</f>
        <v>0</v>
      </c>
      <c r="AI110">
        <f>IF(SUM($AC110:AH110)&gt;0,1,IF(OR(I110&lt;(1-$P$2),I110&gt;$P$3),1,0))</f>
        <v>0</v>
      </c>
      <c r="AJ110">
        <f>IF(SUM($AC110:AI110)&gt;0,1,IF(OR(J110&lt;(1-$P$2),J110&gt;$P$3),1,0))</f>
        <v>0</v>
      </c>
      <c r="AK110">
        <f>IF(SUM($AC110:AJ110)&gt;0,1,IF(OR(K110&lt;(1-$P$2),K110&gt;$P$3),1,0))</f>
        <v>0</v>
      </c>
      <c r="AL110">
        <f>IF(SUM($AC110:AK110)&gt;0,1,IF(OR(L110&lt;(1-$P$2),L110&gt;$P$3),1,0))</f>
        <v>0</v>
      </c>
      <c r="AM110">
        <f>IF(SUM($AC110:AL110)&gt;0,1,IF(OR(M110&lt;(1-$P$2),M110&gt;$P$3),1,0))</f>
        <v>0</v>
      </c>
      <c r="AN110">
        <f>IF(SUM($AC110:AM110)&gt;0,1,IF(OR(N110&lt;(1-$P$2),N110&gt;$P$3),1,0))</f>
        <v>0</v>
      </c>
      <c r="AO110">
        <f>IF(SUM($AC110:AN110)&gt;0,1,IF(OR(O110&lt;(1-$P$2),O110&gt;$P$3),1,0))</f>
        <v>0</v>
      </c>
      <c r="AP110">
        <f>IF(SUM($AC110:AO110)&gt;0,1,IF(OR(P110&lt;(1-$P$2),P110&gt;$P$3),1,0))</f>
        <v>0</v>
      </c>
      <c r="AQ110">
        <f>IF(SUM($AC110:AP110)&gt;0,1,IF(OR(Q110&lt;(1-$P$2),Q110&gt;$P$3),1,0))</f>
        <v>0</v>
      </c>
      <c r="AR110">
        <f>IF(SUM($AC110:AQ110)&gt;0,1,IF(OR(R110&lt;(1-$P$2),R110&gt;$P$3),1,0))</f>
        <v>1</v>
      </c>
      <c r="AS110">
        <f>IF(SUM($AC110:AR110)&gt;0,1,IF(OR(S110&lt;(1-$P$2),S110&gt;$P$3),1,0))</f>
        <v>1</v>
      </c>
      <c r="AT110">
        <f>IF(SUM($AC110:AS110)&gt;0,1,IF(OR(T110&lt;(1-$P$2),T110&gt;$P$3),1,0))</f>
        <v>1</v>
      </c>
      <c r="AU110">
        <f>IF(SUM($AC110:AT110)&gt;0,1,IF(OR(U110&lt;(1-$P$2),U110&gt;$P$3),1,0))</f>
        <v>1</v>
      </c>
      <c r="AV110">
        <f>IF(SUM($AC110:AU110)&gt;0,1,IF(OR(V110&lt;(1-$P$2),V110&gt;$P$3),1,0))</f>
        <v>1</v>
      </c>
    </row>
    <row r="111" spans="1:48" x14ac:dyDescent="0.35">
      <c r="A111" s="1">
        <f>Data!A105</f>
        <v>3900000</v>
      </c>
      <c r="B111">
        <f t="shared" si="16"/>
        <v>102</v>
      </c>
      <c r="C111" s="12" cm="1">
        <f t="array" ref="C111">PRODUCT(Data!$C105:C105/100+1)</f>
        <v>0.59299999999999997</v>
      </c>
      <c r="D111" s="12" cm="1">
        <f t="array" ref="D111">PRODUCT(Data!$C105:D105/100+1)</f>
        <v>0.62798699999999996</v>
      </c>
      <c r="E111" s="12" cm="1">
        <f t="array" ref="E111">PRODUCT(Data!$C105:E105/100+1)</f>
        <v>0.67383005099999993</v>
      </c>
      <c r="F111" s="12" cm="1">
        <f t="array" ref="F111">PRODUCT(Data!$C105:F105/100+1)</f>
        <v>0.55051915166699994</v>
      </c>
      <c r="G111" s="12" cm="1">
        <f t="array" ref="G111">PRODUCT(Data!$C105:G105/100+1)</f>
        <v>0.29893189935518094</v>
      </c>
      <c r="H111" s="12" cm="1">
        <f t="array" ref="H111">PRODUCT(Data!$C105:H105/100+1)</f>
        <v>0.21493203563637509</v>
      </c>
      <c r="I111" s="12" cm="1">
        <f t="array" ref="I111">PRODUCT(Data!$C105:I105/100+1)</f>
        <v>0.35442292676438253</v>
      </c>
      <c r="J111" s="12" cm="1">
        <f t="array" ref="J111">PRODUCT(Data!$C105:J105/100+1)</f>
        <v>0.30196833360325392</v>
      </c>
      <c r="K111" s="12" cm="1">
        <f t="array" ref="K111">PRODUCT(Data!$C105:K105/100+1)</f>
        <v>0.39497458035305616</v>
      </c>
      <c r="L111" s="12" cm="1">
        <f t="array" ref="L111">PRODUCT(Data!$C105:L105/100+1)</f>
        <v>0.65881760002889767</v>
      </c>
      <c r="M111" s="12" cm="1">
        <f t="array" ref="M111">PRODUCT(Data!$C105:M105/100+1)</f>
        <v>0.96714423684242179</v>
      </c>
      <c r="N111" s="12" cm="1">
        <f t="array" ref="N111">PRODUCT(Data!$C105:N105/100+1)</f>
        <v>1.6209337409478988</v>
      </c>
      <c r="O111" s="12" cm="1">
        <f t="array" ref="O111">PRODUCT(Data!$C105:O105/100+1)</f>
        <v>2.3390073881878179</v>
      </c>
      <c r="P111" s="12" cm="1">
        <f t="array" ref="P111">PRODUCT(Data!$C105:P105/100+1)</f>
        <v>2.6805024668632393</v>
      </c>
      <c r="Q111" s="12" cm="1">
        <f t="array" ref="Q111">PRODUCT(Data!$C105:Q105/100+1)</f>
        <v>1.5761354505155847</v>
      </c>
      <c r="R111" s="12" cm="1">
        <f t="array" ref="R111">PRODUCT(Data!$C105:R105/100+1)</f>
        <v>1.1789493169856573</v>
      </c>
      <c r="S111" s="12" cm="1">
        <f t="array" ref="S111">PRODUCT(Data!$C105:S105/100+1)</f>
        <v>0.90425412612799916</v>
      </c>
      <c r="T111" s="12" cm="1">
        <f t="array" ref="T111">PRODUCT(Data!$C105:T105/100+1)</f>
        <v>1.220743070272799</v>
      </c>
      <c r="U111" s="12" cm="1">
        <f t="array" ref="U111">PRODUCT(Data!$C105:U105/100+1)</f>
        <v>0.77273036348268176</v>
      </c>
      <c r="V111" s="12" cm="1">
        <f t="array" ref="V111">PRODUCT(Data!$C105:V105/100+1)</f>
        <v>0.49609289335588169</v>
      </c>
      <c r="W111" s="7"/>
      <c r="X111" s="25" t="str">
        <f t="shared" si="14"/>
        <v>Partially Realised Loss</v>
      </c>
      <c r="Y111" s="4">
        <f t="shared" si="15"/>
        <v>1934762.2840879385</v>
      </c>
      <c r="Z111" s="13">
        <f t="shared" ca="1" si="17"/>
        <v>582917.20374260284</v>
      </c>
      <c r="AA111" s="13">
        <f t="shared" si="18"/>
        <v>967381.14204396924</v>
      </c>
      <c r="AC111">
        <f t="shared" si="13"/>
        <v>0</v>
      </c>
      <c r="AD111">
        <f>IF(SUM($AC111:AC111)&gt;0,1,IF(OR(D111&lt;(1-$P$2),D111&gt;$P$3),1,0))</f>
        <v>0</v>
      </c>
      <c r="AE111">
        <f>IF(SUM($AC111:AD111)&gt;0,1,IF(OR(E111&lt;(1-$P$2),E111&gt;$P$3),1,0))</f>
        <v>0</v>
      </c>
      <c r="AF111">
        <f>IF(SUM($AC111:AE111)&gt;0,1,IF(OR(F111&lt;(1-$P$2),F111&gt;$P$3),1,0))</f>
        <v>0</v>
      </c>
      <c r="AG111">
        <f>IF(SUM($AC111:AF111)&gt;0,1,IF(OR(G111&lt;(1-$P$2),G111&gt;$P$3),1,0))</f>
        <v>1</v>
      </c>
      <c r="AH111">
        <f>IF(SUM($AC111:AG111)&gt;0,1,IF(OR(H111&lt;(1-$P$2),H111&gt;$P$3),1,0))</f>
        <v>1</v>
      </c>
      <c r="AI111">
        <f>IF(SUM($AC111:AH111)&gt;0,1,IF(OR(I111&lt;(1-$P$2),I111&gt;$P$3),1,0))</f>
        <v>1</v>
      </c>
      <c r="AJ111">
        <f>IF(SUM($AC111:AI111)&gt;0,1,IF(OR(J111&lt;(1-$P$2),J111&gt;$P$3),1,0))</f>
        <v>1</v>
      </c>
      <c r="AK111">
        <f>IF(SUM($AC111:AJ111)&gt;0,1,IF(OR(K111&lt;(1-$P$2),K111&gt;$P$3),1,0))</f>
        <v>1</v>
      </c>
      <c r="AL111">
        <f>IF(SUM($AC111:AK111)&gt;0,1,IF(OR(L111&lt;(1-$P$2),L111&gt;$P$3),1,0))</f>
        <v>1</v>
      </c>
      <c r="AM111">
        <f>IF(SUM($AC111:AL111)&gt;0,1,IF(OR(M111&lt;(1-$P$2),M111&gt;$P$3),1,0))</f>
        <v>1</v>
      </c>
      <c r="AN111">
        <f>IF(SUM($AC111:AM111)&gt;0,1,IF(OR(N111&lt;(1-$P$2),N111&gt;$P$3),1,0))</f>
        <v>1</v>
      </c>
      <c r="AO111">
        <f>IF(SUM($AC111:AN111)&gt;0,1,IF(OR(O111&lt;(1-$P$2),O111&gt;$P$3),1,0))</f>
        <v>1</v>
      </c>
      <c r="AP111">
        <f>IF(SUM($AC111:AO111)&gt;0,1,IF(OR(P111&lt;(1-$P$2),P111&gt;$P$3),1,0))</f>
        <v>1</v>
      </c>
      <c r="AQ111">
        <f>IF(SUM($AC111:AP111)&gt;0,1,IF(OR(Q111&lt;(1-$P$2),Q111&gt;$P$3),1,0))</f>
        <v>1</v>
      </c>
      <c r="AR111">
        <f>IF(SUM($AC111:AQ111)&gt;0,1,IF(OR(R111&lt;(1-$P$2),R111&gt;$P$3),1,0))</f>
        <v>1</v>
      </c>
      <c r="AS111">
        <f>IF(SUM($AC111:AR111)&gt;0,1,IF(OR(S111&lt;(1-$P$2),S111&gt;$P$3),1,0))</f>
        <v>1</v>
      </c>
      <c r="AT111">
        <f>IF(SUM($AC111:AS111)&gt;0,1,IF(OR(T111&lt;(1-$P$2),T111&gt;$P$3),1,0))</f>
        <v>1</v>
      </c>
      <c r="AU111">
        <f>IF(SUM($AC111:AT111)&gt;0,1,IF(OR(U111&lt;(1-$P$2),U111&gt;$P$3),1,0))</f>
        <v>1</v>
      </c>
      <c r="AV111">
        <f>IF(SUM($AC111:AU111)&gt;0,1,IF(OR(V111&lt;(1-$P$2),V111&gt;$P$3),1,0))</f>
        <v>1</v>
      </c>
    </row>
    <row r="112" spans="1:48" x14ac:dyDescent="0.35">
      <c r="A112" s="1">
        <f>Data!A106</f>
        <v>6800000</v>
      </c>
      <c r="B112">
        <f t="shared" si="16"/>
        <v>103</v>
      </c>
      <c r="C112" s="12" cm="1">
        <f t="array" ref="C112">PRODUCT(Data!$C106:C106/100+1)</f>
        <v>0.6120000000000001</v>
      </c>
      <c r="D112" s="12" cm="1">
        <f t="array" ref="D112">PRODUCT(Data!$C106:D106/100+1)</f>
        <v>1.0410120000000003</v>
      </c>
      <c r="E112" s="12" cm="1">
        <f t="array" ref="E112">PRODUCT(Data!$C106:E106/100+1)</f>
        <v>0.6693707160000002</v>
      </c>
      <c r="F112" s="12" cm="1">
        <f t="array" ref="F112">PRODUCT(Data!$C106:F106/100+1)</f>
        <v>0.47860006194000021</v>
      </c>
      <c r="G112" s="12" cm="1">
        <f t="array" ref="G112">PRODUCT(Data!$C106:G106/100+1)</f>
        <v>0.77054609972340027</v>
      </c>
      <c r="H112" s="12" cm="1">
        <f t="array" ref="H112">PRODUCT(Data!$C106:H106/100+1)</f>
        <v>0.82833705720265527</v>
      </c>
      <c r="I112" s="12" cm="1">
        <f t="array" ref="I112">PRODUCT(Data!$C106:I106/100+1)</f>
        <v>1.3858078967000422</v>
      </c>
      <c r="J112" s="12" cm="1">
        <f t="array" ref="J112">PRODUCT(Data!$C106:J106/100+1)</f>
        <v>1.051828193595332</v>
      </c>
      <c r="K112" s="12" cm="1">
        <f t="array" ref="K112">PRODUCT(Data!$C106:K106/100+1)</f>
        <v>1.5230472243260407</v>
      </c>
      <c r="L112" s="12" cm="1">
        <f t="array" ref="L112">PRODUCT(Data!$C106:L106/100+1)</f>
        <v>1.9312238804454196</v>
      </c>
      <c r="M112" s="12" cm="1">
        <f t="array" ref="M112">PRODUCT(Data!$C106:M106/100+1)</f>
        <v>1.6569900894221701</v>
      </c>
      <c r="N112" s="12" cm="1">
        <f t="array" ref="N112">PRODUCT(Data!$C106:N106/100+1)</f>
        <v>1.0555026869619224</v>
      </c>
      <c r="O112" s="12" cm="1">
        <f t="array" ref="O112">PRODUCT(Data!$C106:O106/100+1)</f>
        <v>0.77051696148220328</v>
      </c>
      <c r="P112" s="12" cm="1">
        <f t="array" ref="P112">PRODUCT(Data!$C106:P106/100+1)</f>
        <v>0.60793788260945836</v>
      </c>
      <c r="Q112" s="12" cm="1">
        <f t="array" ref="Q112">PRODUCT(Data!$C106:Q106/100+1)</f>
        <v>0.73986040313571089</v>
      </c>
      <c r="R112" s="12" cm="1">
        <f t="array" ref="R112">PRODUCT(Data!$C106:R106/100+1)</f>
        <v>0.6362799466967114</v>
      </c>
      <c r="S112" s="12" cm="1">
        <f t="array" ref="S112">PRODUCT(Data!$C106:S106/100+1)</f>
        <v>1.0002320762072303</v>
      </c>
      <c r="T112" s="12" cm="1">
        <f t="array" ref="T112">PRODUCT(Data!$C106:T106/100+1)</f>
        <v>1.038240895103105</v>
      </c>
      <c r="U112" s="12" cm="1">
        <f t="array" ref="U112">PRODUCT(Data!$C106:U106/100+1)</f>
        <v>0.56480304693608918</v>
      </c>
      <c r="V112" s="12" cm="1">
        <f t="array" ref="V112">PRODUCT(Data!$C106:V106/100+1)</f>
        <v>0.33323379769229267</v>
      </c>
      <c r="W112" s="7"/>
      <c r="X112" s="25" t="str">
        <f t="shared" si="14"/>
        <v>Partially Realised Loss</v>
      </c>
      <c r="Y112" s="4">
        <f t="shared" si="15"/>
        <v>2265989.8243075903</v>
      </c>
      <c r="Z112" s="13">
        <f t="shared" ca="1" si="17"/>
        <v>1627240.2105960008</v>
      </c>
      <c r="AA112" s="13">
        <f t="shared" si="18"/>
        <v>1132994.9121537951</v>
      </c>
      <c r="AC112">
        <f t="shared" si="13"/>
        <v>0</v>
      </c>
      <c r="AD112">
        <f>IF(SUM($AC112:AC112)&gt;0,1,IF(OR(D112&lt;(1-$P$2),D112&gt;$P$3),1,0))</f>
        <v>0</v>
      </c>
      <c r="AE112">
        <f>IF(SUM($AC112:AD112)&gt;0,1,IF(OR(E112&lt;(1-$P$2),E112&gt;$P$3),1,0))</f>
        <v>0</v>
      </c>
      <c r="AF112">
        <f>IF(SUM($AC112:AE112)&gt;0,1,IF(OR(F112&lt;(1-$P$2),F112&gt;$P$3),1,0))</f>
        <v>1</v>
      </c>
      <c r="AG112">
        <f>IF(SUM($AC112:AF112)&gt;0,1,IF(OR(G112&lt;(1-$P$2),G112&gt;$P$3),1,0))</f>
        <v>1</v>
      </c>
      <c r="AH112">
        <f>IF(SUM($AC112:AG112)&gt;0,1,IF(OR(H112&lt;(1-$P$2),H112&gt;$P$3),1,0))</f>
        <v>1</v>
      </c>
      <c r="AI112">
        <f>IF(SUM($AC112:AH112)&gt;0,1,IF(OR(I112&lt;(1-$P$2),I112&gt;$P$3),1,0))</f>
        <v>1</v>
      </c>
      <c r="AJ112">
        <f>IF(SUM($AC112:AI112)&gt;0,1,IF(OR(J112&lt;(1-$P$2),J112&gt;$P$3),1,0))</f>
        <v>1</v>
      </c>
      <c r="AK112">
        <f>IF(SUM($AC112:AJ112)&gt;0,1,IF(OR(K112&lt;(1-$P$2),K112&gt;$P$3),1,0))</f>
        <v>1</v>
      </c>
      <c r="AL112">
        <f>IF(SUM($AC112:AK112)&gt;0,1,IF(OR(L112&lt;(1-$P$2),L112&gt;$P$3),1,0))</f>
        <v>1</v>
      </c>
      <c r="AM112">
        <f>IF(SUM($AC112:AL112)&gt;0,1,IF(OR(M112&lt;(1-$P$2),M112&gt;$P$3),1,0))</f>
        <v>1</v>
      </c>
      <c r="AN112">
        <f>IF(SUM($AC112:AM112)&gt;0,1,IF(OR(N112&lt;(1-$P$2),N112&gt;$P$3),1,0))</f>
        <v>1</v>
      </c>
      <c r="AO112">
        <f>IF(SUM($AC112:AN112)&gt;0,1,IF(OR(O112&lt;(1-$P$2),O112&gt;$P$3),1,0))</f>
        <v>1</v>
      </c>
      <c r="AP112">
        <f>IF(SUM($AC112:AO112)&gt;0,1,IF(OR(P112&lt;(1-$P$2),P112&gt;$P$3),1,0))</f>
        <v>1</v>
      </c>
      <c r="AQ112">
        <f>IF(SUM($AC112:AP112)&gt;0,1,IF(OR(Q112&lt;(1-$P$2),Q112&gt;$P$3),1,0))</f>
        <v>1</v>
      </c>
      <c r="AR112">
        <f>IF(SUM($AC112:AQ112)&gt;0,1,IF(OR(R112&lt;(1-$P$2),R112&gt;$P$3),1,0))</f>
        <v>1</v>
      </c>
      <c r="AS112">
        <f>IF(SUM($AC112:AR112)&gt;0,1,IF(OR(S112&lt;(1-$P$2),S112&gt;$P$3),1,0))</f>
        <v>1</v>
      </c>
      <c r="AT112">
        <f>IF(SUM($AC112:AS112)&gt;0,1,IF(OR(T112&lt;(1-$P$2),T112&gt;$P$3),1,0))</f>
        <v>1</v>
      </c>
      <c r="AU112">
        <f>IF(SUM($AC112:AT112)&gt;0,1,IF(OR(U112&lt;(1-$P$2),U112&gt;$P$3),1,0))</f>
        <v>1</v>
      </c>
      <c r="AV112">
        <f>IF(SUM($AC112:AU112)&gt;0,1,IF(OR(V112&lt;(1-$P$2),V112&gt;$P$3),1,0))</f>
        <v>1</v>
      </c>
    </row>
    <row r="113" spans="1:48" x14ac:dyDescent="0.35">
      <c r="A113" s="1">
        <f>Data!A107</f>
        <v>9100000</v>
      </c>
      <c r="B113">
        <f t="shared" si="16"/>
        <v>104</v>
      </c>
      <c r="C113" s="12" cm="1">
        <f t="array" ref="C113">PRODUCT(Data!$C107:C107/100+1)</f>
        <v>1.73</v>
      </c>
      <c r="D113" s="12" cm="1">
        <f t="array" ref="D113">PRODUCT(Data!$C107:D107/100+1)</f>
        <v>0.89268000000000003</v>
      </c>
      <c r="E113" s="12" cm="1">
        <f t="array" ref="E113">PRODUCT(Data!$C107:E107/100+1)</f>
        <v>1.5452290799999999</v>
      </c>
      <c r="F113" s="12" cm="1">
        <f t="array" ref="F113">PRODUCT(Data!$C107:F107/100+1)</f>
        <v>1.2871758236399999</v>
      </c>
      <c r="G113" s="12" cm="1">
        <f t="array" ref="G113">PRODUCT(Data!$C107:G107/100+1)</f>
        <v>2.0659171969421997</v>
      </c>
      <c r="H113" s="12" cm="1">
        <f t="array" ref="H113">PRODUCT(Data!$C107:H107/100+1)</f>
        <v>1.6961180186895459</v>
      </c>
      <c r="I113" s="12" cm="1">
        <f t="array" ref="I113">PRODUCT(Data!$C107:I107/100+1)</f>
        <v>2.3152010955112301</v>
      </c>
      <c r="J113" s="12" cm="1">
        <f t="array" ref="J113">PRODUCT(Data!$C107:J107/100+1)</f>
        <v>2.4957867809611063</v>
      </c>
      <c r="K113" s="12" cm="1">
        <f t="array" ref="K113">PRODUCT(Data!$C107:K107/100+1)</f>
        <v>4.0806113868714089</v>
      </c>
      <c r="L113" s="12" cm="1">
        <f t="array" ref="L113">PRODUCT(Data!$C107:L107/100+1)</f>
        <v>6.4351241570962117</v>
      </c>
      <c r="M113" s="12" cm="1">
        <f t="array" ref="M113">PRODUCT(Data!$C107:M107/100+1)</f>
        <v>7.0528960761774488</v>
      </c>
      <c r="N113" s="12" cm="1">
        <f t="array" ref="N113">PRODUCT(Data!$C107:N107/100+1)</f>
        <v>11.616119837464259</v>
      </c>
      <c r="O113" s="12" cm="1">
        <f t="array" ref="O113">PRODUCT(Data!$C107:O107/100+1)</f>
        <v>12.045916271450436</v>
      </c>
      <c r="P113" s="12" cm="1">
        <f t="array" ref="P113">PRODUCT(Data!$C107:P107/100+1)</f>
        <v>12.045916271450436</v>
      </c>
      <c r="Q113" s="12" cm="1">
        <f t="array" ref="Q113">PRODUCT(Data!$C107:Q107/100+1)</f>
        <v>18.382068230233365</v>
      </c>
      <c r="R113" s="12" cm="1">
        <f t="array" ref="R113">PRODUCT(Data!$C107:R107/100+1)</f>
        <v>31.525247014850219</v>
      </c>
      <c r="S113" s="12" cm="1">
        <f t="array" ref="S113">PRODUCT(Data!$C107:S107/100+1)</f>
        <v>28.341197066350347</v>
      </c>
      <c r="T113" s="12" cm="1">
        <f t="array" ref="T113">PRODUCT(Data!$C107:T107/100+1)</f>
        <v>35.766590697734138</v>
      </c>
      <c r="U113" s="12" cm="1">
        <f t="array" ref="U113">PRODUCT(Data!$C107:U107/100+1)</f>
        <v>53.149153776832925</v>
      </c>
      <c r="V113" s="12" cm="1">
        <f t="array" ref="V113">PRODUCT(Data!$C107:V107/100+1)</f>
        <v>51.235784240866941</v>
      </c>
      <c r="W113" s="7"/>
      <c r="X113" s="25" t="str">
        <f t="shared" si="14"/>
        <v>Partially Realised Profit</v>
      </c>
      <c r="Y113" s="4">
        <f t="shared" si="15"/>
        <v>466245636.59188914</v>
      </c>
      <c r="Z113" s="13">
        <f t="shared" ca="1" si="17"/>
        <v>241828649.6845898</v>
      </c>
      <c r="AA113" s="13">
        <f t="shared" si="18"/>
        <v>233122818.29594457</v>
      </c>
      <c r="AC113">
        <f t="shared" si="13"/>
        <v>0</v>
      </c>
      <c r="AD113">
        <f>IF(SUM($AC113:AC113)&gt;0,1,IF(OR(D113&lt;(1-$P$2),D113&gt;$P$3),1,0))</f>
        <v>0</v>
      </c>
      <c r="AE113">
        <f>IF(SUM($AC113:AD113)&gt;0,1,IF(OR(E113&lt;(1-$P$2),E113&gt;$P$3),1,0))</f>
        <v>0</v>
      </c>
      <c r="AF113">
        <f>IF(SUM($AC113:AE113)&gt;0,1,IF(OR(F113&lt;(1-$P$2),F113&gt;$P$3),1,0))</f>
        <v>0</v>
      </c>
      <c r="AG113">
        <f>IF(SUM($AC113:AF113)&gt;0,1,IF(OR(G113&lt;(1-$P$2),G113&gt;$P$3),1,0))</f>
        <v>0</v>
      </c>
      <c r="AH113">
        <f>IF(SUM($AC113:AG113)&gt;0,1,IF(OR(H113&lt;(1-$P$2),H113&gt;$P$3),1,0))</f>
        <v>0</v>
      </c>
      <c r="AI113">
        <f>IF(SUM($AC113:AH113)&gt;0,1,IF(OR(I113&lt;(1-$P$2),I113&gt;$P$3),1,0))</f>
        <v>0</v>
      </c>
      <c r="AJ113">
        <f>IF(SUM($AC113:AI113)&gt;0,1,IF(OR(J113&lt;(1-$P$2),J113&gt;$P$3),1,0))</f>
        <v>0</v>
      </c>
      <c r="AK113">
        <f>IF(SUM($AC113:AJ113)&gt;0,1,IF(OR(K113&lt;(1-$P$2),K113&gt;$P$3),1,0))</f>
        <v>0</v>
      </c>
      <c r="AL113">
        <f>IF(SUM($AC113:AK113)&gt;0,1,IF(OR(L113&lt;(1-$P$2),L113&gt;$P$3),1,0))</f>
        <v>0</v>
      </c>
      <c r="AM113">
        <f>IF(SUM($AC113:AL113)&gt;0,1,IF(OR(M113&lt;(1-$P$2),M113&gt;$P$3),1,0))</f>
        <v>0</v>
      </c>
      <c r="AN113">
        <f>IF(SUM($AC113:AM113)&gt;0,1,IF(OR(N113&lt;(1-$P$2),N113&gt;$P$3),1,0))</f>
        <v>0</v>
      </c>
      <c r="AO113">
        <f>IF(SUM($AC113:AN113)&gt;0,1,IF(OR(O113&lt;(1-$P$2),O113&gt;$P$3),1,0))</f>
        <v>0</v>
      </c>
      <c r="AP113">
        <f>IF(SUM($AC113:AO113)&gt;0,1,IF(OR(P113&lt;(1-$P$2),P113&gt;$P$3),1,0))</f>
        <v>0</v>
      </c>
      <c r="AQ113">
        <f>IF(SUM($AC113:AP113)&gt;0,1,IF(OR(Q113&lt;(1-$P$2),Q113&gt;$P$3),1,0))</f>
        <v>0</v>
      </c>
      <c r="AR113">
        <f>IF(SUM($AC113:AQ113)&gt;0,1,IF(OR(R113&lt;(1-$P$2),R113&gt;$P$3),1,0))</f>
        <v>0</v>
      </c>
      <c r="AS113">
        <f>IF(SUM($AC113:AR113)&gt;0,1,IF(OR(S113&lt;(1-$P$2),S113&gt;$P$3),1,0))</f>
        <v>0</v>
      </c>
      <c r="AT113">
        <f>IF(SUM($AC113:AS113)&gt;0,1,IF(OR(T113&lt;(1-$P$2),T113&gt;$P$3),1,0))</f>
        <v>0</v>
      </c>
      <c r="AU113">
        <f>IF(SUM($AC113:AT113)&gt;0,1,IF(OR(U113&lt;(1-$P$2),U113&gt;$P$3),1,0))</f>
        <v>1</v>
      </c>
      <c r="AV113">
        <f>IF(SUM($AC113:AU113)&gt;0,1,IF(OR(V113&lt;(1-$P$2),V113&gt;$P$3),1,0))</f>
        <v>1</v>
      </c>
    </row>
    <row r="114" spans="1:48" x14ac:dyDescent="0.35">
      <c r="A114" s="1">
        <f>Data!A108</f>
        <v>6200000</v>
      </c>
      <c r="B114">
        <f t="shared" si="16"/>
        <v>105</v>
      </c>
      <c r="C114" s="12" cm="1">
        <f t="array" ref="C114">PRODUCT(Data!$C108:C108/100+1)</f>
        <v>1.2730000000000001</v>
      </c>
      <c r="D114" s="12" cm="1">
        <f t="array" ref="D114">PRODUCT(Data!$C108:D108/100+1)</f>
        <v>1.4372170000000002</v>
      </c>
      <c r="E114" s="12" cm="1">
        <f t="array" ref="E114">PRODUCT(Data!$C108:E108/100+1)</f>
        <v>1.5507571430000002</v>
      </c>
      <c r="F114" s="12" cm="1">
        <f t="array" ref="F114">PRODUCT(Data!$C108:F108/100+1)</f>
        <v>1.8965759858890003</v>
      </c>
      <c r="G114" s="12" cm="1">
        <f t="array" ref="G114">PRODUCT(Data!$C108:G108/100+1)</f>
        <v>1.6310553478645402</v>
      </c>
      <c r="H114" s="12" cm="1">
        <f t="array" ref="H114">PRODUCT(Data!$C108:H108/100+1)</f>
        <v>2.4286414129703</v>
      </c>
      <c r="I114" s="12" cm="1">
        <f t="array" ref="I114">PRODUCT(Data!$C108:I108/100+1)</f>
        <v>3.9951151243361434</v>
      </c>
      <c r="J114" s="12" cm="1">
        <f t="array" ref="J114">PRODUCT(Data!$C108:J108/100+1)</f>
        <v>3.8313154042383615</v>
      </c>
      <c r="K114" s="12" cm="1">
        <f t="array" ref="K114">PRODUCT(Data!$C108:K108/100+1)</f>
        <v>6.5362240796306441</v>
      </c>
      <c r="L114" s="12" cm="1">
        <f t="array" ref="L114">PRODUCT(Data!$C108:L108/100+1)</f>
        <v>5.640761380721246</v>
      </c>
      <c r="M114" s="12" cm="1">
        <f t="array" ref="M114">PRODUCT(Data!$C108:M108/100+1)</f>
        <v>5.8551103131886535</v>
      </c>
      <c r="N114" s="12" cm="1">
        <f t="array" ref="N114">PRODUCT(Data!$C108:N108/100+1)</f>
        <v>6.3000986969909913</v>
      </c>
      <c r="O114" s="12" cm="1">
        <f t="array" ref="O114">PRODUCT(Data!$C108:O108/100+1)</f>
        <v>3.2445508289503606</v>
      </c>
      <c r="P114" s="12" cm="1">
        <f t="array" ref="P114">PRODUCT(Data!$C108:P108/100+1)</f>
        <v>4.042710332872149</v>
      </c>
      <c r="Q114" s="12" cm="1">
        <f t="array" ref="Q114">PRODUCT(Data!$C108:Q108/100+1)</f>
        <v>3.5616278032603632</v>
      </c>
      <c r="R114" s="12" cm="1">
        <f t="array" ref="R114">PRODUCT(Data!$C108:R108/100+1)</f>
        <v>2.5999882963800651</v>
      </c>
      <c r="S114" s="12" cm="1">
        <f t="array" ref="S114">PRODUCT(Data!$C108:S108/100+1)</f>
        <v>2.6311881559366261</v>
      </c>
      <c r="T114" s="12" cm="1">
        <f t="array" ref="T114">PRODUCT(Data!$C108:T108/100+1)</f>
        <v>2.5233094415432245</v>
      </c>
      <c r="U114" s="12" cm="1">
        <f t="array" ref="U114">PRODUCT(Data!$C108:U108/100+1)</f>
        <v>4.3173824544804571</v>
      </c>
      <c r="V114" s="12" cm="1">
        <f t="array" ref="V114">PRODUCT(Data!$C108:V108/100+1)</f>
        <v>6.4674389168117248</v>
      </c>
      <c r="W114" s="7"/>
      <c r="X114" s="25" t="str">
        <f t="shared" si="14"/>
        <v>Unrealised</v>
      </c>
      <c r="Y114" s="4">
        <f t="shared" si="15"/>
        <v>40098121.284232691</v>
      </c>
      <c r="Z114" s="13">
        <f t="shared" ca="1" si="17"/>
        <v>0</v>
      </c>
      <c r="AA114" s="13">
        <f t="shared" si="18"/>
        <v>40098121.284232691</v>
      </c>
      <c r="AC114">
        <f t="shared" si="13"/>
        <v>0</v>
      </c>
      <c r="AD114">
        <f>IF(SUM($AC114:AC114)&gt;0,1,IF(OR(D114&lt;(1-$P$2),D114&gt;$P$3),1,0))</f>
        <v>0</v>
      </c>
      <c r="AE114">
        <f>IF(SUM($AC114:AD114)&gt;0,1,IF(OR(E114&lt;(1-$P$2),E114&gt;$P$3),1,0))</f>
        <v>0</v>
      </c>
      <c r="AF114">
        <f>IF(SUM($AC114:AE114)&gt;0,1,IF(OR(F114&lt;(1-$P$2),F114&gt;$P$3),1,0))</f>
        <v>0</v>
      </c>
      <c r="AG114">
        <f>IF(SUM($AC114:AF114)&gt;0,1,IF(OR(G114&lt;(1-$P$2),G114&gt;$P$3),1,0))</f>
        <v>0</v>
      </c>
      <c r="AH114">
        <f>IF(SUM($AC114:AG114)&gt;0,1,IF(OR(H114&lt;(1-$P$2),H114&gt;$P$3),1,0))</f>
        <v>0</v>
      </c>
      <c r="AI114">
        <f>IF(SUM($AC114:AH114)&gt;0,1,IF(OR(I114&lt;(1-$P$2),I114&gt;$P$3),1,0))</f>
        <v>0</v>
      </c>
      <c r="AJ114">
        <f>IF(SUM($AC114:AI114)&gt;0,1,IF(OR(J114&lt;(1-$P$2),J114&gt;$P$3),1,0))</f>
        <v>0</v>
      </c>
      <c r="AK114">
        <f>IF(SUM($AC114:AJ114)&gt;0,1,IF(OR(K114&lt;(1-$P$2),K114&gt;$P$3),1,0))</f>
        <v>0</v>
      </c>
      <c r="AL114">
        <f>IF(SUM($AC114:AK114)&gt;0,1,IF(OR(L114&lt;(1-$P$2),L114&gt;$P$3),1,0))</f>
        <v>0</v>
      </c>
      <c r="AM114">
        <f>IF(SUM($AC114:AL114)&gt;0,1,IF(OR(M114&lt;(1-$P$2),M114&gt;$P$3),1,0))</f>
        <v>0</v>
      </c>
      <c r="AN114">
        <f>IF(SUM($AC114:AM114)&gt;0,1,IF(OR(N114&lt;(1-$P$2),N114&gt;$P$3),1,0))</f>
        <v>0</v>
      </c>
      <c r="AO114">
        <f>IF(SUM($AC114:AN114)&gt;0,1,IF(OR(O114&lt;(1-$P$2),O114&gt;$P$3),1,0))</f>
        <v>0</v>
      </c>
      <c r="AP114">
        <f>IF(SUM($AC114:AO114)&gt;0,1,IF(OR(P114&lt;(1-$P$2),P114&gt;$P$3),1,0))</f>
        <v>0</v>
      </c>
      <c r="AQ114">
        <f>IF(SUM($AC114:AP114)&gt;0,1,IF(OR(Q114&lt;(1-$P$2),Q114&gt;$P$3),1,0))</f>
        <v>0</v>
      </c>
      <c r="AR114">
        <f>IF(SUM($AC114:AQ114)&gt;0,1,IF(OR(R114&lt;(1-$P$2),R114&gt;$P$3),1,0))</f>
        <v>0</v>
      </c>
      <c r="AS114">
        <f>IF(SUM($AC114:AR114)&gt;0,1,IF(OR(S114&lt;(1-$P$2),S114&gt;$P$3),1,0))</f>
        <v>0</v>
      </c>
      <c r="AT114">
        <f>IF(SUM($AC114:AS114)&gt;0,1,IF(OR(T114&lt;(1-$P$2),T114&gt;$P$3),1,0))</f>
        <v>0</v>
      </c>
      <c r="AU114">
        <f>IF(SUM($AC114:AT114)&gt;0,1,IF(OR(U114&lt;(1-$P$2),U114&gt;$P$3),1,0))</f>
        <v>0</v>
      </c>
      <c r="AV114">
        <f>IF(SUM($AC114:AU114)&gt;0,1,IF(OR(V114&lt;(1-$P$2),V114&gt;$P$3),1,0))</f>
        <v>0</v>
      </c>
    </row>
    <row r="115" spans="1:48" x14ac:dyDescent="0.35">
      <c r="A115" s="1">
        <f>Data!A109</f>
        <v>9000000</v>
      </c>
      <c r="B115">
        <f t="shared" si="16"/>
        <v>106</v>
      </c>
      <c r="C115" s="12" cm="1">
        <f t="array" ref="C115">PRODUCT(Data!$C109:C109/100+1)</f>
        <v>0.94199999999999995</v>
      </c>
      <c r="D115" s="12" cm="1">
        <f t="array" ref="D115">PRODUCT(Data!$C109:D109/100+1)</f>
        <v>0.96743399999999991</v>
      </c>
      <c r="E115" s="12" cm="1">
        <f t="array" ref="E115">PRODUCT(Data!$C109:E109/100+1)</f>
        <v>0.85617908999999992</v>
      </c>
      <c r="F115" s="12" cm="1">
        <f t="array" ref="F115">PRODUCT(Data!$C109:F109/100+1)</f>
        <v>1.46663478117</v>
      </c>
      <c r="G115" s="12" cm="1">
        <f t="array" ref="G115">PRODUCT(Data!$C109:G109/100+1)</f>
        <v>1.6250313375363601</v>
      </c>
      <c r="H115" s="12" cm="1">
        <f t="array" ref="H115">PRODUCT(Data!$C109:H109/100+1)</f>
        <v>2.115790801472341</v>
      </c>
      <c r="I115" s="12" cm="1">
        <f t="array" ref="I115">PRODUCT(Data!$C109:I109/100+1)</f>
        <v>1.3308324141261025</v>
      </c>
      <c r="J115" s="12" cm="1">
        <f t="array" ref="J115">PRODUCT(Data!$C109:J109/100+1)</f>
        <v>2.2251517964188436</v>
      </c>
      <c r="K115" s="12" cm="1">
        <f t="array" ref="K115">PRODUCT(Data!$C109:K109/100+1)</f>
        <v>3.6893016784624426</v>
      </c>
      <c r="L115" s="12" cm="1">
        <f t="array" ref="L115">PRODUCT(Data!$C109:L109/100+1)</f>
        <v>4.6817238299688393</v>
      </c>
      <c r="M115" s="12" cm="1">
        <f t="array" ref="M115">PRODUCT(Data!$C109:M109/100+1)</f>
        <v>4.3820935048508334</v>
      </c>
      <c r="N115" s="12" cm="1">
        <f t="array" ref="N115">PRODUCT(Data!$C109:N109/100+1)</f>
        <v>4.8685058838892754</v>
      </c>
      <c r="O115" s="12" cm="1">
        <f t="array" ref="O115">PRODUCT(Data!$C109:O109/100+1)</f>
        <v>8.2277749437728751</v>
      </c>
      <c r="P115" s="12" cm="1">
        <f t="array" ref="P115">PRODUCT(Data!$C109:P109/100+1)</f>
        <v>9.2068801620818466</v>
      </c>
      <c r="Q115" s="12" cm="1">
        <f t="array" ref="Q115">PRODUCT(Data!$C109:Q109/100+1)</f>
        <v>5.837162022759891</v>
      </c>
      <c r="R115" s="12" cm="1">
        <f t="array" ref="R115">PRODUCT(Data!$C109:R109/100+1)</f>
        <v>3.9634330134539661</v>
      </c>
      <c r="S115" s="12" cm="1">
        <f t="array" ref="S115">PRODUCT(Data!$C109:S109/100+1)</f>
        <v>5.6042942810239076</v>
      </c>
      <c r="T115" s="12" cm="1">
        <f t="array" ref="T115">PRODUCT(Data!$C109:T109/100+1)</f>
        <v>3.4466409828297033</v>
      </c>
      <c r="U115" s="12" cm="1">
        <f t="array" ref="U115">PRODUCT(Data!$C109:U109/100+1)</f>
        <v>1.9749252831614199</v>
      </c>
      <c r="V115" s="12" cm="1">
        <f t="array" ref="V115">PRODUCT(Data!$C109:V109/100+1)</f>
        <v>1.5424166461490689</v>
      </c>
      <c r="W115" s="7"/>
      <c r="X115" s="25" t="str">
        <f t="shared" si="14"/>
        <v>Unrealised</v>
      </c>
      <c r="Y115" s="4">
        <f t="shared" si="15"/>
        <v>13881749.81534162</v>
      </c>
      <c r="Z115" s="13">
        <f t="shared" ca="1" si="17"/>
        <v>0</v>
      </c>
      <c r="AA115" s="13">
        <f t="shared" si="18"/>
        <v>13881749.81534162</v>
      </c>
      <c r="AC115">
        <f t="shared" si="13"/>
        <v>0</v>
      </c>
      <c r="AD115">
        <f>IF(SUM($AC115:AC115)&gt;0,1,IF(OR(D115&lt;(1-$P$2),D115&gt;$P$3),1,0))</f>
        <v>0</v>
      </c>
      <c r="AE115">
        <f>IF(SUM($AC115:AD115)&gt;0,1,IF(OR(E115&lt;(1-$P$2),E115&gt;$P$3),1,0))</f>
        <v>0</v>
      </c>
      <c r="AF115">
        <f>IF(SUM($AC115:AE115)&gt;0,1,IF(OR(F115&lt;(1-$P$2),F115&gt;$P$3),1,0))</f>
        <v>0</v>
      </c>
      <c r="AG115">
        <f>IF(SUM($AC115:AF115)&gt;0,1,IF(OR(G115&lt;(1-$P$2),G115&gt;$P$3),1,0))</f>
        <v>0</v>
      </c>
      <c r="AH115">
        <f>IF(SUM($AC115:AG115)&gt;0,1,IF(OR(H115&lt;(1-$P$2),H115&gt;$P$3),1,0))</f>
        <v>0</v>
      </c>
      <c r="AI115">
        <f>IF(SUM($AC115:AH115)&gt;0,1,IF(OR(I115&lt;(1-$P$2),I115&gt;$P$3),1,0))</f>
        <v>0</v>
      </c>
      <c r="AJ115">
        <f>IF(SUM($AC115:AI115)&gt;0,1,IF(OR(J115&lt;(1-$P$2),J115&gt;$P$3),1,0))</f>
        <v>0</v>
      </c>
      <c r="AK115">
        <f>IF(SUM($AC115:AJ115)&gt;0,1,IF(OR(K115&lt;(1-$P$2),K115&gt;$P$3),1,0))</f>
        <v>0</v>
      </c>
      <c r="AL115">
        <f>IF(SUM($AC115:AK115)&gt;0,1,IF(OR(L115&lt;(1-$P$2),L115&gt;$P$3),1,0))</f>
        <v>0</v>
      </c>
      <c r="AM115">
        <f>IF(SUM($AC115:AL115)&gt;0,1,IF(OR(M115&lt;(1-$P$2),M115&gt;$P$3),1,0))</f>
        <v>0</v>
      </c>
      <c r="AN115">
        <f>IF(SUM($AC115:AM115)&gt;0,1,IF(OR(N115&lt;(1-$P$2),N115&gt;$P$3),1,0))</f>
        <v>0</v>
      </c>
      <c r="AO115">
        <f>IF(SUM($AC115:AN115)&gt;0,1,IF(OR(O115&lt;(1-$P$2),O115&gt;$P$3),1,0))</f>
        <v>0</v>
      </c>
      <c r="AP115">
        <f>IF(SUM($AC115:AO115)&gt;0,1,IF(OR(P115&lt;(1-$P$2),P115&gt;$P$3),1,0))</f>
        <v>0</v>
      </c>
      <c r="AQ115">
        <f>IF(SUM($AC115:AP115)&gt;0,1,IF(OR(Q115&lt;(1-$P$2),Q115&gt;$P$3),1,0))</f>
        <v>0</v>
      </c>
      <c r="AR115">
        <f>IF(SUM($AC115:AQ115)&gt;0,1,IF(OR(R115&lt;(1-$P$2),R115&gt;$P$3),1,0))</f>
        <v>0</v>
      </c>
      <c r="AS115">
        <f>IF(SUM($AC115:AR115)&gt;0,1,IF(OR(S115&lt;(1-$P$2),S115&gt;$P$3),1,0))</f>
        <v>0</v>
      </c>
      <c r="AT115">
        <f>IF(SUM($AC115:AS115)&gt;0,1,IF(OR(T115&lt;(1-$P$2),T115&gt;$P$3),1,0))</f>
        <v>0</v>
      </c>
      <c r="AU115">
        <f>IF(SUM($AC115:AT115)&gt;0,1,IF(OR(U115&lt;(1-$P$2),U115&gt;$P$3),1,0))</f>
        <v>0</v>
      </c>
      <c r="AV115">
        <f>IF(SUM($AC115:AU115)&gt;0,1,IF(OR(V115&lt;(1-$P$2),V115&gt;$P$3),1,0))</f>
        <v>0</v>
      </c>
    </row>
    <row r="116" spans="1:48" x14ac:dyDescent="0.35">
      <c r="A116" s="1">
        <f>Data!A110</f>
        <v>1300000</v>
      </c>
      <c r="B116">
        <f t="shared" si="16"/>
        <v>107</v>
      </c>
      <c r="C116" s="12" cm="1">
        <f t="array" ref="C116">PRODUCT(Data!$C110:C110/100+1)</f>
        <v>1.6640000000000001</v>
      </c>
      <c r="D116" s="12" cm="1">
        <f t="array" ref="D116">PRODUCT(Data!$C110:D110/100+1)</f>
        <v>2.5758720000000004</v>
      </c>
      <c r="E116" s="12" cm="1">
        <f t="array" ref="E116">PRODUCT(Data!$C110:E110/100+1)</f>
        <v>1.6021923840000005</v>
      </c>
      <c r="F116" s="12" cm="1">
        <f t="array" ref="F116">PRODUCT(Data!$C110:F110/100+1)</f>
        <v>1.5220827648000004</v>
      </c>
      <c r="G116" s="12" cm="1">
        <f t="array" ref="G116">PRODUCT(Data!$C110:G110/100+1)</f>
        <v>1.3333445019648003</v>
      </c>
      <c r="H116" s="12" cm="1">
        <f t="array" ref="H116">PRODUCT(Data!$C110:H110/100+1)</f>
        <v>1.4933458422005765</v>
      </c>
      <c r="I116" s="12" cm="1">
        <f t="array" ref="I116">PRODUCT(Data!$C110:I110/100+1)</f>
        <v>1.9099893321745374</v>
      </c>
      <c r="J116" s="12" cm="1">
        <f t="array" ref="J116">PRODUCT(Data!$C110:J110/100+1)</f>
        <v>3.2202420140462698</v>
      </c>
      <c r="K116" s="12" cm="1">
        <f t="array" ref="K116">PRODUCT(Data!$C110:K110/100+1)</f>
        <v>3.4553196810716473</v>
      </c>
      <c r="L116" s="12" cm="1">
        <f t="array" ref="L116">PRODUCT(Data!$C110:L110/100+1)</f>
        <v>3.8665027231191735</v>
      </c>
      <c r="M116" s="12" cm="1">
        <f t="array" ref="M116">PRODUCT(Data!$C110:M110/100+1)</f>
        <v>3.7505076414255982</v>
      </c>
      <c r="N116" s="12" cm="1">
        <f t="array" ref="N116">PRODUCT(Data!$C110:N110/100+1)</f>
        <v>3.2629416480402704</v>
      </c>
      <c r="O116" s="12" cm="1">
        <f t="array" ref="O116">PRODUCT(Data!$C110:O110/100+1)</f>
        <v>1.9349243972878802</v>
      </c>
      <c r="P116" s="12" cm="1">
        <f t="array" ref="P116">PRODUCT(Data!$C110:P110/100+1)</f>
        <v>1.0371194769463039</v>
      </c>
      <c r="Q116" s="12" cm="1">
        <f t="array" ref="Q116">PRODUCT(Data!$C110:Q110/100+1)</f>
        <v>0.54137636696597069</v>
      </c>
      <c r="R116" s="12" cm="1">
        <f t="array" ref="R116">PRODUCT(Data!$C110:R110/100+1)</f>
        <v>0.51863855955339988</v>
      </c>
      <c r="S116" s="12" cm="1">
        <f t="array" ref="S116">PRODUCT(Data!$C110:S110/100+1)</f>
        <v>0.38171797983130229</v>
      </c>
      <c r="T116" s="12" cm="1">
        <f t="array" ref="T116">PRODUCT(Data!$C110:T110/100+1)</f>
        <v>0.27941756123651329</v>
      </c>
      <c r="U116" s="12" cm="1">
        <f t="array" ref="U116">PRODUCT(Data!$C110:U110/100+1)</f>
        <v>0.38391972913896927</v>
      </c>
      <c r="V116" s="12" cm="1">
        <f t="array" ref="V116">PRODUCT(Data!$C110:V110/100+1)</f>
        <v>0.65803841574419331</v>
      </c>
      <c r="W116" s="7"/>
      <c r="X116" s="25" t="str">
        <f t="shared" si="14"/>
        <v>Partially Realised Loss</v>
      </c>
      <c r="Y116" s="4">
        <f t="shared" si="15"/>
        <v>855449.94046745135</v>
      </c>
      <c r="Z116" s="13">
        <f t="shared" ca="1" si="17"/>
        <v>248116.68689034649</v>
      </c>
      <c r="AA116" s="13">
        <f t="shared" si="18"/>
        <v>427724.97023372567</v>
      </c>
      <c r="AC116">
        <f t="shared" si="13"/>
        <v>0</v>
      </c>
      <c r="AD116">
        <f>IF(SUM($AC116:AC116)&gt;0,1,IF(OR(D116&lt;(1-$P$2),D116&gt;$P$3),1,0))</f>
        <v>0</v>
      </c>
      <c r="AE116">
        <f>IF(SUM($AC116:AD116)&gt;0,1,IF(OR(E116&lt;(1-$P$2),E116&gt;$P$3),1,0))</f>
        <v>0</v>
      </c>
      <c r="AF116">
        <f>IF(SUM($AC116:AE116)&gt;0,1,IF(OR(F116&lt;(1-$P$2),F116&gt;$P$3),1,0))</f>
        <v>0</v>
      </c>
      <c r="AG116">
        <f>IF(SUM($AC116:AF116)&gt;0,1,IF(OR(G116&lt;(1-$P$2),G116&gt;$P$3),1,0))</f>
        <v>0</v>
      </c>
      <c r="AH116">
        <f>IF(SUM($AC116:AG116)&gt;0,1,IF(OR(H116&lt;(1-$P$2),H116&gt;$P$3),1,0))</f>
        <v>0</v>
      </c>
      <c r="AI116">
        <f>IF(SUM($AC116:AH116)&gt;0,1,IF(OR(I116&lt;(1-$P$2),I116&gt;$P$3),1,0))</f>
        <v>0</v>
      </c>
      <c r="AJ116">
        <f>IF(SUM($AC116:AI116)&gt;0,1,IF(OR(J116&lt;(1-$P$2),J116&gt;$P$3),1,0))</f>
        <v>0</v>
      </c>
      <c r="AK116">
        <f>IF(SUM($AC116:AJ116)&gt;0,1,IF(OR(K116&lt;(1-$P$2),K116&gt;$P$3),1,0))</f>
        <v>0</v>
      </c>
      <c r="AL116">
        <f>IF(SUM($AC116:AK116)&gt;0,1,IF(OR(L116&lt;(1-$P$2),L116&gt;$P$3),1,0))</f>
        <v>0</v>
      </c>
      <c r="AM116">
        <f>IF(SUM($AC116:AL116)&gt;0,1,IF(OR(M116&lt;(1-$P$2),M116&gt;$P$3),1,0))</f>
        <v>0</v>
      </c>
      <c r="AN116">
        <f>IF(SUM($AC116:AM116)&gt;0,1,IF(OR(N116&lt;(1-$P$2),N116&gt;$P$3),1,0))</f>
        <v>0</v>
      </c>
      <c r="AO116">
        <f>IF(SUM($AC116:AN116)&gt;0,1,IF(OR(O116&lt;(1-$P$2),O116&gt;$P$3),1,0))</f>
        <v>0</v>
      </c>
      <c r="AP116">
        <f>IF(SUM($AC116:AO116)&gt;0,1,IF(OR(P116&lt;(1-$P$2),P116&gt;$P$3),1,0))</f>
        <v>0</v>
      </c>
      <c r="AQ116">
        <f>IF(SUM($AC116:AP116)&gt;0,1,IF(OR(Q116&lt;(1-$P$2),Q116&gt;$P$3),1,0))</f>
        <v>0</v>
      </c>
      <c r="AR116">
        <f>IF(SUM($AC116:AQ116)&gt;0,1,IF(OR(R116&lt;(1-$P$2),R116&gt;$P$3),1,0))</f>
        <v>0</v>
      </c>
      <c r="AS116">
        <f>IF(SUM($AC116:AR116)&gt;0,1,IF(OR(S116&lt;(1-$P$2),S116&gt;$P$3),1,0))</f>
        <v>1</v>
      </c>
      <c r="AT116">
        <f>IF(SUM($AC116:AS116)&gt;0,1,IF(OR(T116&lt;(1-$P$2),T116&gt;$P$3),1,0))</f>
        <v>1</v>
      </c>
      <c r="AU116">
        <f>IF(SUM($AC116:AT116)&gt;0,1,IF(OR(U116&lt;(1-$P$2),U116&gt;$P$3),1,0))</f>
        <v>1</v>
      </c>
      <c r="AV116">
        <f>IF(SUM($AC116:AU116)&gt;0,1,IF(OR(V116&lt;(1-$P$2),V116&gt;$P$3),1,0))</f>
        <v>1</v>
      </c>
    </row>
    <row r="117" spans="1:48" x14ac:dyDescent="0.35">
      <c r="A117" s="1">
        <f>Data!A111</f>
        <v>5400000</v>
      </c>
      <c r="B117">
        <f t="shared" si="16"/>
        <v>108</v>
      </c>
      <c r="C117" s="12" cm="1">
        <f t="array" ref="C117">PRODUCT(Data!$C111:C111/100+1)</f>
        <v>1.0489999999999999</v>
      </c>
      <c r="D117" s="12" cm="1">
        <f t="array" ref="D117">PRODUCT(Data!$C111:D111/100+1)</f>
        <v>1.406709</v>
      </c>
      <c r="E117" s="12" cm="1">
        <f t="array" ref="E117">PRODUCT(Data!$C111:E111/100+1)</f>
        <v>2.443453533</v>
      </c>
      <c r="F117" s="12" cm="1">
        <f t="array" ref="F117">PRODUCT(Data!$C111:F111/100+1)</f>
        <v>1.6933132983690002</v>
      </c>
      <c r="G117" s="12" cm="1">
        <f t="array" ref="G117">PRODUCT(Data!$C111:G111/100+1)</f>
        <v>2.1505078889286304</v>
      </c>
      <c r="H117" s="12" cm="1">
        <f t="array" ref="H117">PRODUCT(Data!$C111:H111/100+1)</f>
        <v>2.9440452999432951</v>
      </c>
      <c r="I117" s="12" cm="1">
        <f t="array" ref="I117">PRODUCT(Data!$C111:I111/100+1)</f>
        <v>2.5289349126512906</v>
      </c>
      <c r="J117" s="12" cm="1">
        <f t="array" ref="J117">PRODUCT(Data!$C111:J111/100+1)</f>
        <v>3.5961454457901354</v>
      </c>
      <c r="K117" s="12" cm="1">
        <f t="array" ref="K117">PRODUCT(Data!$C111:K111/100+1)</f>
        <v>3.5206263914285425</v>
      </c>
      <c r="L117" s="12" cm="1">
        <f t="array" ref="L117">PRODUCT(Data!$C111:L111/100+1)</f>
        <v>4.9253563216085308</v>
      </c>
      <c r="M117" s="12" cm="1">
        <f t="array" ref="M117">PRODUCT(Data!$C111:M111/100+1)</f>
        <v>2.5119317240203509</v>
      </c>
      <c r="N117" s="12" cm="1">
        <f t="array" ref="N117">PRODUCT(Data!$C111:N111/100+1)</f>
        <v>4.179854388769864</v>
      </c>
      <c r="O117" s="12" cm="1">
        <f t="array" ref="O117">PRODUCT(Data!$C111:O111/100+1)</f>
        <v>2.9342577809164445</v>
      </c>
      <c r="P117" s="12" cm="1">
        <f t="array" ref="P117">PRODUCT(Data!$C111:P111/100+1)</f>
        <v>4.4307292491838313</v>
      </c>
      <c r="Q117" s="12" cm="1">
        <f t="array" ref="Q117">PRODUCT(Data!$C111:Q111/100+1)</f>
        <v>4.3864219566919926</v>
      </c>
      <c r="R117" s="12" cm="1">
        <f t="array" ref="R117">PRODUCT(Data!$C111:R111/100+1)</f>
        <v>3.3029757333890704</v>
      </c>
      <c r="S117" s="12" cm="1">
        <f t="array" ref="S117">PRODUCT(Data!$C111:S111/100+1)</f>
        <v>5.2286105859548986</v>
      </c>
      <c r="T117" s="12" cm="1">
        <f t="array" ref="T117">PRODUCT(Data!$C111:T111/100+1)</f>
        <v>8.883409385537373</v>
      </c>
      <c r="U117" s="12" cm="1">
        <f t="array" ref="U117">PRODUCT(Data!$C111:U111/100+1)</f>
        <v>9.3897637205130025</v>
      </c>
      <c r="V117" s="12" cm="1">
        <f t="array" ref="V117">PRODUCT(Data!$C111:V111/100+1)</f>
        <v>14.629251876559255</v>
      </c>
      <c r="W117" s="7"/>
      <c r="X117" s="25" t="str">
        <f t="shared" si="14"/>
        <v>Unrealised</v>
      </c>
      <c r="Y117" s="4">
        <f t="shared" si="15"/>
        <v>78997960.133419976</v>
      </c>
      <c r="Z117" s="13">
        <f t="shared" ca="1" si="17"/>
        <v>0</v>
      </c>
      <c r="AA117" s="13">
        <f t="shared" si="18"/>
        <v>78997960.133419976</v>
      </c>
      <c r="AC117">
        <f t="shared" si="13"/>
        <v>0</v>
      </c>
      <c r="AD117">
        <f>IF(SUM($AC117:AC117)&gt;0,1,IF(OR(D117&lt;(1-$P$2),D117&gt;$P$3),1,0))</f>
        <v>0</v>
      </c>
      <c r="AE117">
        <f>IF(SUM($AC117:AD117)&gt;0,1,IF(OR(E117&lt;(1-$P$2),E117&gt;$P$3),1,0))</f>
        <v>0</v>
      </c>
      <c r="AF117">
        <f>IF(SUM($AC117:AE117)&gt;0,1,IF(OR(F117&lt;(1-$P$2),F117&gt;$P$3),1,0))</f>
        <v>0</v>
      </c>
      <c r="AG117">
        <f>IF(SUM($AC117:AF117)&gt;0,1,IF(OR(G117&lt;(1-$P$2),G117&gt;$P$3),1,0))</f>
        <v>0</v>
      </c>
      <c r="AH117">
        <f>IF(SUM($AC117:AG117)&gt;0,1,IF(OR(H117&lt;(1-$P$2),H117&gt;$P$3),1,0))</f>
        <v>0</v>
      </c>
      <c r="AI117">
        <f>IF(SUM($AC117:AH117)&gt;0,1,IF(OR(I117&lt;(1-$P$2),I117&gt;$P$3),1,0))</f>
        <v>0</v>
      </c>
      <c r="AJ117">
        <f>IF(SUM($AC117:AI117)&gt;0,1,IF(OR(J117&lt;(1-$P$2),J117&gt;$P$3),1,0))</f>
        <v>0</v>
      </c>
      <c r="AK117">
        <f>IF(SUM($AC117:AJ117)&gt;0,1,IF(OR(K117&lt;(1-$P$2),K117&gt;$P$3),1,0))</f>
        <v>0</v>
      </c>
      <c r="AL117">
        <f>IF(SUM($AC117:AK117)&gt;0,1,IF(OR(L117&lt;(1-$P$2),L117&gt;$P$3),1,0))</f>
        <v>0</v>
      </c>
      <c r="AM117">
        <f>IF(SUM($AC117:AL117)&gt;0,1,IF(OR(M117&lt;(1-$P$2),M117&gt;$P$3),1,0))</f>
        <v>0</v>
      </c>
      <c r="AN117">
        <f>IF(SUM($AC117:AM117)&gt;0,1,IF(OR(N117&lt;(1-$P$2),N117&gt;$P$3),1,0))</f>
        <v>0</v>
      </c>
      <c r="AO117">
        <f>IF(SUM($AC117:AN117)&gt;0,1,IF(OR(O117&lt;(1-$P$2),O117&gt;$P$3),1,0))</f>
        <v>0</v>
      </c>
      <c r="AP117">
        <f>IF(SUM($AC117:AO117)&gt;0,1,IF(OR(P117&lt;(1-$P$2),P117&gt;$P$3),1,0))</f>
        <v>0</v>
      </c>
      <c r="AQ117">
        <f>IF(SUM($AC117:AP117)&gt;0,1,IF(OR(Q117&lt;(1-$P$2),Q117&gt;$P$3),1,0))</f>
        <v>0</v>
      </c>
      <c r="AR117">
        <f>IF(SUM($AC117:AQ117)&gt;0,1,IF(OR(R117&lt;(1-$P$2),R117&gt;$P$3),1,0))</f>
        <v>0</v>
      </c>
      <c r="AS117">
        <f>IF(SUM($AC117:AR117)&gt;0,1,IF(OR(S117&lt;(1-$P$2),S117&gt;$P$3),1,0))</f>
        <v>0</v>
      </c>
      <c r="AT117">
        <f>IF(SUM($AC117:AS117)&gt;0,1,IF(OR(T117&lt;(1-$P$2),T117&gt;$P$3),1,0))</f>
        <v>0</v>
      </c>
      <c r="AU117">
        <f>IF(SUM($AC117:AT117)&gt;0,1,IF(OR(U117&lt;(1-$P$2),U117&gt;$P$3),1,0))</f>
        <v>0</v>
      </c>
      <c r="AV117">
        <f>IF(SUM($AC117:AU117)&gt;0,1,IF(OR(V117&lt;(1-$P$2),V117&gt;$P$3),1,0))</f>
        <v>0</v>
      </c>
    </row>
    <row r="118" spans="1:48" x14ac:dyDescent="0.35">
      <c r="A118" s="1">
        <f>Data!A112</f>
        <v>6600000</v>
      </c>
      <c r="B118">
        <f t="shared" si="16"/>
        <v>109</v>
      </c>
      <c r="C118" s="12" cm="1">
        <f t="array" ref="C118">PRODUCT(Data!$C112:C112/100+1)</f>
        <v>1.036</v>
      </c>
      <c r="D118" s="12" cm="1">
        <f t="array" ref="D118">PRODUCT(Data!$C112:D112/100+1)</f>
        <v>0.75109999999999999</v>
      </c>
      <c r="E118" s="12" cm="1">
        <f t="array" ref="E118">PRODUCT(Data!$C112:E112/100+1)</f>
        <v>0.64669710000000002</v>
      </c>
      <c r="F118" s="12" cm="1">
        <f t="array" ref="F118">PRODUCT(Data!$C112:F112/100+1)</f>
        <v>0.37961119770000001</v>
      </c>
      <c r="G118" s="12" cm="1">
        <f t="array" ref="G118">PRODUCT(Data!$C112:G112/100+1)</f>
        <v>0.57852746529480004</v>
      </c>
      <c r="H118" s="12" cm="1">
        <f t="array" ref="H118">PRODUCT(Data!$C112:H112/100+1)</f>
        <v>0.43331707150580523</v>
      </c>
      <c r="I118" s="12" cm="1">
        <f t="array" ref="I118">PRODUCT(Data!$C112:I112/100+1)</f>
        <v>0.56461214417206418</v>
      </c>
      <c r="J118" s="12" cm="1">
        <f t="array" ref="J118">PRODUCT(Data!$C112:J112/100+1)</f>
        <v>0.61542723714754999</v>
      </c>
      <c r="K118" s="12" cm="1">
        <f t="array" ref="K118">PRODUCT(Data!$C112:K112/100+1)</f>
        <v>0.3563323703084314</v>
      </c>
      <c r="L118" s="12" cm="1">
        <f t="array" ref="L118">PRODUCT(Data!$C112:L112/100+1)</f>
        <v>0.31499781535265337</v>
      </c>
      <c r="M118" s="12" cm="1">
        <f t="array" ref="M118">PRODUCT(Data!$C112:M112/100+1)</f>
        <v>0.35468754008708764</v>
      </c>
      <c r="N118" s="12" cm="1">
        <f t="array" ref="N118">PRODUCT(Data!$C112:N112/100+1)</f>
        <v>0.55579537531646639</v>
      </c>
      <c r="O118" s="12" cm="1">
        <f t="array" ref="O118">PRODUCT(Data!$C112:O112/100+1)</f>
        <v>0.73809625842026727</v>
      </c>
      <c r="P118" s="12" cm="1">
        <f t="array" ref="P118">PRODUCT(Data!$C112:P112/100+1)</f>
        <v>0.79123918902652657</v>
      </c>
      <c r="Q118" s="12" cm="1">
        <f t="array" ref="Q118">PRODUCT(Data!$C112:Q112/100+1)</f>
        <v>0.51430547286724226</v>
      </c>
      <c r="R118" s="12" cm="1">
        <f t="array" ref="R118">PRODUCT(Data!$C112:R112/100+1)</f>
        <v>0.72671363316141335</v>
      </c>
      <c r="S118" s="12" cm="1">
        <f t="array" ref="S118">PRODUCT(Data!$C112:S112/100+1)</f>
        <v>0.69691837420179537</v>
      </c>
      <c r="T118" s="12" cm="1">
        <f t="array" ref="T118">PRODUCT(Data!$C112:T112/100+1)</f>
        <v>1.1269170110843032</v>
      </c>
      <c r="U118" s="12" cm="1">
        <f t="array" ref="U118">PRODUCT(Data!$C112:U112/100+1)</f>
        <v>0.69643471285009939</v>
      </c>
      <c r="V118" s="12" cm="1">
        <f t="array" ref="V118">PRODUCT(Data!$C112:V112/100+1)</f>
        <v>0.55714777028007956</v>
      </c>
      <c r="W118" s="7"/>
      <c r="X118" s="25" t="str">
        <f t="shared" si="14"/>
        <v>Partially Realised Loss</v>
      </c>
      <c r="Y118" s="4">
        <f t="shared" si="15"/>
        <v>3677175.283848525</v>
      </c>
      <c r="Z118" s="13">
        <f t="shared" ca="1" si="17"/>
        <v>1252716.9524100001</v>
      </c>
      <c r="AA118" s="13">
        <f t="shared" si="18"/>
        <v>1838587.6419242625</v>
      </c>
      <c r="AC118">
        <f t="shared" si="13"/>
        <v>0</v>
      </c>
      <c r="AD118">
        <f>IF(SUM($AC118:AC118)&gt;0,1,IF(OR(D118&lt;(1-$P$2),D118&gt;$P$3),1,0))</f>
        <v>0</v>
      </c>
      <c r="AE118">
        <f>IF(SUM($AC118:AD118)&gt;0,1,IF(OR(E118&lt;(1-$P$2),E118&gt;$P$3),1,0))</f>
        <v>0</v>
      </c>
      <c r="AF118">
        <f>IF(SUM($AC118:AE118)&gt;0,1,IF(OR(F118&lt;(1-$P$2),F118&gt;$P$3),1,0))</f>
        <v>1</v>
      </c>
      <c r="AG118">
        <f>IF(SUM($AC118:AF118)&gt;0,1,IF(OR(G118&lt;(1-$P$2),G118&gt;$P$3),1,0))</f>
        <v>1</v>
      </c>
      <c r="AH118">
        <f>IF(SUM($AC118:AG118)&gt;0,1,IF(OR(H118&lt;(1-$P$2),H118&gt;$P$3),1,0))</f>
        <v>1</v>
      </c>
      <c r="AI118">
        <f>IF(SUM($AC118:AH118)&gt;0,1,IF(OR(I118&lt;(1-$P$2),I118&gt;$P$3),1,0))</f>
        <v>1</v>
      </c>
      <c r="AJ118">
        <f>IF(SUM($AC118:AI118)&gt;0,1,IF(OR(J118&lt;(1-$P$2),J118&gt;$P$3),1,0))</f>
        <v>1</v>
      </c>
      <c r="AK118">
        <f>IF(SUM($AC118:AJ118)&gt;0,1,IF(OR(K118&lt;(1-$P$2),K118&gt;$P$3),1,0))</f>
        <v>1</v>
      </c>
      <c r="AL118">
        <f>IF(SUM($AC118:AK118)&gt;0,1,IF(OR(L118&lt;(1-$P$2),L118&gt;$P$3),1,0))</f>
        <v>1</v>
      </c>
      <c r="AM118">
        <f>IF(SUM($AC118:AL118)&gt;0,1,IF(OR(M118&lt;(1-$P$2),M118&gt;$P$3),1,0))</f>
        <v>1</v>
      </c>
      <c r="AN118">
        <f>IF(SUM($AC118:AM118)&gt;0,1,IF(OR(N118&lt;(1-$P$2),N118&gt;$P$3),1,0))</f>
        <v>1</v>
      </c>
      <c r="AO118">
        <f>IF(SUM($AC118:AN118)&gt;0,1,IF(OR(O118&lt;(1-$P$2),O118&gt;$P$3),1,0))</f>
        <v>1</v>
      </c>
      <c r="AP118">
        <f>IF(SUM($AC118:AO118)&gt;0,1,IF(OR(P118&lt;(1-$P$2),P118&gt;$P$3),1,0))</f>
        <v>1</v>
      </c>
      <c r="AQ118">
        <f>IF(SUM($AC118:AP118)&gt;0,1,IF(OR(Q118&lt;(1-$P$2),Q118&gt;$P$3),1,0))</f>
        <v>1</v>
      </c>
      <c r="AR118">
        <f>IF(SUM($AC118:AQ118)&gt;0,1,IF(OR(R118&lt;(1-$P$2),R118&gt;$P$3),1,0))</f>
        <v>1</v>
      </c>
      <c r="AS118">
        <f>IF(SUM($AC118:AR118)&gt;0,1,IF(OR(S118&lt;(1-$P$2),S118&gt;$P$3),1,0))</f>
        <v>1</v>
      </c>
      <c r="AT118">
        <f>IF(SUM($AC118:AS118)&gt;0,1,IF(OR(T118&lt;(1-$P$2),T118&gt;$P$3),1,0))</f>
        <v>1</v>
      </c>
      <c r="AU118">
        <f>IF(SUM($AC118:AT118)&gt;0,1,IF(OR(U118&lt;(1-$P$2),U118&gt;$P$3),1,0))</f>
        <v>1</v>
      </c>
      <c r="AV118">
        <f>IF(SUM($AC118:AU118)&gt;0,1,IF(OR(V118&lt;(1-$P$2),V118&gt;$P$3),1,0))</f>
        <v>1</v>
      </c>
    </row>
    <row r="119" spans="1:48" x14ac:dyDescent="0.35">
      <c r="A119" s="1">
        <f>Data!A113</f>
        <v>2000000</v>
      </c>
      <c r="B119">
        <f t="shared" si="16"/>
        <v>110</v>
      </c>
      <c r="C119" s="12" cm="1">
        <f t="array" ref="C119">PRODUCT(Data!$C113:C113/100+1)</f>
        <v>1.7070000000000001</v>
      </c>
      <c r="D119" s="12" cm="1">
        <f t="array" ref="D119">PRODUCT(Data!$C113:D113/100+1)</f>
        <v>1.9818270000000002</v>
      </c>
      <c r="E119" s="12" cm="1">
        <f t="array" ref="E119">PRODUCT(Data!$C113:E113/100+1)</f>
        <v>1.9976816160000002</v>
      </c>
      <c r="F119" s="12" cm="1">
        <f t="array" ref="F119">PRODUCT(Data!$C113:F113/100+1)</f>
        <v>3.4060471552800005</v>
      </c>
      <c r="G119" s="12" cm="1">
        <f t="array" ref="G119">PRODUCT(Data!$C113:G113/100+1)</f>
        <v>2.3910451030065603</v>
      </c>
      <c r="H119" s="12" cm="1">
        <f t="array" ref="H119">PRODUCT(Data!$C113:H113/100+1)</f>
        <v>2.001304751216491</v>
      </c>
      <c r="I119" s="12" cm="1">
        <f t="array" ref="I119">PRODUCT(Data!$C113:I113/100+1)</f>
        <v>1.6170542389829248</v>
      </c>
      <c r="J119" s="12" cm="1">
        <f t="array" ref="J119">PRODUCT(Data!$C113:J113/100+1)</f>
        <v>2.5226046128133626</v>
      </c>
      <c r="K119" s="12" cm="1">
        <f t="array" ref="K119">PRODUCT(Data!$C113:K113/100+1)</f>
        <v>2.4040421960111344</v>
      </c>
      <c r="L119" s="12" cm="1">
        <f t="array" ref="L119">PRODUCT(Data!$C113:L113/100+1)</f>
        <v>3.197376120694809</v>
      </c>
      <c r="M119" s="12" cm="1">
        <f t="array" ref="M119">PRODUCT(Data!$C113:M113/100+1)</f>
        <v>2.3053081830209576</v>
      </c>
      <c r="N119" s="12" cm="1">
        <f t="array" ref="N119">PRODUCT(Data!$C113:N113/100+1)</f>
        <v>1.362437136165386</v>
      </c>
      <c r="O119" s="12" cm="1">
        <f t="array" ref="O119">PRODUCT(Data!$C113:O113/100+1)</f>
        <v>1.4809691670117746</v>
      </c>
      <c r="P119" s="12" cm="1">
        <f t="array" ref="P119">PRODUCT(Data!$C113:P113/100+1)</f>
        <v>0.78047075101520524</v>
      </c>
      <c r="Q119" s="12" cm="1">
        <f t="array" ref="Q119">PRODUCT(Data!$C113:Q113/100+1)</f>
        <v>0.89910230516951639</v>
      </c>
      <c r="R119" s="12" cm="1">
        <f t="array" ref="R119">PRODUCT(Data!$C113:R113/100+1)</f>
        <v>1.4385636882712263</v>
      </c>
      <c r="S119" s="12" cm="1">
        <f t="array" ref="S119">PRODUCT(Data!$C113:S113/100+1)</f>
        <v>2.1276356949531436</v>
      </c>
      <c r="T119" s="12" cm="1">
        <f t="array" ref="T119">PRODUCT(Data!$C113:T113/100+1)</f>
        <v>1.6978532845726086</v>
      </c>
      <c r="U119" s="12" cm="1">
        <f t="array" ref="U119">PRODUCT(Data!$C113:U113/100+1)</f>
        <v>1.4516645583095804</v>
      </c>
      <c r="V119" s="12" cm="1">
        <f t="array" ref="V119">PRODUCT(Data!$C113:V113/100+1)</f>
        <v>1.0451984819828979</v>
      </c>
      <c r="W119" s="7"/>
      <c r="X119" s="25" t="str">
        <f t="shared" si="14"/>
        <v>Unrealised</v>
      </c>
      <c r="Y119" s="4">
        <f t="shared" si="15"/>
        <v>2090396.9639657957</v>
      </c>
      <c r="Z119" s="13">
        <f t="shared" ca="1" si="17"/>
        <v>0</v>
      </c>
      <c r="AA119" s="13">
        <f t="shared" si="18"/>
        <v>2090396.9639657957</v>
      </c>
      <c r="AC119">
        <f t="shared" si="13"/>
        <v>0</v>
      </c>
      <c r="AD119">
        <f>IF(SUM($AC119:AC119)&gt;0,1,IF(OR(D119&lt;(1-$P$2),D119&gt;$P$3),1,0))</f>
        <v>0</v>
      </c>
      <c r="AE119">
        <f>IF(SUM($AC119:AD119)&gt;0,1,IF(OR(E119&lt;(1-$P$2),E119&gt;$P$3),1,0))</f>
        <v>0</v>
      </c>
      <c r="AF119">
        <f>IF(SUM($AC119:AE119)&gt;0,1,IF(OR(F119&lt;(1-$P$2),F119&gt;$P$3),1,0))</f>
        <v>0</v>
      </c>
      <c r="AG119">
        <f>IF(SUM($AC119:AF119)&gt;0,1,IF(OR(G119&lt;(1-$P$2),G119&gt;$P$3),1,0))</f>
        <v>0</v>
      </c>
      <c r="AH119">
        <f>IF(SUM($AC119:AG119)&gt;0,1,IF(OR(H119&lt;(1-$P$2),H119&gt;$P$3),1,0))</f>
        <v>0</v>
      </c>
      <c r="AI119">
        <f>IF(SUM($AC119:AH119)&gt;0,1,IF(OR(I119&lt;(1-$P$2),I119&gt;$P$3),1,0))</f>
        <v>0</v>
      </c>
      <c r="AJ119">
        <f>IF(SUM($AC119:AI119)&gt;0,1,IF(OR(J119&lt;(1-$P$2),J119&gt;$P$3),1,0))</f>
        <v>0</v>
      </c>
      <c r="AK119">
        <f>IF(SUM($AC119:AJ119)&gt;0,1,IF(OR(K119&lt;(1-$P$2),K119&gt;$P$3),1,0))</f>
        <v>0</v>
      </c>
      <c r="AL119">
        <f>IF(SUM($AC119:AK119)&gt;0,1,IF(OR(L119&lt;(1-$P$2),L119&gt;$P$3),1,0))</f>
        <v>0</v>
      </c>
      <c r="AM119">
        <f>IF(SUM($AC119:AL119)&gt;0,1,IF(OR(M119&lt;(1-$P$2),M119&gt;$P$3),1,0))</f>
        <v>0</v>
      </c>
      <c r="AN119">
        <f>IF(SUM($AC119:AM119)&gt;0,1,IF(OR(N119&lt;(1-$P$2),N119&gt;$P$3),1,0))</f>
        <v>0</v>
      </c>
      <c r="AO119">
        <f>IF(SUM($AC119:AN119)&gt;0,1,IF(OR(O119&lt;(1-$P$2),O119&gt;$P$3),1,0))</f>
        <v>0</v>
      </c>
      <c r="AP119">
        <f>IF(SUM($AC119:AO119)&gt;0,1,IF(OR(P119&lt;(1-$P$2),P119&gt;$P$3),1,0))</f>
        <v>0</v>
      </c>
      <c r="AQ119">
        <f>IF(SUM($AC119:AP119)&gt;0,1,IF(OR(Q119&lt;(1-$P$2),Q119&gt;$P$3),1,0))</f>
        <v>0</v>
      </c>
      <c r="AR119">
        <f>IF(SUM($AC119:AQ119)&gt;0,1,IF(OR(R119&lt;(1-$P$2),R119&gt;$P$3),1,0))</f>
        <v>0</v>
      </c>
      <c r="AS119">
        <f>IF(SUM($AC119:AR119)&gt;0,1,IF(OR(S119&lt;(1-$P$2),S119&gt;$P$3),1,0))</f>
        <v>0</v>
      </c>
      <c r="AT119">
        <f>IF(SUM($AC119:AS119)&gt;0,1,IF(OR(T119&lt;(1-$P$2),T119&gt;$P$3),1,0))</f>
        <v>0</v>
      </c>
      <c r="AU119">
        <f>IF(SUM($AC119:AT119)&gt;0,1,IF(OR(U119&lt;(1-$P$2),U119&gt;$P$3),1,0))</f>
        <v>0</v>
      </c>
      <c r="AV119">
        <f>IF(SUM($AC119:AU119)&gt;0,1,IF(OR(V119&lt;(1-$P$2),V119&gt;$P$3),1,0))</f>
        <v>0</v>
      </c>
    </row>
    <row r="120" spans="1:48" x14ac:dyDescent="0.35">
      <c r="A120" s="1">
        <f>Data!A114</f>
        <v>8600000</v>
      </c>
      <c r="B120">
        <f t="shared" si="16"/>
        <v>111</v>
      </c>
      <c r="C120" s="12" cm="1">
        <f t="array" ref="C120">PRODUCT(Data!$C114:C114/100+1)</f>
        <v>1.069</v>
      </c>
      <c r="D120" s="12" cm="1">
        <f t="array" ref="D120">PRODUCT(Data!$C114:D114/100+1)</f>
        <v>1.26142</v>
      </c>
      <c r="E120" s="12" cm="1">
        <f t="array" ref="E120">PRODUCT(Data!$C114:E114/100+1)</f>
        <v>2.1835180199999997</v>
      </c>
      <c r="F120" s="12" cm="1">
        <f t="array" ref="F120">PRODUCT(Data!$C114:F114/100+1)</f>
        <v>1.7402638619399997</v>
      </c>
      <c r="G120" s="12" cm="1">
        <f t="array" ref="G120">PRODUCT(Data!$C114:G114/100+1)</f>
        <v>2.6190971122196993</v>
      </c>
      <c r="H120" s="12" cm="1">
        <f t="array" ref="H120">PRODUCT(Data!$C114:H114/100+1)</f>
        <v>3.2948241671723819</v>
      </c>
      <c r="I120" s="12" cm="1">
        <f t="array" ref="I120">PRODUCT(Data!$C114:I114/100+1)</f>
        <v>4.0130958356159612</v>
      </c>
      <c r="J120" s="12" cm="1">
        <f t="array" ref="J120">PRODUCT(Data!$C114:J114/100+1)</f>
        <v>4.5468375817528841</v>
      </c>
      <c r="K120" s="12" cm="1">
        <f t="array" ref="K120">PRODUCT(Data!$C114:K114/100+1)</f>
        <v>4.5377439065893785</v>
      </c>
      <c r="L120" s="12" cm="1">
        <f t="array" ref="L120">PRODUCT(Data!$C114:L114/100+1)</f>
        <v>7.3783715921143287</v>
      </c>
      <c r="M120" s="12" cm="1">
        <f t="array" ref="M120">PRODUCT(Data!$C114:M114/100+1)</f>
        <v>7.5111822807723865</v>
      </c>
      <c r="N120" s="12" cm="1">
        <f t="array" ref="N120">PRODUCT(Data!$C114:N114/100+1)</f>
        <v>12.994345345736228</v>
      </c>
      <c r="O120" s="12" cm="1">
        <f t="array" ref="O120">PRODUCT(Data!$C114:O114/100+1)</f>
        <v>16.177959955441604</v>
      </c>
      <c r="P120" s="12" cm="1">
        <f t="array" ref="P120">PRODUCT(Data!$C114:P114/100+1)</f>
        <v>12.133469966581202</v>
      </c>
      <c r="Q120" s="12" cm="1">
        <f t="array" ref="Q120">PRODUCT(Data!$C114:Q114/100+1)</f>
        <v>17.132459592812658</v>
      </c>
      <c r="R120" s="12" cm="1">
        <f t="array" ref="R120">PRODUCT(Data!$C114:R114/100+1)</f>
        <v>17.509373703854536</v>
      </c>
      <c r="S120" s="12" cm="1">
        <f t="array" ref="S120">PRODUCT(Data!$C114:S114/100+1)</f>
        <v>13.026974035667774</v>
      </c>
      <c r="T120" s="12" cm="1">
        <f t="array" ref="T120">PRODUCT(Data!$C114:T114/100+1)</f>
        <v>9.4575831498948038</v>
      </c>
      <c r="U120" s="12" cm="1">
        <f t="array" ref="U120">PRODUCT(Data!$C114:U114/100+1)</f>
        <v>16.304873350418642</v>
      </c>
      <c r="V120" s="12" cm="1">
        <f t="array" ref="V120">PRODUCT(Data!$C114:V114/100+1)</f>
        <v>25.614956033507688</v>
      </c>
      <c r="W120" s="7"/>
      <c r="X120" s="25" t="str">
        <f t="shared" si="14"/>
        <v>Unrealised</v>
      </c>
      <c r="Y120" s="4">
        <f t="shared" si="15"/>
        <v>220288621.88816613</v>
      </c>
      <c r="Z120" s="13">
        <f t="shared" ca="1" si="17"/>
        <v>0</v>
      </c>
      <c r="AA120" s="13">
        <f t="shared" si="18"/>
        <v>220288621.88816613</v>
      </c>
      <c r="AC120">
        <f t="shared" si="13"/>
        <v>0</v>
      </c>
      <c r="AD120">
        <f>IF(SUM($AC120:AC120)&gt;0,1,IF(OR(D120&lt;(1-$P$2),D120&gt;$P$3),1,0))</f>
        <v>0</v>
      </c>
      <c r="AE120">
        <f>IF(SUM($AC120:AD120)&gt;0,1,IF(OR(E120&lt;(1-$P$2),E120&gt;$P$3),1,0))</f>
        <v>0</v>
      </c>
      <c r="AF120">
        <f>IF(SUM($AC120:AE120)&gt;0,1,IF(OR(F120&lt;(1-$P$2),F120&gt;$P$3),1,0))</f>
        <v>0</v>
      </c>
      <c r="AG120">
        <f>IF(SUM($AC120:AF120)&gt;0,1,IF(OR(G120&lt;(1-$P$2),G120&gt;$P$3),1,0))</f>
        <v>0</v>
      </c>
      <c r="AH120">
        <f>IF(SUM($AC120:AG120)&gt;0,1,IF(OR(H120&lt;(1-$P$2),H120&gt;$P$3),1,0))</f>
        <v>0</v>
      </c>
      <c r="AI120">
        <f>IF(SUM($AC120:AH120)&gt;0,1,IF(OR(I120&lt;(1-$P$2),I120&gt;$P$3),1,0))</f>
        <v>0</v>
      </c>
      <c r="AJ120">
        <f>IF(SUM($AC120:AI120)&gt;0,1,IF(OR(J120&lt;(1-$P$2),J120&gt;$P$3),1,0))</f>
        <v>0</v>
      </c>
      <c r="AK120">
        <f>IF(SUM($AC120:AJ120)&gt;0,1,IF(OR(K120&lt;(1-$P$2),K120&gt;$P$3),1,0))</f>
        <v>0</v>
      </c>
      <c r="AL120">
        <f>IF(SUM($AC120:AK120)&gt;0,1,IF(OR(L120&lt;(1-$P$2),L120&gt;$P$3),1,0))</f>
        <v>0</v>
      </c>
      <c r="AM120">
        <f>IF(SUM($AC120:AL120)&gt;0,1,IF(OR(M120&lt;(1-$P$2),M120&gt;$P$3),1,0))</f>
        <v>0</v>
      </c>
      <c r="AN120">
        <f>IF(SUM($AC120:AM120)&gt;0,1,IF(OR(N120&lt;(1-$P$2),N120&gt;$P$3),1,0))</f>
        <v>0</v>
      </c>
      <c r="AO120">
        <f>IF(SUM($AC120:AN120)&gt;0,1,IF(OR(O120&lt;(1-$P$2),O120&gt;$P$3),1,0))</f>
        <v>0</v>
      </c>
      <c r="AP120">
        <f>IF(SUM($AC120:AO120)&gt;0,1,IF(OR(P120&lt;(1-$P$2),P120&gt;$P$3),1,0))</f>
        <v>0</v>
      </c>
      <c r="AQ120">
        <f>IF(SUM($AC120:AP120)&gt;0,1,IF(OR(Q120&lt;(1-$P$2),Q120&gt;$P$3),1,0))</f>
        <v>0</v>
      </c>
      <c r="AR120">
        <f>IF(SUM($AC120:AQ120)&gt;0,1,IF(OR(R120&lt;(1-$P$2),R120&gt;$P$3),1,0))</f>
        <v>0</v>
      </c>
      <c r="AS120">
        <f>IF(SUM($AC120:AR120)&gt;0,1,IF(OR(S120&lt;(1-$P$2),S120&gt;$P$3),1,0))</f>
        <v>0</v>
      </c>
      <c r="AT120">
        <f>IF(SUM($AC120:AS120)&gt;0,1,IF(OR(T120&lt;(1-$P$2),T120&gt;$P$3),1,0))</f>
        <v>0</v>
      </c>
      <c r="AU120">
        <f>IF(SUM($AC120:AT120)&gt;0,1,IF(OR(U120&lt;(1-$P$2),U120&gt;$P$3),1,0))</f>
        <v>0</v>
      </c>
      <c r="AV120">
        <f>IF(SUM($AC120:AU120)&gt;0,1,IF(OR(V120&lt;(1-$P$2),V120&gt;$P$3),1,0))</f>
        <v>0</v>
      </c>
    </row>
    <row r="121" spans="1:48" x14ac:dyDescent="0.35">
      <c r="A121" s="1">
        <f>Data!A115</f>
        <v>3800000</v>
      </c>
      <c r="B121">
        <f t="shared" si="16"/>
        <v>112</v>
      </c>
      <c r="C121" s="12" cm="1">
        <f t="array" ref="C121">PRODUCT(Data!$C115:C115/100+1)</f>
        <v>1.0089999999999999</v>
      </c>
      <c r="D121" s="12" cm="1">
        <f t="array" ref="D121">PRODUCT(Data!$C115:D115/100+1)</f>
        <v>0.53577900000000001</v>
      </c>
      <c r="E121" s="12" cm="1">
        <f t="array" ref="E121">PRODUCT(Data!$C115:E115/100+1)</f>
        <v>0.62686142999999994</v>
      </c>
      <c r="F121" s="12" cm="1">
        <f t="array" ref="F121">PRODUCT(Data!$C115:F115/100+1)</f>
        <v>0.43002694097999994</v>
      </c>
      <c r="G121" s="12" cm="1">
        <f t="array" ref="G121">PRODUCT(Data!$C115:G115/100+1)</f>
        <v>0.48292025472053995</v>
      </c>
      <c r="H121" s="12" cm="1">
        <f t="array" ref="H121">PRODUCT(Data!$C115:H115/100+1)</f>
        <v>0.43366238873904489</v>
      </c>
      <c r="I121" s="12" cm="1">
        <f t="array" ref="I121">PRODUCT(Data!$C115:I115/100+1)</f>
        <v>0.68865587331760336</v>
      </c>
      <c r="J121" s="12" cm="1">
        <f t="array" ref="J121">PRODUCT(Data!$C115:J115/100+1)</f>
        <v>0.96067494327805669</v>
      </c>
      <c r="K121" s="12" cm="1">
        <f t="array" ref="K121">PRODUCT(Data!$C115:K115/100+1)</f>
        <v>1.2190965030198539</v>
      </c>
      <c r="L121" s="12" cm="1">
        <f t="array" ref="L121">PRODUCT(Data!$C115:L115/100+1)</f>
        <v>0.86068213113201686</v>
      </c>
      <c r="M121" s="12" cm="1">
        <f t="array" ref="M121">PRODUCT(Data!$C115:M115/100+1)</f>
        <v>1.2359395403055762</v>
      </c>
      <c r="N121" s="12" cm="1">
        <f t="array" ref="N121">PRODUCT(Data!$C115:N115/100+1)</f>
        <v>0.88987646902001483</v>
      </c>
      <c r="O121" s="12" cm="1">
        <f t="array" ref="O121">PRODUCT(Data!$C115:O115/100+1)</f>
        <v>1.1319228685934588</v>
      </c>
      <c r="P121" s="12" cm="1">
        <f t="array" ref="P121">PRODUCT(Data!$C115:P115/100+1)</f>
        <v>1.2564343841387393</v>
      </c>
      <c r="Q121" s="12" cm="1">
        <f t="array" ref="Q121">PRODUCT(Data!$C115:Q115/100+1)</f>
        <v>1.93365251718952</v>
      </c>
      <c r="R121" s="12" cm="1">
        <f t="array" ref="R121">PRODUCT(Data!$C115:R115/100+1)</f>
        <v>3.3065458043940792</v>
      </c>
      <c r="S121" s="12" cm="1">
        <f t="array" ref="S121">PRODUCT(Data!$C115:S115/100+1)</f>
        <v>2.364180250141767</v>
      </c>
      <c r="T121" s="12" cm="1">
        <f t="array" ref="T121">PRODUCT(Data!$C115:T115/100+1)</f>
        <v>2.9292193299256493</v>
      </c>
      <c r="U121" s="12" cm="1">
        <f t="array" ref="U121">PRODUCT(Data!$C115:U115/100+1)</f>
        <v>2.1646930848150547</v>
      </c>
      <c r="V121" s="12" cm="1">
        <f t="array" ref="V121">PRODUCT(Data!$C115:V115/100+1)</f>
        <v>1.5953788035086953</v>
      </c>
      <c r="W121" s="7"/>
      <c r="X121" s="25" t="str">
        <f t="shared" si="14"/>
        <v>Partially Realised Loss</v>
      </c>
      <c r="Y121" s="4">
        <f t="shared" si="15"/>
        <v>6062439.4533330426</v>
      </c>
      <c r="Z121" s="13">
        <f t="shared" ca="1" si="17"/>
        <v>817051.18786199985</v>
      </c>
      <c r="AA121" s="13">
        <f t="shared" si="18"/>
        <v>3031219.7266665213</v>
      </c>
      <c r="AC121">
        <f t="shared" si="13"/>
        <v>0</v>
      </c>
      <c r="AD121">
        <f>IF(SUM($AC121:AC121)&gt;0,1,IF(OR(D121&lt;(1-$P$2),D121&gt;$P$3),1,0))</f>
        <v>0</v>
      </c>
      <c r="AE121">
        <f>IF(SUM($AC121:AD121)&gt;0,1,IF(OR(E121&lt;(1-$P$2),E121&gt;$P$3),1,0))</f>
        <v>0</v>
      </c>
      <c r="AF121">
        <f>IF(SUM($AC121:AE121)&gt;0,1,IF(OR(F121&lt;(1-$P$2),F121&gt;$P$3),1,0))</f>
        <v>1</v>
      </c>
      <c r="AG121">
        <f>IF(SUM($AC121:AF121)&gt;0,1,IF(OR(G121&lt;(1-$P$2),G121&gt;$P$3),1,0))</f>
        <v>1</v>
      </c>
      <c r="AH121">
        <f>IF(SUM($AC121:AG121)&gt;0,1,IF(OR(H121&lt;(1-$P$2),H121&gt;$P$3),1,0))</f>
        <v>1</v>
      </c>
      <c r="AI121">
        <f>IF(SUM($AC121:AH121)&gt;0,1,IF(OR(I121&lt;(1-$P$2),I121&gt;$P$3),1,0))</f>
        <v>1</v>
      </c>
      <c r="AJ121">
        <f>IF(SUM($AC121:AI121)&gt;0,1,IF(OR(J121&lt;(1-$P$2),J121&gt;$P$3),1,0))</f>
        <v>1</v>
      </c>
      <c r="AK121">
        <f>IF(SUM($AC121:AJ121)&gt;0,1,IF(OR(K121&lt;(1-$P$2),K121&gt;$P$3),1,0))</f>
        <v>1</v>
      </c>
      <c r="AL121">
        <f>IF(SUM($AC121:AK121)&gt;0,1,IF(OR(L121&lt;(1-$P$2),L121&gt;$P$3),1,0))</f>
        <v>1</v>
      </c>
      <c r="AM121">
        <f>IF(SUM($AC121:AL121)&gt;0,1,IF(OR(M121&lt;(1-$P$2),M121&gt;$P$3),1,0))</f>
        <v>1</v>
      </c>
      <c r="AN121">
        <f>IF(SUM($AC121:AM121)&gt;0,1,IF(OR(N121&lt;(1-$P$2),N121&gt;$P$3),1,0))</f>
        <v>1</v>
      </c>
      <c r="AO121">
        <f>IF(SUM($AC121:AN121)&gt;0,1,IF(OR(O121&lt;(1-$P$2),O121&gt;$P$3),1,0))</f>
        <v>1</v>
      </c>
      <c r="AP121">
        <f>IF(SUM($AC121:AO121)&gt;0,1,IF(OR(P121&lt;(1-$P$2),P121&gt;$P$3),1,0))</f>
        <v>1</v>
      </c>
      <c r="AQ121">
        <f>IF(SUM($AC121:AP121)&gt;0,1,IF(OR(Q121&lt;(1-$P$2),Q121&gt;$P$3),1,0))</f>
        <v>1</v>
      </c>
      <c r="AR121">
        <f>IF(SUM($AC121:AQ121)&gt;0,1,IF(OR(R121&lt;(1-$P$2),R121&gt;$P$3),1,0))</f>
        <v>1</v>
      </c>
      <c r="AS121">
        <f>IF(SUM($AC121:AR121)&gt;0,1,IF(OR(S121&lt;(1-$P$2),S121&gt;$P$3),1,0))</f>
        <v>1</v>
      </c>
      <c r="AT121">
        <f>IF(SUM($AC121:AS121)&gt;0,1,IF(OR(T121&lt;(1-$P$2),T121&gt;$P$3),1,0))</f>
        <v>1</v>
      </c>
      <c r="AU121">
        <f>IF(SUM($AC121:AT121)&gt;0,1,IF(OR(U121&lt;(1-$P$2),U121&gt;$P$3),1,0))</f>
        <v>1</v>
      </c>
      <c r="AV121">
        <f>IF(SUM($AC121:AU121)&gt;0,1,IF(OR(V121&lt;(1-$P$2),V121&gt;$P$3),1,0))</f>
        <v>1</v>
      </c>
    </row>
    <row r="122" spans="1:48" x14ac:dyDescent="0.35">
      <c r="A122" s="1">
        <f>Data!A116</f>
        <v>4100000</v>
      </c>
      <c r="B122">
        <f t="shared" si="16"/>
        <v>113</v>
      </c>
      <c r="C122" s="12" cm="1">
        <f t="array" ref="C122">PRODUCT(Data!$C116:C116/100+1)</f>
        <v>1.7210000000000001</v>
      </c>
      <c r="D122" s="12" cm="1">
        <f t="array" ref="D122">PRODUCT(Data!$C116:D116/100+1)</f>
        <v>2.1684600000000001</v>
      </c>
      <c r="E122" s="12" cm="1">
        <f t="array" ref="E122">PRODUCT(Data!$C116:E116/100+1)</f>
        <v>3.6256651200000003</v>
      </c>
      <c r="F122" s="12" cm="1">
        <f t="array" ref="F122">PRODUCT(Data!$C116:F116/100+1)</f>
        <v>2.9947993891200007</v>
      </c>
      <c r="G122" s="12" cm="1">
        <f t="array" ref="G122">PRODUCT(Data!$C116:G116/100+1)</f>
        <v>1.9795623962083204</v>
      </c>
      <c r="H122" s="12" cm="1">
        <f t="array" ref="H122">PRODUCT(Data!$C116:H116/100+1)</f>
        <v>3.0208122166138969</v>
      </c>
      <c r="I122" s="12" cm="1">
        <f t="array" ref="I122">PRODUCT(Data!$C116:I116/100+1)</f>
        <v>2.4589411443237119</v>
      </c>
      <c r="J122" s="12" cm="1">
        <f t="array" ref="J122">PRODUCT(Data!$C116:J116/100+1)</f>
        <v>2.4736947911896543</v>
      </c>
      <c r="K122" s="12" cm="1">
        <f t="array" ref="K122">PRODUCT(Data!$C116:K116/100+1)</f>
        <v>2.6221164786610336</v>
      </c>
      <c r="L122" s="12" cm="1">
        <f t="array" ref="L122">PRODUCT(Data!$C116:L116/100+1)</f>
        <v>4.4602201302024183</v>
      </c>
      <c r="M122" s="12" cm="1">
        <f t="array" ref="M122">PRODUCT(Data!$C116:M116/100+1)</f>
        <v>3.5369545632505179</v>
      </c>
      <c r="N122" s="12" cm="1">
        <f t="array" ref="N122">PRODUCT(Data!$C116:N116/100+1)</f>
        <v>1.8003098726945137</v>
      </c>
      <c r="O122" s="12" cm="1">
        <f t="array" ref="O122">PRODUCT(Data!$C116:O116/100+1)</f>
        <v>1.1161921210705985</v>
      </c>
      <c r="P122" s="12" cm="1">
        <f t="array" ref="P122">PRODUCT(Data!$C116:P116/100+1)</f>
        <v>1.6352214573684269</v>
      </c>
      <c r="Q122" s="12" cm="1">
        <f t="array" ref="Q122">PRODUCT(Data!$C116:Q116/100+1)</f>
        <v>1.398114346050005</v>
      </c>
      <c r="R122" s="12" cm="1">
        <f t="array" ref="R122">PRODUCT(Data!$C116:R116/100+1)</f>
        <v>2.3194717000969582</v>
      </c>
      <c r="S122" s="12" cm="1">
        <f t="array" ref="S122">PRODUCT(Data!$C116:S116/100+1)</f>
        <v>3.5766253615495098</v>
      </c>
      <c r="T122" s="12" cm="1">
        <f t="array" ref="T122">PRODUCT(Data!$C116:T116/100+1)</f>
        <v>6.2054450022883989</v>
      </c>
      <c r="U122" s="12" cm="1">
        <f t="array" ref="U122">PRODUCT(Data!$C116:U116/100+1)</f>
        <v>9.0537442583387744</v>
      </c>
      <c r="V122" s="12" cm="1">
        <f t="array" ref="V122">PRODUCT(Data!$C116:V116/100+1)</f>
        <v>10.520450828189656</v>
      </c>
      <c r="W122" s="7"/>
      <c r="X122" s="25" t="str">
        <f t="shared" si="14"/>
        <v>Unrealised</v>
      </c>
      <c r="Y122" s="4">
        <f t="shared" si="15"/>
        <v>43133848.395577587</v>
      </c>
      <c r="Z122" s="13">
        <f t="shared" ca="1" si="17"/>
        <v>0</v>
      </c>
      <c r="AA122" s="13">
        <f t="shared" si="18"/>
        <v>43133848.395577587</v>
      </c>
      <c r="AC122">
        <f t="shared" si="13"/>
        <v>0</v>
      </c>
      <c r="AD122">
        <f>IF(SUM($AC122:AC122)&gt;0,1,IF(OR(D122&lt;(1-$P$2),D122&gt;$P$3),1,0))</f>
        <v>0</v>
      </c>
      <c r="AE122">
        <f>IF(SUM($AC122:AD122)&gt;0,1,IF(OR(E122&lt;(1-$P$2),E122&gt;$P$3),1,0))</f>
        <v>0</v>
      </c>
      <c r="AF122">
        <f>IF(SUM($AC122:AE122)&gt;0,1,IF(OR(F122&lt;(1-$P$2),F122&gt;$P$3),1,0))</f>
        <v>0</v>
      </c>
      <c r="AG122">
        <f>IF(SUM($AC122:AF122)&gt;0,1,IF(OR(G122&lt;(1-$P$2),G122&gt;$P$3),1,0))</f>
        <v>0</v>
      </c>
      <c r="AH122">
        <f>IF(SUM($AC122:AG122)&gt;0,1,IF(OR(H122&lt;(1-$P$2),H122&gt;$P$3),1,0))</f>
        <v>0</v>
      </c>
      <c r="AI122">
        <f>IF(SUM($AC122:AH122)&gt;0,1,IF(OR(I122&lt;(1-$P$2),I122&gt;$P$3),1,0))</f>
        <v>0</v>
      </c>
      <c r="AJ122">
        <f>IF(SUM($AC122:AI122)&gt;0,1,IF(OR(J122&lt;(1-$P$2),J122&gt;$P$3),1,0))</f>
        <v>0</v>
      </c>
      <c r="AK122">
        <f>IF(SUM($AC122:AJ122)&gt;0,1,IF(OR(K122&lt;(1-$P$2),K122&gt;$P$3),1,0))</f>
        <v>0</v>
      </c>
      <c r="AL122">
        <f>IF(SUM($AC122:AK122)&gt;0,1,IF(OR(L122&lt;(1-$P$2),L122&gt;$P$3),1,0))</f>
        <v>0</v>
      </c>
      <c r="AM122">
        <f>IF(SUM($AC122:AL122)&gt;0,1,IF(OR(M122&lt;(1-$P$2),M122&gt;$P$3),1,0))</f>
        <v>0</v>
      </c>
      <c r="AN122">
        <f>IF(SUM($AC122:AM122)&gt;0,1,IF(OR(N122&lt;(1-$P$2),N122&gt;$P$3),1,0))</f>
        <v>0</v>
      </c>
      <c r="AO122">
        <f>IF(SUM($AC122:AN122)&gt;0,1,IF(OR(O122&lt;(1-$P$2),O122&gt;$P$3),1,0))</f>
        <v>0</v>
      </c>
      <c r="AP122">
        <f>IF(SUM($AC122:AO122)&gt;0,1,IF(OR(P122&lt;(1-$P$2),P122&gt;$P$3),1,0))</f>
        <v>0</v>
      </c>
      <c r="AQ122">
        <f>IF(SUM($AC122:AP122)&gt;0,1,IF(OR(Q122&lt;(1-$P$2),Q122&gt;$P$3),1,0))</f>
        <v>0</v>
      </c>
      <c r="AR122">
        <f>IF(SUM($AC122:AQ122)&gt;0,1,IF(OR(R122&lt;(1-$P$2),R122&gt;$P$3),1,0))</f>
        <v>0</v>
      </c>
      <c r="AS122">
        <f>IF(SUM($AC122:AR122)&gt;0,1,IF(OR(S122&lt;(1-$P$2),S122&gt;$P$3),1,0))</f>
        <v>0</v>
      </c>
      <c r="AT122">
        <f>IF(SUM($AC122:AS122)&gt;0,1,IF(OR(T122&lt;(1-$P$2),T122&gt;$P$3),1,0))</f>
        <v>0</v>
      </c>
      <c r="AU122">
        <f>IF(SUM($AC122:AT122)&gt;0,1,IF(OR(U122&lt;(1-$P$2),U122&gt;$P$3),1,0))</f>
        <v>0</v>
      </c>
      <c r="AV122">
        <f>IF(SUM($AC122:AU122)&gt;0,1,IF(OR(V122&lt;(1-$P$2),V122&gt;$P$3),1,0))</f>
        <v>0</v>
      </c>
    </row>
    <row r="123" spans="1:48" x14ac:dyDescent="0.35">
      <c r="A123" s="1">
        <f>Data!A117</f>
        <v>8800000</v>
      </c>
      <c r="B123">
        <f t="shared" si="16"/>
        <v>114</v>
      </c>
      <c r="C123" s="12" cm="1">
        <f t="array" ref="C123">PRODUCT(Data!$C117:C117/100+1)</f>
        <v>1.54</v>
      </c>
      <c r="D123" s="12" cm="1">
        <f t="array" ref="D123">PRODUCT(Data!$C117:D117/100+1)</f>
        <v>2.10826</v>
      </c>
      <c r="E123" s="12" cm="1">
        <f t="array" ref="E123">PRODUCT(Data!$C117:E117/100+1)</f>
        <v>3.0021622400000001</v>
      </c>
      <c r="F123" s="12" cm="1">
        <f t="array" ref="F123">PRODUCT(Data!$C117:F117/100+1)</f>
        <v>3.6806509062399999</v>
      </c>
      <c r="G123" s="12" cm="1">
        <f t="array" ref="G123">PRODUCT(Data!$C117:G117/100+1)</f>
        <v>4.4535875965503999</v>
      </c>
      <c r="H123" s="12" cm="1">
        <f t="array" ref="H123">PRODUCT(Data!$C117:H117/100+1)</f>
        <v>4.4669483593400505</v>
      </c>
      <c r="I123" s="12" cm="1">
        <f t="array" ref="I123">PRODUCT(Data!$C117:I117/100+1)</f>
        <v>5.0431846976949171</v>
      </c>
      <c r="J123" s="12" cm="1">
        <f t="array" ref="J123">PRODUCT(Data!$C117:J117/100+1)</f>
        <v>3.4293655944325434</v>
      </c>
      <c r="K123" s="12" cm="1">
        <f t="array" ref="K123">PRODUCT(Data!$C117:K117/100+1)</f>
        <v>4.8045411977999937</v>
      </c>
      <c r="L123" s="12" cm="1">
        <f t="array" ref="L123">PRODUCT(Data!$C117:L117/100+1)</f>
        <v>8.3695107665675881</v>
      </c>
      <c r="M123" s="12" cm="1">
        <f t="array" ref="M123">PRODUCT(Data!$C117:M117/100+1)</f>
        <v>4.5362748354796327</v>
      </c>
      <c r="N123" s="12" cm="1">
        <f t="array" ref="N123">PRODUCT(Data!$C117:N117/100+1)</f>
        <v>6.9405004982838383</v>
      </c>
      <c r="O123" s="12" cm="1">
        <f t="array" ref="O123">PRODUCT(Data!$C117:O117/100+1)</f>
        <v>4.5599088273724817</v>
      </c>
      <c r="P123" s="12" cm="1">
        <f t="array" ref="P123">PRODUCT(Data!$C117:P117/100+1)</f>
        <v>6.383872358321474</v>
      </c>
      <c r="Q123" s="12" cm="1">
        <f t="array" ref="Q123">PRODUCT(Data!$C117:Q117/100+1)</f>
        <v>7.9223855966769499</v>
      </c>
      <c r="R123" s="12" cm="1">
        <f t="array" ref="R123">PRODUCT(Data!$C117:R117/100+1)</f>
        <v>6.72610537157873</v>
      </c>
      <c r="S123" s="12" cm="1">
        <f t="array" ref="S123">PRODUCT(Data!$C117:S117/100+1)</f>
        <v>4.7755348138208982</v>
      </c>
      <c r="T123" s="12" cm="1">
        <f t="array" ref="T123">PRODUCT(Data!$C117:T117/100+1)</f>
        <v>7.1012202681516756</v>
      </c>
      <c r="U123" s="12" cm="1">
        <f t="array" ref="U123">PRODUCT(Data!$C117:U117/100+1)</f>
        <v>10.729943825177182</v>
      </c>
      <c r="V123" s="12" cm="1">
        <f t="array" ref="V123">PRODUCT(Data!$C117:V117/100+1)</f>
        <v>9.9251980382888938</v>
      </c>
      <c r="W123" s="7"/>
      <c r="X123" s="25" t="str">
        <f t="shared" si="14"/>
        <v>Unrealised</v>
      </c>
      <c r="Y123" s="4">
        <f t="shared" si="15"/>
        <v>87341742.736942261</v>
      </c>
      <c r="Z123" s="13">
        <f t="shared" ca="1" si="17"/>
        <v>0</v>
      </c>
      <c r="AA123" s="13">
        <f t="shared" si="18"/>
        <v>87341742.736942261</v>
      </c>
      <c r="AC123">
        <f t="shared" si="13"/>
        <v>0</v>
      </c>
      <c r="AD123">
        <f>IF(SUM($AC123:AC123)&gt;0,1,IF(OR(D123&lt;(1-$P$2),D123&gt;$P$3),1,0))</f>
        <v>0</v>
      </c>
      <c r="AE123">
        <f>IF(SUM($AC123:AD123)&gt;0,1,IF(OR(E123&lt;(1-$P$2),E123&gt;$P$3),1,0))</f>
        <v>0</v>
      </c>
      <c r="AF123">
        <f>IF(SUM($AC123:AE123)&gt;0,1,IF(OR(F123&lt;(1-$P$2),F123&gt;$P$3),1,0))</f>
        <v>0</v>
      </c>
      <c r="AG123">
        <f>IF(SUM($AC123:AF123)&gt;0,1,IF(OR(G123&lt;(1-$P$2),G123&gt;$P$3),1,0))</f>
        <v>0</v>
      </c>
      <c r="AH123">
        <f>IF(SUM($AC123:AG123)&gt;0,1,IF(OR(H123&lt;(1-$P$2),H123&gt;$P$3),1,0))</f>
        <v>0</v>
      </c>
      <c r="AI123">
        <f>IF(SUM($AC123:AH123)&gt;0,1,IF(OR(I123&lt;(1-$P$2),I123&gt;$P$3),1,0))</f>
        <v>0</v>
      </c>
      <c r="AJ123">
        <f>IF(SUM($AC123:AI123)&gt;0,1,IF(OR(J123&lt;(1-$P$2),J123&gt;$P$3),1,0))</f>
        <v>0</v>
      </c>
      <c r="AK123">
        <f>IF(SUM($AC123:AJ123)&gt;0,1,IF(OR(K123&lt;(1-$P$2),K123&gt;$P$3),1,0))</f>
        <v>0</v>
      </c>
      <c r="AL123">
        <f>IF(SUM($AC123:AK123)&gt;0,1,IF(OR(L123&lt;(1-$P$2),L123&gt;$P$3),1,0))</f>
        <v>0</v>
      </c>
      <c r="AM123">
        <f>IF(SUM($AC123:AL123)&gt;0,1,IF(OR(M123&lt;(1-$P$2),M123&gt;$P$3),1,0))</f>
        <v>0</v>
      </c>
      <c r="AN123">
        <f>IF(SUM($AC123:AM123)&gt;0,1,IF(OR(N123&lt;(1-$P$2),N123&gt;$P$3),1,0))</f>
        <v>0</v>
      </c>
      <c r="AO123">
        <f>IF(SUM($AC123:AN123)&gt;0,1,IF(OR(O123&lt;(1-$P$2),O123&gt;$P$3),1,0))</f>
        <v>0</v>
      </c>
      <c r="AP123">
        <f>IF(SUM($AC123:AO123)&gt;0,1,IF(OR(P123&lt;(1-$P$2),P123&gt;$P$3),1,0))</f>
        <v>0</v>
      </c>
      <c r="AQ123">
        <f>IF(SUM($AC123:AP123)&gt;0,1,IF(OR(Q123&lt;(1-$P$2),Q123&gt;$P$3),1,0))</f>
        <v>0</v>
      </c>
      <c r="AR123">
        <f>IF(SUM($AC123:AQ123)&gt;0,1,IF(OR(R123&lt;(1-$P$2),R123&gt;$P$3),1,0))</f>
        <v>0</v>
      </c>
      <c r="AS123">
        <f>IF(SUM($AC123:AR123)&gt;0,1,IF(OR(S123&lt;(1-$P$2),S123&gt;$P$3),1,0))</f>
        <v>0</v>
      </c>
      <c r="AT123">
        <f>IF(SUM($AC123:AS123)&gt;0,1,IF(OR(T123&lt;(1-$P$2),T123&gt;$P$3),1,0))</f>
        <v>0</v>
      </c>
      <c r="AU123">
        <f>IF(SUM($AC123:AT123)&gt;0,1,IF(OR(U123&lt;(1-$P$2),U123&gt;$P$3),1,0))</f>
        <v>0</v>
      </c>
      <c r="AV123">
        <f>IF(SUM($AC123:AU123)&gt;0,1,IF(OR(V123&lt;(1-$P$2),V123&gt;$P$3),1,0))</f>
        <v>0</v>
      </c>
    </row>
    <row r="124" spans="1:48" x14ac:dyDescent="0.35">
      <c r="A124" s="1">
        <f>Data!A118</f>
        <v>1700000</v>
      </c>
      <c r="B124">
        <f t="shared" si="16"/>
        <v>115</v>
      </c>
      <c r="C124" s="12" cm="1">
        <f t="array" ref="C124">PRODUCT(Data!$C118:C118/100+1)</f>
        <v>0.91</v>
      </c>
      <c r="D124" s="12" cm="1">
        <f t="array" ref="D124">PRODUCT(Data!$C118:D118/100+1)</f>
        <v>0.98644000000000009</v>
      </c>
      <c r="E124" s="12" cm="1">
        <f t="array" ref="E124">PRODUCT(Data!$C118:E118/100+1)</f>
        <v>0.52873184000000006</v>
      </c>
      <c r="F124" s="12" cm="1">
        <f t="array" ref="F124">PRODUCT(Data!$C118:F118/100+1)</f>
        <v>0.92052213344000011</v>
      </c>
      <c r="G124" s="12" cm="1">
        <f t="array" ref="G124">PRODUCT(Data!$C118:G118/100+1)</f>
        <v>0.62135244007200008</v>
      </c>
      <c r="H124" s="12" cm="1">
        <f t="array" ref="H124">PRODUCT(Data!$C118:H118/100+1)</f>
        <v>0.65987629135646408</v>
      </c>
      <c r="I124" s="12" cm="1">
        <f t="array" ref="I124">PRODUCT(Data!$C118:I118/100+1)</f>
        <v>0.59982754884302592</v>
      </c>
      <c r="J124" s="12" cm="1">
        <f t="array" ref="J124">PRODUCT(Data!$C118:J118/100+1)</f>
        <v>0.53504617356797912</v>
      </c>
      <c r="K124" s="12" cm="1">
        <f t="array" ref="K124">PRODUCT(Data!$C118:K118/100+1)</f>
        <v>0.3434996434306426</v>
      </c>
      <c r="L124" s="12" cm="1">
        <f t="array" ref="L124">PRODUCT(Data!$C118:L118/100+1)</f>
        <v>0.51834096193683965</v>
      </c>
      <c r="M124" s="12" cm="1">
        <f t="array" ref="M124">PRODUCT(Data!$C118:M118/100+1)</f>
        <v>0.34158669391637736</v>
      </c>
      <c r="N124" s="12" cm="1">
        <f t="array" ref="N124">PRODUCT(Data!$C118:N118/100+1)</f>
        <v>0.23330371194488575</v>
      </c>
      <c r="O124" s="12" cm="1">
        <f t="array" ref="O124">PRODUCT(Data!$C118:O118/100+1)</f>
        <v>0.30166169954473726</v>
      </c>
      <c r="P124" s="12" cm="1">
        <f t="array" ref="P124">PRODUCT(Data!$C118:P118/100+1)</f>
        <v>0.29442181875566353</v>
      </c>
      <c r="Q124" s="12" cm="1">
        <f t="array" ref="Q124">PRODUCT(Data!$C118:Q118/100+1)</f>
        <v>0.28352821146170398</v>
      </c>
      <c r="R124" s="12" cm="1">
        <f t="array" ref="R124">PRODUCT(Data!$C118:R118/100+1)</f>
        <v>0.32974330992996176</v>
      </c>
      <c r="S124" s="12" cm="1">
        <f t="array" ref="S124">PRODUCT(Data!$C118:S118/100+1)</f>
        <v>0.24631825251768144</v>
      </c>
      <c r="T124" s="12" cm="1">
        <f t="array" ref="T124">PRODUCT(Data!$C118:T118/100+1)</f>
        <v>0.15641209034872772</v>
      </c>
      <c r="U124" s="12" cm="1">
        <f t="array" ref="U124">PRODUCT(Data!$C118:U118/100+1)</f>
        <v>0.16438910695651282</v>
      </c>
      <c r="V124" s="12" cm="1">
        <f t="array" ref="V124">PRODUCT(Data!$C118:V118/100+1)</f>
        <v>0.24214515454694335</v>
      </c>
      <c r="W124" s="7"/>
      <c r="X124" s="25" t="str">
        <f t="shared" si="14"/>
        <v>Partially Realised Loss</v>
      </c>
      <c r="Y124" s="4">
        <f t="shared" si="15"/>
        <v>411646.76272980368</v>
      </c>
      <c r="Z124" s="13">
        <f t="shared" ca="1" si="17"/>
        <v>291974.6969160462</v>
      </c>
      <c r="AA124" s="13">
        <f t="shared" si="18"/>
        <v>205823.38136490184</v>
      </c>
      <c r="AC124">
        <f t="shared" si="13"/>
        <v>0</v>
      </c>
      <c r="AD124">
        <f>IF(SUM($AC124:AC124)&gt;0,1,IF(OR(D124&lt;(1-$P$2),D124&gt;$P$3),1,0))</f>
        <v>0</v>
      </c>
      <c r="AE124">
        <f>IF(SUM($AC124:AD124)&gt;0,1,IF(OR(E124&lt;(1-$P$2),E124&gt;$P$3),1,0))</f>
        <v>0</v>
      </c>
      <c r="AF124">
        <f>IF(SUM($AC124:AE124)&gt;0,1,IF(OR(F124&lt;(1-$P$2),F124&gt;$P$3),1,0))</f>
        <v>0</v>
      </c>
      <c r="AG124">
        <f>IF(SUM($AC124:AF124)&gt;0,1,IF(OR(G124&lt;(1-$P$2),G124&gt;$P$3),1,0))</f>
        <v>0</v>
      </c>
      <c r="AH124">
        <f>IF(SUM($AC124:AG124)&gt;0,1,IF(OR(H124&lt;(1-$P$2),H124&gt;$P$3),1,0))</f>
        <v>0</v>
      </c>
      <c r="AI124">
        <f>IF(SUM($AC124:AH124)&gt;0,1,IF(OR(I124&lt;(1-$P$2),I124&gt;$P$3),1,0))</f>
        <v>0</v>
      </c>
      <c r="AJ124">
        <f>IF(SUM($AC124:AI124)&gt;0,1,IF(OR(J124&lt;(1-$P$2),J124&gt;$P$3),1,0))</f>
        <v>0</v>
      </c>
      <c r="AK124">
        <f>IF(SUM($AC124:AJ124)&gt;0,1,IF(OR(K124&lt;(1-$P$2),K124&gt;$P$3),1,0))</f>
        <v>1</v>
      </c>
      <c r="AL124">
        <f>IF(SUM($AC124:AK124)&gt;0,1,IF(OR(L124&lt;(1-$P$2),L124&gt;$P$3),1,0))</f>
        <v>1</v>
      </c>
      <c r="AM124">
        <f>IF(SUM($AC124:AL124)&gt;0,1,IF(OR(M124&lt;(1-$P$2),M124&gt;$P$3),1,0))</f>
        <v>1</v>
      </c>
      <c r="AN124">
        <f>IF(SUM($AC124:AM124)&gt;0,1,IF(OR(N124&lt;(1-$P$2),N124&gt;$P$3),1,0))</f>
        <v>1</v>
      </c>
      <c r="AO124">
        <f>IF(SUM($AC124:AN124)&gt;0,1,IF(OR(O124&lt;(1-$P$2),O124&gt;$P$3),1,0))</f>
        <v>1</v>
      </c>
      <c r="AP124">
        <f>IF(SUM($AC124:AO124)&gt;0,1,IF(OR(P124&lt;(1-$P$2),P124&gt;$P$3),1,0))</f>
        <v>1</v>
      </c>
      <c r="AQ124">
        <f>IF(SUM($AC124:AP124)&gt;0,1,IF(OR(Q124&lt;(1-$P$2),Q124&gt;$P$3),1,0))</f>
        <v>1</v>
      </c>
      <c r="AR124">
        <f>IF(SUM($AC124:AQ124)&gt;0,1,IF(OR(R124&lt;(1-$P$2),R124&gt;$P$3),1,0))</f>
        <v>1</v>
      </c>
      <c r="AS124">
        <f>IF(SUM($AC124:AR124)&gt;0,1,IF(OR(S124&lt;(1-$P$2),S124&gt;$P$3),1,0))</f>
        <v>1</v>
      </c>
      <c r="AT124">
        <f>IF(SUM($AC124:AS124)&gt;0,1,IF(OR(T124&lt;(1-$P$2),T124&gt;$P$3),1,0))</f>
        <v>1</v>
      </c>
      <c r="AU124">
        <f>IF(SUM($AC124:AT124)&gt;0,1,IF(OR(U124&lt;(1-$P$2),U124&gt;$P$3),1,0))</f>
        <v>1</v>
      </c>
      <c r="AV124">
        <f>IF(SUM($AC124:AU124)&gt;0,1,IF(OR(V124&lt;(1-$P$2),V124&gt;$P$3),1,0))</f>
        <v>1</v>
      </c>
    </row>
    <row r="125" spans="1:48" x14ac:dyDescent="0.35">
      <c r="A125" s="1">
        <f>Data!A119</f>
        <v>5700000</v>
      </c>
      <c r="B125">
        <f t="shared" si="16"/>
        <v>116</v>
      </c>
      <c r="C125" s="12" cm="1">
        <f t="array" ref="C125">PRODUCT(Data!$C119:C119/100+1)</f>
        <v>1.405</v>
      </c>
      <c r="D125" s="12" cm="1">
        <f t="array" ref="D125">PRODUCT(Data!$C119:D119/100+1)</f>
        <v>1.40781</v>
      </c>
      <c r="E125" s="12" cm="1">
        <f t="array" ref="E125">PRODUCT(Data!$C119:E119/100+1)</f>
        <v>1.27547586</v>
      </c>
      <c r="F125" s="12" cm="1">
        <f t="array" ref="F125">PRODUCT(Data!$C119:F119/100+1)</f>
        <v>0.74997980568</v>
      </c>
      <c r="G125" s="12" cm="1">
        <f t="array" ref="G125">PRODUCT(Data!$C119:G119/100+1)</f>
        <v>0.60298376376672003</v>
      </c>
      <c r="H125" s="12" cm="1">
        <f t="array" ref="H125">PRODUCT(Data!$C119:H119/100+1)</f>
        <v>1.0341171548599248</v>
      </c>
      <c r="I125" s="12" cm="1">
        <f t="array" ref="I125">PRODUCT(Data!$C119:I119/100+1)</f>
        <v>1.5015381088566109</v>
      </c>
      <c r="J125" s="12" cm="1">
        <f t="array" ref="J125">PRODUCT(Data!$C119:J119/100+1)</f>
        <v>2.2478025489583469</v>
      </c>
      <c r="K125" s="12" cm="1">
        <f t="array" ref="K125">PRODUCT(Data!$C119:K119/100+1)</f>
        <v>3.3559692055948114</v>
      </c>
      <c r="L125" s="12" cm="1">
        <f t="array" ref="L125">PRODUCT(Data!$C119:L119/100+1)</f>
        <v>2.8559297939611845</v>
      </c>
      <c r="M125" s="12" cm="1">
        <f t="array" ref="M125">PRODUCT(Data!$C119:M119/100+1)</f>
        <v>1.5536258079148846</v>
      </c>
      <c r="N125" s="12" cm="1">
        <f t="array" ref="N125">PRODUCT(Data!$C119:N119/100+1)</f>
        <v>2.0026236664022861</v>
      </c>
      <c r="O125" s="12" cm="1">
        <f t="array" ref="O125">PRODUCT(Data!$C119:O119/100+1)</f>
        <v>2.2509490010361697</v>
      </c>
      <c r="P125" s="12" cm="1">
        <f t="array" ref="P125">PRODUCT(Data!$C119:P119/100+1)</f>
        <v>3.1288191114402761</v>
      </c>
      <c r="Q125" s="12" cm="1">
        <f t="array" ref="Q125">PRODUCT(Data!$C119:Q119/100+1)</f>
        <v>5.2532872881082238</v>
      </c>
      <c r="R125" s="12" cm="1">
        <f t="array" ref="R125">PRODUCT(Data!$C119:R119/100+1)</f>
        <v>4.9118236143811895</v>
      </c>
      <c r="S125" s="12" cm="1">
        <f t="array" ref="S125">PRODUCT(Data!$C119:S119/100+1)</f>
        <v>2.7309739295959417</v>
      </c>
      <c r="T125" s="12" cm="1">
        <f t="array" ref="T125">PRODUCT(Data!$C119:T119/100+1)</f>
        <v>2.7200500338775577</v>
      </c>
      <c r="U125" s="12" cm="1">
        <f t="array" ref="U125">PRODUCT(Data!$C119:U119/100+1)</f>
        <v>3.8679111481738877</v>
      </c>
      <c r="V125" s="12" cm="1">
        <f t="array" ref="V125">PRODUCT(Data!$C119:V119/100+1)</f>
        <v>5.705168943556485</v>
      </c>
      <c r="W125" s="7"/>
      <c r="X125" s="25" t="str">
        <f t="shared" si="14"/>
        <v>Unrealised</v>
      </c>
      <c r="Y125" s="4">
        <f t="shared" si="15"/>
        <v>32519462.978271965</v>
      </c>
      <c r="Z125" s="13">
        <f t="shared" ca="1" si="17"/>
        <v>0</v>
      </c>
      <c r="AA125" s="13">
        <f t="shared" si="18"/>
        <v>32519462.978271965</v>
      </c>
      <c r="AC125">
        <f t="shared" si="13"/>
        <v>0</v>
      </c>
      <c r="AD125">
        <f>IF(SUM($AC125:AC125)&gt;0,1,IF(OR(D125&lt;(1-$P$2),D125&gt;$P$3),1,0))</f>
        <v>0</v>
      </c>
      <c r="AE125">
        <f>IF(SUM($AC125:AD125)&gt;0,1,IF(OR(E125&lt;(1-$P$2),E125&gt;$P$3),1,0))</f>
        <v>0</v>
      </c>
      <c r="AF125">
        <f>IF(SUM($AC125:AE125)&gt;0,1,IF(OR(F125&lt;(1-$P$2),F125&gt;$P$3),1,0))</f>
        <v>0</v>
      </c>
      <c r="AG125">
        <f>IF(SUM($AC125:AF125)&gt;0,1,IF(OR(G125&lt;(1-$P$2),G125&gt;$P$3),1,0))</f>
        <v>0</v>
      </c>
      <c r="AH125">
        <f>IF(SUM($AC125:AG125)&gt;0,1,IF(OR(H125&lt;(1-$P$2),H125&gt;$P$3),1,0))</f>
        <v>0</v>
      </c>
      <c r="AI125">
        <f>IF(SUM($AC125:AH125)&gt;0,1,IF(OR(I125&lt;(1-$P$2),I125&gt;$P$3),1,0))</f>
        <v>0</v>
      </c>
      <c r="AJ125">
        <f>IF(SUM($AC125:AI125)&gt;0,1,IF(OR(J125&lt;(1-$P$2),J125&gt;$P$3),1,0))</f>
        <v>0</v>
      </c>
      <c r="AK125">
        <f>IF(SUM($AC125:AJ125)&gt;0,1,IF(OR(K125&lt;(1-$P$2),K125&gt;$P$3),1,0))</f>
        <v>0</v>
      </c>
      <c r="AL125">
        <f>IF(SUM($AC125:AK125)&gt;0,1,IF(OR(L125&lt;(1-$P$2),L125&gt;$P$3),1,0))</f>
        <v>0</v>
      </c>
      <c r="AM125">
        <f>IF(SUM($AC125:AL125)&gt;0,1,IF(OR(M125&lt;(1-$P$2),M125&gt;$P$3),1,0))</f>
        <v>0</v>
      </c>
      <c r="AN125">
        <f>IF(SUM($AC125:AM125)&gt;0,1,IF(OR(N125&lt;(1-$P$2),N125&gt;$P$3),1,0))</f>
        <v>0</v>
      </c>
      <c r="AO125">
        <f>IF(SUM($AC125:AN125)&gt;0,1,IF(OR(O125&lt;(1-$P$2),O125&gt;$P$3),1,0))</f>
        <v>0</v>
      </c>
      <c r="AP125">
        <f>IF(SUM($AC125:AO125)&gt;0,1,IF(OR(P125&lt;(1-$P$2),P125&gt;$P$3),1,0))</f>
        <v>0</v>
      </c>
      <c r="AQ125">
        <f>IF(SUM($AC125:AP125)&gt;0,1,IF(OR(Q125&lt;(1-$P$2),Q125&gt;$P$3),1,0))</f>
        <v>0</v>
      </c>
      <c r="AR125">
        <f>IF(SUM($AC125:AQ125)&gt;0,1,IF(OR(R125&lt;(1-$P$2),R125&gt;$P$3),1,0))</f>
        <v>0</v>
      </c>
      <c r="AS125">
        <f>IF(SUM($AC125:AR125)&gt;0,1,IF(OR(S125&lt;(1-$P$2),S125&gt;$P$3),1,0))</f>
        <v>0</v>
      </c>
      <c r="AT125">
        <f>IF(SUM($AC125:AS125)&gt;0,1,IF(OR(T125&lt;(1-$P$2),T125&gt;$P$3),1,0))</f>
        <v>0</v>
      </c>
      <c r="AU125">
        <f>IF(SUM($AC125:AT125)&gt;0,1,IF(OR(U125&lt;(1-$P$2),U125&gt;$P$3),1,0))</f>
        <v>0</v>
      </c>
      <c r="AV125">
        <f>IF(SUM($AC125:AU125)&gt;0,1,IF(OR(V125&lt;(1-$P$2),V125&gt;$P$3),1,0))</f>
        <v>0</v>
      </c>
    </row>
    <row r="126" spans="1:48" x14ac:dyDescent="0.35">
      <c r="A126" s="1">
        <f>Data!A120</f>
        <v>900000</v>
      </c>
      <c r="B126">
        <f t="shared" si="16"/>
        <v>117</v>
      </c>
      <c r="C126" s="12" cm="1">
        <f t="array" ref="C126">PRODUCT(Data!$C120:C120/100+1)</f>
        <v>1.141</v>
      </c>
      <c r="D126" s="12" cm="1">
        <f t="array" ref="D126">PRODUCT(Data!$C120:D120/100+1)</f>
        <v>1.2847659999999999</v>
      </c>
      <c r="E126" s="12" cm="1">
        <f t="array" ref="E126">PRODUCT(Data!$C120:E120/100+1)</f>
        <v>0.75287287599999997</v>
      </c>
      <c r="F126" s="12" cm="1">
        <f t="array" ref="F126">PRODUCT(Data!$C120:F120/100+1)</f>
        <v>0.58949946190799996</v>
      </c>
      <c r="G126" s="12" cm="1">
        <f t="array" ref="G126">PRODUCT(Data!$C120:G120/100+1)</f>
        <v>0.96913711537675196</v>
      </c>
      <c r="H126" s="12" cm="1">
        <f t="array" ref="H126">PRODUCT(Data!$C120:H120/100+1)</f>
        <v>1.5176687226799936</v>
      </c>
      <c r="I126" s="12" cm="1">
        <f t="array" ref="I126">PRODUCT(Data!$C120:I120/100+1)</f>
        <v>1.2095819719759549</v>
      </c>
      <c r="J126" s="12" cm="1">
        <f t="array" ref="J126">PRODUCT(Data!$C120:J120/100+1)</f>
        <v>1.9631515405169748</v>
      </c>
      <c r="K126" s="12" cm="1">
        <f t="array" ref="K126">PRODUCT(Data!$C120:K120/100+1)</f>
        <v>3.2823893757443821</v>
      </c>
      <c r="L126" s="12" cm="1">
        <f t="array" ref="L126">PRODUCT(Data!$C120:L120/100+1)</f>
        <v>1.8020317672836654</v>
      </c>
      <c r="M126" s="12" cm="1">
        <f t="array" ref="M126">PRODUCT(Data!$C120:M120/100+1)</f>
        <v>2.7444943815730225</v>
      </c>
      <c r="N126" s="12" cm="1">
        <f t="array" ref="N126">PRODUCT(Data!$C120:N120/100+1)</f>
        <v>3.2494813477824587</v>
      </c>
      <c r="O126" s="12" cm="1">
        <f t="array" ref="O126">PRODUCT(Data!$C120:O120/100+1)</f>
        <v>2.5053501191402758</v>
      </c>
      <c r="P126" s="12" cm="1">
        <f t="array" ref="P126">PRODUCT(Data!$C120:P120/100+1)</f>
        <v>2.5980480735484659</v>
      </c>
      <c r="Q126" s="12" cm="1">
        <f t="array" ref="Q126">PRODUCT(Data!$C120:Q120/100+1)</f>
        <v>3.9490330717936684</v>
      </c>
      <c r="R126" s="12" cm="1">
        <f t="array" ref="R126">PRODUCT(Data!$C120:R120/100+1)</f>
        <v>6.6817639574748879</v>
      </c>
      <c r="S126" s="12" cm="1">
        <f t="array" ref="S126">PRODUCT(Data!$C120:S120/100+1)</f>
        <v>8.7865196040794764</v>
      </c>
      <c r="T126" s="12" cm="1">
        <f t="array" ref="T126">PRODUCT(Data!$C120:T120/100+1)</f>
        <v>15.235824993473813</v>
      </c>
      <c r="U126" s="12" cm="1">
        <f t="array" ref="U126">PRODUCT(Data!$C120:U120/100+1)</f>
        <v>8.9281934461756549</v>
      </c>
      <c r="V126" s="12" cm="1">
        <f t="array" ref="V126">PRODUCT(Data!$C120:V120/100+1)</f>
        <v>11.874497283413621</v>
      </c>
      <c r="W126" s="7"/>
      <c r="X126" s="25" t="str">
        <f t="shared" si="14"/>
        <v>Unrealised</v>
      </c>
      <c r="Y126" s="4">
        <f t="shared" si="15"/>
        <v>10687047.555072259</v>
      </c>
      <c r="Z126" s="13">
        <f t="shared" ca="1" si="17"/>
        <v>0</v>
      </c>
      <c r="AA126" s="13">
        <f t="shared" si="18"/>
        <v>10687047.555072259</v>
      </c>
      <c r="AC126">
        <f t="shared" si="13"/>
        <v>0</v>
      </c>
      <c r="AD126">
        <f>IF(SUM($AC126:AC126)&gt;0,1,IF(OR(D126&lt;(1-$P$2),D126&gt;$P$3),1,0))</f>
        <v>0</v>
      </c>
      <c r="AE126">
        <f>IF(SUM($AC126:AD126)&gt;0,1,IF(OR(E126&lt;(1-$P$2),E126&gt;$P$3),1,0))</f>
        <v>0</v>
      </c>
      <c r="AF126">
        <f>IF(SUM($AC126:AE126)&gt;0,1,IF(OR(F126&lt;(1-$P$2),F126&gt;$P$3),1,0))</f>
        <v>0</v>
      </c>
      <c r="AG126">
        <f>IF(SUM($AC126:AF126)&gt;0,1,IF(OR(G126&lt;(1-$P$2),G126&gt;$P$3),1,0))</f>
        <v>0</v>
      </c>
      <c r="AH126">
        <f>IF(SUM($AC126:AG126)&gt;0,1,IF(OR(H126&lt;(1-$P$2),H126&gt;$P$3),1,0))</f>
        <v>0</v>
      </c>
      <c r="AI126">
        <f>IF(SUM($AC126:AH126)&gt;0,1,IF(OR(I126&lt;(1-$P$2),I126&gt;$P$3),1,0))</f>
        <v>0</v>
      </c>
      <c r="AJ126">
        <f>IF(SUM($AC126:AI126)&gt;0,1,IF(OR(J126&lt;(1-$P$2),J126&gt;$P$3),1,0))</f>
        <v>0</v>
      </c>
      <c r="AK126">
        <f>IF(SUM($AC126:AJ126)&gt;0,1,IF(OR(K126&lt;(1-$P$2),K126&gt;$P$3),1,0))</f>
        <v>0</v>
      </c>
      <c r="AL126">
        <f>IF(SUM($AC126:AK126)&gt;0,1,IF(OR(L126&lt;(1-$P$2),L126&gt;$P$3),1,0))</f>
        <v>0</v>
      </c>
      <c r="AM126">
        <f>IF(SUM($AC126:AL126)&gt;0,1,IF(OR(M126&lt;(1-$P$2),M126&gt;$P$3),1,0))</f>
        <v>0</v>
      </c>
      <c r="AN126">
        <f>IF(SUM($AC126:AM126)&gt;0,1,IF(OR(N126&lt;(1-$P$2),N126&gt;$P$3),1,0))</f>
        <v>0</v>
      </c>
      <c r="AO126">
        <f>IF(SUM($AC126:AN126)&gt;0,1,IF(OR(O126&lt;(1-$P$2),O126&gt;$P$3),1,0))</f>
        <v>0</v>
      </c>
      <c r="AP126">
        <f>IF(SUM($AC126:AO126)&gt;0,1,IF(OR(P126&lt;(1-$P$2),P126&gt;$P$3),1,0))</f>
        <v>0</v>
      </c>
      <c r="AQ126">
        <f>IF(SUM($AC126:AP126)&gt;0,1,IF(OR(Q126&lt;(1-$P$2),Q126&gt;$P$3),1,0))</f>
        <v>0</v>
      </c>
      <c r="AR126">
        <f>IF(SUM($AC126:AQ126)&gt;0,1,IF(OR(R126&lt;(1-$P$2),R126&gt;$P$3),1,0))</f>
        <v>0</v>
      </c>
      <c r="AS126">
        <f>IF(SUM($AC126:AR126)&gt;0,1,IF(OR(S126&lt;(1-$P$2),S126&gt;$P$3),1,0))</f>
        <v>0</v>
      </c>
      <c r="AT126">
        <f>IF(SUM($AC126:AS126)&gt;0,1,IF(OR(T126&lt;(1-$P$2),T126&gt;$P$3),1,0))</f>
        <v>0</v>
      </c>
      <c r="AU126">
        <f>IF(SUM($AC126:AT126)&gt;0,1,IF(OR(U126&lt;(1-$P$2),U126&gt;$P$3),1,0))</f>
        <v>0</v>
      </c>
      <c r="AV126">
        <f>IF(SUM($AC126:AU126)&gt;0,1,IF(OR(V126&lt;(1-$P$2),V126&gt;$P$3),1,0))</f>
        <v>0</v>
      </c>
    </row>
    <row r="127" spans="1:48" x14ac:dyDescent="0.35">
      <c r="A127" s="1">
        <f>Data!A121</f>
        <v>7100000</v>
      </c>
      <c r="B127">
        <f t="shared" si="16"/>
        <v>118</v>
      </c>
      <c r="C127" s="12" cm="1">
        <f t="array" ref="C127">PRODUCT(Data!$C121:C121/100+1)</f>
        <v>0.873</v>
      </c>
      <c r="D127" s="12" cm="1">
        <f t="array" ref="D127">PRODUCT(Data!$C121:D121/100+1)</f>
        <v>1.4841</v>
      </c>
      <c r="E127" s="12" cm="1">
        <f t="array" ref="E127">PRODUCT(Data!$C121:E121/100+1)</f>
        <v>1.1516616</v>
      </c>
      <c r="F127" s="12" cm="1">
        <f t="array" ref="F127">PRODUCT(Data!$C121:F121/100+1)</f>
        <v>0.58043744639999995</v>
      </c>
      <c r="G127" s="12" cm="1">
        <f t="array" ref="G127">PRODUCT(Data!$C121:G121/100+1)</f>
        <v>0.36741690357119999</v>
      </c>
      <c r="H127" s="12" cm="1">
        <f t="array" ref="H127">PRODUCT(Data!$C121:H121/100+1)</f>
        <v>0.22375689427486078</v>
      </c>
      <c r="I127" s="12" cm="1">
        <f t="array" ref="I127">PRODUCT(Data!$C121:I121/100+1)</f>
        <v>0.34279556202908673</v>
      </c>
      <c r="J127" s="12" cm="1">
        <f t="array" ref="J127">PRODUCT(Data!$C121:J121/100+1)</f>
        <v>0.59920664242684363</v>
      </c>
      <c r="K127" s="12" cm="1">
        <f t="array" ref="K127">PRODUCT(Data!$C121:K121/100+1)</f>
        <v>0.81791706691264154</v>
      </c>
      <c r="L127" s="12" cm="1">
        <f t="array" ref="L127">PRODUCT(Data!$C121:L121/100+1)</f>
        <v>1.1025522061982407</v>
      </c>
      <c r="M127" s="12" cm="1">
        <f t="array" ref="M127">PRODUCT(Data!$C121:M121/100+1)</f>
        <v>1.0771935054556812</v>
      </c>
      <c r="N127" s="12" cm="1">
        <f t="array" ref="N127">PRODUCT(Data!$C121:N121/100+1)</f>
        <v>0.95654783284464484</v>
      </c>
      <c r="O127" s="12" cm="1">
        <f t="array" ref="O127">PRODUCT(Data!$C121:O121/100+1)</f>
        <v>0.60740787385634953</v>
      </c>
      <c r="P127" s="12" cm="1">
        <f t="array" ref="P127">PRODUCT(Data!$C121:P121/100+1)</f>
        <v>0.99128965013356252</v>
      </c>
      <c r="Q127" s="12" cm="1">
        <f t="array" ref="Q127">PRODUCT(Data!$C121:Q121/100+1)</f>
        <v>0.70480694124496301</v>
      </c>
      <c r="R127" s="12" cm="1">
        <f t="array" ref="R127">PRODUCT(Data!$C121:R121/100+1)</f>
        <v>0.62163972217805741</v>
      </c>
      <c r="S127" s="12" cm="1">
        <f t="array" ref="S127">PRODUCT(Data!$C121:S121/100+1)</f>
        <v>0.3841733483060395</v>
      </c>
      <c r="T127" s="12" cm="1">
        <f t="array" ref="T127">PRODUCT(Data!$C121:T121/100+1)</f>
        <v>0.62082413086255983</v>
      </c>
      <c r="U127" s="12" cm="1">
        <f t="array" ref="U127">PRODUCT(Data!$C121:U121/100+1)</f>
        <v>0.88715768300259801</v>
      </c>
      <c r="V127" s="12" cm="1">
        <f t="array" ref="V127">PRODUCT(Data!$C121:V121/100+1)</f>
        <v>1.1781454030274501</v>
      </c>
      <c r="W127" s="7"/>
      <c r="X127" s="25" t="str">
        <f t="shared" si="14"/>
        <v>Partially Realised Loss</v>
      </c>
      <c r="Y127" s="4">
        <f t="shared" si="15"/>
        <v>8364832.361494896</v>
      </c>
      <c r="Z127" s="13">
        <f t="shared" ca="1" si="17"/>
        <v>1304330.00767776</v>
      </c>
      <c r="AA127" s="13">
        <f t="shared" si="18"/>
        <v>4182416.180747448</v>
      </c>
      <c r="AC127">
        <f t="shared" si="13"/>
        <v>0</v>
      </c>
      <c r="AD127">
        <f>IF(SUM($AC127:AC127)&gt;0,1,IF(OR(D127&lt;(1-$P$2),D127&gt;$P$3),1,0))</f>
        <v>0</v>
      </c>
      <c r="AE127">
        <f>IF(SUM($AC127:AD127)&gt;0,1,IF(OR(E127&lt;(1-$P$2),E127&gt;$P$3),1,0))</f>
        <v>0</v>
      </c>
      <c r="AF127">
        <f>IF(SUM($AC127:AE127)&gt;0,1,IF(OR(F127&lt;(1-$P$2),F127&gt;$P$3),1,0))</f>
        <v>0</v>
      </c>
      <c r="AG127">
        <f>IF(SUM($AC127:AF127)&gt;0,1,IF(OR(G127&lt;(1-$P$2),G127&gt;$P$3),1,0))</f>
        <v>1</v>
      </c>
      <c r="AH127">
        <f>IF(SUM($AC127:AG127)&gt;0,1,IF(OR(H127&lt;(1-$P$2),H127&gt;$P$3),1,0))</f>
        <v>1</v>
      </c>
      <c r="AI127">
        <f>IF(SUM($AC127:AH127)&gt;0,1,IF(OR(I127&lt;(1-$P$2),I127&gt;$P$3),1,0))</f>
        <v>1</v>
      </c>
      <c r="AJ127">
        <f>IF(SUM($AC127:AI127)&gt;0,1,IF(OR(J127&lt;(1-$P$2),J127&gt;$P$3),1,0))</f>
        <v>1</v>
      </c>
      <c r="AK127">
        <f>IF(SUM($AC127:AJ127)&gt;0,1,IF(OR(K127&lt;(1-$P$2),K127&gt;$P$3),1,0))</f>
        <v>1</v>
      </c>
      <c r="AL127">
        <f>IF(SUM($AC127:AK127)&gt;0,1,IF(OR(L127&lt;(1-$P$2),L127&gt;$P$3),1,0))</f>
        <v>1</v>
      </c>
      <c r="AM127">
        <f>IF(SUM($AC127:AL127)&gt;0,1,IF(OR(M127&lt;(1-$P$2),M127&gt;$P$3),1,0))</f>
        <v>1</v>
      </c>
      <c r="AN127">
        <f>IF(SUM($AC127:AM127)&gt;0,1,IF(OR(N127&lt;(1-$P$2),N127&gt;$P$3),1,0))</f>
        <v>1</v>
      </c>
      <c r="AO127">
        <f>IF(SUM($AC127:AN127)&gt;0,1,IF(OR(O127&lt;(1-$P$2),O127&gt;$P$3),1,0))</f>
        <v>1</v>
      </c>
      <c r="AP127">
        <f>IF(SUM($AC127:AO127)&gt;0,1,IF(OR(P127&lt;(1-$P$2),P127&gt;$P$3),1,0))</f>
        <v>1</v>
      </c>
      <c r="AQ127">
        <f>IF(SUM($AC127:AP127)&gt;0,1,IF(OR(Q127&lt;(1-$P$2),Q127&gt;$P$3),1,0))</f>
        <v>1</v>
      </c>
      <c r="AR127">
        <f>IF(SUM($AC127:AQ127)&gt;0,1,IF(OR(R127&lt;(1-$P$2),R127&gt;$P$3),1,0))</f>
        <v>1</v>
      </c>
      <c r="AS127">
        <f>IF(SUM($AC127:AR127)&gt;0,1,IF(OR(S127&lt;(1-$P$2),S127&gt;$P$3),1,0))</f>
        <v>1</v>
      </c>
      <c r="AT127">
        <f>IF(SUM($AC127:AS127)&gt;0,1,IF(OR(T127&lt;(1-$P$2),T127&gt;$P$3),1,0))</f>
        <v>1</v>
      </c>
      <c r="AU127">
        <f>IF(SUM($AC127:AT127)&gt;0,1,IF(OR(U127&lt;(1-$P$2),U127&gt;$P$3),1,0))</f>
        <v>1</v>
      </c>
      <c r="AV127">
        <f>IF(SUM($AC127:AU127)&gt;0,1,IF(OR(V127&lt;(1-$P$2),V127&gt;$P$3),1,0))</f>
        <v>1</v>
      </c>
    </row>
    <row r="128" spans="1:48" x14ac:dyDescent="0.35">
      <c r="A128" s="1">
        <f>Data!A122</f>
        <v>1600000</v>
      </c>
      <c r="B128">
        <f t="shared" si="16"/>
        <v>119</v>
      </c>
      <c r="C128" s="12" cm="1">
        <f t="array" ref="C128">PRODUCT(Data!$C122:C122/100+1)</f>
        <v>1.7370000000000001</v>
      </c>
      <c r="D128" s="12" cm="1">
        <f t="array" ref="D128">PRODUCT(Data!$C122:D122/100+1)</f>
        <v>2.8799459999999999</v>
      </c>
      <c r="E128" s="12" cm="1">
        <f t="array" ref="E128">PRODUCT(Data!$C122:E122/100+1)</f>
        <v>3.504894282</v>
      </c>
      <c r="F128" s="12" cm="1">
        <f t="array" ref="F128">PRODUCT(Data!$C122:F122/100+1)</f>
        <v>4.3951374296279999</v>
      </c>
      <c r="G128" s="12" cm="1">
        <f t="array" ref="G128">PRODUCT(Data!$C122:G122/100+1)</f>
        <v>5.0675934563610836</v>
      </c>
      <c r="H128" s="12" cm="1">
        <f t="array" ref="H128">PRODUCT(Data!$C122:H122/100+1)</f>
        <v>3.1013671952929838</v>
      </c>
      <c r="I128" s="12" cm="1">
        <f t="array" ref="I128">PRODUCT(Data!$C122:I122/100+1)</f>
        <v>2.5214115297731956</v>
      </c>
      <c r="J128" s="12" cm="1">
        <f t="array" ref="J128">PRODUCT(Data!$C122:J122/100+1)</f>
        <v>4.1124222050600823</v>
      </c>
      <c r="K128" s="12" cm="1">
        <f t="array" ref="K128">PRODUCT(Data!$C122:K122/100+1)</f>
        <v>6.3824792622532476</v>
      </c>
      <c r="L128" s="12" cm="1">
        <f t="array" ref="L128">PRODUCT(Data!$C122:L122/100+1)</f>
        <v>5.5016971240622992</v>
      </c>
      <c r="M128" s="12" cm="1">
        <f t="array" ref="M128">PRODUCT(Data!$C122:M122/100+1)</f>
        <v>8.8137187927478031</v>
      </c>
      <c r="N128" s="12" cm="1">
        <f t="array" ref="N128">PRODUCT(Data!$C122:N122/100+1)</f>
        <v>6.0990934045814793</v>
      </c>
      <c r="O128" s="12" cm="1">
        <f t="array" ref="O128">PRODUCT(Data!$C122:O122/100+1)</f>
        <v>4.9036710972835094</v>
      </c>
      <c r="P128" s="12" cm="1">
        <f t="array" ref="P128">PRODUCT(Data!$C122:P122/100+1)</f>
        <v>2.50087225961459</v>
      </c>
      <c r="Q128" s="12" cm="1">
        <f t="array" ref="Q128">PRODUCT(Data!$C122:Q122/100+1)</f>
        <v>3.7863206010564894</v>
      </c>
      <c r="R128" s="12" cm="1">
        <f t="array" ref="R128">PRODUCT(Data!$C122:R122/100+1)</f>
        <v>6.1754889003231339</v>
      </c>
      <c r="S128" s="12" cm="1">
        <f t="array" ref="S128">PRODUCT(Data!$C122:S122/100+1)</f>
        <v>8.6333334826517412</v>
      </c>
      <c r="T128" s="12" cm="1">
        <f t="array" ref="T128">PRODUCT(Data!$C122:T122/100+1)</f>
        <v>11.922633539542055</v>
      </c>
      <c r="U128" s="12" cm="1">
        <f t="array" ref="U128">PRODUCT(Data!$C122:U122/100+1)</f>
        <v>10.956900222839149</v>
      </c>
      <c r="V128" s="12" cm="1">
        <f t="array" ref="V128">PRODUCT(Data!$C122:V122/100+1)</f>
        <v>10.967857123061988</v>
      </c>
      <c r="W128" s="7"/>
      <c r="X128" s="25" t="str">
        <f t="shared" si="14"/>
        <v>Unrealised</v>
      </c>
      <c r="Y128" s="4">
        <f t="shared" si="15"/>
        <v>17548571.396899179</v>
      </c>
      <c r="Z128" s="13">
        <f t="shared" ca="1" si="17"/>
        <v>0</v>
      </c>
      <c r="AA128" s="13">
        <f t="shared" si="18"/>
        <v>17548571.396899179</v>
      </c>
      <c r="AC128">
        <f t="shared" si="13"/>
        <v>0</v>
      </c>
      <c r="AD128">
        <f>IF(SUM($AC128:AC128)&gt;0,1,IF(OR(D128&lt;(1-$P$2),D128&gt;$P$3),1,0))</f>
        <v>0</v>
      </c>
      <c r="AE128">
        <f>IF(SUM($AC128:AD128)&gt;0,1,IF(OR(E128&lt;(1-$P$2),E128&gt;$P$3),1,0))</f>
        <v>0</v>
      </c>
      <c r="AF128">
        <f>IF(SUM($AC128:AE128)&gt;0,1,IF(OR(F128&lt;(1-$P$2),F128&gt;$P$3),1,0))</f>
        <v>0</v>
      </c>
      <c r="AG128">
        <f>IF(SUM($AC128:AF128)&gt;0,1,IF(OR(G128&lt;(1-$P$2),G128&gt;$P$3),1,0))</f>
        <v>0</v>
      </c>
      <c r="AH128">
        <f>IF(SUM($AC128:AG128)&gt;0,1,IF(OR(H128&lt;(1-$P$2),H128&gt;$P$3),1,0))</f>
        <v>0</v>
      </c>
      <c r="AI128">
        <f>IF(SUM($AC128:AH128)&gt;0,1,IF(OR(I128&lt;(1-$P$2),I128&gt;$P$3),1,0))</f>
        <v>0</v>
      </c>
      <c r="AJ128">
        <f>IF(SUM($AC128:AI128)&gt;0,1,IF(OR(J128&lt;(1-$P$2),J128&gt;$P$3),1,0))</f>
        <v>0</v>
      </c>
      <c r="AK128">
        <f>IF(SUM($AC128:AJ128)&gt;0,1,IF(OR(K128&lt;(1-$P$2),K128&gt;$P$3),1,0))</f>
        <v>0</v>
      </c>
      <c r="AL128">
        <f>IF(SUM($AC128:AK128)&gt;0,1,IF(OR(L128&lt;(1-$P$2),L128&gt;$P$3),1,0))</f>
        <v>0</v>
      </c>
      <c r="AM128">
        <f>IF(SUM($AC128:AL128)&gt;0,1,IF(OR(M128&lt;(1-$P$2),M128&gt;$P$3),1,0))</f>
        <v>0</v>
      </c>
      <c r="AN128">
        <f>IF(SUM($AC128:AM128)&gt;0,1,IF(OR(N128&lt;(1-$P$2),N128&gt;$P$3),1,0))</f>
        <v>0</v>
      </c>
      <c r="AO128">
        <f>IF(SUM($AC128:AN128)&gt;0,1,IF(OR(O128&lt;(1-$P$2),O128&gt;$P$3),1,0))</f>
        <v>0</v>
      </c>
      <c r="AP128">
        <f>IF(SUM($AC128:AO128)&gt;0,1,IF(OR(P128&lt;(1-$P$2),P128&gt;$P$3),1,0))</f>
        <v>0</v>
      </c>
      <c r="AQ128">
        <f>IF(SUM($AC128:AP128)&gt;0,1,IF(OR(Q128&lt;(1-$P$2),Q128&gt;$P$3),1,0))</f>
        <v>0</v>
      </c>
      <c r="AR128">
        <f>IF(SUM($AC128:AQ128)&gt;0,1,IF(OR(R128&lt;(1-$P$2),R128&gt;$P$3),1,0))</f>
        <v>0</v>
      </c>
      <c r="AS128">
        <f>IF(SUM($AC128:AR128)&gt;0,1,IF(OR(S128&lt;(1-$P$2),S128&gt;$P$3),1,0))</f>
        <v>0</v>
      </c>
      <c r="AT128">
        <f>IF(SUM($AC128:AS128)&gt;0,1,IF(OR(T128&lt;(1-$P$2),T128&gt;$P$3),1,0))</f>
        <v>0</v>
      </c>
      <c r="AU128">
        <f>IF(SUM($AC128:AT128)&gt;0,1,IF(OR(U128&lt;(1-$P$2),U128&gt;$P$3),1,0))</f>
        <v>0</v>
      </c>
      <c r="AV128">
        <f>IF(SUM($AC128:AU128)&gt;0,1,IF(OR(V128&lt;(1-$P$2),V128&gt;$P$3),1,0))</f>
        <v>0</v>
      </c>
    </row>
    <row r="129" spans="1:48" x14ac:dyDescent="0.35">
      <c r="A129" s="1">
        <f>Data!A123</f>
        <v>3900000</v>
      </c>
      <c r="B129">
        <f t="shared" si="16"/>
        <v>120</v>
      </c>
      <c r="C129" s="12" cm="1">
        <f t="array" ref="C129">PRODUCT(Data!$C123:C123/100+1)</f>
        <v>0.83099999999999996</v>
      </c>
      <c r="D129" s="12" cm="1">
        <f t="array" ref="D129">PRODUCT(Data!$C123:D123/100+1)</f>
        <v>1.4210099999999999</v>
      </c>
      <c r="E129" s="12" cm="1">
        <f t="array" ref="E129">PRODUCT(Data!$C123:E123/100+1)</f>
        <v>1.82457684</v>
      </c>
      <c r="F129" s="12" cm="1">
        <f t="array" ref="F129">PRODUCT(Data!$C123:F123/100+1)</f>
        <v>1.7388217285199998</v>
      </c>
      <c r="G129" s="12" cm="1">
        <f t="array" ref="G129">PRODUCT(Data!$C123:G123/100+1)</f>
        <v>1.6657912159221597</v>
      </c>
      <c r="H129" s="12" cm="1">
        <f t="array" ref="H129">PRODUCT(Data!$C123:H123/100+1)</f>
        <v>1.1993696754639549</v>
      </c>
      <c r="I129" s="12" cm="1">
        <f t="array" ref="I129">PRODUCT(Data!$C123:I123/100+1)</f>
        <v>1.3888700841872597</v>
      </c>
      <c r="J129" s="12" cm="1">
        <f t="array" ref="J129">PRODUCT(Data!$C123:J123/100+1)</f>
        <v>1.6583108805195879</v>
      </c>
      <c r="K129" s="12" cm="1">
        <f t="array" ref="K129">PRODUCT(Data!$C123:K123/100+1)</f>
        <v>2.785962279272908</v>
      </c>
      <c r="L129" s="12" cm="1">
        <f t="array" ref="L129">PRODUCT(Data!$C123:L123/100+1)</f>
        <v>4.6219114213137544</v>
      </c>
      <c r="M129" s="12" cm="1">
        <f t="array" ref="M129">PRODUCT(Data!$C123:M123/100+1)</f>
        <v>8.0328820502433054</v>
      </c>
      <c r="N129" s="12" cm="1">
        <f t="array" ref="N129">PRODUCT(Data!$C123:N123/100+1)</f>
        <v>11.663744736953278</v>
      </c>
      <c r="O129" s="12" cm="1">
        <f t="array" ref="O129">PRODUCT(Data!$C123:O123/100+1)</f>
        <v>18.242096768594926</v>
      </c>
      <c r="P129" s="12" cm="1">
        <f t="array" ref="P129">PRODUCT(Data!$C123:P123/100+1)</f>
        <v>31.668279990280791</v>
      </c>
      <c r="Q129" s="12" cm="1">
        <f t="array" ref="Q129">PRODUCT(Data!$C123:Q123/100+1)</f>
        <v>35.595146709075614</v>
      </c>
      <c r="R129" s="12" cm="1">
        <f t="array" ref="R129">PRODUCT(Data!$C123:R123/100+1)</f>
        <v>22.496132720135787</v>
      </c>
      <c r="S129" s="12" cm="1">
        <f t="array" ref="S129">PRODUCT(Data!$C123:S123/100+1)</f>
        <v>24.588273063108414</v>
      </c>
      <c r="T129" s="12" cm="1">
        <f t="array" ref="T129">PRODUCT(Data!$C123:T123/100+1)</f>
        <v>25.965216354642486</v>
      </c>
      <c r="U129" s="12" cm="1">
        <f t="array" ref="U129">PRODUCT(Data!$C123:U123/100+1)</f>
        <v>40.064328835213352</v>
      </c>
      <c r="V129" s="12" cm="1">
        <f t="array" ref="V129">PRODUCT(Data!$C123:V123/100+1)</f>
        <v>20.352679048288383</v>
      </c>
      <c r="W129" s="7"/>
      <c r="X129" s="25" t="str">
        <f t="shared" si="14"/>
        <v>Unrealised</v>
      </c>
      <c r="Y129" s="4">
        <f t="shared" si="15"/>
        <v>79375448.288324699</v>
      </c>
      <c r="Z129" s="13">
        <f t="shared" ca="1" si="17"/>
        <v>0</v>
      </c>
      <c r="AA129" s="13">
        <f t="shared" si="18"/>
        <v>79375448.288324699</v>
      </c>
      <c r="AC129">
        <f t="shared" si="13"/>
        <v>0</v>
      </c>
      <c r="AD129">
        <f>IF(SUM($AC129:AC129)&gt;0,1,IF(OR(D129&lt;(1-$P$2),D129&gt;$P$3),1,0))</f>
        <v>0</v>
      </c>
      <c r="AE129">
        <f>IF(SUM($AC129:AD129)&gt;0,1,IF(OR(E129&lt;(1-$P$2),E129&gt;$P$3),1,0))</f>
        <v>0</v>
      </c>
      <c r="AF129">
        <f>IF(SUM($AC129:AE129)&gt;0,1,IF(OR(F129&lt;(1-$P$2),F129&gt;$P$3),1,0))</f>
        <v>0</v>
      </c>
      <c r="AG129">
        <f>IF(SUM($AC129:AF129)&gt;0,1,IF(OR(G129&lt;(1-$P$2),G129&gt;$P$3),1,0))</f>
        <v>0</v>
      </c>
      <c r="AH129">
        <f>IF(SUM($AC129:AG129)&gt;0,1,IF(OR(H129&lt;(1-$P$2),H129&gt;$P$3),1,0))</f>
        <v>0</v>
      </c>
      <c r="AI129">
        <f>IF(SUM($AC129:AH129)&gt;0,1,IF(OR(I129&lt;(1-$P$2),I129&gt;$P$3),1,0))</f>
        <v>0</v>
      </c>
      <c r="AJ129">
        <f>IF(SUM($AC129:AI129)&gt;0,1,IF(OR(J129&lt;(1-$P$2),J129&gt;$P$3),1,0))</f>
        <v>0</v>
      </c>
      <c r="AK129">
        <f>IF(SUM($AC129:AJ129)&gt;0,1,IF(OR(K129&lt;(1-$P$2),K129&gt;$P$3),1,0))</f>
        <v>0</v>
      </c>
      <c r="AL129">
        <f>IF(SUM($AC129:AK129)&gt;0,1,IF(OR(L129&lt;(1-$P$2),L129&gt;$P$3),1,0))</f>
        <v>0</v>
      </c>
      <c r="AM129">
        <f>IF(SUM($AC129:AL129)&gt;0,1,IF(OR(M129&lt;(1-$P$2),M129&gt;$P$3),1,0))</f>
        <v>0</v>
      </c>
      <c r="AN129">
        <f>IF(SUM($AC129:AM129)&gt;0,1,IF(OR(N129&lt;(1-$P$2),N129&gt;$P$3),1,0))</f>
        <v>0</v>
      </c>
      <c r="AO129">
        <f>IF(SUM($AC129:AN129)&gt;0,1,IF(OR(O129&lt;(1-$P$2),O129&gt;$P$3),1,0))</f>
        <v>0</v>
      </c>
      <c r="AP129">
        <f>IF(SUM($AC129:AO129)&gt;0,1,IF(OR(P129&lt;(1-$P$2),P129&gt;$P$3),1,0))</f>
        <v>0</v>
      </c>
      <c r="AQ129">
        <f>IF(SUM($AC129:AP129)&gt;0,1,IF(OR(Q129&lt;(1-$P$2),Q129&gt;$P$3),1,0))</f>
        <v>0</v>
      </c>
      <c r="AR129">
        <f>IF(SUM($AC129:AQ129)&gt;0,1,IF(OR(R129&lt;(1-$P$2),R129&gt;$P$3),1,0))</f>
        <v>0</v>
      </c>
      <c r="AS129">
        <f>IF(SUM($AC129:AR129)&gt;0,1,IF(OR(S129&lt;(1-$P$2),S129&gt;$P$3),1,0))</f>
        <v>0</v>
      </c>
      <c r="AT129">
        <f>IF(SUM($AC129:AS129)&gt;0,1,IF(OR(T129&lt;(1-$P$2),T129&gt;$P$3),1,0))</f>
        <v>0</v>
      </c>
      <c r="AU129">
        <f>IF(SUM($AC129:AT129)&gt;0,1,IF(OR(U129&lt;(1-$P$2),U129&gt;$P$3),1,0))</f>
        <v>0</v>
      </c>
      <c r="AV129">
        <f>IF(SUM($AC129:AU129)&gt;0,1,IF(OR(V129&lt;(1-$P$2),V129&gt;$P$3),1,0))</f>
        <v>0</v>
      </c>
    </row>
    <row r="130" spans="1:48" x14ac:dyDescent="0.35">
      <c r="A130" s="1">
        <f>Data!A124</f>
        <v>2200000</v>
      </c>
      <c r="B130">
        <f t="shared" si="16"/>
        <v>121</v>
      </c>
      <c r="C130" s="12" cm="1">
        <f t="array" ref="C130">PRODUCT(Data!$C124:C124/100+1)</f>
        <v>1.1870000000000001</v>
      </c>
      <c r="D130" s="12" cm="1">
        <f t="array" ref="D130">PRODUCT(Data!$C124:D124/100+1)</f>
        <v>0.71338699999999999</v>
      </c>
      <c r="E130" s="12" cm="1">
        <f t="array" ref="E130">PRODUCT(Data!$C124:E124/100+1)</f>
        <v>0.58854427499999995</v>
      </c>
      <c r="F130" s="12" cm="1">
        <f t="array" ref="F130">PRODUCT(Data!$C124:F124/100+1)</f>
        <v>0.74156578649999993</v>
      </c>
      <c r="G130" s="12" cm="1">
        <f t="array" ref="G130">PRODUCT(Data!$C124:G124/100+1)</f>
        <v>0.75788023380299996</v>
      </c>
      <c r="H130" s="12" cm="1">
        <f t="array" ref="H130">PRODUCT(Data!$C124:H124/100+1)</f>
        <v>0.55552621137759894</v>
      </c>
      <c r="I130" s="12" cm="1">
        <f t="array" ref="I130">PRODUCT(Data!$C124:I124/100+1)</f>
        <v>0.64718803625490284</v>
      </c>
      <c r="J130" s="12" cm="1">
        <f t="array" ref="J130">PRODUCT(Data!$C124:J124/100+1)</f>
        <v>0.4090228389130986</v>
      </c>
      <c r="K130" s="12" cm="1">
        <f t="array" ref="K130">PRODUCT(Data!$C124:K124/100+1)</f>
        <v>0.39307094819548771</v>
      </c>
      <c r="L130" s="12" cm="1">
        <f t="array" ref="L130">PRODUCT(Data!$C124:L124/100+1)</f>
        <v>0.49212482714075062</v>
      </c>
      <c r="M130" s="12" cm="1">
        <f t="array" ref="M130">PRODUCT(Data!$C124:M124/100+1)</f>
        <v>0.75934860827817818</v>
      </c>
      <c r="N130" s="12" cm="1">
        <f t="array" ref="N130">PRODUCT(Data!$C124:N124/100+1)</f>
        <v>0.59760735471492621</v>
      </c>
      <c r="O130" s="12" cm="1">
        <f t="array" ref="O130">PRODUCT(Data!$C124:O124/100+1)</f>
        <v>0.76433980668039059</v>
      </c>
      <c r="P130" s="12" cm="1">
        <f t="array" ref="P130">PRODUCT(Data!$C124:P124/100+1)</f>
        <v>1.1281655546602565</v>
      </c>
      <c r="Q130" s="12" cm="1">
        <f t="array" ref="Q130">PRODUCT(Data!$C124:Q124/100+1)</f>
        <v>1.6572751997959165</v>
      </c>
      <c r="R130" s="12" cm="1">
        <f t="array" ref="R130">PRODUCT(Data!$C124:R124/100+1)</f>
        <v>1.1766653918551007</v>
      </c>
      <c r="S130" s="12" cm="1">
        <f t="array" ref="S130">PRODUCT(Data!$C124:S124/100+1)</f>
        <v>2.0309244663419039</v>
      </c>
      <c r="T130" s="12" cm="1">
        <f t="array" ref="T130">PRODUCT(Data!$C124:T124/100+1)</f>
        <v>3.1235618292338478</v>
      </c>
      <c r="U130" s="12" cm="1">
        <f t="array" ref="U130">PRODUCT(Data!$C124:U124/100+1)</f>
        <v>3.7545213187390849</v>
      </c>
      <c r="V130" s="12" cm="1">
        <f t="array" ref="V130">PRODUCT(Data!$C124:V124/100+1)</f>
        <v>4.3289630805061652</v>
      </c>
      <c r="W130" s="7"/>
      <c r="X130" s="25" t="str">
        <f t="shared" si="14"/>
        <v>Partially Realised Loss</v>
      </c>
      <c r="Y130" s="4">
        <f t="shared" si="15"/>
        <v>9523718.7771135643</v>
      </c>
      <c r="Z130" s="13">
        <f t="shared" ca="1" si="17"/>
        <v>449925.12280440843</v>
      </c>
      <c r="AA130" s="13">
        <f t="shared" si="18"/>
        <v>4761859.3885567822</v>
      </c>
      <c r="AC130">
        <f t="shared" si="13"/>
        <v>0</v>
      </c>
      <c r="AD130">
        <f>IF(SUM($AC130:AC130)&gt;0,1,IF(OR(D130&lt;(1-$P$2),D130&gt;$P$3),1,0))</f>
        <v>0</v>
      </c>
      <c r="AE130">
        <f>IF(SUM($AC130:AD130)&gt;0,1,IF(OR(E130&lt;(1-$P$2),E130&gt;$P$3),1,0))</f>
        <v>0</v>
      </c>
      <c r="AF130">
        <f>IF(SUM($AC130:AE130)&gt;0,1,IF(OR(F130&lt;(1-$P$2),F130&gt;$P$3),1,0))</f>
        <v>0</v>
      </c>
      <c r="AG130">
        <f>IF(SUM($AC130:AF130)&gt;0,1,IF(OR(G130&lt;(1-$P$2),G130&gt;$P$3),1,0))</f>
        <v>0</v>
      </c>
      <c r="AH130">
        <f>IF(SUM($AC130:AG130)&gt;0,1,IF(OR(H130&lt;(1-$P$2),H130&gt;$P$3),1,0))</f>
        <v>0</v>
      </c>
      <c r="AI130">
        <f>IF(SUM($AC130:AH130)&gt;0,1,IF(OR(I130&lt;(1-$P$2),I130&gt;$P$3),1,0))</f>
        <v>0</v>
      </c>
      <c r="AJ130">
        <f>IF(SUM($AC130:AI130)&gt;0,1,IF(OR(J130&lt;(1-$P$2),J130&gt;$P$3),1,0))</f>
        <v>1</v>
      </c>
      <c r="AK130">
        <f>IF(SUM($AC130:AJ130)&gt;0,1,IF(OR(K130&lt;(1-$P$2),K130&gt;$P$3),1,0))</f>
        <v>1</v>
      </c>
      <c r="AL130">
        <f>IF(SUM($AC130:AK130)&gt;0,1,IF(OR(L130&lt;(1-$P$2),L130&gt;$P$3),1,0))</f>
        <v>1</v>
      </c>
      <c r="AM130">
        <f>IF(SUM($AC130:AL130)&gt;0,1,IF(OR(M130&lt;(1-$P$2),M130&gt;$P$3),1,0))</f>
        <v>1</v>
      </c>
      <c r="AN130">
        <f>IF(SUM($AC130:AM130)&gt;0,1,IF(OR(N130&lt;(1-$P$2),N130&gt;$P$3),1,0))</f>
        <v>1</v>
      </c>
      <c r="AO130">
        <f>IF(SUM($AC130:AN130)&gt;0,1,IF(OR(O130&lt;(1-$P$2),O130&gt;$P$3),1,0))</f>
        <v>1</v>
      </c>
      <c r="AP130">
        <f>IF(SUM($AC130:AO130)&gt;0,1,IF(OR(P130&lt;(1-$P$2),P130&gt;$P$3),1,0))</f>
        <v>1</v>
      </c>
      <c r="AQ130">
        <f>IF(SUM($AC130:AP130)&gt;0,1,IF(OR(Q130&lt;(1-$P$2),Q130&gt;$P$3),1,0))</f>
        <v>1</v>
      </c>
      <c r="AR130">
        <f>IF(SUM($AC130:AQ130)&gt;0,1,IF(OR(R130&lt;(1-$P$2),R130&gt;$P$3),1,0))</f>
        <v>1</v>
      </c>
      <c r="AS130">
        <f>IF(SUM($AC130:AR130)&gt;0,1,IF(OR(S130&lt;(1-$P$2),S130&gt;$P$3),1,0))</f>
        <v>1</v>
      </c>
      <c r="AT130">
        <f>IF(SUM($AC130:AS130)&gt;0,1,IF(OR(T130&lt;(1-$P$2),T130&gt;$P$3),1,0))</f>
        <v>1</v>
      </c>
      <c r="AU130">
        <f>IF(SUM($AC130:AT130)&gt;0,1,IF(OR(U130&lt;(1-$P$2),U130&gt;$P$3),1,0))</f>
        <v>1</v>
      </c>
      <c r="AV130">
        <f>IF(SUM($AC130:AU130)&gt;0,1,IF(OR(V130&lt;(1-$P$2),V130&gt;$P$3),1,0))</f>
        <v>1</v>
      </c>
    </row>
    <row r="131" spans="1:48" x14ac:dyDescent="0.35">
      <c r="A131" s="1">
        <f>Data!A125</f>
        <v>5800000</v>
      </c>
      <c r="B131">
        <f t="shared" si="16"/>
        <v>122</v>
      </c>
      <c r="C131" s="12" cm="1">
        <f t="array" ref="C131">PRODUCT(Data!$C125:C125/100+1)</f>
        <v>1.399</v>
      </c>
      <c r="D131" s="12" cm="1">
        <f t="array" ref="D131">PRODUCT(Data!$C125:D125/100+1)</f>
        <v>1.6270370000000001</v>
      </c>
      <c r="E131" s="12" cm="1">
        <f t="array" ref="E131">PRODUCT(Data!$C125:E125/100+1)</f>
        <v>1.713269961</v>
      </c>
      <c r="F131" s="12" cm="1">
        <f t="array" ref="F131">PRODUCT(Data!$C125:F125/100+1)</f>
        <v>2.9519641428029999</v>
      </c>
      <c r="G131" s="12" cm="1">
        <f t="array" ref="G131">PRODUCT(Data!$C125:G125/100+1)</f>
        <v>4.2921558636355615</v>
      </c>
      <c r="H131" s="12" cm="1">
        <f t="array" ref="H131">PRODUCT(Data!$C125:H125/100+1)</f>
        <v>4.0603794469992414</v>
      </c>
      <c r="I131" s="12" cm="1">
        <f t="array" ref="I131">PRODUCT(Data!$C125:I125/100+1)</f>
        <v>2.200725660273589</v>
      </c>
      <c r="J131" s="12" cm="1">
        <f t="array" ref="J131">PRODUCT(Data!$C125:J125/100+1)</f>
        <v>1.8640146342517299</v>
      </c>
      <c r="K131" s="12" cm="1">
        <f t="array" ref="K131">PRODUCT(Data!$C125:K125/100+1)</f>
        <v>1.1426409707963103</v>
      </c>
      <c r="L131" s="12" cm="1">
        <f t="array" ref="L131">PRODUCT(Data!$C125:L125/100+1)</f>
        <v>1.5962694362024457</v>
      </c>
      <c r="M131" s="12" cm="1">
        <f t="array" ref="M131">PRODUCT(Data!$C125:M125/100+1)</f>
        <v>2.4582549317517666</v>
      </c>
      <c r="N131" s="12" cm="1">
        <f t="array" ref="N131">PRODUCT(Data!$C125:N125/100+1)</f>
        <v>1.831399924155066</v>
      </c>
      <c r="O131" s="12" cm="1">
        <f t="array" ref="O131">PRODUCT(Data!$C125:O125/100+1)</f>
        <v>1.1427935526727613</v>
      </c>
      <c r="P131" s="12" cm="1">
        <f t="array" ref="P131">PRODUCT(Data!$C125:P125/100+1)</f>
        <v>1.0353709587215219</v>
      </c>
      <c r="Q131" s="12" cm="1">
        <f t="array" ref="Q131">PRODUCT(Data!$C125:Q125/100+1)</f>
        <v>0.76099765466031855</v>
      </c>
      <c r="R131" s="12" cm="1">
        <f t="array" ref="R131">PRODUCT(Data!$C125:R125/100+1)</f>
        <v>0.45964258341483238</v>
      </c>
      <c r="S131" s="12" cm="1">
        <f t="array" ref="S131">PRODUCT(Data!$C125:S125/100+1)</f>
        <v>0.32726551939136062</v>
      </c>
      <c r="T131" s="12" cm="1">
        <f t="array" ref="T131">PRODUCT(Data!$C125:T125/100+1)</f>
        <v>0.31188403997996667</v>
      </c>
      <c r="U131" s="12" cm="1">
        <f t="array" ref="U131">PRODUCT(Data!$C125:U125/100+1)</f>
        <v>0.44006838041173296</v>
      </c>
      <c r="V131" s="12" cm="1">
        <f t="array" ref="V131">PRODUCT(Data!$C125:V125/100+1)</f>
        <v>0.31772937065727119</v>
      </c>
      <c r="W131" s="7"/>
      <c r="X131" s="25" t="str">
        <f t="shared" si="14"/>
        <v>Partially Realised Loss</v>
      </c>
      <c r="Y131" s="4">
        <f t="shared" si="15"/>
        <v>1842830.3498121728</v>
      </c>
      <c r="Z131" s="13">
        <f t="shared" ca="1" si="17"/>
        <v>1332963.491903014</v>
      </c>
      <c r="AA131" s="13">
        <f t="shared" si="18"/>
        <v>921415.17490608641</v>
      </c>
      <c r="AC131">
        <f t="shared" si="13"/>
        <v>0</v>
      </c>
      <c r="AD131">
        <f>IF(SUM($AC131:AC131)&gt;0,1,IF(OR(D131&lt;(1-$P$2),D131&gt;$P$3),1,0))</f>
        <v>0</v>
      </c>
      <c r="AE131">
        <f>IF(SUM($AC131:AD131)&gt;0,1,IF(OR(E131&lt;(1-$P$2),E131&gt;$P$3),1,0))</f>
        <v>0</v>
      </c>
      <c r="AF131">
        <f>IF(SUM($AC131:AE131)&gt;0,1,IF(OR(F131&lt;(1-$P$2),F131&gt;$P$3),1,0))</f>
        <v>0</v>
      </c>
      <c r="AG131">
        <f>IF(SUM($AC131:AF131)&gt;0,1,IF(OR(G131&lt;(1-$P$2),G131&gt;$P$3),1,0))</f>
        <v>0</v>
      </c>
      <c r="AH131">
        <f>IF(SUM($AC131:AG131)&gt;0,1,IF(OR(H131&lt;(1-$P$2),H131&gt;$P$3),1,0))</f>
        <v>0</v>
      </c>
      <c r="AI131">
        <f>IF(SUM($AC131:AH131)&gt;0,1,IF(OR(I131&lt;(1-$P$2),I131&gt;$P$3),1,0))</f>
        <v>0</v>
      </c>
      <c r="AJ131">
        <f>IF(SUM($AC131:AI131)&gt;0,1,IF(OR(J131&lt;(1-$P$2),J131&gt;$P$3),1,0))</f>
        <v>0</v>
      </c>
      <c r="AK131">
        <f>IF(SUM($AC131:AJ131)&gt;0,1,IF(OR(K131&lt;(1-$P$2),K131&gt;$P$3),1,0))</f>
        <v>0</v>
      </c>
      <c r="AL131">
        <f>IF(SUM($AC131:AK131)&gt;0,1,IF(OR(L131&lt;(1-$P$2),L131&gt;$P$3),1,0))</f>
        <v>0</v>
      </c>
      <c r="AM131">
        <f>IF(SUM($AC131:AL131)&gt;0,1,IF(OR(M131&lt;(1-$P$2),M131&gt;$P$3),1,0))</f>
        <v>0</v>
      </c>
      <c r="AN131">
        <f>IF(SUM($AC131:AM131)&gt;0,1,IF(OR(N131&lt;(1-$P$2),N131&gt;$P$3),1,0))</f>
        <v>0</v>
      </c>
      <c r="AO131">
        <f>IF(SUM($AC131:AN131)&gt;0,1,IF(OR(O131&lt;(1-$P$2),O131&gt;$P$3),1,0))</f>
        <v>0</v>
      </c>
      <c r="AP131">
        <f>IF(SUM($AC131:AO131)&gt;0,1,IF(OR(P131&lt;(1-$P$2),P131&gt;$P$3),1,0))</f>
        <v>0</v>
      </c>
      <c r="AQ131">
        <f>IF(SUM($AC131:AP131)&gt;0,1,IF(OR(Q131&lt;(1-$P$2),Q131&gt;$P$3),1,0))</f>
        <v>0</v>
      </c>
      <c r="AR131">
        <f>IF(SUM($AC131:AQ131)&gt;0,1,IF(OR(R131&lt;(1-$P$2),R131&gt;$P$3),1,0))</f>
        <v>1</v>
      </c>
      <c r="AS131">
        <f>IF(SUM($AC131:AR131)&gt;0,1,IF(OR(S131&lt;(1-$P$2),S131&gt;$P$3),1,0))</f>
        <v>1</v>
      </c>
      <c r="AT131">
        <f>IF(SUM($AC131:AS131)&gt;0,1,IF(OR(T131&lt;(1-$P$2),T131&gt;$P$3),1,0))</f>
        <v>1</v>
      </c>
      <c r="AU131">
        <f>IF(SUM($AC131:AT131)&gt;0,1,IF(OR(U131&lt;(1-$P$2),U131&gt;$P$3),1,0))</f>
        <v>1</v>
      </c>
      <c r="AV131">
        <f>IF(SUM($AC131:AU131)&gt;0,1,IF(OR(V131&lt;(1-$P$2),V131&gt;$P$3),1,0))</f>
        <v>1</v>
      </c>
    </row>
    <row r="132" spans="1:48" x14ac:dyDescent="0.35">
      <c r="A132" s="1">
        <f>Data!A126</f>
        <v>300000</v>
      </c>
      <c r="B132">
        <f t="shared" si="16"/>
        <v>123</v>
      </c>
      <c r="C132" s="12" cm="1">
        <f t="array" ref="C132">PRODUCT(Data!$C126:C126/100+1)</f>
        <v>0.629</v>
      </c>
      <c r="D132" s="12" cm="1">
        <f t="array" ref="D132">PRODUCT(Data!$C126:D126/100+1)</f>
        <v>0.78184699999999996</v>
      </c>
      <c r="E132" s="12" cm="1">
        <f t="array" ref="E132">PRODUCT(Data!$C126:E126/100+1)</f>
        <v>1.194662216</v>
      </c>
      <c r="F132" s="12" cm="1">
        <f t="array" ref="F132">PRODUCT(Data!$C126:F126/100+1)</f>
        <v>0.97842835490399993</v>
      </c>
      <c r="G132" s="12" cm="1">
        <f t="array" ref="G132">PRODUCT(Data!$C126:G126/100+1)</f>
        <v>1.498952239712928</v>
      </c>
      <c r="H132" s="12" cm="1">
        <f t="array" ref="H132">PRODUCT(Data!$C126:H126/100+1)</f>
        <v>1.9366462937091031</v>
      </c>
      <c r="I132" s="12" cm="1">
        <f t="array" ref="I132">PRODUCT(Data!$C126:I126/100+1)</f>
        <v>3.2884254067180572</v>
      </c>
      <c r="J132" s="12" cm="1">
        <f t="array" ref="J132">PRODUCT(Data!$C126:J126/100+1)</f>
        <v>2.3578010166168468</v>
      </c>
      <c r="K132" s="12" cm="1">
        <f t="array" ref="K132">PRODUCT(Data!$C126:K126/100+1)</f>
        <v>4.093142564846846</v>
      </c>
      <c r="L132" s="12" cm="1">
        <f t="array" ref="L132">PRODUCT(Data!$C126:L126/100+1)</f>
        <v>3.4914506078143597</v>
      </c>
      <c r="M132" s="12" cm="1">
        <f t="array" ref="M132">PRODUCT(Data!$C126:M126/100+1)</f>
        <v>2.7966519368593024</v>
      </c>
      <c r="N132" s="12" cm="1">
        <f t="array" ref="N132">PRODUCT(Data!$C126:N126/100+1)</f>
        <v>3.7139537721491531</v>
      </c>
      <c r="O132" s="12" cm="1">
        <f t="array" ref="O132">PRODUCT(Data!$C126:O126/100+1)</f>
        <v>2.0426745746820343</v>
      </c>
      <c r="P132" s="12" cm="1">
        <f t="array" ref="P132">PRODUCT(Data!$C126:P126/100+1)</f>
        <v>2.7208425334764699</v>
      </c>
      <c r="Q132" s="12" cm="1">
        <f t="array" ref="Q132">PRODUCT(Data!$C126:Q126/100+1)</f>
        <v>1.8937064032996229</v>
      </c>
      <c r="R132" s="12" cm="1">
        <f t="array" ref="R132">PRODUCT(Data!$C126:R126/100+1)</f>
        <v>1.7062294693729603</v>
      </c>
      <c r="S132" s="12" cm="1">
        <f t="array" ref="S132">PRODUCT(Data!$C126:S126/100+1)</f>
        <v>2.2163920807154751</v>
      </c>
      <c r="T132" s="12" cm="1">
        <f t="array" ref="T132">PRODUCT(Data!$C126:T126/100+1)</f>
        <v>3.2558799665710327</v>
      </c>
      <c r="U132" s="12" cm="1">
        <f t="array" ref="U132">PRODUCT(Data!$C126:U126/100+1)</f>
        <v>2.7870332513848042</v>
      </c>
      <c r="V132" s="12" cm="1">
        <f t="array" ref="V132">PRODUCT(Data!$C126:V126/100+1)</f>
        <v>3.7123282908445594</v>
      </c>
      <c r="W132" s="7"/>
      <c r="X132" s="25" t="str">
        <f t="shared" si="14"/>
        <v>Unrealised</v>
      </c>
      <c r="Y132" s="4">
        <f t="shared" si="15"/>
        <v>1113698.4872533679</v>
      </c>
      <c r="Z132" s="13">
        <f t="shared" ca="1" si="17"/>
        <v>0</v>
      </c>
      <c r="AA132" s="13">
        <f t="shared" si="18"/>
        <v>1113698.4872533679</v>
      </c>
      <c r="AC132">
        <f t="shared" si="13"/>
        <v>0</v>
      </c>
      <c r="AD132">
        <f>IF(SUM($AC132:AC132)&gt;0,1,IF(OR(D132&lt;(1-$P$2),D132&gt;$P$3),1,0))</f>
        <v>0</v>
      </c>
      <c r="AE132">
        <f>IF(SUM($AC132:AD132)&gt;0,1,IF(OR(E132&lt;(1-$P$2),E132&gt;$P$3),1,0))</f>
        <v>0</v>
      </c>
      <c r="AF132">
        <f>IF(SUM($AC132:AE132)&gt;0,1,IF(OR(F132&lt;(1-$P$2),F132&gt;$P$3),1,0))</f>
        <v>0</v>
      </c>
      <c r="AG132">
        <f>IF(SUM($AC132:AF132)&gt;0,1,IF(OR(G132&lt;(1-$P$2),G132&gt;$P$3),1,0))</f>
        <v>0</v>
      </c>
      <c r="AH132">
        <f>IF(SUM($AC132:AG132)&gt;0,1,IF(OR(H132&lt;(1-$P$2),H132&gt;$P$3),1,0))</f>
        <v>0</v>
      </c>
      <c r="AI132">
        <f>IF(SUM($AC132:AH132)&gt;0,1,IF(OR(I132&lt;(1-$P$2),I132&gt;$P$3),1,0))</f>
        <v>0</v>
      </c>
      <c r="AJ132">
        <f>IF(SUM($AC132:AI132)&gt;0,1,IF(OR(J132&lt;(1-$P$2),J132&gt;$P$3),1,0))</f>
        <v>0</v>
      </c>
      <c r="AK132">
        <f>IF(SUM($AC132:AJ132)&gt;0,1,IF(OR(K132&lt;(1-$P$2),K132&gt;$P$3),1,0))</f>
        <v>0</v>
      </c>
      <c r="AL132">
        <f>IF(SUM($AC132:AK132)&gt;0,1,IF(OR(L132&lt;(1-$P$2),L132&gt;$P$3),1,0))</f>
        <v>0</v>
      </c>
      <c r="AM132">
        <f>IF(SUM($AC132:AL132)&gt;0,1,IF(OR(M132&lt;(1-$P$2),M132&gt;$P$3),1,0))</f>
        <v>0</v>
      </c>
      <c r="AN132">
        <f>IF(SUM($AC132:AM132)&gt;0,1,IF(OR(N132&lt;(1-$P$2),N132&gt;$P$3),1,0))</f>
        <v>0</v>
      </c>
      <c r="AO132">
        <f>IF(SUM($AC132:AN132)&gt;0,1,IF(OR(O132&lt;(1-$P$2),O132&gt;$P$3),1,0))</f>
        <v>0</v>
      </c>
      <c r="AP132">
        <f>IF(SUM($AC132:AO132)&gt;0,1,IF(OR(P132&lt;(1-$P$2),P132&gt;$P$3),1,0))</f>
        <v>0</v>
      </c>
      <c r="AQ132">
        <f>IF(SUM($AC132:AP132)&gt;0,1,IF(OR(Q132&lt;(1-$P$2),Q132&gt;$P$3),1,0))</f>
        <v>0</v>
      </c>
      <c r="AR132">
        <f>IF(SUM($AC132:AQ132)&gt;0,1,IF(OR(R132&lt;(1-$P$2),R132&gt;$P$3),1,0))</f>
        <v>0</v>
      </c>
      <c r="AS132">
        <f>IF(SUM($AC132:AR132)&gt;0,1,IF(OR(S132&lt;(1-$P$2),S132&gt;$P$3),1,0))</f>
        <v>0</v>
      </c>
      <c r="AT132">
        <f>IF(SUM($AC132:AS132)&gt;0,1,IF(OR(T132&lt;(1-$P$2),T132&gt;$P$3),1,0))</f>
        <v>0</v>
      </c>
      <c r="AU132">
        <f>IF(SUM($AC132:AT132)&gt;0,1,IF(OR(U132&lt;(1-$P$2),U132&gt;$P$3),1,0))</f>
        <v>0</v>
      </c>
      <c r="AV132">
        <f>IF(SUM($AC132:AU132)&gt;0,1,IF(OR(V132&lt;(1-$P$2),V132&gt;$P$3),1,0))</f>
        <v>0</v>
      </c>
    </row>
    <row r="133" spans="1:48" x14ac:dyDescent="0.35">
      <c r="A133" s="1">
        <f>Data!A127</f>
        <v>6200000</v>
      </c>
      <c r="B133">
        <f t="shared" si="16"/>
        <v>124</v>
      </c>
      <c r="C133" s="12" cm="1">
        <f t="array" ref="C133">PRODUCT(Data!$C127:C127/100+1)</f>
        <v>1.659</v>
      </c>
      <c r="D133" s="12" cm="1">
        <f t="array" ref="D133">PRODUCT(Data!$C127:D127/100+1)</f>
        <v>2.627856</v>
      </c>
      <c r="E133" s="12" cm="1">
        <f t="array" ref="E133">PRODUCT(Data!$C127:E127/100+1)</f>
        <v>2.6856688320000002</v>
      </c>
      <c r="F133" s="12" cm="1">
        <f t="array" ref="F133">PRODUCT(Data!$C127:F127/100+1)</f>
        <v>2.983778072352</v>
      </c>
      <c r="G133" s="12" cm="1">
        <f t="array" ref="G133">PRODUCT(Data!$C127:G127/100+1)</f>
        <v>3.6521443605588479</v>
      </c>
      <c r="H133" s="12" cm="1">
        <f t="array" ref="H133">PRODUCT(Data!$C127:H127/100+1)</f>
        <v>4.0210109409752919</v>
      </c>
      <c r="I133" s="12" cm="1">
        <f t="array" ref="I133">PRODUCT(Data!$C127:I127/100+1)</f>
        <v>3.514363562412405</v>
      </c>
      <c r="J133" s="12" cm="1">
        <f t="array" ref="J133">PRODUCT(Data!$C127:J127/100+1)</f>
        <v>5.9884755103507388</v>
      </c>
      <c r="K133" s="12" cm="1">
        <f t="array" ref="K133">PRODUCT(Data!$C127:K127/100+1)</f>
        <v>9.9528462982029282</v>
      </c>
      <c r="L133" s="12" cm="1">
        <f t="array" ref="L133">PRODUCT(Data!$C127:L127/100+1)</f>
        <v>15.178090604759465</v>
      </c>
      <c r="M133" s="12" cm="1">
        <f t="array" ref="M133">PRODUCT(Data!$C127:M127/100+1)</f>
        <v>14.495076527545288</v>
      </c>
      <c r="N133" s="12" cm="1">
        <f t="array" ref="N133">PRODUCT(Data!$C127:N127/100+1)</f>
        <v>17.75646874624298</v>
      </c>
      <c r="O133" s="12" cm="1">
        <f t="array" ref="O133">PRODUCT(Data!$C127:O127/100+1)</f>
        <v>13.903315028308254</v>
      </c>
      <c r="P133" s="12" cm="1">
        <f t="array" ref="P133">PRODUCT(Data!$C127:P127/100+1)</f>
        <v>12.846663086156827</v>
      </c>
      <c r="Q133" s="12" cm="1">
        <f t="array" ref="Q133">PRODUCT(Data!$C127:Q127/100+1)</f>
        <v>13.861549469963215</v>
      </c>
      <c r="R133" s="12" cm="1">
        <f t="array" ref="R133">PRODUCT(Data!$C127:R127/100+1)</f>
        <v>19.669538697877801</v>
      </c>
      <c r="S133" s="12" cm="1">
        <f t="array" ref="S133">PRODUCT(Data!$C127:S127/100+1)</f>
        <v>26.278503700364745</v>
      </c>
      <c r="T133" s="12" cm="1">
        <f t="array" ref="T133">PRODUCT(Data!$C127:T127/100+1)</f>
        <v>16.29267229422614</v>
      </c>
      <c r="U133" s="12" cm="1">
        <f t="array" ref="U133">PRODUCT(Data!$C127:U127/100+1)</f>
        <v>10.63911500812967</v>
      </c>
      <c r="V133" s="12" cm="1">
        <f t="array" ref="V133">PRODUCT(Data!$C127:V127/100+1)</f>
        <v>7.2665155505525654</v>
      </c>
      <c r="W133" s="7"/>
      <c r="X133" s="25" t="str">
        <f t="shared" si="14"/>
        <v>Unrealised</v>
      </c>
      <c r="Y133" s="4">
        <f t="shared" si="15"/>
        <v>45052396.413425907</v>
      </c>
      <c r="Z133" s="13">
        <f t="shared" ca="1" si="17"/>
        <v>0</v>
      </c>
      <c r="AA133" s="13">
        <f t="shared" si="18"/>
        <v>45052396.413425907</v>
      </c>
      <c r="AC133">
        <f t="shared" si="13"/>
        <v>0</v>
      </c>
      <c r="AD133">
        <f>IF(SUM($AC133:AC133)&gt;0,1,IF(OR(D133&lt;(1-$P$2),D133&gt;$P$3),1,0))</f>
        <v>0</v>
      </c>
      <c r="AE133">
        <f>IF(SUM($AC133:AD133)&gt;0,1,IF(OR(E133&lt;(1-$P$2),E133&gt;$P$3),1,0))</f>
        <v>0</v>
      </c>
      <c r="AF133">
        <f>IF(SUM($AC133:AE133)&gt;0,1,IF(OR(F133&lt;(1-$P$2),F133&gt;$P$3),1,0))</f>
        <v>0</v>
      </c>
      <c r="AG133">
        <f>IF(SUM($AC133:AF133)&gt;0,1,IF(OR(G133&lt;(1-$P$2),G133&gt;$P$3),1,0))</f>
        <v>0</v>
      </c>
      <c r="AH133">
        <f>IF(SUM($AC133:AG133)&gt;0,1,IF(OR(H133&lt;(1-$P$2),H133&gt;$P$3),1,0))</f>
        <v>0</v>
      </c>
      <c r="AI133">
        <f>IF(SUM($AC133:AH133)&gt;0,1,IF(OR(I133&lt;(1-$P$2),I133&gt;$P$3),1,0))</f>
        <v>0</v>
      </c>
      <c r="AJ133">
        <f>IF(SUM($AC133:AI133)&gt;0,1,IF(OR(J133&lt;(1-$P$2),J133&gt;$P$3),1,0))</f>
        <v>0</v>
      </c>
      <c r="AK133">
        <f>IF(SUM($AC133:AJ133)&gt;0,1,IF(OR(K133&lt;(1-$P$2),K133&gt;$P$3),1,0))</f>
        <v>0</v>
      </c>
      <c r="AL133">
        <f>IF(SUM($AC133:AK133)&gt;0,1,IF(OR(L133&lt;(1-$P$2),L133&gt;$P$3),1,0))</f>
        <v>0</v>
      </c>
      <c r="AM133">
        <f>IF(SUM($AC133:AL133)&gt;0,1,IF(OR(M133&lt;(1-$P$2),M133&gt;$P$3),1,0))</f>
        <v>0</v>
      </c>
      <c r="AN133">
        <f>IF(SUM($AC133:AM133)&gt;0,1,IF(OR(N133&lt;(1-$P$2),N133&gt;$P$3),1,0))</f>
        <v>0</v>
      </c>
      <c r="AO133">
        <f>IF(SUM($AC133:AN133)&gt;0,1,IF(OR(O133&lt;(1-$P$2),O133&gt;$P$3),1,0))</f>
        <v>0</v>
      </c>
      <c r="AP133">
        <f>IF(SUM($AC133:AO133)&gt;0,1,IF(OR(P133&lt;(1-$P$2),P133&gt;$P$3),1,0))</f>
        <v>0</v>
      </c>
      <c r="AQ133">
        <f>IF(SUM($AC133:AP133)&gt;0,1,IF(OR(Q133&lt;(1-$P$2),Q133&gt;$P$3),1,0))</f>
        <v>0</v>
      </c>
      <c r="AR133">
        <f>IF(SUM($AC133:AQ133)&gt;0,1,IF(OR(R133&lt;(1-$P$2),R133&gt;$P$3),1,0))</f>
        <v>0</v>
      </c>
      <c r="AS133">
        <f>IF(SUM($AC133:AR133)&gt;0,1,IF(OR(S133&lt;(1-$P$2),S133&gt;$P$3),1,0))</f>
        <v>0</v>
      </c>
      <c r="AT133">
        <f>IF(SUM($AC133:AS133)&gt;0,1,IF(OR(T133&lt;(1-$P$2),T133&gt;$P$3),1,0))</f>
        <v>0</v>
      </c>
      <c r="AU133">
        <f>IF(SUM($AC133:AT133)&gt;0,1,IF(OR(U133&lt;(1-$P$2),U133&gt;$P$3),1,0))</f>
        <v>0</v>
      </c>
      <c r="AV133">
        <f>IF(SUM($AC133:AU133)&gt;0,1,IF(OR(V133&lt;(1-$P$2),V133&gt;$P$3),1,0))</f>
        <v>0</v>
      </c>
    </row>
    <row r="134" spans="1:48" x14ac:dyDescent="0.35">
      <c r="A134" s="1">
        <f>Data!A128</f>
        <v>700000</v>
      </c>
      <c r="B134">
        <f t="shared" si="16"/>
        <v>125</v>
      </c>
      <c r="C134" s="12" cm="1">
        <f t="array" ref="C134">PRODUCT(Data!$C128:C128/100+1)</f>
        <v>0.61899999999999999</v>
      </c>
      <c r="D134" s="12" cm="1">
        <f t="array" ref="D134">PRODUCT(Data!$C128:D128/100+1)</f>
        <v>0.35097299999999998</v>
      </c>
      <c r="E134" s="12" cm="1">
        <f t="array" ref="E134">PRODUCT(Data!$C128:E128/100+1)</f>
        <v>0.511016688</v>
      </c>
      <c r="F134" s="12" cm="1">
        <f t="array" ref="F134">PRODUCT(Data!$C128:F128/100+1)</f>
        <v>0.69293862892800007</v>
      </c>
      <c r="G134" s="12" cm="1">
        <f t="array" ref="G134">PRODUCT(Data!$C128:G128/100+1)</f>
        <v>0.81420288899040016</v>
      </c>
      <c r="H134" s="12" cm="1">
        <f t="array" ref="H134">PRODUCT(Data!$C128:H128/100+1)</f>
        <v>0.79059100520967851</v>
      </c>
      <c r="I134" s="12" cm="1">
        <f t="array" ref="I134">PRODUCT(Data!$C128:I128/100+1)</f>
        <v>0.72180958775643655</v>
      </c>
      <c r="J134" s="12" cm="1">
        <f t="array" ref="J134">PRODUCT(Data!$C128:J128/100+1)</f>
        <v>1.1505644828837598</v>
      </c>
      <c r="K134" s="12" cm="1">
        <f t="array" ref="K134">PRODUCT(Data!$C128:K128/100+1)</f>
        <v>1.0113461804548249</v>
      </c>
      <c r="L134" s="12" cm="1">
        <f t="array" ref="L134">PRODUCT(Data!$C128:L128/100+1)</f>
        <v>1.1751842616885064</v>
      </c>
      <c r="M134" s="12" cm="1">
        <f t="array" ref="M134">PRODUCT(Data!$C128:M128/100+1)</f>
        <v>1.3385348740632088</v>
      </c>
      <c r="N134" s="12" cm="1">
        <f t="array" ref="N134">PRODUCT(Data!$C128:N128/100+1)</f>
        <v>1.3545972925519674</v>
      </c>
      <c r="O134" s="12" cm="1">
        <f t="array" ref="O134">PRODUCT(Data!$C128:O128/100+1)</f>
        <v>2.0508603009236785</v>
      </c>
      <c r="P134" s="12" cm="1">
        <f t="array" ref="P134">PRODUCT(Data!$C128:P128/100+1)</f>
        <v>2.2867092355299015</v>
      </c>
      <c r="Q134" s="12" cm="1">
        <f t="array" ref="Q134">PRODUCT(Data!$C128:Q128/100+1)</f>
        <v>2.6708763870989247</v>
      </c>
      <c r="R134" s="12" cm="1">
        <f t="array" ref="R134">PRODUCT(Data!$C128:R128/100+1)</f>
        <v>2.1847768846469204</v>
      </c>
      <c r="S134" s="12" cm="1">
        <f t="array" ref="S134">PRODUCT(Data!$C128:S128/100+1)</f>
        <v>1.3960724292893822</v>
      </c>
      <c r="T134" s="12" cm="1">
        <f t="array" ref="T134">PRODUCT(Data!$C128:T128/100+1)</f>
        <v>0.94932925191677986</v>
      </c>
      <c r="U134" s="12" cm="1">
        <f t="array" ref="U134">PRODUCT(Data!$C128:U128/100+1)</f>
        <v>1.5464573513724345</v>
      </c>
      <c r="V134" s="12" cm="1">
        <f t="array" ref="V134">PRODUCT(Data!$C128:V128/100+1)</f>
        <v>1.8681204804579008</v>
      </c>
      <c r="W134" s="7"/>
      <c r="X134" s="25" t="str">
        <f t="shared" si="14"/>
        <v>Partially Realised Loss</v>
      </c>
      <c r="Y134" s="4">
        <f t="shared" si="15"/>
        <v>1307684.3363205306</v>
      </c>
      <c r="Z134" s="13">
        <f t="shared" ca="1" si="17"/>
        <v>122840.54999999999</v>
      </c>
      <c r="AA134" s="13">
        <f t="shared" si="18"/>
        <v>653842.16816026531</v>
      </c>
      <c r="AC134">
        <f t="shared" si="13"/>
        <v>0</v>
      </c>
      <c r="AD134">
        <f>IF(SUM($AC134:AC134)&gt;0,1,IF(OR(D134&lt;(1-$P$2),D134&gt;$P$3),1,0))</f>
        <v>1</v>
      </c>
      <c r="AE134">
        <f>IF(SUM($AC134:AD134)&gt;0,1,IF(OR(E134&lt;(1-$P$2),E134&gt;$P$3),1,0))</f>
        <v>1</v>
      </c>
      <c r="AF134">
        <f>IF(SUM($AC134:AE134)&gt;0,1,IF(OR(F134&lt;(1-$P$2),F134&gt;$P$3),1,0))</f>
        <v>1</v>
      </c>
      <c r="AG134">
        <f>IF(SUM($AC134:AF134)&gt;0,1,IF(OR(G134&lt;(1-$P$2),G134&gt;$P$3),1,0))</f>
        <v>1</v>
      </c>
      <c r="AH134">
        <f>IF(SUM($AC134:AG134)&gt;0,1,IF(OR(H134&lt;(1-$P$2),H134&gt;$P$3),1,0))</f>
        <v>1</v>
      </c>
      <c r="AI134">
        <f>IF(SUM($AC134:AH134)&gt;0,1,IF(OR(I134&lt;(1-$P$2),I134&gt;$P$3),1,0))</f>
        <v>1</v>
      </c>
      <c r="AJ134">
        <f>IF(SUM($AC134:AI134)&gt;0,1,IF(OR(J134&lt;(1-$P$2),J134&gt;$P$3),1,0))</f>
        <v>1</v>
      </c>
      <c r="AK134">
        <f>IF(SUM($AC134:AJ134)&gt;0,1,IF(OR(K134&lt;(1-$P$2),K134&gt;$P$3),1,0))</f>
        <v>1</v>
      </c>
      <c r="AL134">
        <f>IF(SUM($AC134:AK134)&gt;0,1,IF(OR(L134&lt;(1-$P$2),L134&gt;$P$3),1,0))</f>
        <v>1</v>
      </c>
      <c r="AM134">
        <f>IF(SUM($AC134:AL134)&gt;0,1,IF(OR(M134&lt;(1-$P$2),M134&gt;$P$3),1,0))</f>
        <v>1</v>
      </c>
      <c r="AN134">
        <f>IF(SUM($AC134:AM134)&gt;0,1,IF(OR(N134&lt;(1-$P$2),N134&gt;$P$3),1,0))</f>
        <v>1</v>
      </c>
      <c r="AO134">
        <f>IF(SUM($AC134:AN134)&gt;0,1,IF(OR(O134&lt;(1-$P$2),O134&gt;$P$3),1,0))</f>
        <v>1</v>
      </c>
      <c r="AP134">
        <f>IF(SUM($AC134:AO134)&gt;0,1,IF(OR(P134&lt;(1-$P$2),P134&gt;$P$3),1,0))</f>
        <v>1</v>
      </c>
      <c r="AQ134">
        <f>IF(SUM($AC134:AP134)&gt;0,1,IF(OR(Q134&lt;(1-$P$2),Q134&gt;$P$3),1,0))</f>
        <v>1</v>
      </c>
      <c r="AR134">
        <f>IF(SUM($AC134:AQ134)&gt;0,1,IF(OR(R134&lt;(1-$P$2),R134&gt;$P$3),1,0))</f>
        <v>1</v>
      </c>
      <c r="AS134">
        <f>IF(SUM($AC134:AR134)&gt;0,1,IF(OR(S134&lt;(1-$P$2),S134&gt;$P$3),1,0))</f>
        <v>1</v>
      </c>
      <c r="AT134">
        <f>IF(SUM($AC134:AS134)&gt;0,1,IF(OR(T134&lt;(1-$P$2),T134&gt;$P$3),1,0))</f>
        <v>1</v>
      </c>
      <c r="AU134">
        <f>IF(SUM($AC134:AT134)&gt;0,1,IF(OR(U134&lt;(1-$P$2),U134&gt;$P$3),1,0))</f>
        <v>1</v>
      </c>
      <c r="AV134">
        <f>IF(SUM($AC134:AU134)&gt;0,1,IF(OR(V134&lt;(1-$P$2),V134&gt;$P$3),1,0))</f>
        <v>1</v>
      </c>
    </row>
    <row r="136" spans="1:48" x14ac:dyDescent="0.35">
      <c r="C136" s="2"/>
    </row>
  </sheetData>
  <mergeCells count="2">
    <mergeCell ref="C8:V8"/>
    <mergeCell ref="AC8:AV8"/>
  </mergeCells>
  <pageMargins left="0.7" right="0.7" top="0.75" bottom="0.75" header="0.3" footer="0.3"/>
  <pageSetup paperSize="9"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EDD2D-FA4C-4389-A620-10B44C116F07}">
  <sheetPr codeName="Sheet7"/>
  <dimension ref="A1:AV136"/>
  <sheetViews>
    <sheetView zoomScale="70" zoomScaleNormal="70" workbookViewId="0"/>
  </sheetViews>
  <sheetFormatPr defaultColWidth="8.81640625" defaultRowHeight="14.5" x14ac:dyDescent="0.35"/>
  <cols>
    <col min="1" max="1" width="17.453125" bestFit="1" customWidth="1"/>
    <col min="2" max="2" width="11" customWidth="1"/>
    <col min="3" max="3" width="9" bestFit="1" customWidth="1"/>
    <col min="4" max="4" width="22.36328125" bestFit="1" customWidth="1"/>
    <col min="5" max="5" width="16.08984375" bestFit="1" customWidth="1"/>
    <col min="6" max="6" width="26.08984375" bestFit="1" customWidth="1"/>
    <col min="7" max="7" width="18.36328125" bestFit="1" customWidth="1"/>
    <col min="8" max="8" width="16.81640625" bestFit="1" customWidth="1"/>
    <col min="9" max="9" width="10.6328125" bestFit="1" customWidth="1"/>
    <col min="10" max="10" width="18.36328125" bestFit="1" customWidth="1"/>
    <col min="11" max="11" width="9" bestFit="1" customWidth="1"/>
    <col min="12" max="12" width="16.453125" bestFit="1" customWidth="1"/>
    <col min="13" max="14" width="9" bestFit="1" customWidth="1"/>
    <col min="15" max="15" width="16.453125" bestFit="1" customWidth="1"/>
    <col min="16" max="21" width="9" bestFit="1" customWidth="1"/>
    <col min="22" max="22" width="10.08984375" bestFit="1" customWidth="1"/>
    <col min="23" max="23" width="10.81640625" customWidth="1"/>
    <col min="24" max="24" width="22.36328125" bestFit="1" customWidth="1"/>
    <col min="25" max="25" width="17.81640625" bestFit="1" customWidth="1"/>
    <col min="26" max="26" width="13.81640625" bestFit="1" customWidth="1"/>
    <col min="27" max="27" width="16.08984375" bestFit="1" customWidth="1"/>
  </cols>
  <sheetData>
    <row r="1" spans="1:48" x14ac:dyDescent="0.35">
      <c r="E1" t="s">
        <v>3</v>
      </c>
      <c r="F1" t="s">
        <v>15</v>
      </c>
      <c r="G1" t="s">
        <v>4</v>
      </c>
      <c r="H1" t="s">
        <v>5</v>
      </c>
      <c r="I1" t="s">
        <v>6</v>
      </c>
      <c r="J1" t="s">
        <v>16</v>
      </c>
      <c r="K1" s="17" t="s">
        <v>55</v>
      </c>
      <c r="L1" s="17" t="s">
        <v>10</v>
      </c>
      <c r="O1" t="s">
        <v>7</v>
      </c>
    </row>
    <row r="2" spans="1:48" x14ac:dyDescent="0.35">
      <c r="D2" t="s">
        <v>10</v>
      </c>
      <c r="E2">
        <f>COUNTIFS($X$10:$X$134,D2)</f>
        <v>28</v>
      </c>
      <c r="F2" s="1">
        <f>SUMIFS($A$10:$A$134,$X$10:$X$134,D2)/100000</f>
        <v>1211</v>
      </c>
      <c r="G2" s="1">
        <f ca="1">SUMIFS($Z$10:$Z$134,$X$10:$X$134,D2)/100000</f>
        <v>0</v>
      </c>
      <c r="H2" s="1">
        <f>SUMIFS($Y$10:$Y$134,$X$10:$X$134,D2)/100000</f>
        <v>9079.0656942970018</v>
      </c>
      <c r="I2" s="5">
        <f>H2-F2</f>
        <v>7868.0656942970018</v>
      </c>
      <c r="K2" s="17"/>
      <c r="L2" s="17"/>
      <c r="O2" t="s">
        <v>8</v>
      </c>
      <c r="P2" s="16">
        <v>0.2</v>
      </c>
    </row>
    <row r="3" spans="1:48" x14ac:dyDescent="0.35">
      <c r="D3" s="17" t="s">
        <v>53</v>
      </c>
      <c r="E3">
        <f>COUNTIFS($X$10:$X$134,D3)</f>
        <v>73</v>
      </c>
      <c r="F3" s="1">
        <f>SUMIFS($A$10:$A$134,$X$10:$X$134,D3)/100000</f>
        <v>3926</v>
      </c>
      <c r="G3" s="1">
        <f t="shared" ref="G3:G4" ca="1" si="0">SUMIFS($Z$10:$Z$134,$X$10:$X$134,D3)/100000</f>
        <v>536.82872299048529</v>
      </c>
      <c r="H3" s="1">
        <f>SUMIFS($Y$10:$Y$134,$X$10:$X$134,D3)/100000</f>
        <v>14349.756281012304</v>
      </c>
      <c r="I3" s="13">
        <f ca="1">SUM(K3:L3)</f>
        <v>8090.6337478003306</v>
      </c>
      <c r="J3" s="13">
        <f ca="1">H3*$P$4-G3</f>
        <v>2333.1225332119757</v>
      </c>
      <c r="K3" s="26">
        <f ca="1">G3-F3*$P$4</f>
        <v>-248.37127700951476</v>
      </c>
      <c r="L3" s="26">
        <f>H3*(1-$P$4)-F3*(1-$P$4)</f>
        <v>8339.0050248098451</v>
      </c>
      <c r="O3" t="s">
        <v>9</v>
      </c>
      <c r="P3" s="17">
        <v>20</v>
      </c>
    </row>
    <row r="4" spans="1:48" x14ac:dyDescent="0.35">
      <c r="D4" s="17" t="s">
        <v>54</v>
      </c>
      <c r="E4">
        <f>COUNTIFS($X$10:$X$134,D4)</f>
        <v>24</v>
      </c>
      <c r="F4" s="1">
        <f>SUMIFS($A$10:$A$134,$X$10:$X$134,D4)/100000</f>
        <v>1293</v>
      </c>
      <c r="G4" s="1">
        <f t="shared" ca="1" si="0"/>
        <v>6207.9417118963311</v>
      </c>
      <c r="H4" s="1">
        <f>SUMIFS($Y$10:$Y$134,$X$10:$X$134,D4)/100000</f>
        <v>49508.908696470833</v>
      </c>
      <c r="I4" s="13">
        <f ca="1">SUM(K4:L4)</f>
        <v>44522.068669073</v>
      </c>
      <c r="J4" s="13">
        <f ca="1">H4*$P$4-G4</f>
        <v>3693.8400273978359</v>
      </c>
      <c r="K4" s="26">
        <f ca="1">G4-F4*$P$4</f>
        <v>5949.3417118963307</v>
      </c>
      <c r="L4" s="26">
        <f>H4*(1-$P$4)-F4*(1-$P$4)</f>
        <v>38572.726957176666</v>
      </c>
      <c r="O4" s="17" t="s">
        <v>42</v>
      </c>
      <c r="P4" s="18">
        <v>0.2</v>
      </c>
    </row>
    <row r="5" spans="1:48" x14ac:dyDescent="0.35">
      <c r="D5" t="s">
        <v>14</v>
      </c>
      <c r="E5">
        <f>SUM(E2:E4)</f>
        <v>125</v>
      </c>
      <c r="F5" s="1">
        <f>SUM(F2:F4)</f>
        <v>6430</v>
      </c>
      <c r="G5" s="1">
        <f t="shared" ref="G5:H5" ca="1" si="1">SUM(G2:G4)</f>
        <v>6744.7704348868165</v>
      </c>
      <c r="H5" s="1">
        <f t="shared" si="1"/>
        <v>72937.73067178014</v>
      </c>
      <c r="I5" s="5">
        <f ca="1">SUM(I2:I4)</f>
        <v>60480.768111170328</v>
      </c>
      <c r="J5" s="5">
        <f ca="1">SUM(J2:J4)</f>
        <v>6026.9625606098116</v>
      </c>
      <c r="K5" s="5">
        <f t="shared" ref="K5:L5" ca="1" si="2">SUM(K2:K4)</f>
        <v>5700.9704348868163</v>
      </c>
      <c r="L5" s="5">
        <f t="shared" si="2"/>
        <v>46911.731981986508</v>
      </c>
    </row>
    <row r="6" spans="1:48" s="9" customFormat="1" x14ac:dyDescent="0.35">
      <c r="D6" s="9" t="s">
        <v>39</v>
      </c>
      <c r="E6" s="10">
        <f>COUNT(B10:B134)-E5</f>
        <v>0</v>
      </c>
      <c r="F6" s="10">
        <f>SUM(A10:A134)/100000-F5</f>
        <v>0</v>
      </c>
      <c r="G6" s="10">
        <f ca="1">SUM(Z10:Z134)/100000-G5</f>
        <v>0</v>
      </c>
      <c r="H6" s="10">
        <f>SUM(Y10:Y134)/100000-H5</f>
        <v>0</v>
      </c>
      <c r="I6" s="11"/>
      <c r="J6" s="11"/>
    </row>
    <row r="7" spans="1:48" x14ac:dyDescent="0.35">
      <c r="D7" s="9" t="s">
        <v>44</v>
      </c>
      <c r="E7" s="5">
        <f ca="1">H5-I5-J5-F5</f>
        <v>0</v>
      </c>
      <c r="F7" s="4"/>
      <c r="G7" s="4"/>
      <c r="I7" s="5"/>
    </row>
    <row r="8" spans="1:48" ht="23.5" x14ac:dyDescent="0.55000000000000004">
      <c r="C8" s="47" t="s">
        <v>38</v>
      </c>
      <c r="D8" s="47"/>
      <c r="E8" s="47"/>
      <c r="F8" s="47"/>
      <c r="G8" s="47"/>
      <c r="H8" s="47"/>
      <c r="I8" s="47"/>
      <c r="J8" s="47"/>
      <c r="K8" s="47"/>
      <c r="L8" s="47"/>
      <c r="M8" s="47"/>
      <c r="N8" s="47"/>
      <c r="O8" s="47"/>
      <c r="P8" s="47"/>
      <c r="Q8" s="47"/>
      <c r="R8" s="47"/>
      <c r="S8" s="47"/>
      <c r="T8" s="47"/>
      <c r="U8" s="47"/>
      <c r="V8" s="47"/>
      <c r="W8" s="15"/>
      <c r="X8" s="15"/>
      <c r="Y8" s="15"/>
      <c r="Z8" s="15"/>
      <c r="AA8" s="15"/>
      <c r="AB8" s="15"/>
      <c r="AC8" s="47" t="s">
        <v>41</v>
      </c>
      <c r="AD8" s="47"/>
      <c r="AE8" s="47"/>
      <c r="AF8" s="47"/>
      <c r="AG8" s="47"/>
      <c r="AH8" s="47"/>
      <c r="AI8" s="47"/>
      <c r="AJ8" s="47"/>
      <c r="AK8" s="47"/>
      <c r="AL8" s="47"/>
      <c r="AM8" s="47"/>
      <c r="AN8" s="47"/>
      <c r="AO8" s="47"/>
      <c r="AP8" s="47"/>
      <c r="AQ8" s="47"/>
      <c r="AR8" s="47"/>
      <c r="AS8" s="47"/>
      <c r="AT8" s="47"/>
      <c r="AU8" s="47"/>
      <c r="AV8" s="47"/>
    </row>
    <row r="9" spans="1:48" x14ac:dyDescent="0.35">
      <c r="A9" s="1" t="str">
        <f>Data!A3</f>
        <v>Investment in INR</v>
      </c>
      <c r="B9" t="s">
        <v>0</v>
      </c>
      <c r="C9" s="14" t="s">
        <v>17</v>
      </c>
      <c r="D9" s="14" t="s">
        <v>18</v>
      </c>
      <c r="E9" s="14" t="s">
        <v>19</v>
      </c>
      <c r="F9" s="14" t="s">
        <v>20</v>
      </c>
      <c r="G9" s="14" t="s">
        <v>21</v>
      </c>
      <c r="H9" s="14" t="s">
        <v>22</v>
      </c>
      <c r="I9" s="14" t="s">
        <v>23</v>
      </c>
      <c r="J9" s="14" t="s">
        <v>24</v>
      </c>
      <c r="K9" s="14" t="s">
        <v>25</v>
      </c>
      <c r="L9" s="14" t="s">
        <v>26</v>
      </c>
      <c r="M9" s="14" t="s">
        <v>27</v>
      </c>
      <c r="N9" s="14" t="s">
        <v>28</v>
      </c>
      <c r="O9" s="14" t="s">
        <v>29</v>
      </c>
      <c r="P9" s="14" t="s">
        <v>30</v>
      </c>
      <c r="Q9" s="14" t="s">
        <v>31</v>
      </c>
      <c r="R9" s="14" t="s">
        <v>32</v>
      </c>
      <c r="S9" s="14" t="s">
        <v>33</v>
      </c>
      <c r="T9" s="14" t="s">
        <v>34</v>
      </c>
      <c r="U9" s="14" t="s">
        <v>35</v>
      </c>
      <c r="V9" s="14" t="s">
        <v>36</v>
      </c>
      <c r="X9" s="14" t="s">
        <v>11</v>
      </c>
      <c r="Y9" s="14" t="s">
        <v>5</v>
      </c>
      <c r="Z9" s="14" t="s">
        <v>40</v>
      </c>
      <c r="AA9" s="14" t="s">
        <v>43</v>
      </c>
      <c r="AC9" s="14" t="s">
        <v>17</v>
      </c>
      <c r="AD9" s="14" t="s">
        <v>18</v>
      </c>
      <c r="AE9" s="14" t="s">
        <v>19</v>
      </c>
      <c r="AF9" s="14" t="s">
        <v>20</v>
      </c>
      <c r="AG9" s="14" t="s">
        <v>21</v>
      </c>
      <c r="AH9" s="14" t="s">
        <v>22</v>
      </c>
      <c r="AI9" s="14" t="s">
        <v>23</v>
      </c>
      <c r="AJ9" s="14" t="s">
        <v>24</v>
      </c>
      <c r="AK9" s="14" t="s">
        <v>25</v>
      </c>
      <c r="AL9" s="14" t="s">
        <v>26</v>
      </c>
      <c r="AM9" s="14" t="s">
        <v>27</v>
      </c>
      <c r="AN9" s="14" t="s">
        <v>28</v>
      </c>
      <c r="AO9" s="14" t="s">
        <v>29</v>
      </c>
      <c r="AP9" s="14" t="s">
        <v>30</v>
      </c>
      <c r="AQ9" s="14" t="s">
        <v>31</v>
      </c>
      <c r="AR9" s="14" t="s">
        <v>32</v>
      </c>
      <c r="AS9" s="14" t="s">
        <v>33</v>
      </c>
      <c r="AT9" s="14" t="s">
        <v>34</v>
      </c>
      <c r="AU9" s="14" t="s">
        <v>35</v>
      </c>
      <c r="AV9" s="14" t="s">
        <v>36</v>
      </c>
    </row>
    <row r="10" spans="1:48" x14ac:dyDescent="0.35">
      <c r="A10" s="1">
        <f>Data!A4</f>
        <v>2700000</v>
      </c>
      <c r="B10">
        <v>1</v>
      </c>
      <c r="C10" s="12" cm="1">
        <f t="array" ref="C10">PRODUCT(Data!$C4:C4/100+1)</f>
        <v>0.73599999999999999</v>
      </c>
      <c r="D10" s="12" cm="1">
        <f t="array" ref="D10">PRODUCT(Data!$C4:D4/100+1)</f>
        <v>0.57555200000000006</v>
      </c>
      <c r="E10" s="12" cm="1">
        <f t="array" ref="E10">PRODUCT(Data!$C4:E4/100+1)</f>
        <v>0.66188480000000005</v>
      </c>
      <c r="F10" s="12" cm="1">
        <f t="array" ref="F10">PRODUCT(Data!$C4:F4/100+1)</f>
        <v>1.0040792415999999</v>
      </c>
      <c r="G10" s="12" cm="1">
        <f t="array" ref="G10">PRODUCT(Data!$C4:G4/100+1)</f>
        <v>1.4930658322592001</v>
      </c>
      <c r="H10" s="12" cm="1">
        <f t="array" ref="H10">PRODUCT(Data!$C4:H4/100+1)</f>
        <v>2.397863726608275</v>
      </c>
      <c r="I10" s="12" cm="1">
        <f t="array" ref="I10">PRODUCT(Data!$C4:I4/100+1)</f>
        <v>1.6761067448991844</v>
      </c>
      <c r="J10" s="12" cm="1">
        <f t="array" ref="J10">PRODUCT(Data!$C4:J4/100+1)</f>
        <v>1.3442376094091459</v>
      </c>
      <c r="K10" s="12" cm="1">
        <f t="array" ref="K10">PRODUCT(Data!$C4:K4/100+1)</f>
        <v>1.6090524184627477</v>
      </c>
      <c r="L10" s="12" cm="1">
        <f t="array" ref="L10">PRODUCT(Data!$C4:L4/100+1)</f>
        <v>2.7579158452451495</v>
      </c>
      <c r="M10" s="12" cm="1">
        <f t="array" ref="M10">PRODUCT(Data!$C4:M4/100+1)</f>
        <v>3.7893763713668358</v>
      </c>
      <c r="N10" s="12" cm="1">
        <f t="array" ref="N10">PRODUCT(Data!$C4:N4/100+1)</f>
        <v>3.1754973992054083</v>
      </c>
      <c r="O10" s="12" cm="1">
        <f t="array" ref="O10">PRODUCT(Data!$C4:O4/100+1)</f>
        <v>3.8232988686433114</v>
      </c>
      <c r="P10" s="12" cm="1">
        <f t="array" ref="P10">PRODUCT(Data!$C4:P4/100+1)</f>
        <v>2.0951677800165349</v>
      </c>
      <c r="Q10" s="12" cm="1">
        <f t="array" ref="Q10">PRODUCT(Data!$C4:Q4/100+1)</f>
        <v>3.6078789171884731</v>
      </c>
      <c r="R10" s="12" cm="1">
        <f t="array" ref="R10">PRODUCT(Data!$C4:R4/100+1)</f>
        <v>4.830949870115365</v>
      </c>
      <c r="S10" s="12" cm="1">
        <f t="array" ref="S10">PRODUCT(Data!$C4:S4/100+1)</f>
        <v>6.8744416651741647</v>
      </c>
      <c r="T10" s="12" cm="1">
        <f t="array" ref="T10">PRODUCT(Data!$C4:T4/100+1)</f>
        <v>8.4074421565080044</v>
      </c>
      <c r="U10" s="12" cm="1">
        <f t="array" ref="U10">PRODUCT(Data!$C4:U4/100+1)</f>
        <v>4.3634624792276533</v>
      </c>
      <c r="V10" s="12" cm="1">
        <f t="array" ref="V10">PRODUCT(Data!$C4:V4/100+1)</f>
        <v>4.3983701790614749</v>
      </c>
      <c r="W10" s="7"/>
      <c r="X10" s="25" t="str">
        <f>IF(MIN(C10:V10)&lt;(1-$P$2),"Partially Realised Loss",IF(MAX(C10:V10)&gt;$P$3,"Partially Realised Profit","Unrealised"))</f>
        <v>Partially Realised Loss</v>
      </c>
      <c r="Y10" s="4">
        <f>A10*V10</f>
        <v>11875599.483465983</v>
      </c>
      <c r="Z10" s="13">
        <f t="shared" ref="Z10:Z41" ca="1" si="3">IF(X10="Unrealised",0,OFFSET(B10,0,MATCH(1,AC10:AV10,0)))*A10*$P$4</f>
        <v>397440</v>
      </c>
      <c r="AA10" s="13">
        <f t="shared" ref="AA10:AA41" si="4">IF(X10="Unrealised",Y10,Y10*(1-$P$4))</f>
        <v>9500479.5867727865</v>
      </c>
      <c r="AC10">
        <f t="shared" ref="AC10:AC73" si="5">IF(OR(C10&lt;(1-$P$2),C10&gt;$P$3),1,0)</f>
        <v>1</v>
      </c>
      <c r="AD10">
        <f>IF(SUM($AC10:AC10)&gt;0,1,IF(OR(D10&lt;(1-$P$2),D10&gt;$P$3),1,0))</f>
        <v>1</v>
      </c>
      <c r="AE10">
        <f>IF(SUM($AC10:AD10)&gt;0,1,IF(OR(E10&lt;(1-$P$2),E10&gt;$P$3),1,0))</f>
        <v>1</v>
      </c>
      <c r="AF10">
        <f>IF(SUM($AC10:AE10)&gt;0,1,IF(OR(F10&lt;(1-$P$2),F10&gt;$P$3),1,0))</f>
        <v>1</v>
      </c>
      <c r="AG10">
        <f>IF(SUM($AC10:AF10)&gt;0,1,IF(OR(G10&lt;(1-$P$2),G10&gt;$P$3),1,0))</f>
        <v>1</v>
      </c>
      <c r="AH10">
        <f>IF(SUM($AC10:AG10)&gt;0,1,IF(OR(H10&lt;(1-$P$2),H10&gt;$P$3),1,0))</f>
        <v>1</v>
      </c>
      <c r="AI10">
        <f>IF(SUM($AC10:AH10)&gt;0,1,IF(OR(I10&lt;(1-$P$2),I10&gt;$P$3),1,0))</f>
        <v>1</v>
      </c>
      <c r="AJ10">
        <f>IF(SUM($AC10:AI10)&gt;0,1,IF(OR(J10&lt;(1-$P$2),J10&gt;$P$3),1,0))</f>
        <v>1</v>
      </c>
      <c r="AK10">
        <f>IF(SUM($AC10:AJ10)&gt;0,1,IF(OR(K10&lt;(1-$P$2),K10&gt;$P$3),1,0))</f>
        <v>1</v>
      </c>
      <c r="AL10">
        <f>IF(SUM($AC10:AK10)&gt;0,1,IF(OR(L10&lt;(1-$P$2),L10&gt;$P$3),1,0))</f>
        <v>1</v>
      </c>
      <c r="AM10">
        <f>IF(SUM($AC10:AL10)&gt;0,1,IF(OR(M10&lt;(1-$P$2),M10&gt;$P$3),1,0))</f>
        <v>1</v>
      </c>
      <c r="AN10">
        <f>IF(SUM($AC10:AM10)&gt;0,1,IF(OR(N10&lt;(1-$P$2),N10&gt;$P$3),1,0))</f>
        <v>1</v>
      </c>
      <c r="AO10">
        <f>IF(SUM($AC10:AN10)&gt;0,1,IF(OR(O10&lt;(1-$P$2),O10&gt;$P$3),1,0))</f>
        <v>1</v>
      </c>
      <c r="AP10">
        <f>IF(SUM($AC10:AO10)&gt;0,1,IF(OR(P10&lt;(1-$P$2),P10&gt;$P$3),1,0))</f>
        <v>1</v>
      </c>
      <c r="AQ10">
        <f>IF(SUM($AC10:AP10)&gt;0,1,IF(OR(Q10&lt;(1-$P$2),Q10&gt;$P$3),1,0))</f>
        <v>1</v>
      </c>
      <c r="AR10">
        <f>IF(SUM($AC10:AQ10)&gt;0,1,IF(OR(R10&lt;(1-$P$2),R10&gt;$P$3),1,0))</f>
        <v>1</v>
      </c>
      <c r="AS10">
        <f>IF(SUM($AC10:AR10)&gt;0,1,IF(OR(S10&lt;(1-$P$2),S10&gt;$P$3),1,0))</f>
        <v>1</v>
      </c>
      <c r="AT10">
        <f>IF(SUM($AC10:AS10)&gt;0,1,IF(OR(T10&lt;(1-$P$2),T10&gt;$P$3),1,0))</f>
        <v>1</v>
      </c>
      <c r="AU10">
        <f>IF(SUM($AC10:AT10)&gt;0,1,IF(OR(U10&lt;(1-$P$2),U10&gt;$P$3),1,0))</f>
        <v>1</v>
      </c>
      <c r="AV10">
        <f>IF(SUM($AC10:AU10)&gt;0,1,IF(OR(V10&lt;(1-$P$2),V10&gt;$P$3),1,0))</f>
        <v>1</v>
      </c>
    </row>
    <row r="11" spans="1:48" x14ac:dyDescent="0.35">
      <c r="A11" s="1">
        <f>Data!A5</f>
        <v>9200000</v>
      </c>
      <c r="B11">
        <f>+B10+1</f>
        <v>2</v>
      </c>
      <c r="C11" s="12" cm="1">
        <f t="array" ref="C11">PRODUCT(Data!$C5:C5/100+1)</f>
        <v>1.581</v>
      </c>
      <c r="D11" s="12" cm="1">
        <f t="array" ref="D11">PRODUCT(Data!$C5:D5/100+1)</f>
        <v>2.3303940000000001</v>
      </c>
      <c r="E11" s="12" cm="1">
        <f t="array" ref="E11">PRODUCT(Data!$C5:E5/100+1)</f>
        <v>3.0994240200000003</v>
      </c>
      <c r="F11" s="12" cm="1">
        <f t="array" ref="F11">PRODUCT(Data!$C5:F5/100+1)</f>
        <v>2.6933994733800004</v>
      </c>
      <c r="G11" s="12" cm="1">
        <f t="array" ref="G11">PRODUCT(Data!$C5:G5/100+1)</f>
        <v>1.7641766550639004</v>
      </c>
      <c r="H11" s="12" cm="1">
        <f t="array" ref="H11">PRODUCT(Data!$C5:H5/100+1)</f>
        <v>2.4416204906084382</v>
      </c>
      <c r="I11" s="12" cm="1">
        <f t="array" ref="I11">PRODUCT(Data!$C5:I5/100+1)</f>
        <v>4.1727294184498209</v>
      </c>
      <c r="J11" s="12" cm="1">
        <f t="array" ref="J11">PRODUCT(Data!$C5:J5/100+1)</f>
        <v>3.8347383355553855</v>
      </c>
      <c r="K11" s="12" cm="1">
        <f t="array" ref="K11">PRODUCT(Data!$C5:K5/100+1)</f>
        <v>5.794289625024188</v>
      </c>
      <c r="L11" s="12" cm="1">
        <f t="array" ref="L11">PRODUCT(Data!$C5:L5/100+1)</f>
        <v>7.370336403030767</v>
      </c>
      <c r="M11" s="12" cm="1">
        <f t="array" ref="M11">PRODUCT(Data!$C5:M5/100+1)</f>
        <v>10.37006331906429</v>
      </c>
      <c r="N11" s="12" cm="1">
        <f t="array" ref="N11">PRODUCT(Data!$C5:N5/100+1)</f>
        <v>11.106337814717854</v>
      </c>
      <c r="O11" s="12" cm="1">
        <f t="array" ref="O11">PRODUCT(Data!$C5:O5/100+1)</f>
        <v>17.636864449771952</v>
      </c>
      <c r="P11" s="12" cm="1">
        <f t="array" ref="P11">PRODUCT(Data!$C5:P5/100+1)</f>
        <v>16.508105124986546</v>
      </c>
      <c r="Q11" s="12" cm="1">
        <f t="array" ref="Q11">PRODUCT(Data!$C5:Q5/100+1)</f>
        <v>22.434514864856716</v>
      </c>
      <c r="R11" s="12" cm="1">
        <f t="array" ref="R11">PRODUCT(Data!$C5:R5/100+1)</f>
        <v>22.277473260802719</v>
      </c>
      <c r="S11" s="12" cm="1">
        <f t="array" ref="S11">PRODUCT(Data!$C5:S5/100+1)</f>
        <v>24.950770052099049</v>
      </c>
      <c r="T11" s="12" cm="1">
        <f t="array" ref="T11">PRODUCT(Data!$C5:T5/100+1)</f>
        <v>21.682219175274074</v>
      </c>
      <c r="U11" s="12" cm="1">
        <f t="array" ref="U11">PRODUCT(Data!$C5:U5/100+1)</f>
        <v>12.337182710730946</v>
      </c>
      <c r="V11" s="12" cm="1">
        <f t="array" ref="V11">PRODUCT(Data!$C5:V5/100+1)</f>
        <v>18.75251772031104</v>
      </c>
      <c r="W11" s="7"/>
      <c r="X11" s="25" t="str">
        <f t="shared" ref="X11:X74" si="6">IF(MIN(C11:V11)&lt;(1-$P$2),"Partially Realised Loss",IF(MAX(C11:V11)&gt;$P$3,"Partially Realised Profit","Unrealised"))</f>
        <v>Partially Realised Profit</v>
      </c>
      <c r="Y11" s="4">
        <f t="shared" ref="Y11:Y74" si="7">A11*V11</f>
        <v>172523163.02686158</v>
      </c>
      <c r="Z11" s="13">
        <f t="shared" ca="1" si="3"/>
        <v>41279507.35133636</v>
      </c>
      <c r="AA11" s="13">
        <f t="shared" si="4"/>
        <v>138018530.42148927</v>
      </c>
      <c r="AC11">
        <f t="shared" si="5"/>
        <v>0</v>
      </c>
      <c r="AD11">
        <f>IF(SUM($AC11:AC11)&gt;0,1,IF(OR(D11&lt;(1-$P$2),D11&gt;$P$3),1,0))</f>
        <v>0</v>
      </c>
      <c r="AE11">
        <f>IF(SUM($AC11:AD11)&gt;0,1,IF(OR(E11&lt;(1-$P$2),E11&gt;$P$3),1,0))</f>
        <v>0</v>
      </c>
      <c r="AF11">
        <f>IF(SUM($AC11:AE11)&gt;0,1,IF(OR(F11&lt;(1-$P$2),F11&gt;$P$3),1,0))</f>
        <v>0</v>
      </c>
      <c r="AG11">
        <f>IF(SUM($AC11:AF11)&gt;0,1,IF(OR(G11&lt;(1-$P$2),G11&gt;$P$3),1,0))</f>
        <v>0</v>
      </c>
      <c r="AH11">
        <f>IF(SUM($AC11:AG11)&gt;0,1,IF(OR(H11&lt;(1-$P$2),H11&gt;$P$3),1,0))</f>
        <v>0</v>
      </c>
      <c r="AI11">
        <f>IF(SUM($AC11:AH11)&gt;0,1,IF(OR(I11&lt;(1-$P$2),I11&gt;$P$3),1,0))</f>
        <v>0</v>
      </c>
      <c r="AJ11">
        <f>IF(SUM($AC11:AI11)&gt;0,1,IF(OR(J11&lt;(1-$P$2),J11&gt;$P$3),1,0))</f>
        <v>0</v>
      </c>
      <c r="AK11">
        <f>IF(SUM($AC11:AJ11)&gt;0,1,IF(OR(K11&lt;(1-$P$2),K11&gt;$P$3),1,0))</f>
        <v>0</v>
      </c>
      <c r="AL11">
        <f>IF(SUM($AC11:AK11)&gt;0,1,IF(OR(L11&lt;(1-$P$2),L11&gt;$P$3),1,0))</f>
        <v>0</v>
      </c>
      <c r="AM11">
        <f>IF(SUM($AC11:AL11)&gt;0,1,IF(OR(M11&lt;(1-$P$2),M11&gt;$P$3),1,0))</f>
        <v>0</v>
      </c>
      <c r="AN11">
        <f>IF(SUM($AC11:AM11)&gt;0,1,IF(OR(N11&lt;(1-$P$2),N11&gt;$P$3),1,0))</f>
        <v>0</v>
      </c>
      <c r="AO11">
        <f>IF(SUM($AC11:AN11)&gt;0,1,IF(OR(O11&lt;(1-$P$2),O11&gt;$P$3),1,0))</f>
        <v>0</v>
      </c>
      <c r="AP11">
        <f>IF(SUM($AC11:AO11)&gt;0,1,IF(OR(P11&lt;(1-$P$2),P11&gt;$P$3),1,0))</f>
        <v>0</v>
      </c>
      <c r="AQ11">
        <f>IF(SUM($AC11:AP11)&gt;0,1,IF(OR(Q11&lt;(1-$P$2),Q11&gt;$P$3),1,0))</f>
        <v>1</v>
      </c>
      <c r="AR11">
        <f>IF(SUM($AC11:AQ11)&gt;0,1,IF(OR(R11&lt;(1-$P$2),R11&gt;$P$3),1,0))</f>
        <v>1</v>
      </c>
      <c r="AS11">
        <f>IF(SUM($AC11:AR11)&gt;0,1,IF(OR(S11&lt;(1-$P$2),S11&gt;$P$3),1,0))</f>
        <v>1</v>
      </c>
      <c r="AT11">
        <f>IF(SUM($AC11:AS11)&gt;0,1,IF(OR(T11&lt;(1-$P$2),T11&gt;$P$3),1,0))</f>
        <v>1</v>
      </c>
      <c r="AU11">
        <f>IF(SUM($AC11:AT11)&gt;0,1,IF(OR(U11&lt;(1-$P$2),U11&gt;$P$3),1,0))</f>
        <v>1</v>
      </c>
      <c r="AV11">
        <f>IF(SUM($AC11:AU11)&gt;0,1,IF(OR(V11&lt;(1-$P$2),V11&gt;$P$3),1,0))</f>
        <v>1</v>
      </c>
    </row>
    <row r="12" spans="1:48" x14ac:dyDescent="0.35">
      <c r="A12" s="1">
        <f>Data!A6</f>
        <v>2700000</v>
      </c>
      <c r="B12">
        <f t="shared" ref="B12:B75" si="8">+B11+1</f>
        <v>3</v>
      </c>
      <c r="C12" s="12" cm="1">
        <f t="array" ref="C12">PRODUCT(Data!$C6:C6/100+1)</f>
        <v>0.66700000000000004</v>
      </c>
      <c r="D12" s="12" cm="1">
        <f t="array" ref="D12">PRODUCT(Data!$C6:D6/100+1)</f>
        <v>0.45556100000000005</v>
      </c>
      <c r="E12" s="12" cm="1">
        <f t="array" ref="E12">PRODUCT(Data!$C6:E6/100+1)</f>
        <v>0.26012533100000002</v>
      </c>
      <c r="F12" s="12" cm="1">
        <f t="array" ref="F12">PRODUCT(Data!$C6:F6/100+1)</f>
        <v>0.13058291616200002</v>
      </c>
      <c r="G12" s="12" cm="1">
        <f t="array" ref="G12">PRODUCT(Data!$C6:G6/100+1)</f>
        <v>6.7903116404240016E-2</v>
      </c>
      <c r="H12" s="12" cm="1">
        <f t="array" ref="H12">PRODUCT(Data!$C6:H6/100+1)</f>
        <v>5.4186686890583535E-2</v>
      </c>
      <c r="I12" s="12" cm="1">
        <f t="array" ref="I12">PRODUCT(Data!$C6:I6/100+1)</f>
        <v>3.7172067206940301E-2</v>
      </c>
      <c r="J12" s="12" cm="1">
        <f t="array" ref="J12">PRODUCT(Data!$C6:J6/100+1)</f>
        <v>6.192866396676254E-2</v>
      </c>
      <c r="K12" s="12" cm="1">
        <f t="array" ref="K12">PRODUCT(Data!$C6:K6/100+1)</f>
        <v>3.517548113312112E-2</v>
      </c>
      <c r="L12" s="12" cm="1">
        <f t="array" ref="L12">PRODUCT(Data!$C6:L6/100+1)</f>
        <v>4.8084882708976567E-2</v>
      </c>
      <c r="M12" s="12" cm="1">
        <f t="array" ref="M12">PRODUCT(Data!$C6:M6/100+1)</f>
        <v>3.5294303908388801E-2</v>
      </c>
      <c r="N12" s="12" cm="1">
        <f t="array" ref="N12">PRODUCT(Data!$C6:N6/100+1)</f>
        <v>6.0529731202886787E-2</v>
      </c>
      <c r="O12" s="12" cm="1">
        <f t="array" ref="O12">PRODUCT(Data!$C6:O6/100+1)</f>
        <v>7.2756736905869909E-2</v>
      </c>
      <c r="P12" s="12" cm="1">
        <f t="array" ref="P12">PRODUCT(Data!$C6:P6/100+1)</f>
        <v>6.2861820686671607E-2</v>
      </c>
      <c r="Q12" s="12" cm="1">
        <f t="array" ref="Q12">PRODUCT(Data!$C6:Q6/100+1)</f>
        <v>5.7832875031737882E-2</v>
      </c>
      <c r="R12" s="12" cm="1">
        <f t="array" ref="R12">PRODUCT(Data!$C6:R6/100+1)</f>
        <v>9.7621893053573536E-2</v>
      </c>
      <c r="S12" s="12" cm="1">
        <f t="array" ref="S12">PRODUCT(Data!$C6:S6/100+1)</f>
        <v>0.13432772484171718</v>
      </c>
      <c r="T12" s="12" cm="1">
        <f t="array" ref="T12">PRODUCT(Data!$C6:T6/100+1)</f>
        <v>0.15286495086987414</v>
      </c>
      <c r="U12" s="12" cm="1">
        <f t="array" ref="U12">PRODUCT(Data!$C6:U6/100+1)</f>
        <v>0.15760376434684023</v>
      </c>
      <c r="V12" s="12" cm="1">
        <f t="array" ref="V12">PRODUCT(Data!$C6:V6/100+1)</f>
        <v>9.5665484958532013E-2</v>
      </c>
      <c r="W12" s="7"/>
      <c r="X12" s="25" t="str">
        <f t="shared" si="6"/>
        <v>Partially Realised Loss</v>
      </c>
      <c r="Y12" s="4">
        <f t="shared" si="7"/>
        <v>258296.80938803643</v>
      </c>
      <c r="Z12" s="13">
        <f t="shared" ca="1" si="3"/>
        <v>360180</v>
      </c>
      <c r="AA12" s="13">
        <f t="shared" si="4"/>
        <v>206637.44751042916</v>
      </c>
      <c r="AC12">
        <f t="shared" si="5"/>
        <v>1</v>
      </c>
      <c r="AD12">
        <f>IF(SUM($AC12:AC12)&gt;0,1,IF(OR(D12&lt;(1-$P$2),D12&gt;$P$3),1,0))</f>
        <v>1</v>
      </c>
      <c r="AE12">
        <f>IF(SUM($AC12:AD12)&gt;0,1,IF(OR(E12&lt;(1-$P$2),E12&gt;$P$3),1,0))</f>
        <v>1</v>
      </c>
      <c r="AF12">
        <f>IF(SUM($AC12:AE12)&gt;0,1,IF(OR(F12&lt;(1-$P$2),F12&gt;$P$3),1,0))</f>
        <v>1</v>
      </c>
      <c r="AG12">
        <f>IF(SUM($AC12:AF12)&gt;0,1,IF(OR(G12&lt;(1-$P$2),G12&gt;$P$3),1,0))</f>
        <v>1</v>
      </c>
      <c r="AH12">
        <f>IF(SUM($AC12:AG12)&gt;0,1,IF(OR(H12&lt;(1-$P$2),H12&gt;$P$3),1,0))</f>
        <v>1</v>
      </c>
      <c r="AI12">
        <f>IF(SUM($AC12:AH12)&gt;0,1,IF(OR(I12&lt;(1-$P$2),I12&gt;$P$3),1,0))</f>
        <v>1</v>
      </c>
      <c r="AJ12">
        <f>IF(SUM($AC12:AI12)&gt;0,1,IF(OR(J12&lt;(1-$P$2),J12&gt;$P$3),1,0))</f>
        <v>1</v>
      </c>
      <c r="AK12">
        <f>IF(SUM($AC12:AJ12)&gt;0,1,IF(OR(K12&lt;(1-$P$2),K12&gt;$P$3),1,0))</f>
        <v>1</v>
      </c>
      <c r="AL12">
        <f>IF(SUM($AC12:AK12)&gt;0,1,IF(OR(L12&lt;(1-$P$2),L12&gt;$P$3),1,0))</f>
        <v>1</v>
      </c>
      <c r="AM12">
        <f>IF(SUM($AC12:AL12)&gt;0,1,IF(OR(M12&lt;(1-$P$2),M12&gt;$P$3),1,0))</f>
        <v>1</v>
      </c>
      <c r="AN12">
        <f>IF(SUM($AC12:AM12)&gt;0,1,IF(OR(N12&lt;(1-$P$2),N12&gt;$P$3),1,0))</f>
        <v>1</v>
      </c>
      <c r="AO12">
        <f>IF(SUM($AC12:AN12)&gt;0,1,IF(OR(O12&lt;(1-$P$2),O12&gt;$P$3),1,0))</f>
        <v>1</v>
      </c>
      <c r="AP12">
        <f>IF(SUM($AC12:AO12)&gt;0,1,IF(OR(P12&lt;(1-$P$2),P12&gt;$P$3),1,0))</f>
        <v>1</v>
      </c>
      <c r="AQ12">
        <f>IF(SUM($AC12:AP12)&gt;0,1,IF(OR(Q12&lt;(1-$P$2),Q12&gt;$P$3),1,0))</f>
        <v>1</v>
      </c>
      <c r="AR12">
        <f>IF(SUM($AC12:AQ12)&gt;0,1,IF(OR(R12&lt;(1-$P$2),R12&gt;$P$3),1,0))</f>
        <v>1</v>
      </c>
      <c r="AS12">
        <f>IF(SUM($AC12:AR12)&gt;0,1,IF(OR(S12&lt;(1-$P$2),S12&gt;$P$3),1,0))</f>
        <v>1</v>
      </c>
      <c r="AT12">
        <f>IF(SUM($AC12:AS12)&gt;0,1,IF(OR(T12&lt;(1-$P$2),T12&gt;$P$3),1,0))</f>
        <v>1</v>
      </c>
      <c r="AU12">
        <f>IF(SUM($AC12:AT12)&gt;0,1,IF(OR(U12&lt;(1-$P$2),U12&gt;$P$3),1,0))</f>
        <v>1</v>
      </c>
      <c r="AV12">
        <f>IF(SUM($AC12:AU12)&gt;0,1,IF(OR(V12&lt;(1-$P$2),V12&gt;$P$3),1,0))</f>
        <v>1</v>
      </c>
    </row>
    <row r="13" spans="1:48" x14ac:dyDescent="0.35">
      <c r="A13" s="1">
        <f>Data!A7</f>
        <v>5600000</v>
      </c>
      <c r="B13">
        <f t="shared" si="8"/>
        <v>4</v>
      </c>
      <c r="C13" s="12" cm="1">
        <f t="array" ref="C13">PRODUCT(Data!$C7:C7/100+1)</f>
        <v>1.1280000000000001</v>
      </c>
      <c r="D13" s="12" cm="1">
        <f t="array" ref="D13">PRODUCT(Data!$C7:D7/100+1)</f>
        <v>1.2396720000000001</v>
      </c>
      <c r="E13" s="12" cm="1">
        <f t="array" ref="E13">PRODUCT(Data!$C7:E7/100+1)</f>
        <v>1.5471106560000001</v>
      </c>
      <c r="F13" s="12" cm="1">
        <f t="array" ref="F13">PRODUCT(Data!$C7:F7/100+1)</f>
        <v>2.3763619676160004</v>
      </c>
      <c r="G13" s="12" cm="1">
        <f t="array" ref="G13">PRODUCT(Data!$C7:G7/100+1)</f>
        <v>3.3387885645004807</v>
      </c>
      <c r="H13" s="12" cm="1">
        <f t="array" ref="H13">PRODUCT(Data!$C7:H7/100+1)</f>
        <v>2.7845496627934008</v>
      </c>
      <c r="I13" s="12" cm="1">
        <f t="array" ref="I13">PRODUCT(Data!$C7:I7/100+1)</f>
        <v>2.2220706309091338</v>
      </c>
      <c r="J13" s="12" cm="1">
        <f t="array" ref="J13">PRODUCT(Data!$C7:J7/100+1)</f>
        <v>3.2642217568055174</v>
      </c>
      <c r="K13" s="12" cm="1">
        <f t="array" ref="K13">PRODUCT(Data!$C7:K7/100+1)</f>
        <v>4.5078902461484196</v>
      </c>
      <c r="L13" s="12" cm="1">
        <f t="array" ref="L13">PRODUCT(Data!$C7:L7/100+1)</f>
        <v>3.4169808065805021</v>
      </c>
      <c r="M13" s="12" cm="1">
        <f t="array" ref="M13">PRODUCT(Data!$C7:M7/100+1)</f>
        <v>4.8008580332456052</v>
      </c>
      <c r="N13" s="12" cm="1">
        <f t="array" ref="N13">PRODUCT(Data!$C7:N7/100+1)</f>
        <v>5.1993292500049906</v>
      </c>
      <c r="O13" s="12" cm="1">
        <f t="array" ref="O13">PRODUCT(Data!$C7:O7/100+1)</f>
        <v>5.8700427232556347</v>
      </c>
      <c r="P13" s="12" cm="1">
        <f t="array" ref="P13">PRODUCT(Data!$C7:P7/100+1)</f>
        <v>7.049921310630018</v>
      </c>
      <c r="Q13" s="12" cm="1">
        <f t="array" ref="Q13">PRODUCT(Data!$C7:Q7/100+1)</f>
        <v>5.7174861829209451</v>
      </c>
      <c r="R13" s="12" cm="1">
        <f t="array" ref="R13">PRODUCT(Data!$C7:R7/100+1)</f>
        <v>4.4767916812271</v>
      </c>
      <c r="S13" s="12" cm="1">
        <f t="array" ref="S13">PRODUCT(Data!$C7:S7/100+1)</f>
        <v>4.3648718891964222</v>
      </c>
      <c r="T13" s="12" cm="1">
        <f t="array" ref="T13">PRODUCT(Data!$C7:T7/100+1)</f>
        <v>2.3570308201660684</v>
      </c>
      <c r="U13" s="12" cm="1">
        <f t="array" ref="U13">PRODUCT(Data!$C7:U7/100+1)</f>
        <v>1.9634066731983348</v>
      </c>
      <c r="V13" s="12" cm="1">
        <f t="array" ref="V13">PRODUCT(Data!$C7:V7/100+1)</f>
        <v>1.1623367505334143</v>
      </c>
      <c r="W13" s="7"/>
      <c r="X13" s="25" t="str">
        <f t="shared" si="6"/>
        <v>Unrealised</v>
      </c>
      <c r="Y13" s="4">
        <f t="shared" si="7"/>
        <v>6509085.8029871201</v>
      </c>
      <c r="Z13" s="13">
        <f t="shared" ca="1" si="3"/>
        <v>0</v>
      </c>
      <c r="AA13" s="13">
        <f t="shared" si="4"/>
        <v>6509085.8029871201</v>
      </c>
      <c r="AC13">
        <f t="shared" si="5"/>
        <v>0</v>
      </c>
      <c r="AD13">
        <f>IF(SUM($AC13:AC13)&gt;0,1,IF(OR(D13&lt;(1-$P$2),D13&gt;$P$3),1,0))</f>
        <v>0</v>
      </c>
      <c r="AE13">
        <f>IF(SUM($AC13:AD13)&gt;0,1,IF(OR(E13&lt;(1-$P$2),E13&gt;$P$3),1,0))</f>
        <v>0</v>
      </c>
      <c r="AF13">
        <f>IF(SUM($AC13:AE13)&gt;0,1,IF(OR(F13&lt;(1-$P$2),F13&gt;$P$3),1,0))</f>
        <v>0</v>
      </c>
      <c r="AG13">
        <f>IF(SUM($AC13:AF13)&gt;0,1,IF(OR(G13&lt;(1-$P$2),G13&gt;$P$3),1,0))</f>
        <v>0</v>
      </c>
      <c r="AH13">
        <f>IF(SUM($AC13:AG13)&gt;0,1,IF(OR(H13&lt;(1-$P$2),H13&gt;$P$3),1,0))</f>
        <v>0</v>
      </c>
      <c r="AI13">
        <f>IF(SUM($AC13:AH13)&gt;0,1,IF(OR(I13&lt;(1-$P$2),I13&gt;$P$3),1,0))</f>
        <v>0</v>
      </c>
      <c r="AJ13">
        <f>IF(SUM($AC13:AI13)&gt;0,1,IF(OR(J13&lt;(1-$P$2),J13&gt;$P$3),1,0))</f>
        <v>0</v>
      </c>
      <c r="AK13">
        <f>IF(SUM($AC13:AJ13)&gt;0,1,IF(OR(K13&lt;(1-$P$2),K13&gt;$P$3),1,0))</f>
        <v>0</v>
      </c>
      <c r="AL13">
        <f>IF(SUM($AC13:AK13)&gt;0,1,IF(OR(L13&lt;(1-$P$2),L13&gt;$P$3),1,0))</f>
        <v>0</v>
      </c>
      <c r="AM13">
        <f>IF(SUM($AC13:AL13)&gt;0,1,IF(OR(M13&lt;(1-$P$2),M13&gt;$P$3),1,0))</f>
        <v>0</v>
      </c>
      <c r="AN13">
        <f>IF(SUM($AC13:AM13)&gt;0,1,IF(OR(N13&lt;(1-$P$2),N13&gt;$P$3),1,0))</f>
        <v>0</v>
      </c>
      <c r="AO13">
        <f>IF(SUM($AC13:AN13)&gt;0,1,IF(OR(O13&lt;(1-$P$2),O13&gt;$P$3),1,0))</f>
        <v>0</v>
      </c>
      <c r="AP13">
        <f>IF(SUM($AC13:AO13)&gt;0,1,IF(OR(P13&lt;(1-$P$2),P13&gt;$P$3),1,0))</f>
        <v>0</v>
      </c>
      <c r="AQ13">
        <f>IF(SUM($AC13:AP13)&gt;0,1,IF(OR(Q13&lt;(1-$P$2),Q13&gt;$P$3),1,0))</f>
        <v>0</v>
      </c>
      <c r="AR13">
        <f>IF(SUM($AC13:AQ13)&gt;0,1,IF(OR(R13&lt;(1-$P$2),R13&gt;$P$3),1,0))</f>
        <v>0</v>
      </c>
      <c r="AS13">
        <f>IF(SUM($AC13:AR13)&gt;0,1,IF(OR(S13&lt;(1-$P$2),S13&gt;$P$3),1,0))</f>
        <v>0</v>
      </c>
      <c r="AT13">
        <f>IF(SUM($AC13:AS13)&gt;0,1,IF(OR(T13&lt;(1-$P$2),T13&gt;$P$3),1,0))</f>
        <v>0</v>
      </c>
      <c r="AU13">
        <f>IF(SUM($AC13:AT13)&gt;0,1,IF(OR(U13&lt;(1-$P$2),U13&gt;$P$3),1,0))</f>
        <v>0</v>
      </c>
      <c r="AV13">
        <f>IF(SUM($AC13:AU13)&gt;0,1,IF(OR(V13&lt;(1-$P$2),V13&gt;$P$3),1,0))</f>
        <v>0</v>
      </c>
    </row>
    <row r="14" spans="1:48" x14ac:dyDescent="0.35">
      <c r="A14" s="1">
        <f>Data!A8</f>
        <v>6900000</v>
      </c>
      <c r="B14">
        <f t="shared" si="8"/>
        <v>5</v>
      </c>
      <c r="C14" s="12" cm="1">
        <f t="array" ref="C14">PRODUCT(Data!$C8:C8/100+1)</f>
        <v>1.6160000000000001</v>
      </c>
      <c r="D14" s="12" cm="1">
        <f t="array" ref="D14">PRODUCT(Data!$C8:D8/100+1)</f>
        <v>1.178064</v>
      </c>
      <c r="E14" s="12" cm="1">
        <f t="array" ref="E14">PRODUCT(Data!$C8:E8/100+1)</f>
        <v>1.4101426080000001</v>
      </c>
      <c r="F14" s="12" cm="1">
        <f t="array" ref="F14">PRODUCT(Data!$C8:F8/100+1)</f>
        <v>0.79955085873599996</v>
      </c>
      <c r="G14" s="12" cm="1">
        <f t="array" ref="G14">PRODUCT(Data!$C8:G8/100+1)</f>
        <v>0.55408874510404804</v>
      </c>
      <c r="H14" s="12" cm="1">
        <f t="array" ref="H14">PRODUCT(Data!$C8:H8/100+1)</f>
        <v>0.35904950682742309</v>
      </c>
      <c r="I14" s="12" cm="1">
        <f t="array" ref="I14">PRODUCT(Data!$C8:I8/100+1)</f>
        <v>0.31488641748765006</v>
      </c>
      <c r="J14" s="12" cm="1">
        <f t="array" ref="J14">PRODUCT(Data!$C8:J8/100+1)</f>
        <v>0.54191952449624581</v>
      </c>
      <c r="K14" s="12" cm="1">
        <f t="array" ref="K14">PRODUCT(Data!$C8:K8/100+1)</f>
        <v>0.3869305404903195</v>
      </c>
      <c r="L14" s="12" cm="1">
        <f t="array" ref="L14">PRODUCT(Data!$C8:L8/100+1)</f>
        <v>0.23718842132056583</v>
      </c>
      <c r="M14" s="12" cm="1">
        <f t="array" ref="M14">PRODUCT(Data!$C8:M8/100+1)</f>
        <v>0.36384703830574799</v>
      </c>
      <c r="N14" s="12" cm="1">
        <f t="array" ref="N14">PRODUCT(Data!$C8:N8/100+1)</f>
        <v>0.55523058045457141</v>
      </c>
      <c r="O14" s="12" cm="1">
        <f t="array" ref="O14">PRODUCT(Data!$C8:O8/100+1)</f>
        <v>0.72124452401048822</v>
      </c>
      <c r="P14" s="12" cm="1">
        <f t="array" ref="P14">PRODUCT(Data!$C8:P8/100+1)</f>
        <v>0.8416923595202398</v>
      </c>
      <c r="Q14" s="12" cm="1">
        <f t="array" ref="Q14">PRODUCT(Data!$C8:Q8/100+1)</f>
        <v>0.87030989974392803</v>
      </c>
      <c r="R14" s="12" cm="1">
        <f t="array" ref="R14">PRODUCT(Data!$C8:R8/100+1)</f>
        <v>0.83636781365391477</v>
      </c>
      <c r="S14" s="12" cm="1">
        <f t="array" ref="S14">PRODUCT(Data!$C8:S8/100+1)</f>
        <v>0.5110207341425419</v>
      </c>
      <c r="T14" s="12" cm="1">
        <f t="array" ref="T14">PRODUCT(Data!$C8:T8/100+1)</f>
        <v>0.59840527968091661</v>
      </c>
      <c r="U14" s="12" cm="1">
        <f t="array" ref="U14">PRODUCT(Data!$C8:U8/100+1)</f>
        <v>0.81861842260349382</v>
      </c>
      <c r="V14" s="12" cm="1">
        <f t="array" ref="V14">PRODUCT(Data!$C8:V8/100+1)</f>
        <v>1.2737702655710363</v>
      </c>
      <c r="W14" s="7"/>
      <c r="X14" s="25" t="str">
        <f t="shared" si="6"/>
        <v>Partially Realised Loss</v>
      </c>
      <c r="Y14" s="4">
        <f t="shared" si="7"/>
        <v>8789014.8324401509</v>
      </c>
      <c r="Z14" s="13">
        <f t="shared" ca="1" si="3"/>
        <v>1103380.1850556801</v>
      </c>
      <c r="AA14" s="13">
        <f t="shared" si="4"/>
        <v>7031211.8659521211</v>
      </c>
      <c r="AC14">
        <f t="shared" si="5"/>
        <v>0</v>
      </c>
      <c r="AD14">
        <f>IF(SUM($AC14:AC14)&gt;0,1,IF(OR(D14&lt;(1-$P$2),D14&gt;$P$3),1,0))</f>
        <v>0</v>
      </c>
      <c r="AE14">
        <f>IF(SUM($AC14:AD14)&gt;0,1,IF(OR(E14&lt;(1-$P$2),E14&gt;$P$3),1,0))</f>
        <v>0</v>
      </c>
      <c r="AF14">
        <f>IF(SUM($AC14:AE14)&gt;0,1,IF(OR(F14&lt;(1-$P$2),F14&gt;$P$3),1,0))</f>
        <v>1</v>
      </c>
      <c r="AG14">
        <f>IF(SUM($AC14:AF14)&gt;0,1,IF(OR(G14&lt;(1-$P$2),G14&gt;$P$3),1,0))</f>
        <v>1</v>
      </c>
      <c r="AH14">
        <f>IF(SUM($AC14:AG14)&gt;0,1,IF(OR(H14&lt;(1-$P$2),H14&gt;$P$3),1,0))</f>
        <v>1</v>
      </c>
      <c r="AI14">
        <f>IF(SUM($AC14:AH14)&gt;0,1,IF(OR(I14&lt;(1-$P$2),I14&gt;$P$3),1,0))</f>
        <v>1</v>
      </c>
      <c r="AJ14">
        <f>IF(SUM($AC14:AI14)&gt;0,1,IF(OR(J14&lt;(1-$P$2),J14&gt;$P$3),1,0))</f>
        <v>1</v>
      </c>
      <c r="AK14">
        <f>IF(SUM($AC14:AJ14)&gt;0,1,IF(OR(K14&lt;(1-$P$2),K14&gt;$P$3),1,0))</f>
        <v>1</v>
      </c>
      <c r="AL14">
        <f>IF(SUM($AC14:AK14)&gt;0,1,IF(OR(L14&lt;(1-$P$2),L14&gt;$P$3),1,0))</f>
        <v>1</v>
      </c>
      <c r="AM14">
        <f>IF(SUM($AC14:AL14)&gt;0,1,IF(OR(M14&lt;(1-$P$2),M14&gt;$P$3),1,0))</f>
        <v>1</v>
      </c>
      <c r="AN14">
        <f>IF(SUM($AC14:AM14)&gt;0,1,IF(OR(N14&lt;(1-$P$2),N14&gt;$P$3),1,0))</f>
        <v>1</v>
      </c>
      <c r="AO14">
        <f>IF(SUM($AC14:AN14)&gt;0,1,IF(OR(O14&lt;(1-$P$2),O14&gt;$P$3),1,0))</f>
        <v>1</v>
      </c>
      <c r="AP14">
        <f>IF(SUM($AC14:AO14)&gt;0,1,IF(OR(P14&lt;(1-$P$2),P14&gt;$P$3),1,0))</f>
        <v>1</v>
      </c>
      <c r="AQ14">
        <f>IF(SUM($AC14:AP14)&gt;0,1,IF(OR(Q14&lt;(1-$P$2),Q14&gt;$P$3),1,0))</f>
        <v>1</v>
      </c>
      <c r="AR14">
        <f>IF(SUM($AC14:AQ14)&gt;0,1,IF(OR(R14&lt;(1-$P$2),R14&gt;$P$3),1,0))</f>
        <v>1</v>
      </c>
      <c r="AS14">
        <f>IF(SUM($AC14:AR14)&gt;0,1,IF(OR(S14&lt;(1-$P$2),S14&gt;$P$3),1,0))</f>
        <v>1</v>
      </c>
      <c r="AT14">
        <f>IF(SUM($AC14:AS14)&gt;0,1,IF(OR(T14&lt;(1-$P$2),T14&gt;$P$3),1,0))</f>
        <v>1</v>
      </c>
      <c r="AU14">
        <f>IF(SUM($AC14:AT14)&gt;0,1,IF(OR(U14&lt;(1-$P$2),U14&gt;$P$3),1,0))</f>
        <v>1</v>
      </c>
      <c r="AV14">
        <f>IF(SUM($AC14:AU14)&gt;0,1,IF(OR(V14&lt;(1-$P$2),V14&gt;$P$3),1,0))</f>
        <v>1</v>
      </c>
    </row>
    <row r="15" spans="1:48" x14ac:dyDescent="0.35">
      <c r="A15" s="1">
        <f>Data!A9</f>
        <v>1600000</v>
      </c>
      <c r="B15">
        <f t="shared" si="8"/>
        <v>6</v>
      </c>
      <c r="C15" s="12" cm="1">
        <f t="array" ref="C15">PRODUCT(Data!$C9:C9/100+1)</f>
        <v>1.1259999999999999</v>
      </c>
      <c r="D15" s="12" cm="1">
        <f t="array" ref="D15">PRODUCT(Data!$C9:D9/100+1)</f>
        <v>0.98750199999999988</v>
      </c>
      <c r="E15" s="12" cm="1">
        <f t="array" ref="E15">PRODUCT(Data!$C9:E9/100+1)</f>
        <v>1.0240395739999999</v>
      </c>
      <c r="F15" s="12" cm="1">
        <f t="array" ref="F15">PRODUCT(Data!$C9:F9/100+1)</f>
        <v>1.2145109347639997</v>
      </c>
      <c r="G15" s="12" cm="1">
        <f t="array" ref="G15">PRODUCT(Data!$C9:G9/100+1)</f>
        <v>0.8112933044223517</v>
      </c>
      <c r="H15" s="12" cm="1">
        <f t="array" ref="H15">PRODUCT(Data!$C9:H9/100+1)</f>
        <v>1.3832550840401097</v>
      </c>
      <c r="I15" s="12" cm="1">
        <f t="array" ref="I15">PRODUCT(Data!$C9:I9/100+1)</f>
        <v>1.047124098618363</v>
      </c>
      <c r="J15" s="12" cm="1">
        <f t="array" ref="J15">PRODUCT(Data!$C9:J9/100+1)</f>
        <v>0.85654751266982099</v>
      </c>
      <c r="K15" s="12" cm="1">
        <f t="array" ref="K15">PRODUCT(Data!$C9:K9/100+1)</f>
        <v>1.3028087667707977</v>
      </c>
      <c r="L15" s="12" cm="1">
        <f t="array" ref="L15">PRODUCT(Data!$C9:L9/100+1)</f>
        <v>0.97840938384486908</v>
      </c>
      <c r="M15" s="12" cm="1">
        <f t="array" ref="M15">PRODUCT(Data!$C9:M9/100+1)</f>
        <v>1.2494287831698978</v>
      </c>
      <c r="N15" s="12" cm="1">
        <f t="array" ref="N15">PRODUCT(Data!$C9:N9/100+1)</f>
        <v>1.2931587905808442</v>
      </c>
      <c r="O15" s="12" cm="1">
        <f t="array" ref="O15">PRODUCT(Data!$C9:O9/100+1)</f>
        <v>0.97504172809795653</v>
      </c>
      <c r="P15" s="12" cm="1">
        <f t="array" ref="P15">PRODUCT(Data!$C9:P9/100+1)</f>
        <v>0.57819974476208824</v>
      </c>
      <c r="Q15" s="12" cm="1">
        <f t="array" ref="Q15">PRODUCT(Data!$C9:Q9/100+1)</f>
        <v>0.45562139887252556</v>
      </c>
      <c r="R15" s="12" cm="1">
        <f t="array" ref="R15">PRODUCT(Data!$C9:R9/100+1)</f>
        <v>0.24466869119454623</v>
      </c>
      <c r="S15" s="12" cm="1">
        <f t="array" ref="S15">PRODUCT(Data!$C9:S9/100+1)</f>
        <v>0.29800646587495733</v>
      </c>
      <c r="T15" s="12" cm="1">
        <f t="array" ref="T15">PRODUCT(Data!$C9:T9/100+1)</f>
        <v>0.43687747897268742</v>
      </c>
      <c r="U15" s="12" cm="1">
        <f t="array" ref="U15">PRODUCT(Data!$C9:U9/100+1)</f>
        <v>0.22062312688120714</v>
      </c>
      <c r="V15" s="12" cm="1">
        <f t="array" ref="V15">PRODUCT(Data!$C9:V9/100+1)</f>
        <v>0.32872845905299863</v>
      </c>
      <c r="W15" s="7"/>
      <c r="X15" s="25" t="str">
        <f t="shared" si="6"/>
        <v>Partially Realised Loss</v>
      </c>
      <c r="Y15" s="4">
        <f t="shared" si="7"/>
        <v>525965.53448479786</v>
      </c>
      <c r="Z15" s="13">
        <f t="shared" ca="1" si="3"/>
        <v>185023.91832386825</v>
      </c>
      <c r="AA15" s="13">
        <f t="shared" si="4"/>
        <v>420772.42758783832</v>
      </c>
      <c r="AC15">
        <f t="shared" si="5"/>
        <v>0</v>
      </c>
      <c r="AD15">
        <f>IF(SUM($AC15:AC15)&gt;0,1,IF(OR(D15&lt;(1-$P$2),D15&gt;$P$3),1,0))</f>
        <v>0</v>
      </c>
      <c r="AE15">
        <f>IF(SUM($AC15:AD15)&gt;0,1,IF(OR(E15&lt;(1-$P$2),E15&gt;$P$3),1,0))</f>
        <v>0</v>
      </c>
      <c r="AF15">
        <f>IF(SUM($AC15:AE15)&gt;0,1,IF(OR(F15&lt;(1-$P$2),F15&gt;$P$3),1,0))</f>
        <v>0</v>
      </c>
      <c r="AG15">
        <f>IF(SUM($AC15:AF15)&gt;0,1,IF(OR(G15&lt;(1-$P$2),G15&gt;$P$3),1,0))</f>
        <v>0</v>
      </c>
      <c r="AH15">
        <f>IF(SUM($AC15:AG15)&gt;0,1,IF(OR(H15&lt;(1-$P$2),H15&gt;$P$3),1,0))</f>
        <v>0</v>
      </c>
      <c r="AI15">
        <f>IF(SUM($AC15:AH15)&gt;0,1,IF(OR(I15&lt;(1-$P$2),I15&gt;$P$3),1,0))</f>
        <v>0</v>
      </c>
      <c r="AJ15">
        <f>IF(SUM($AC15:AI15)&gt;0,1,IF(OR(J15&lt;(1-$P$2),J15&gt;$P$3),1,0))</f>
        <v>0</v>
      </c>
      <c r="AK15">
        <f>IF(SUM($AC15:AJ15)&gt;0,1,IF(OR(K15&lt;(1-$P$2),K15&gt;$P$3),1,0))</f>
        <v>0</v>
      </c>
      <c r="AL15">
        <f>IF(SUM($AC15:AK15)&gt;0,1,IF(OR(L15&lt;(1-$P$2),L15&gt;$P$3),1,0))</f>
        <v>0</v>
      </c>
      <c r="AM15">
        <f>IF(SUM($AC15:AL15)&gt;0,1,IF(OR(M15&lt;(1-$P$2),M15&gt;$P$3),1,0))</f>
        <v>0</v>
      </c>
      <c r="AN15">
        <f>IF(SUM($AC15:AM15)&gt;0,1,IF(OR(N15&lt;(1-$P$2),N15&gt;$P$3),1,0))</f>
        <v>0</v>
      </c>
      <c r="AO15">
        <f>IF(SUM($AC15:AN15)&gt;0,1,IF(OR(O15&lt;(1-$P$2),O15&gt;$P$3),1,0))</f>
        <v>0</v>
      </c>
      <c r="AP15">
        <f>IF(SUM($AC15:AO15)&gt;0,1,IF(OR(P15&lt;(1-$P$2),P15&gt;$P$3),1,0))</f>
        <v>1</v>
      </c>
      <c r="AQ15">
        <f>IF(SUM($AC15:AP15)&gt;0,1,IF(OR(Q15&lt;(1-$P$2),Q15&gt;$P$3),1,0))</f>
        <v>1</v>
      </c>
      <c r="AR15">
        <f>IF(SUM($AC15:AQ15)&gt;0,1,IF(OR(R15&lt;(1-$P$2),R15&gt;$P$3),1,0))</f>
        <v>1</v>
      </c>
      <c r="AS15">
        <f>IF(SUM($AC15:AR15)&gt;0,1,IF(OR(S15&lt;(1-$P$2),S15&gt;$P$3),1,0))</f>
        <v>1</v>
      </c>
      <c r="AT15">
        <f>IF(SUM($AC15:AS15)&gt;0,1,IF(OR(T15&lt;(1-$P$2),T15&gt;$P$3),1,0))</f>
        <v>1</v>
      </c>
      <c r="AU15">
        <f>IF(SUM($AC15:AT15)&gt;0,1,IF(OR(U15&lt;(1-$P$2),U15&gt;$P$3),1,0))</f>
        <v>1</v>
      </c>
      <c r="AV15">
        <f>IF(SUM($AC15:AU15)&gt;0,1,IF(OR(V15&lt;(1-$P$2),V15&gt;$P$3),1,0))</f>
        <v>1</v>
      </c>
    </row>
    <row r="16" spans="1:48" x14ac:dyDescent="0.35">
      <c r="A16" s="1">
        <f>Data!A10</f>
        <v>9700000</v>
      </c>
      <c r="B16">
        <f t="shared" si="8"/>
        <v>7</v>
      </c>
      <c r="C16" s="12" cm="1">
        <f t="array" ref="C16">PRODUCT(Data!$C10:C10/100+1)</f>
        <v>0.84099999999999997</v>
      </c>
      <c r="D16" s="12" cm="1">
        <f t="array" ref="D16">PRODUCT(Data!$C10:D10/100+1)</f>
        <v>0.69466600000000001</v>
      </c>
      <c r="E16" s="12" cm="1">
        <f t="array" ref="E16">PRODUCT(Data!$C10:E10/100+1)</f>
        <v>0.72106330800000007</v>
      </c>
      <c r="F16" s="12" cm="1">
        <f t="array" ref="F16">PRODUCT(Data!$C10:F10/100+1)</f>
        <v>0.77081667625200001</v>
      </c>
      <c r="G16" s="12" cm="1">
        <f t="array" ref="G16">PRODUCT(Data!$C10:G10/100+1)</f>
        <v>0.76619177619448797</v>
      </c>
      <c r="H16" s="12" cm="1">
        <f t="array" ref="H16">PRODUCT(Data!$C10:H10/100+1)</f>
        <v>1.3163174715021304</v>
      </c>
      <c r="I16" s="12" cm="1">
        <f t="array" ref="I16">PRODUCT(Data!$C10:I10/100+1)</f>
        <v>1.5901115055745736</v>
      </c>
      <c r="J16" s="12" cm="1">
        <f t="array" ref="J16">PRODUCT(Data!$C10:J10/100+1)</f>
        <v>1.3770365638275808</v>
      </c>
      <c r="K16" s="12" cm="1">
        <f t="array" ref="K16">PRODUCT(Data!$C10:K10/100+1)</f>
        <v>1.9746704325287507</v>
      </c>
      <c r="L16" s="12" cm="1">
        <f t="array" ref="L16">PRODUCT(Data!$C10:L10/100+1)</f>
        <v>2.3972499050899034</v>
      </c>
      <c r="M16" s="12" cm="1">
        <f t="array" ref="M16">PRODUCT(Data!$C10:M10/100+1)</f>
        <v>3.4903958618108994</v>
      </c>
      <c r="N16" s="12" cm="1">
        <f t="array" ref="N16">PRODUCT(Data!$C10:N10/100+1)</f>
        <v>5.4694503154576797</v>
      </c>
      <c r="O16" s="12" cm="1">
        <f t="array" ref="O16">PRODUCT(Data!$C10:O10/100+1)</f>
        <v>5.9507619432179562</v>
      </c>
      <c r="P16" s="12" cm="1">
        <f t="array" ref="P16">PRODUCT(Data!$C10:P10/100+1)</f>
        <v>3.8620445011484539</v>
      </c>
      <c r="Q16" s="12" cm="1">
        <f t="array" ref="Q16">PRODUCT(Data!$C10:Q10/100+1)</f>
        <v>5.9552726207709163</v>
      </c>
      <c r="R16" s="12" cm="1">
        <f t="array" ref="R16">PRODUCT(Data!$C10:R10/100+1)</f>
        <v>8.9090878406732905</v>
      </c>
      <c r="S16" s="12" cm="1">
        <f t="array" ref="S16">PRODUCT(Data!$C10:S10/100+1)</f>
        <v>6.3967250696034226</v>
      </c>
      <c r="T16" s="12" cm="1">
        <f t="array" ref="T16">PRODUCT(Data!$C10:T10/100+1)</f>
        <v>3.3774708367506072</v>
      </c>
      <c r="U16" s="12" cm="1">
        <f t="array" ref="U16">PRODUCT(Data!$C10:U10/100+1)</f>
        <v>2.6648244901962288</v>
      </c>
      <c r="V16" s="12" cm="1">
        <f t="array" ref="V16">PRODUCT(Data!$C10:V10/100+1)</f>
        <v>3.3123768413139123</v>
      </c>
      <c r="W16" s="7"/>
      <c r="X16" s="25" t="str">
        <f t="shared" si="6"/>
        <v>Partially Realised Loss</v>
      </c>
      <c r="Y16" s="4">
        <f t="shared" si="7"/>
        <v>32130055.360744949</v>
      </c>
      <c r="Z16" s="13">
        <f t="shared" ca="1" si="3"/>
        <v>1347652.04</v>
      </c>
      <c r="AA16" s="13">
        <f t="shared" si="4"/>
        <v>25704044.28859596</v>
      </c>
      <c r="AC16">
        <f t="shared" si="5"/>
        <v>0</v>
      </c>
      <c r="AD16">
        <f>IF(SUM($AC16:AC16)&gt;0,1,IF(OR(D16&lt;(1-$P$2),D16&gt;$P$3),1,0))</f>
        <v>1</v>
      </c>
      <c r="AE16">
        <f>IF(SUM($AC16:AD16)&gt;0,1,IF(OR(E16&lt;(1-$P$2),E16&gt;$P$3),1,0))</f>
        <v>1</v>
      </c>
      <c r="AF16">
        <f>IF(SUM($AC16:AE16)&gt;0,1,IF(OR(F16&lt;(1-$P$2),F16&gt;$P$3),1,0))</f>
        <v>1</v>
      </c>
      <c r="AG16">
        <f>IF(SUM($AC16:AF16)&gt;0,1,IF(OR(G16&lt;(1-$P$2),G16&gt;$P$3),1,0))</f>
        <v>1</v>
      </c>
      <c r="AH16">
        <f>IF(SUM($AC16:AG16)&gt;0,1,IF(OR(H16&lt;(1-$P$2),H16&gt;$P$3),1,0))</f>
        <v>1</v>
      </c>
      <c r="AI16">
        <f>IF(SUM($AC16:AH16)&gt;0,1,IF(OR(I16&lt;(1-$P$2),I16&gt;$P$3),1,0))</f>
        <v>1</v>
      </c>
      <c r="AJ16">
        <f>IF(SUM($AC16:AI16)&gt;0,1,IF(OR(J16&lt;(1-$P$2),J16&gt;$P$3),1,0))</f>
        <v>1</v>
      </c>
      <c r="AK16">
        <f>IF(SUM($AC16:AJ16)&gt;0,1,IF(OR(K16&lt;(1-$P$2),K16&gt;$P$3),1,0))</f>
        <v>1</v>
      </c>
      <c r="AL16">
        <f>IF(SUM($AC16:AK16)&gt;0,1,IF(OR(L16&lt;(1-$P$2),L16&gt;$P$3),1,0))</f>
        <v>1</v>
      </c>
      <c r="AM16">
        <f>IF(SUM($AC16:AL16)&gt;0,1,IF(OR(M16&lt;(1-$P$2),M16&gt;$P$3),1,0))</f>
        <v>1</v>
      </c>
      <c r="AN16">
        <f>IF(SUM($AC16:AM16)&gt;0,1,IF(OR(N16&lt;(1-$P$2),N16&gt;$P$3),1,0))</f>
        <v>1</v>
      </c>
      <c r="AO16">
        <f>IF(SUM($AC16:AN16)&gt;0,1,IF(OR(O16&lt;(1-$P$2),O16&gt;$P$3),1,0))</f>
        <v>1</v>
      </c>
      <c r="AP16">
        <f>IF(SUM($AC16:AO16)&gt;0,1,IF(OR(P16&lt;(1-$P$2),P16&gt;$P$3),1,0))</f>
        <v>1</v>
      </c>
      <c r="AQ16">
        <f>IF(SUM($AC16:AP16)&gt;0,1,IF(OR(Q16&lt;(1-$P$2),Q16&gt;$P$3),1,0))</f>
        <v>1</v>
      </c>
      <c r="AR16">
        <f>IF(SUM($AC16:AQ16)&gt;0,1,IF(OR(R16&lt;(1-$P$2),R16&gt;$P$3),1,0))</f>
        <v>1</v>
      </c>
      <c r="AS16">
        <f>IF(SUM($AC16:AR16)&gt;0,1,IF(OR(S16&lt;(1-$P$2),S16&gt;$P$3),1,0))</f>
        <v>1</v>
      </c>
      <c r="AT16">
        <f>IF(SUM($AC16:AS16)&gt;0,1,IF(OR(T16&lt;(1-$P$2),T16&gt;$P$3),1,0))</f>
        <v>1</v>
      </c>
      <c r="AU16">
        <f>IF(SUM($AC16:AT16)&gt;0,1,IF(OR(U16&lt;(1-$P$2),U16&gt;$P$3),1,0))</f>
        <v>1</v>
      </c>
      <c r="AV16">
        <f>IF(SUM($AC16:AU16)&gt;0,1,IF(OR(V16&lt;(1-$P$2),V16&gt;$P$3),1,0))</f>
        <v>1</v>
      </c>
    </row>
    <row r="17" spans="1:48" x14ac:dyDescent="0.35">
      <c r="A17" s="1">
        <f>Data!A11</f>
        <v>3600000</v>
      </c>
      <c r="B17">
        <f t="shared" si="8"/>
        <v>8</v>
      </c>
      <c r="C17" s="12" cm="1">
        <f t="array" ref="C17">PRODUCT(Data!$C11:C11/100+1)</f>
        <v>1.6539999999999999</v>
      </c>
      <c r="D17" s="12" cm="1">
        <f t="array" ref="D17">PRODUCT(Data!$C11:D11/100+1)</f>
        <v>2.178318</v>
      </c>
      <c r="E17" s="12" cm="1">
        <f t="array" ref="E17">PRODUCT(Data!$C11:E11/100+1)</f>
        <v>2.7991386299999998</v>
      </c>
      <c r="F17" s="12" cm="1">
        <f t="array" ref="F17">PRODUCT(Data!$C11:F11/100+1)</f>
        <v>1.7858504459399995</v>
      </c>
      <c r="G17" s="12" cm="1">
        <f t="array" ref="G17">PRODUCT(Data!$C11:G11/100+1)</f>
        <v>2.1376629837901797</v>
      </c>
      <c r="H17" s="12" cm="1">
        <f t="array" ref="H17">PRODUCT(Data!$C11:H11/100+1)</f>
        <v>3.4330867519670285</v>
      </c>
      <c r="I17" s="12" cm="1">
        <f t="array" ref="I17">PRODUCT(Data!$C11:I11/100+1)</f>
        <v>3.4605514459827647</v>
      </c>
      <c r="J17" s="12" cm="1">
        <f t="array" ref="J17">PRODUCT(Data!$C11:J11/100+1)</f>
        <v>2.4846759382156249</v>
      </c>
      <c r="K17" s="12" cm="1">
        <f t="array" ref="K17">PRODUCT(Data!$C11:K11/100+1)</f>
        <v>1.359117738203947</v>
      </c>
      <c r="L17" s="12" cm="1">
        <f t="array" ref="L17">PRODUCT(Data!$C11:L11/100+1)</f>
        <v>1.9666433671811114</v>
      </c>
      <c r="M17" s="12" cm="1">
        <f t="array" ref="M17">PRODUCT(Data!$C11:M11/100+1)</f>
        <v>1.8093118978066225</v>
      </c>
      <c r="N17" s="12" cm="1">
        <f t="array" ref="N17">PRODUCT(Data!$C11:N11/100+1)</f>
        <v>2.5239900974402385</v>
      </c>
      <c r="O17" s="12" cm="1">
        <f t="array" ref="O17">PRODUCT(Data!$C11:O11/100+1)</f>
        <v>3.8566568688886846</v>
      </c>
      <c r="P17" s="12" cm="1">
        <f t="array" ref="P17">PRODUCT(Data!$C11:P11/100+1)</f>
        <v>4.1729027321375574</v>
      </c>
      <c r="Q17" s="12" cm="1">
        <f t="array" ref="Q17">PRODUCT(Data!$C11:Q11/100+1)</f>
        <v>6.301083125527712</v>
      </c>
      <c r="R17" s="12" cm="1">
        <f t="array" ref="R17">PRODUCT(Data!$C11:R11/100+1)</f>
        <v>4.9967589185434758</v>
      </c>
      <c r="S17" s="12" cm="1">
        <f t="array" ref="S17">PRODUCT(Data!$C11:S11/100+1)</f>
        <v>6.595721772477388</v>
      </c>
      <c r="T17" s="12" cm="1">
        <f t="array" ref="T17">PRODUCT(Data!$C11:T11/100+1)</f>
        <v>5.2370030873470466</v>
      </c>
      <c r="U17" s="12" cm="1">
        <f t="array" ref="U17">PRODUCT(Data!$C11:U11/100+1)</f>
        <v>3.4773700499984384</v>
      </c>
      <c r="V17" s="12" cm="1">
        <f t="array" ref="V17">PRODUCT(Data!$C11:V11/100+1)</f>
        <v>4.9378654709977825</v>
      </c>
      <c r="W17" s="7"/>
      <c r="X17" s="25" t="str">
        <f t="shared" si="6"/>
        <v>Unrealised</v>
      </c>
      <c r="Y17" s="4">
        <f t="shared" si="7"/>
        <v>17776315.695592016</v>
      </c>
      <c r="Z17" s="13">
        <f t="shared" ca="1" si="3"/>
        <v>0</v>
      </c>
      <c r="AA17" s="13">
        <f t="shared" si="4"/>
        <v>17776315.695592016</v>
      </c>
      <c r="AC17">
        <f t="shared" si="5"/>
        <v>0</v>
      </c>
      <c r="AD17">
        <f>IF(SUM($AC17:AC17)&gt;0,1,IF(OR(D17&lt;(1-$P$2),D17&gt;$P$3),1,0))</f>
        <v>0</v>
      </c>
      <c r="AE17">
        <f>IF(SUM($AC17:AD17)&gt;0,1,IF(OR(E17&lt;(1-$P$2),E17&gt;$P$3),1,0))</f>
        <v>0</v>
      </c>
      <c r="AF17">
        <f>IF(SUM($AC17:AE17)&gt;0,1,IF(OR(F17&lt;(1-$P$2),F17&gt;$P$3),1,0))</f>
        <v>0</v>
      </c>
      <c r="AG17">
        <f>IF(SUM($AC17:AF17)&gt;0,1,IF(OR(G17&lt;(1-$P$2),G17&gt;$P$3),1,0))</f>
        <v>0</v>
      </c>
      <c r="AH17">
        <f>IF(SUM($AC17:AG17)&gt;0,1,IF(OR(H17&lt;(1-$P$2),H17&gt;$P$3),1,0))</f>
        <v>0</v>
      </c>
      <c r="AI17">
        <f>IF(SUM($AC17:AH17)&gt;0,1,IF(OR(I17&lt;(1-$P$2),I17&gt;$P$3),1,0))</f>
        <v>0</v>
      </c>
      <c r="AJ17">
        <f>IF(SUM($AC17:AI17)&gt;0,1,IF(OR(J17&lt;(1-$P$2),J17&gt;$P$3),1,0))</f>
        <v>0</v>
      </c>
      <c r="AK17">
        <f>IF(SUM($AC17:AJ17)&gt;0,1,IF(OR(K17&lt;(1-$P$2),K17&gt;$P$3),1,0))</f>
        <v>0</v>
      </c>
      <c r="AL17">
        <f>IF(SUM($AC17:AK17)&gt;0,1,IF(OR(L17&lt;(1-$P$2),L17&gt;$P$3),1,0))</f>
        <v>0</v>
      </c>
      <c r="AM17">
        <f>IF(SUM($AC17:AL17)&gt;0,1,IF(OR(M17&lt;(1-$P$2),M17&gt;$P$3),1,0))</f>
        <v>0</v>
      </c>
      <c r="AN17">
        <f>IF(SUM($AC17:AM17)&gt;0,1,IF(OR(N17&lt;(1-$P$2),N17&gt;$P$3),1,0))</f>
        <v>0</v>
      </c>
      <c r="AO17">
        <f>IF(SUM($AC17:AN17)&gt;0,1,IF(OR(O17&lt;(1-$P$2),O17&gt;$P$3),1,0))</f>
        <v>0</v>
      </c>
      <c r="AP17">
        <f>IF(SUM($AC17:AO17)&gt;0,1,IF(OR(P17&lt;(1-$P$2),P17&gt;$P$3),1,0))</f>
        <v>0</v>
      </c>
      <c r="AQ17">
        <f>IF(SUM($AC17:AP17)&gt;0,1,IF(OR(Q17&lt;(1-$P$2),Q17&gt;$P$3),1,0))</f>
        <v>0</v>
      </c>
      <c r="AR17">
        <f>IF(SUM($AC17:AQ17)&gt;0,1,IF(OR(R17&lt;(1-$P$2),R17&gt;$P$3),1,0))</f>
        <v>0</v>
      </c>
      <c r="AS17">
        <f>IF(SUM($AC17:AR17)&gt;0,1,IF(OR(S17&lt;(1-$P$2),S17&gt;$P$3),1,0))</f>
        <v>0</v>
      </c>
      <c r="AT17">
        <f>IF(SUM($AC17:AS17)&gt;0,1,IF(OR(T17&lt;(1-$P$2),T17&gt;$P$3),1,0))</f>
        <v>0</v>
      </c>
      <c r="AU17">
        <f>IF(SUM($AC17:AT17)&gt;0,1,IF(OR(U17&lt;(1-$P$2),U17&gt;$P$3),1,0))</f>
        <v>0</v>
      </c>
      <c r="AV17">
        <f>IF(SUM($AC17:AU17)&gt;0,1,IF(OR(V17&lt;(1-$P$2),V17&gt;$P$3),1,0))</f>
        <v>0</v>
      </c>
    </row>
    <row r="18" spans="1:48" x14ac:dyDescent="0.35">
      <c r="A18" s="1">
        <f>Data!A12</f>
        <v>2100000</v>
      </c>
      <c r="B18">
        <f t="shared" si="8"/>
        <v>9</v>
      </c>
      <c r="C18" s="12" cm="1">
        <f t="array" ref="C18">PRODUCT(Data!$C12:C12/100+1)</f>
        <v>1.456</v>
      </c>
      <c r="D18" s="12" cm="1">
        <f t="array" ref="D18">PRODUCT(Data!$C12:D12/100+1)</f>
        <v>1.6583840000000001</v>
      </c>
      <c r="E18" s="12" cm="1">
        <f t="array" ref="E18">PRODUCT(Data!$C12:E12/100+1)</f>
        <v>2.6898988479999999</v>
      </c>
      <c r="F18" s="12" cm="1">
        <f t="array" ref="F18">PRODUCT(Data!$C12:F12/100+1)</f>
        <v>3.3704432565440001</v>
      </c>
      <c r="G18" s="12" cm="1">
        <f t="array" ref="G18">PRODUCT(Data!$C12:G12/100+1)</f>
        <v>3.6805240361460485</v>
      </c>
      <c r="H18" s="12" cm="1">
        <f t="array" ref="H18">PRODUCT(Data!$C12:H12/100+1)</f>
        <v>3.0253907577120516</v>
      </c>
      <c r="I18" s="12" cm="1">
        <f t="array" ref="I18">PRODUCT(Data!$C12:I12/100+1)</f>
        <v>5.2520783553881216</v>
      </c>
      <c r="J18" s="12" cm="1">
        <f t="array" ref="J18">PRODUCT(Data!$C12:J12/100+1)</f>
        <v>7.6680343988666575</v>
      </c>
      <c r="K18" s="12" cm="1">
        <f t="array" ref="K18">PRODUCT(Data!$C12:K12/100+1)</f>
        <v>6.1267594846944586</v>
      </c>
      <c r="L18" s="12" cm="1">
        <f t="array" ref="L18">PRODUCT(Data!$C12:L12/100+1)</f>
        <v>8.0015478870109629</v>
      </c>
      <c r="M18" s="12" cm="1">
        <f t="array" ref="M18">PRODUCT(Data!$C12:M12/100+1)</f>
        <v>11.762275393906116</v>
      </c>
      <c r="N18" s="12" cm="1">
        <f t="array" ref="N18">PRODUCT(Data!$C12:N12/100+1)</f>
        <v>13.103174788811414</v>
      </c>
      <c r="O18" s="12" cm="1">
        <f t="array" ref="O18">PRODUCT(Data!$C12:O12/100+1)</f>
        <v>22.917452705631163</v>
      </c>
      <c r="P18" s="12" cm="1">
        <f t="array" ref="P18">PRODUCT(Data!$C12:P12/100+1)</f>
        <v>16.363061231820648</v>
      </c>
      <c r="Q18" s="12" cm="1">
        <f t="array" ref="Q18">PRODUCT(Data!$C12:Q12/100+1)</f>
        <v>18.424806947030049</v>
      </c>
      <c r="R18" s="12" cm="1">
        <f t="array" ref="R18">PRODUCT(Data!$C12:R12/100+1)</f>
        <v>28.687424416525786</v>
      </c>
      <c r="S18" s="12" cm="1">
        <f t="array" ref="S18">PRODUCT(Data!$C12:S12/100+1)</f>
        <v>24.699872422628701</v>
      </c>
      <c r="T18" s="12" cm="1">
        <f t="array" ref="T18">PRODUCT(Data!$C12:T12/100+1)</f>
        <v>23.563678291187781</v>
      </c>
      <c r="U18" s="12" cm="1">
        <f t="array" ref="U18">PRODUCT(Data!$C12:U12/100+1)</f>
        <v>25.236699449862112</v>
      </c>
      <c r="V18" s="12" cm="1">
        <f t="array" ref="V18">PRODUCT(Data!$C12:V12/100+1)</f>
        <v>43.381886354312975</v>
      </c>
      <c r="W18" s="7"/>
      <c r="X18" s="25" t="str">
        <f t="shared" si="6"/>
        <v>Partially Realised Profit</v>
      </c>
      <c r="Y18" s="4">
        <f t="shared" si="7"/>
        <v>91101961.344057247</v>
      </c>
      <c r="Z18" s="13">
        <f t="shared" ca="1" si="3"/>
        <v>9625330.1363650896</v>
      </c>
      <c r="AA18" s="13">
        <f t="shared" si="4"/>
        <v>72881569.075245798</v>
      </c>
      <c r="AC18">
        <f t="shared" si="5"/>
        <v>0</v>
      </c>
      <c r="AD18">
        <f>IF(SUM($AC18:AC18)&gt;0,1,IF(OR(D18&lt;(1-$P$2),D18&gt;$P$3),1,0))</f>
        <v>0</v>
      </c>
      <c r="AE18">
        <f>IF(SUM($AC18:AD18)&gt;0,1,IF(OR(E18&lt;(1-$P$2),E18&gt;$P$3),1,0))</f>
        <v>0</v>
      </c>
      <c r="AF18">
        <f>IF(SUM($AC18:AE18)&gt;0,1,IF(OR(F18&lt;(1-$P$2),F18&gt;$P$3),1,0))</f>
        <v>0</v>
      </c>
      <c r="AG18">
        <f>IF(SUM($AC18:AF18)&gt;0,1,IF(OR(G18&lt;(1-$P$2),G18&gt;$P$3),1,0))</f>
        <v>0</v>
      </c>
      <c r="AH18">
        <f>IF(SUM($AC18:AG18)&gt;0,1,IF(OR(H18&lt;(1-$P$2),H18&gt;$P$3),1,0))</f>
        <v>0</v>
      </c>
      <c r="AI18">
        <f>IF(SUM($AC18:AH18)&gt;0,1,IF(OR(I18&lt;(1-$P$2),I18&gt;$P$3),1,0))</f>
        <v>0</v>
      </c>
      <c r="AJ18">
        <f>IF(SUM($AC18:AI18)&gt;0,1,IF(OR(J18&lt;(1-$P$2),J18&gt;$P$3),1,0))</f>
        <v>0</v>
      </c>
      <c r="AK18">
        <f>IF(SUM($AC18:AJ18)&gt;0,1,IF(OR(K18&lt;(1-$P$2),K18&gt;$P$3),1,0))</f>
        <v>0</v>
      </c>
      <c r="AL18">
        <f>IF(SUM($AC18:AK18)&gt;0,1,IF(OR(L18&lt;(1-$P$2),L18&gt;$P$3),1,0))</f>
        <v>0</v>
      </c>
      <c r="AM18">
        <f>IF(SUM($AC18:AL18)&gt;0,1,IF(OR(M18&lt;(1-$P$2),M18&gt;$P$3),1,0))</f>
        <v>0</v>
      </c>
      <c r="AN18">
        <f>IF(SUM($AC18:AM18)&gt;0,1,IF(OR(N18&lt;(1-$P$2),N18&gt;$P$3),1,0))</f>
        <v>0</v>
      </c>
      <c r="AO18">
        <f>IF(SUM($AC18:AN18)&gt;0,1,IF(OR(O18&lt;(1-$P$2),O18&gt;$P$3),1,0))</f>
        <v>1</v>
      </c>
      <c r="AP18">
        <f>IF(SUM($AC18:AO18)&gt;0,1,IF(OR(P18&lt;(1-$P$2),P18&gt;$P$3),1,0))</f>
        <v>1</v>
      </c>
      <c r="AQ18">
        <f>IF(SUM($AC18:AP18)&gt;0,1,IF(OR(Q18&lt;(1-$P$2),Q18&gt;$P$3),1,0))</f>
        <v>1</v>
      </c>
      <c r="AR18">
        <f>IF(SUM($AC18:AQ18)&gt;0,1,IF(OR(R18&lt;(1-$P$2),R18&gt;$P$3),1,0))</f>
        <v>1</v>
      </c>
      <c r="AS18">
        <f>IF(SUM($AC18:AR18)&gt;0,1,IF(OR(S18&lt;(1-$P$2),S18&gt;$P$3),1,0))</f>
        <v>1</v>
      </c>
      <c r="AT18">
        <f>IF(SUM($AC18:AS18)&gt;0,1,IF(OR(T18&lt;(1-$P$2),T18&gt;$P$3),1,0))</f>
        <v>1</v>
      </c>
      <c r="AU18">
        <f>IF(SUM($AC18:AT18)&gt;0,1,IF(OR(U18&lt;(1-$P$2),U18&gt;$P$3),1,0))</f>
        <v>1</v>
      </c>
      <c r="AV18">
        <f>IF(SUM($AC18:AU18)&gt;0,1,IF(OR(V18&lt;(1-$P$2),V18&gt;$P$3),1,0))</f>
        <v>1</v>
      </c>
    </row>
    <row r="19" spans="1:48" x14ac:dyDescent="0.35">
      <c r="A19" s="1">
        <f>Data!A13</f>
        <v>1600000</v>
      </c>
      <c r="B19">
        <f t="shared" si="8"/>
        <v>10</v>
      </c>
      <c r="C19" s="12" cm="1">
        <f t="array" ref="C19">PRODUCT(Data!$C13:C13/100+1)</f>
        <v>1.488</v>
      </c>
      <c r="D19" s="12" cm="1">
        <f t="array" ref="D19">PRODUCT(Data!$C13:D13/100+1)</f>
        <v>1.6844160000000001</v>
      </c>
      <c r="E19" s="12" cm="1">
        <f t="array" ref="E19">PRODUCT(Data!$C13:E13/100+1)</f>
        <v>2.0583563520000001</v>
      </c>
      <c r="F19" s="12" cm="1">
        <f t="array" ref="F19">PRODUCT(Data!$C13:F13/100+1)</f>
        <v>2.3856350119680001</v>
      </c>
      <c r="G19" s="12" cm="1">
        <f t="array" ref="G19">PRODUCT(Data!$C13:G13/100+1)</f>
        <v>2.3546217568124161</v>
      </c>
      <c r="H19" s="12" cm="1">
        <f t="array" ref="H19">PRODUCT(Data!$C13:H13/100+1)</f>
        <v>2.1215142028879872</v>
      </c>
      <c r="I19" s="12" cm="1">
        <f t="array" ref="I19">PRODUCT(Data!$C13:I13/100+1)</f>
        <v>1.4044424023118476</v>
      </c>
      <c r="J19" s="12" cm="1">
        <f t="array" ref="J19">PRODUCT(Data!$C13:J13/100+1)</f>
        <v>2.1895257052041703</v>
      </c>
      <c r="K19" s="12" cm="1">
        <f t="array" ref="K19">PRODUCT(Data!$C13:K13/100+1)</f>
        <v>3.4506925114017726</v>
      </c>
      <c r="L19" s="12" cm="1">
        <f t="array" ref="L19">PRODUCT(Data!$C13:L13/100+1)</f>
        <v>5.0345603741351868</v>
      </c>
      <c r="M19" s="12" cm="1">
        <f t="array" ref="M19">PRODUCT(Data!$C13:M13/100+1)</f>
        <v>3.579572426010118</v>
      </c>
      <c r="N19" s="12" cm="1">
        <f t="array" ref="N19">PRODUCT(Data!$C13:N13/100+1)</f>
        <v>3.2323539006871367</v>
      </c>
      <c r="O19" s="12" cm="1">
        <f t="array" ref="O19">PRODUCT(Data!$C13:O13/100+1)</f>
        <v>4.8614602666334532</v>
      </c>
      <c r="P19" s="12" cm="1">
        <f t="array" ref="P19">PRODUCT(Data!$C13:P13/100+1)</f>
        <v>6.8643818964864352</v>
      </c>
      <c r="Q19" s="12" cm="1">
        <f t="array" ref="Q19">PRODUCT(Data!$C13:Q13/100+1)</f>
        <v>4.4893057603021278</v>
      </c>
      <c r="R19" s="12" cm="1">
        <f t="array" ref="R19">PRODUCT(Data!$C13:R13/100+1)</f>
        <v>4.2783083895679273</v>
      </c>
      <c r="S19" s="12" cm="1">
        <f t="array" ref="S19">PRODUCT(Data!$C13:S13/100+1)</f>
        <v>5.6174189155026886</v>
      </c>
      <c r="T19" s="12" cm="1">
        <f t="array" ref="T19">PRODUCT(Data!$C13:T13/100+1)</f>
        <v>9.7068998859886459</v>
      </c>
      <c r="U19" s="12" cm="1">
        <f t="array" ref="U19">PRODUCT(Data!$C13:U13/100+1)</f>
        <v>14.453573930237093</v>
      </c>
      <c r="V19" s="12" cm="1">
        <f t="array" ref="V19">PRODUCT(Data!$C13:V13/100+1)</f>
        <v>12.357805710352714</v>
      </c>
      <c r="W19" s="7"/>
      <c r="X19" s="25" t="str">
        <f t="shared" si="6"/>
        <v>Unrealised</v>
      </c>
      <c r="Y19" s="4">
        <f t="shared" si="7"/>
        <v>19772489.136564344</v>
      </c>
      <c r="Z19" s="13">
        <f t="shared" ca="1" si="3"/>
        <v>0</v>
      </c>
      <c r="AA19" s="13">
        <f t="shared" si="4"/>
        <v>19772489.136564344</v>
      </c>
      <c r="AC19">
        <f t="shared" si="5"/>
        <v>0</v>
      </c>
      <c r="AD19">
        <f>IF(SUM($AC19:AC19)&gt;0,1,IF(OR(D19&lt;(1-$P$2),D19&gt;$P$3),1,0))</f>
        <v>0</v>
      </c>
      <c r="AE19">
        <f>IF(SUM($AC19:AD19)&gt;0,1,IF(OR(E19&lt;(1-$P$2),E19&gt;$P$3),1,0))</f>
        <v>0</v>
      </c>
      <c r="AF19">
        <f>IF(SUM($AC19:AE19)&gt;0,1,IF(OR(F19&lt;(1-$P$2),F19&gt;$P$3),1,0))</f>
        <v>0</v>
      </c>
      <c r="AG19">
        <f>IF(SUM($AC19:AF19)&gt;0,1,IF(OR(G19&lt;(1-$P$2),G19&gt;$P$3),1,0))</f>
        <v>0</v>
      </c>
      <c r="AH19">
        <f>IF(SUM($AC19:AG19)&gt;0,1,IF(OR(H19&lt;(1-$P$2),H19&gt;$P$3),1,0))</f>
        <v>0</v>
      </c>
      <c r="AI19">
        <f>IF(SUM($AC19:AH19)&gt;0,1,IF(OR(I19&lt;(1-$P$2),I19&gt;$P$3),1,0))</f>
        <v>0</v>
      </c>
      <c r="AJ19">
        <f>IF(SUM($AC19:AI19)&gt;0,1,IF(OR(J19&lt;(1-$P$2),J19&gt;$P$3),1,0))</f>
        <v>0</v>
      </c>
      <c r="AK19">
        <f>IF(SUM($AC19:AJ19)&gt;0,1,IF(OR(K19&lt;(1-$P$2),K19&gt;$P$3),1,0))</f>
        <v>0</v>
      </c>
      <c r="AL19">
        <f>IF(SUM($AC19:AK19)&gt;0,1,IF(OR(L19&lt;(1-$P$2),L19&gt;$P$3),1,0))</f>
        <v>0</v>
      </c>
      <c r="AM19">
        <f>IF(SUM($AC19:AL19)&gt;0,1,IF(OR(M19&lt;(1-$P$2),M19&gt;$P$3),1,0))</f>
        <v>0</v>
      </c>
      <c r="AN19">
        <f>IF(SUM($AC19:AM19)&gt;0,1,IF(OR(N19&lt;(1-$P$2),N19&gt;$P$3),1,0))</f>
        <v>0</v>
      </c>
      <c r="AO19">
        <f>IF(SUM($AC19:AN19)&gt;0,1,IF(OR(O19&lt;(1-$P$2),O19&gt;$P$3),1,0))</f>
        <v>0</v>
      </c>
      <c r="AP19">
        <f>IF(SUM($AC19:AO19)&gt;0,1,IF(OR(P19&lt;(1-$P$2),P19&gt;$P$3),1,0))</f>
        <v>0</v>
      </c>
      <c r="AQ19">
        <f>IF(SUM($AC19:AP19)&gt;0,1,IF(OR(Q19&lt;(1-$P$2),Q19&gt;$P$3),1,0))</f>
        <v>0</v>
      </c>
      <c r="AR19">
        <f>IF(SUM($AC19:AQ19)&gt;0,1,IF(OR(R19&lt;(1-$P$2),R19&gt;$P$3),1,0))</f>
        <v>0</v>
      </c>
      <c r="AS19">
        <f>IF(SUM($AC19:AR19)&gt;0,1,IF(OR(S19&lt;(1-$P$2),S19&gt;$P$3),1,0))</f>
        <v>0</v>
      </c>
      <c r="AT19">
        <f>IF(SUM($AC19:AS19)&gt;0,1,IF(OR(T19&lt;(1-$P$2),T19&gt;$P$3),1,0))</f>
        <v>0</v>
      </c>
      <c r="AU19">
        <f>IF(SUM($AC19:AT19)&gt;0,1,IF(OR(U19&lt;(1-$P$2),U19&gt;$P$3),1,0))</f>
        <v>0</v>
      </c>
      <c r="AV19">
        <f>IF(SUM($AC19:AU19)&gt;0,1,IF(OR(V19&lt;(1-$P$2),V19&gt;$P$3),1,0))</f>
        <v>0</v>
      </c>
    </row>
    <row r="20" spans="1:48" x14ac:dyDescent="0.35">
      <c r="A20" s="1">
        <f>Data!A14</f>
        <v>800000</v>
      </c>
      <c r="B20">
        <f t="shared" si="8"/>
        <v>11</v>
      </c>
      <c r="C20" s="12" cm="1">
        <f t="array" ref="C20">PRODUCT(Data!$C14:C14/100+1)</f>
        <v>1.419</v>
      </c>
      <c r="D20" s="12" cm="1">
        <f t="array" ref="D20">PRODUCT(Data!$C14:D14/100+1)</f>
        <v>1.765236</v>
      </c>
      <c r="E20" s="12" cm="1">
        <f t="array" ref="E20">PRODUCT(Data!$C14:E14/100+1)</f>
        <v>1.5516424440000001</v>
      </c>
      <c r="F20" s="12" cm="1">
        <f t="array" ref="F20">PRODUCT(Data!$C14:F14/100+1)</f>
        <v>2.2002289855920001</v>
      </c>
      <c r="G20" s="12" cm="1">
        <f t="array" ref="G20">PRODUCT(Data!$C14:G14/100+1)</f>
        <v>1.91419921746504</v>
      </c>
      <c r="H20" s="12" cm="1">
        <f t="array" ref="H20">PRODUCT(Data!$C14:H14/100+1)</f>
        <v>3.112487927598155</v>
      </c>
      <c r="I20" s="12" cm="1">
        <f t="array" ref="I20">PRODUCT(Data!$C14:I14/100+1)</f>
        <v>3.7380980010453841</v>
      </c>
      <c r="J20" s="12" cm="1">
        <f t="array" ref="J20">PRODUCT(Data!$C14:J14/100+1)</f>
        <v>4.1829316631697848</v>
      </c>
      <c r="K20" s="12" cm="1">
        <f t="array" ref="K20">PRODUCT(Data!$C14:K14/100+1)</f>
        <v>4.6681517360974807</v>
      </c>
      <c r="L20" s="12" cm="1">
        <f t="array" ref="L20">PRODUCT(Data!$C14:L14/100+1)</f>
        <v>4.6774880395696758</v>
      </c>
      <c r="M20" s="12" cm="1">
        <f t="array" ref="M20">PRODUCT(Data!$C14:M14/100+1)</f>
        <v>7.9423746911893094</v>
      </c>
      <c r="N20" s="12" cm="1">
        <f t="array" ref="N20">PRODUCT(Data!$C14:N14/100+1)</f>
        <v>11.667348421357094</v>
      </c>
      <c r="O20" s="12" cm="1">
        <f t="array" ref="O20">PRODUCT(Data!$C14:O14/100+1)</f>
        <v>20.289518904739989</v>
      </c>
      <c r="P20" s="12" cm="1">
        <f t="array" ref="P20">PRODUCT(Data!$C14:P14/100+1)</f>
        <v>17.672170966028531</v>
      </c>
      <c r="Q20" s="12" cm="1">
        <f t="array" ref="Q20">PRODUCT(Data!$C14:Q14/100+1)</f>
        <v>21.701425946283035</v>
      </c>
      <c r="R20" s="12" cm="1">
        <f t="array" ref="R20">PRODUCT(Data!$C14:R14/100+1)</f>
        <v>25.954905431754508</v>
      </c>
      <c r="S20" s="12" cm="1">
        <f t="array" ref="S20">PRODUCT(Data!$C14:S14/100+1)</f>
        <v>39.94459945947019</v>
      </c>
      <c r="T20" s="12" cm="1">
        <f t="array" ref="T20">PRODUCT(Data!$C14:T14/100+1)</f>
        <v>29.638892798926882</v>
      </c>
      <c r="U20" s="12" cm="1">
        <f t="array" ref="U20">PRODUCT(Data!$C14:U14/100+1)</f>
        <v>35.625949144310113</v>
      </c>
      <c r="V20" s="12" cm="1">
        <f t="array" ref="V20">PRODUCT(Data!$C14:V14/100+1)</f>
        <v>31.671468789291691</v>
      </c>
      <c r="W20" s="7"/>
      <c r="X20" s="25" t="str">
        <f t="shared" si="6"/>
        <v>Partially Realised Profit</v>
      </c>
      <c r="Y20" s="4">
        <f t="shared" si="7"/>
        <v>25337175.031433351</v>
      </c>
      <c r="Z20" s="13">
        <f t="shared" ca="1" si="3"/>
        <v>3246323.0247583985</v>
      </c>
      <c r="AA20" s="13">
        <f t="shared" si="4"/>
        <v>20269740.025146682</v>
      </c>
      <c r="AC20">
        <f t="shared" si="5"/>
        <v>0</v>
      </c>
      <c r="AD20">
        <f>IF(SUM($AC20:AC20)&gt;0,1,IF(OR(D20&lt;(1-$P$2),D20&gt;$P$3),1,0))</f>
        <v>0</v>
      </c>
      <c r="AE20">
        <f>IF(SUM($AC20:AD20)&gt;0,1,IF(OR(E20&lt;(1-$P$2),E20&gt;$P$3),1,0))</f>
        <v>0</v>
      </c>
      <c r="AF20">
        <f>IF(SUM($AC20:AE20)&gt;0,1,IF(OR(F20&lt;(1-$P$2),F20&gt;$P$3),1,0))</f>
        <v>0</v>
      </c>
      <c r="AG20">
        <f>IF(SUM($AC20:AF20)&gt;0,1,IF(OR(G20&lt;(1-$P$2),G20&gt;$P$3),1,0))</f>
        <v>0</v>
      </c>
      <c r="AH20">
        <f>IF(SUM($AC20:AG20)&gt;0,1,IF(OR(H20&lt;(1-$P$2),H20&gt;$P$3),1,0))</f>
        <v>0</v>
      </c>
      <c r="AI20">
        <f>IF(SUM($AC20:AH20)&gt;0,1,IF(OR(I20&lt;(1-$P$2),I20&gt;$P$3),1,0))</f>
        <v>0</v>
      </c>
      <c r="AJ20">
        <f>IF(SUM($AC20:AI20)&gt;0,1,IF(OR(J20&lt;(1-$P$2),J20&gt;$P$3),1,0))</f>
        <v>0</v>
      </c>
      <c r="AK20">
        <f>IF(SUM($AC20:AJ20)&gt;0,1,IF(OR(K20&lt;(1-$P$2),K20&gt;$P$3),1,0))</f>
        <v>0</v>
      </c>
      <c r="AL20">
        <f>IF(SUM($AC20:AK20)&gt;0,1,IF(OR(L20&lt;(1-$P$2),L20&gt;$P$3),1,0))</f>
        <v>0</v>
      </c>
      <c r="AM20">
        <f>IF(SUM($AC20:AL20)&gt;0,1,IF(OR(M20&lt;(1-$P$2),M20&gt;$P$3),1,0))</f>
        <v>0</v>
      </c>
      <c r="AN20">
        <f>IF(SUM($AC20:AM20)&gt;0,1,IF(OR(N20&lt;(1-$P$2),N20&gt;$P$3),1,0))</f>
        <v>0</v>
      </c>
      <c r="AO20">
        <f>IF(SUM($AC20:AN20)&gt;0,1,IF(OR(O20&lt;(1-$P$2),O20&gt;$P$3),1,0))</f>
        <v>1</v>
      </c>
      <c r="AP20">
        <f>IF(SUM($AC20:AO20)&gt;0,1,IF(OR(P20&lt;(1-$P$2),P20&gt;$P$3),1,0))</f>
        <v>1</v>
      </c>
      <c r="AQ20">
        <f>IF(SUM($AC20:AP20)&gt;0,1,IF(OR(Q20&lt;(1-$P$2),Q20&gt;$P$3),1,0))</f>
        <v>1</v>
      </c>
      <c r="AR20">
        <f>IF(SUM($AC20:AQ20)&gt;0,1,IF(OR(R20&lt;(1-$P$2),R20&gt;$P$3),1,0))</f>
        <v>1</v>
      </c>
      <c r="AS20">
        <f>IF(SUM($AC20:AR20)&gt;0,1,IF(OR(S20&lt;(1-$P$2),S20&gt;$P$3),1,0))</f>
        <v>1</v>
      </c>
      <c r="AT20">
        <f>IF(SUM($AC20:AS20)&gt;0,1,IF(OR(T20&lt;(1-$P$2),T20&gt;$P$3),1,0))</f>
        <v>1</v>
      </c>
      <c r="AU20">
        <f>IF(SUM($AC20:AT20)&gt;0,1,IF(OR(U20&lt;(1-$P$2),U20&gt;$P$3),1,0))</f>
        <v>1</v>
      </c>
      <c r="AV20">
        <f>IF(SUM($AC20:AU20)&gt;0,1,IF(OR(V20&lt;(1-$P$2),V20&gt;$P$3),1,0))</f>
        <v>1</v>
      </c>
    </row>
    <row r="21" spans="1:48" x14ac:dyDescent="0.35">
      <c r="A21" s="1">
        <f>Data!A15</f>
        <v>6300000</v>
      </c>
      <c r="B21">
        <f t="shared" si="8"/>
        <v>12</v>
      </c>
      <c r="C21" s="12" cm="1">
        <f t="array" ref="C21">PRODUCT(Data!$C15:C15/100+1)</f>
        <v>1.091</v>
      </c>
      <c r="D21" s="12" cm="1">
        <f t="array" ref="D21">PRODUCT(Data!$C15:D15/100+1)</f>
        <v>0.65023600000000004</v>
      </c>
      <c r="E21" s="12" cm="1">
        <f t="array" ref="E21">PRODUCT(Data!$C15:E15/100+1)</f>
        <v>0.93959102000000005</v>
      </c>
      <c r="F21" s="12" cm="1">
        <f t="array" ref="F21">PRODUCT(Data!$C15:F15/100+1)</f>
        <v>0.57690888628000003</v>
      </c>
      <c r="G21" s="12" cm="1">
        <f t="array" ref="G21">PRODUCT(Data!$C15:G15/100+1)</f>
        <v>1.00151382658208</v>
      </c>
      <c r="H21" s="12" cm="1">
        <f t="array" ref="H21">PRODUCT(Data!$C15:H15/100+1)</f>
        <v>1.089647043321303</v>
      </c>
      <c r="I21" s="12" cm="1">
        <f t="array" ref="I21">PRODUCT(Data!$C15:I15/100+1)</f>
        <v>1.0580472790649853</v>
      </c>
      <c r="J21" s="12" cm="1">
        <f t="array" ref="J21">PRODUCT(Data!$C15:J15/100+1)</f>
        <v>0.96493911850726666</v>
      </c>
      <c r="K21" s="12" cm="1">
        <f t="array" ref="K21">PRODUCT(Data!$C15:K15/100+1)</f>
        <v>1.5342531984265539</v>
      </c>
      <c r="L21" s="12" cm="1">
        <f t="array" ref="L21">PRODUCT(Data!$C15:L15/100+1)</f>
        <v>0.9159491594606527</v>
      </c>
      <c r="M21" s="12" cm="1">
        <f t="array" ref="M21">PRODUCT(Data!$C15:M15/100+1)</f>
        <v>0.81153095528213826</v>
      </c>
      <c r="N21" s="12" cm="1">
        <f t="array" ref="N21">PRODUCT(Data!$C15:N15/100+1)</f>
        <v>0.79205421235536688</v>
      </c>
      <c r="O21" s="12" cm="1">
        <f t="array" ref="O21">PRODUCT(Data!$C15:O15/100+1)</f>
        <v>1.24114895076086</v>
      </c>
      <c r="P21" s="12" cm="1">
        <f t="array" ref="P21">PRODUCT(Data!$C15:P15/100+1)</f>
        <v>0.84770473336966745</v>
      </c>
      <c r="Q21" s="12" cm="1">
        <f t="array" ref="Q21">PRODUCT(Data!$C15:Q15/100+1)</f>
        <v>1.414819199993975</v>
      </c>
      <c r="R21" s="12" cm="1">
        <f t="array" ref="R21">PRODUCT(Data!$C15:R15/100+1)</f>
        <v>2.4009481823897758</v>
      </c>
      <c r="S21" s="12" cm="1">
        <f t="array" ref="S21">PRODUCT(Data!$C15:S15/100+1)</f>
        <v>1.9591737168300571</v>
      </c>
      <c r="T21" s="12" cm="1">
        <f t="array" ref="T21">PRODUCT(Data!$C15:T15/100+1)</f>
        <v>3.3266769711774371</v>
      </c>
      <c r="U21" s="12" cm="1">
        <f t="array" ref="U21">PRODUCT(Data!$C15:U15/100+1)</f>
        <v>5.658677527972821</v>
      </c>
      <c r="V21" s="12" cm="1">
        <f t="array" ref="V21">PRODUCT(Data!$C15:V15/100+1)</f>
        <v>5.8397552088679516</v>
      </c>
      <c r="W21" s="7"/>
      <c r="X21" s="25" t="str">
        <f t="shared" si="6"/>
        <v>Partially Realised Loss</v>
      </c>
      <c r="Y21" s="4">
        <f t="shared" si="7"/>
        <v>36790457.815868095</v>
      </c>
      <c r="Z21" s="13">
        <f t="shared" ca="1" si="3"/>
        <v>819297.3600000001</v>
      </c>
      <c r="AA21" s="13">
        <f t="shared" si="4"/>
        <v>29432366.252694476</v>
      </c>
      <c r="AC21">
        <f t="shared" si="5"/>
        <v>0</v>
      </c>
      <c r="AD21">
        <f>IF(SUM($AC21:AC21)&gt;0,1,IF(OR(D21&lt;(1-$P$2),D21&gt;$P$3),1,0))</f>
        <v>1</v>
      </c>
      <c r="AE21">
        <f>IF(SUM($AC21:AD21)&gt;0,1,IF(OR(E21&lt;(1-$P$2),E21&gt;$P$3),1,0))</f>
        <v>1</v>
      </c>
      <c r="AF21">
        <f>IF(SUM($AC21:AE21)&gt;0,1,IF(OR(F21&lt;(1-$P$2),F21&gt;$P$3),1,0))</f>
        <v>1</v>
      </c>
      <c r="AG21">
        <f>IF(SUM($AC21:AF21)&gt;0,1,IF(OR(G21&lt;(1-$P$2),G21&gt;$P$3),1,0))</f>
        <v>1</v>
      </c>
      <c r="AH21">
        <f>IF(SUM($AC21:AG21)&gt;0,1,IF(OR(H21&lt;(1-$P$2),H21&gt;$P$3),1,0))</f>
        <v>1</v>
      </c>
      <c r="AI21">
        <f>IF(SUM($AC21:AH21)&gt;0,1,IF(OR(I21&lt;(1-$P$2),I21&gt;$P$3),1,0))</f>
        <v>1</v>
      </c>
      <c r="AJ21">
        <f>IF(SUM($AC21:AI21)&gt;0,1,IF(OR(J21&lt;(1-$P$2),J21&gt;$P$3),1,0))</f>
        <v>1</v>
      </c>
      <c r="AK21">
        <f>IF(SUM($AC21:AJ21)&gt;0,1,IF(OR(K21&lt;(1-$P$2),K21&gt;$P$3),1,0))</f>
        <v>1</v>
      </c>
      <c r="AL21">
        <f>IF(SUM($AC21:AK21)&gt;0,1,IF(OR(L21&lt;(1-$P$2),L21&gt;$P$3),1,0))</f>
        <v>1</v>
      </c>
      <c r="AM21">
        <f>IF(SUM($AC21:AL21)&gt;0,1,IF(OR(M21&lt;(1-$P$2),M21&gt;$P$3),1,0))</f>
        <v>1</v>
      </c>
      <c r="AN21">
        <f>IF(SUM($AC21:AM21)&gt;0,1,IF(OR(N21&lt;(1-$P$2),N21&gt;$P$3),1,0))</f>
        <v>1</v>
      </c>
      <c r="AO21">
        <f>IF(SUM($AC21:AN21)&gt;0,1,IF(OR(O21&lt;(1-$P$2),O21&gt;$P$3),1,0))</f>
        <v>1</v>
      </c>
      <c r="AP21">
        <f>IF(SUM($AC21:AO21)&gt;0,1,IF(OR(P21&lt;(1-$P$2),P21&gt;$P$3),1,0))</f>
        <v>1</v>
      </c>
      <c r="AQ21">
        <f>IF(SUM($AC21:AP21)&gt;0,1,IF(OR(Q21&lt;(1-$P$2),Q21&gt;$P$3),1,0))</f>
        <v>1</v>
      </c>
      <c r="AR21">
        <f>IF(SUM($AC21:AQ21)&gt;0,1,IF(OR(R21&lt;(1-$P$2),R21&gt;$P$3),1,0))</f>
        <v>1</v>
      </c>
      <c r="AS21">
        <f>IF(SUM($AC21:AR21)&gt;0,1,IF(OR(S21&lt;(1-$P$2),S21&gt;$P$3),1,0))</f>
        <v>1</v>
      </c>
      <c r="AT21">
        <f>IF(SUM($AC21:AS21)&gt;0,1,IF(OR(T21&lt;(1-$P$2),T21&gt;$P$3),1,0))</f>
        <v>1</v>
      </c>
      <c r="AU21">
        <f>IF(SUM($AC21:AT21)&gt;0,1,IF(OR(U21&lt;(1-$P$2),U21&gt;$P$3),1,0))</f>
        <v>1</v>
      </c>
      <c r="AV21">
        <f>IF(SUM($AC21:AU21)&gt;0,1,IF(OR(V21&lt;(1-$P$2),V21&gt;$P$3),1,0))</f>
        <v>1</v>
      </c>
    </row>
    <row r="22" spans="1:48" x14ac:dyDescent="0.35">
      <c r="A22" s="1">
        <f>Data!A16</f>
        <v>7900000</v>
      </c>
      <c r="B22">
        <f t="shared" si="8"/>
        <v>13</v>
      </c>
      <c r="C22" s="12" cm="1">
        <f t="array" ref="C22">PRODUCT(Data!$C16:C16/100+1)</f>
        <v>1.716</v>
      </c>
      <c r="D22" s="12" cm="1">
        <f t="array" ref="D22">PRODUCT(Data!$C16:D16/100+1)</f>
        <v>2.0008559999999997</v>
      </c>
      <c r="E22" s="12" cm="1">
        <f t="array" ref="E22">PRODUCT(Data!$C16:E16/100+1)</f>
        <v>2.08089024</v>
      </c>
      <c r="F22" s="12" cm="1">
        <f t="array" ref="F22">PRODUCT(Data!$C16:F16/100+1)</f>
        <v>3.3523141766400002</v>
      </c>
      <c r="G22" s="12" cm="1">
        <f t="array" ref="G22">PRODUCT(Data!$C16:G16/100+1)</f>
        <v>2.9869119313862402</v>
      </c>
      <c r="H22" s="12" cm="1">
        <f t="array" ref="H22">PRODUCT(Data!$C16:H16/100+1)</f>
        <v>4.3668652436866831</v>
      </c>
      <c r="I22" s="12" cm="1">
        <f t="array" ref="I22">PRODUCT(Data!$C16:I16/100+1)</f>
        <v>2.7205570468168037</v>
      </c>
      <c r="J22" s="12" cm="1">
        <f t="array" ref="J22">PRODUCT(Data!$C16:J16/100+1)</f>
        <v>4.6031825232140324</v>
      </c>
      <c r="K22" s="12" cm="1">
        <f t="array" ref="K22">PRODUCT(Data!$C16:K16/100+1)</f>
        <v>7.7839816467549277</v>
      </c>
      <c r="L22" s="12" cm="1">
        <f t="array" ref="L22">PRODUCT(Data!$C16:L16/100+1)</f>
        <v>7.3714306194769161</v>
      </c>
      <c r="M22" s="12" cm="1">
        <f t="array" ref="M22">PRODUCT(Data!$C16:M16/100+1)</f>
        <v>10.356860020365067</v>
      </c>
      <c r="N22" s="12" cm="1">
        <f t="array" ref="N22">PRODUCT(Data!$C16:N16/100+1)</f>
        <v>14.613529488735111</v>
      </c>
      <c r="O22" s="12" cm="1">
        <f t="array" ref="O22">PRODUCT(Data!$C16:O16/100+1)</f>
        <v>9.8056782869412604</v>
      </c>
      <c r="P22" s="12" cm="1">
        <f t="array" ref="P22">PRODUCT(Data!$C16:P16/100+1)</f>
        <v>14.424152760090594</v>
      </c>
      <c r="Q22" s="12" cm="1">
        <f t="array" ref="Q22">PRODUCT(Data!$C16:Q16/100+1)</f>
        <v>12.476892137478364</v>
      </c>
      <c r="R22" s="12" cm="1">
        <f t="array" ref="R22">PRODUCT(Data!$C16:R16/100+1)</f>
        <v>14.548056232299771</v>
      </c>
      <c r="S22" s="12" cm="1">
        <f t="array" ref="S22">PRODUCT(Data!$C16:S16/100+1)</f>
        <v>16.832101060770835</v>
      </c>
      <c r="T22" s="12" cm="1">
        <f t="array" ref="T22">PRODUCT(Data!$C16:T16/100+1)</f>
        <v>10.116092737523271</v>
      </c>
      <c r="U22" s="12" cm="1">
        <f t="array" ref="U22">PRODUCT(Data!$C16:U16/100+1)</f>
        <v>11.623390555414238</v>
      </c>
      <c r="V22" s="12" cm="1">
        <f t="array" ref="V22">PRODUCT(Data!$C16:V16/100+1)</f>
        <v>12.843846563732733</v>
      </c>
      <c r="W22" s="7"/>
      <c r="X22" s="25" t="str">
        <f t="shared" si="6"/>
        <v>Unrealised</v>
      </c>
      <c r="Y22" s="4">
        <f t="shared" si="7"/>
        <v>101466387.85348859</v>
      </c>
      <c r="Z22" s="13">
        <f t="shared" ca="1" si="3"/>
        <v>0</v>
      </c>
      <c r="AA22" s="13">
        <f t="shared" si="4"/>
        <v>101466387.85348859</v>
      </c>
      <c r="AC22">
        <f t="shared" si="5"/>
        <v>0</v>
      </c>
      <c r="AD22">
        <f>IF(SUM($AC22:AC22)&gt;0,1,IF(OR(D22&lt;(1-$P$2),D22&gt;$P$3),1,0))</f>
        <v>0</v>
      </c>
      <c r="AE22">
        <f>IF(SUM($AC22:AD22)&gt;0,1,IF(OR(E22&lt;(1-$P$2),E22&gt;$P$3),1,0))</f>
        <v>0</v>
      </c>
      <c r="AF22">
        <f>IF(SUM($AC22:AE22)&gt;0,1,IF(OR(F22&lt;(1-$P$2),F22&gt;$P$3),1,0))</f>
        <v>0</v>
      </c>
      <c r="AG22">
        <f>IF(SUM($AC22:AF22)&gt;0,1,IF(OR(G22&lt;(1-$P$2),G22&gt;$P$3),1,0))</f>
        <v>0</v>
      </c>
      <c r="AH22">
        <f>IF(SUM($AC22:AG22)&gt;0,1,IF(OR(H22&lt;(1-$P$2),H22&gt;$P$3),1,0))</f>
        <v>0</v>
      </c>
      <c r="AI22">
        <f>IF(SUM($AC22:AH22)&gt;0,1,IF(OR(I22&lt;(1-$P$2),I22&gt;$P$3),1,0))</f>
        <v>0</v>
      </c>
      <c r="AJ22">
        <f>IF(SUM($AC22:AI22)&gt;0,1,IF(OR(J22&lt;(1-$P$2),J22&gt;$P$3),1,0))</f>
        <v>0</v>
      </c>
      <c r="AK22">
        <f>IF(SUM($AC22:AJ22)&gt;0,1,IF(OR(K22&lt;(1-$P$2),K22&gt;$P$3),1,0))</f>
        <v>0</v>
      </c>
      <c r="AL22">
        <f>IF(SUM($AC22:AK22)&gt;0,1,IF(OR(L22&lt;(1-$P$2),L22&gt;$P$3),1,0))</f>
        <v>0</v>
      </c>
      <c r="AM22">
        <f>IF(SUM($AC22:AL22)&gt;0,1,IF(OR(M22&lt;(1-$P$2),M22&gt;$P$3),1,0))</f>
        <v>0</v>
      </c>
      <c r="AN22">
        <f>IF(SUM($AC22:AM22)&gt;0,1,IF(OR(N22&lt;(1-$P$2),N22&gt;$P$3),1,0))</f>
        <v>0</v>
      </c>
      <c r="AO22">
        <f>IF(SUM($AC22:AN22)&gt;0,1,IF(OR(O22&lt;(1-$P$2),O22&gt;$P$3),1,0))</f>
        <v>0</v>
      </c>
      <c r="AP22">
        <f>IF(SUM($AC22:AO22)&gt;0,1,IF(OR(P22&lt;(1-$P$2),P22&gt;$P$3),1,0))</f>
        <v>0</v>
      </c>
      <c r="AQ22">
        <f>IF(SUM($AC22:AP22)&gt;0,1,IF(OR(Q22&lt;(1-$P$2),Q22&gt;$P$3),1,0))</f>
        <v>0</v>
      </c>
      <c r="AR22">
        <f>IF(SUM($AC22:AQ22)&gt;0,1,IF(OR(R22&lt;(1-$P$2),R22&gt;$P$3),1,0))</f>
        <v>0</v>
      </c>
      <c r="AS22">
        <f>IF(SUM($AC22:AR22)&gt;0,1,IF(OR(S22&lt;(1-$P$2),S22&gt;$P$3),1,0))</f>
        <v>0</v>
      </c>
      <c r="AT22">
        <f>IF(SUM($AC22:AS22)&gt;0,1,IF(OR(T22&lt;(1-$P$2),T22&gt;$P$3),1,0))</f>
        <v>0</v>
      </c>
      <c r="AU22">
        <f>IF(SUM($AC22:AT22)&gt;0,1,IF(OR(U22&lt;(1-$P$2),U22&gt;$P$3),1,0))</f>
        <v>0</v>
      </c>
      <c r="AV22">
        <f>IF(SUM($AC22:AU22)&gt;0,1,IF(OR(V22&lt;(1-$P$2),V22&gt;$P$3),1,0))</f>
        <v>0</v>
      </c>
    </row>
    <row r="23" spans="1:48" x14ac:dyDescent="0.35">
      <c r="A23" s="1">
        <f>Data!A17</f>
        <v>2300000</v>
      </c>
      <c r="B23">
        <f t="shared" si="8"/>
        <v>14</v>
      </c>
      <c r="C23" s="12" cm="1">
        <f t="array" ref="C23">PRODUCT(Data!$C17:C17/100+1)</f>
        <v>1.1379999999999999</v>
      </c>
      <c r="D23" s="12" cm="1">
        <f t="array" ref="D23">PRODUCT(Data!$C17:D17/100+1)</f>
        <v>1.0970319999999998</v>
      </c>
      <c r="E23" s="12" cm="1">
        <f t="array" ref="E23">PRODUCT(Data!$C17:E17/100+1)</f>
        <v>1.5709498239999997</v>
      </c>
      <c r="F23" s="12" cm="1">
        <f t="array" ref="F23">PRODUCT(Data!$C17:F17/100+1)</f>
        <v>0.87816095161599972</v>
      </c>
      <c r="G23" s="12" cm="1">
        <f t="array" ref="G23">PRODUCT(Data!$C17:G17/100+1)</f>
        <v>0.86147589353529574</v>
      </c>
      <c r="H23" s="12" cm="1">
        <f t="array" ref="H23">PRODUCT(Data!$C17:H17/100+1)</f>
        <v>1.0561694454742725</v>
      </c>
      <c r="I23" s="12" cm="1">
        <f t="array" ref="I23">PRODUCT(Data!$C17:I17/100+1)</f>
        <v>1.3033130957152523</v>
      </c>
      <c r="J23" s="12" cm="1">
        <f t="array" ref="J23">PRODUCT(Data!$C17:J17/100+1)</f>
        <v>1.1599486551865745</v>
      </c>
      <c r="K23" s="12" cm="1">
        <f t="array" ref="K23">PRODUCT(Data!$C17:K17/100+1)</f>
        <v>1.7004847285035183</v>
      </c>
      <c r="L23" s="12" cm="1">
        <f t="array" ref="L23">PRODUCT(Data!$C17:L17/100+1)</f>
        <v>0.99818453563156517</v>
      </c>
      <c r="M23" s="12" cm="1">
        <f t="array" ref="M23">PRODUCT(Data!$C17:M17/100+1)</f>
        <v>1.165879537617668</v>
      </c>
      <c r="N23" s="12" cm="1">
        <f t="array" ref="N23">PRODUCT(Data!$C17:N17/100+1)</f>
        <v>1.4690082173982617</v>
      </c>
      <c r="O23" s="12" cm="1">
        <f t="array" ref="O23">PRODUCT(Data!$C17:O17/100+1)</f>
        <v>0.75653923196010475</v>
      </c>
      <c r="P23" s="12" cm="1">
        <f t="array" ref="P23">PRODUCT(Data!$C17:P17/100+1)</f>
        <v>1.1877665941773643</v>
      </c>
      <c r="Q23" s="12" cm="1">
        <f t="array" ref="Q23">PRODUCT(Data!$C17:Q17/100+1)</f>
        <v>1.7210737949630011</v>
      </c>
      <c r="R23" s="12" cm="1">
        <f t="array" ref="R23">PRODUCT(Data!$C17:R17/100+1)</f>
        <v>0.97068562035913264</v>
      </c>
      <c r="S23" s="12" cm="1">
        <f t="array" ref="S23">PRODUCT(Data!$C17:S17/100+1)</f>
        <v>0.76975369694479223</v>
      </c>
      <c r="T23" s="12" cm="1">
        <f t="array" ref="T23">PRODUCT(Data!$C17:T17/100+1)</f>
        <v>0.97065941184738314</v>
      </c>
      <c r="U23" s="12" cm="1">
        <f t="array" ref="U23">PRODUCT(Data!$C17:U17/100+1)</f>
        <v>1.4569597771829219</v>
      </c>
      <c r="V23" s="12" cm="1">
        <f t="array" ref="V23">PRODUCT(Data!$C17:V17/100+1)</f>
        <v>0.73867860703174137</v>
      </c>
      <c r="W23" s="7"/>
      <c r="X23" s="25" t="str">
        <f t="shared" si="6"/>
        <v>Partially Realised Loss</v>
      </c>
      <c r="Y23" s="4">
        <f t="shared" si="7"/>
        <v>1698960.7961730051</v>
      </c>
      <c r="Z23" s="13">
        <f t="shared" ca="1" si="3"/>
        <v>348008.04670164821</v>
      </c>
      <c r="AA23" s="13">
        <f t="shared" si="4"/>
        <v>1359168.6369384043</v>
      </c>
      <c r="AC23">
        <f t="shared" si="5"/>
        <v>0</v>
      </c>
      <c r="AD23">
        <f>IF(SUM($AC23:AC23)&gt;0,1,IF(OR(D23&lt;(1-$P$2),D23&gt;$P$3),1,0))</f>
        <v>0</v>
      </c>
      <c r="AE23">
        <f>IF(SUM($AC23:AD23)&gt;0,1,IF(OR(E23&lt;(1-$P$2),E23&gt;$P$3),1,0))</f>
        <v>0</v>
      </c>
      <c r="AF23">
        <f>IF(SUM($AC23:AE23)&gt;0,1,IF(OR(F23&lt;(1-$P$2),F23&gt;$P$3),1,0))</f>
        <v>0</v>
      </c>
      <c r="AG23">
        <f>IF(SUM($AC23:AF23)&gt;0,1,IF(OR(G23&lt;(1-$P$2),G23&gt;$P$3),1,0))</f>
        <v>0</v>
      </c>
      <c r="AH23">
        <f>IF(SUM($AC23:AG23)&gt;0,1,IF(OR(H23&lt;(1-$P$2),H23&gt;$P$3),1,0))</f>
        <v>0</v>
      </c>
      <c r="AI23">
        <f>IF(SUM($AC23:AH23)&gt;0,1,IF(OR(I23&lt;(1-$P$2),I23&gt;$P$3),1,0))</f>
        <v>0</v>
      </c>
      <c r="AJ23">
        <f>IF(SUM($AC23:AI23)&gt;0,1,IF(OR(J23&lt;(1-$P$2),J23&gt;$P$3),1,0))</f>
        <v>0</v>
      </c>
      <c r="AK23">
        <f>IF(SUM($AC23:AJ23)&gt;0,1,IF(OR(K23&lt;(1-$P$2),K23&gt;$P$3),1,0))</f>
        <v>0</v>
      </c>
      <c r="AL23">
        <f>IF(SUM($AC23:AK23)&gt;0,1,IF(OR(L23&lt;(1-$P$2),L23&gt;$P$3),1,0))</f>
        <v>0</v>
      </c>
      <c r="AM23">
        <f>IF(SUM($AC23:AL23)&gt;0,1,IF(OR(M23&lt;(1-$P$2),M23&gt;$P$3),1,0))</f>
        <v>0</v>
      </c>
      <c r="AN23">
        <f>IF(SUM($AC23:AM23)&gt;0,1,IF(OR(N23&lt;(1-$P$2),N23&gt;$P$3),1,0))</f>
        <v>0</v>
      </c>
      <c r="AO23">
        <f>IF(SUM($AC23:AN23)&gt;0,1,IF(OR(O23&lt;(1-$P$2),O23&gt;$P$3),1,0))</f>
        <v>1</v>
      </c>
      <c r="AP23">
        <f>IF(SUM($AC23:AO23)&gt;0,1,IF(OR(P23&lt;(1-$P$2),P23&gt;$P$3),1,0))</f>
        <v>1</v>
      </c>
      <c r="AQ23">
        <f>IF(SUM($AC23:AP23)&gt;0,1,IF(OR(Q23&lt;(1-$P$2),Q23&gt;$P$3),1,0))</f>
        <v>1</v>
      </c>
      <c r="AR23">
        <f>IF(SUM($AC23:AQ23)&gt;0,1,IF(OR(R23&lt;(1-$P$2),R23&gt;$P$3),1,0))</f>
        <v>1</v>
      </c>
      <c r="AS23">
        <f>IF(SUM($AC23:AR23)&gt;0,1,IF(OR(S23&lt;(1-$P$2),S23&gt;$P$3),1,0))</f>
        <v>1</v>
      </c>
      <c r="AT23">
        <f>IF(SUM($AC23:AS23)&gt;0,1,IF(OR(T23&lt;(1-$P$2),T23&gt;$P$3),1,0))</f>
        <v>1</v>
      </c>
      <c r="AU23">
        <f>IF(SUM($AC23:AT23)&gt;0,1,IF(OR(U23&lt;(1-$P$2),U23&gt;$P$3),1,0))</f>
        <v>1</v>
      </c>
      <c r="AV23">
        <f>IF(SUM($AC23:AU23)&gt;0,1,IF(OR(V23&lt;(1-$P$2),V23&gt;$P$3),1,0))</f>
        <v>1</v>
      </c>
    </row>
    <row r="24" spans="1:48" x14ac:dyDescent="0.35">
      <c r="A24" s="1">
        <f>Data!A18</f>
        <v>5300000</v>
      </c>
      <c r="B24">
        <f t="shared" si="8"/>
        <v>15</v>
      </c>
      <c r="C24" s="12" cm="1">
        <f t="array" ref="C24">PRODUCT(Data!$C18:C18/100+1)</f>
        <v>1.51</v>
      </c>
      <c r="D24" s="12" cm="1">
        <f t="array" ref="D24">PRODUCT(Data!$C18:D18/100+1)</f>
        <v>2.0475600000000003</v>
      </c>
      <c r="E24" s="12" cm="1">
        <f t="array" ref="E24">PRODUCT(Data!$C18:E18/100+1)</f>
        <v>1.8100430400000003</v>
      </c>
      <c r="F24" s="12" cm="1">
        <f t="array" ref="F24">PRODUCT(Data!$C18:F18/100+1)</f>
        <v>2.7313549473600003</v>
      </c>
      <c r="G24" s="12" cm="1">
        <f t="array" ref="G24">PRODUCT(Data!$C18:G18/100+1)</f>
        <v>2.6275634593603203</v>
      </c>
      <c r="H24" s="12" cm="1">
        <f t="array" ref="H24">PRODUCT(Data!$C18:H18/100+1)</f>
        <v>3.3869292991154527</v>
      </c>
      <c r="I24" s="12" cm="1">
        <f t="array" ref="I24">PRODUCT(Data!$C18:I18/100+1)</f>
        <v>4.5892892003014385</v>
      </c>
      <c r="J24" s="12" cm="1">
        <f t="array" ref="J24">PRODUCT(Data!$C18:J18/100+1)</f>
        <v>5.0298609635303766</v>
      </c>
      <c r="K24" s="12" cm="1">
        <f t="array" ref="K24">PRODUCT(Data!$C18:K18/100+1)</f>
        <v>3.7975450274654343</v>
      </c>
      <c r="L24" s="12" cm="1">
        <f t="array" ref="L24">PRODUCT(Data!$C18:L18/100+1)</f>
        <v>3.9418517385091207</v>
      </c>
      <c r="M24" s="12" cm="1">
        <f t="array" ref="M24">PRODUCT(Data!$C18:M18/100+1)</f>
        <v>2.0024606831626333</v>
      </c>
      <c r="N24" s="12" cm="1">
        <f t="array" ref="N24">PRODUCT(Data!$C18:N18/100+1)</f>
        <v>1.7761826259652558</v>
      </c>
      <c r="O24" s="12" cm="1">
        <f t="array" ref="O24">PRODUCT(Data!$C18:O18/100+1)</f>
        <v>2.055043298241801</v>
      </c>
      <c r="P24" s="12" cm="1">
        <f t="array" ref="P24">PRODUCT(Data!$C18:P18/100+1)</f>
        <v>2.3674098795745544</v>
      </c>
      <c r="Q24" s="12" cm="1">
        <f t="array" ref="Q24">PRODUCT(Data!$C18:Q18/100+1)</f>
        <v>2.8077481171754215</v>
      </c>
      <c r="R24" s="12" cm="1">
        <f t="array" ref="R24">PRODUCT(Data!$C18:R18/100+1)</f>
        <v>3.9140008753425373</v>
      </c>
      <c r="S24" s="12" cm="1">
        <f t="array" ref="S24">PRODUCT(Data!$C18:S18/100+1)</f>
        <v>3.6556768175699297</v>
      </c>
      <c r="T24" s="12" cm="1">
        <f t="array" ref="T24">PRODUCT(Data!$C18:T18/100+1)</f>
        <v>5.2276178491249992</v>
      </c>
      <c r="U24" s="12" cm="1">
        <f t="array" ref="U24">PRODUCT(Data!$C18:U18/100+1)</f>
        <v>2.6660851030537498</v>
      </c>
      <c r="V24" s="12" cm="1">
        <f t="array" ref="V24">PRODUCT(Data!$C18:V18/100+1)</f>
        <v>2.1461985079582684</v>
      </c>
      <c r="W24" s="7"/>
      <c r="X24" s="25" t="str">
        <f t="shared" si="6"/>
        <v>Unrealised</v>
      </c>
      <c r="Y24" s="4">
        <f t="shared" si="7"/>
        <v>11374852.092178822</v>
      </c>
      <c r="Z24" s="13">
        <f t="shared" ca="1" si="3"/>
        <v>0</v>
      </c>
      <c r="AA24" s="13">
        <f t="shared" si="4"/>
        <v>11374852.092178822</v>
      </c>
      <c r="AC24">
        <f t="shared" si="5"/>
        <v>0</v>
      </c>
      <c r="AD24">
        <f>IF(SUM($AC24:AC24)&gt;0,1,IF(OR(D24&lt;(1-$P$2),D24&gt;$P$3),1,0))</f>
        <v>0</v>
      </c>
      <c r="AE24">
        <f>IF(SUM($AC24:AD24)&gt;0,1,IF(OR(E24&lt;(1-$P$2),E24&gt;$P$3),1,0))</f>
        <v>0</v>
      </c>
      <c r="AF24">
        <f>IF(SUM($AC24:AE24)&gt;0,1,IF(OR(F24&lt;(1-$P$2),F24&gt;$P$3),1,0))</f>
        <v>0</v>
      </c>
      <c r="AG24">
        <f>IF(SUM($AC24:AF24)&gt;0,1,IF(OR(G24&lt;(1-$P$2),G24&gt;$P$3),1,0))</f>
        <v>0</v>
      </c>
      <c r="AH24">
        <f>IF(SUM($AC24:AG24)&gt;0,1,IF(OR(H24&lt;(1-$P$2),H24&gt;$P$3),1,0))</f>
        <v>0</v>
      </c>
      <c r="AI24">
        <f>IF(SUM($AC24:AH24)&gt;0,1,IF(OR(I24&lt;(1-$P$2),I24&gt;$P$3),1,0))</f>
        <v>0</v>
      </c>
      <c r="AJ24">
        <f>IF(SUM($AC24:AI24)&gt;0,1,IF(OR(J24&lt;(1-$P$2),J24&gt;$P$3),1,0))</f>
        <v>0</v>
      </c>
      <c r="AK24">
        <f>IF(SUM($AC24:AJ24)&gt;0,1,IF(OR(K24&lt;(1-$P$2),K24&gt;$P$3),1,0))</f>
        <v>0</v>
      </c>
      <c r="AL24">
        <f>IF(SUM($AC24:AK24)&gt;0,1,IF(OR(L24&lt;(1-$P$2),L24&gt;$P$3),1,0))</f>
        <v>0</v>
      </c>
      <c r="AM24">
        <f>IF(SUM($AC24:AL24)&gt;0,1,IF(OR(M24&lt;(1-$P$2),M24&gt;$P$3),1,0))</f>
        <v>0</v>
      </c>
      <c r="AN24">
        <f>IF(SUM($AC24:AM24)&gt;0,1,IF(OR(N24&lt;(1-$P$2),N24&gt;$P$3),1,0))</f>
        <v>0</v>
      </c>
      <c r="AO24">
        <f>IF(SUM($AC24:AN24)&gt;0,1,IF(OR(O24&lt;(1-$P$2),O24&gt;$P$3),1,0))</f>
        <v>0</v>
      </c>
      <c r="AP24">
        <f>IF(SUM($AC24:AO24)&gt;0,1,IF(OR(P24&lt;(1-$P$2),P24&gt;$P$3),1,0))</f>
        <v>0</v>
      </c>
      <c r="AQ24">
        <f>IF(SUM($AC24:AP24)&gt;0,1,IF(OR(Q24&lt;(1-$P$2),Q24&gt;$P$3),1,0))</f>
        <v>0</v>
      </c>
      <c r="AR24">
        <f>IF(SUM($AC24:AQ24)&gt;0,1,IF(OR(R24&lt;(1-$P$2),R24&gt;$P$3),1,0))</f>
        <v>0</v>
      </c>
      <c r="AS24">
        <f>IF(SUM($AC24:AR24)&gt;0,1,IF(OR(S24&lt;(1-$P$2),S24&gt;$P$3),1,0))</f>
        <v>0</v>
      </c>
      <c r="AT24">
        <f>IF(SUM($AC24:AS24)&gt;0,1,IF(OR(T24&lt;(1-$P$2),T24&gt;$P$3),1,0))</f>
        <v>0</v>
      </c>
      <c r="AU24">
        <f>IF(SUM($AC24:AT24)&gt;0,1,IF(OR(U24&lt;(1-$P$2),U24&gt;$P$3),1,0))</f>
        <v>0</v>
      </c>
      <c r="AV24">
        <f>IF(SUM($AC24:AU24)&gt;0,1,IF(OR(V24&lt;(1-$P$2),V24&gt;$P$3),1,0))</f>
        <v>0</v>
      </c>
    </row>
    <row r="25" spans="1:48" x14ac:dyDescent="0.35">
      <c r="A25" s="1">
        <f>Data!A19</f>
        <v>4000000</v>
      </c>
      <c r="B25">
        <f t="shared" si="8"/>
        <v>16</v>
      </c>
      <c r="C25" s="12" cm="1">
        <f t="array" ref="C25">PRODUCT(Data!$C19:C19/100+1)</f>
        <v>1.5310000000000001</v>
      </c>
      <c r="D25" s="12" cm="1">
        <f t="array" ref="D25">PRODUCT(Data!$C19:D19/100+1)</f>
        <v>1.6641970000000001</v>
      </c>
      <c r="E25" s="12" cm="1">
        <f t="array" ref="E25">PRODUCT(Data!$C19:E19/100+1)</f>
        <v>2.6643793970000003</v>
      </c>
      <c r="F25" s="12" cm="1">
        <f t="array" ref="F25">PRODUCT(Data!$C19:F19/100+1)</f>
        <v>2.8455571959960007</v>
      </c>
      <c r="G25" s="12" cm="1">
        <f t="array" ref="G25">PRODUCT(Data!$C19:G19/100+1)</f>
        <v>4.8972039343091174</v>
      </c>
      <c r="H25" s="12" cm="1">
        <f t="array" ref="H25">PRODUCT(Data!$C19:H19/100+1)</f>
        <v>7.3458059014636756</v>
      </c>
      <c r="I25" s="12" cm="1">
        <f t="array" ref="I25">PRODUCT(Data!$C19:I19/100+1)</f>
        <v>8.9471915879827559</v>
      </c>
      <c r="J25" s="12" cm="1">
        <f t="array" ref="J25">PRODUCT(Data!$C19:J19/100+1)</f>
        <v>14.539186330471978</v>
      </c>
      <c r="K25" s="12" cm="1">
        <f t="array" ref="K25">PRODUCT(Data!$C19:K19/100+1)</f>
        <v>9.8139507730685853</v>
      </c>
      <c r="L25" s="12" cm="1">
        <f t="array" ref="L25">PRODUCT(Data!$C19:L19/100+1)</f>
        <v>10.61869473646021</v>
      </c>
      <c r="M25" s="12" cm="1">
        <f t="array" ref="M25">PRODUCT(Data!$C19:M19/100+1)</f>
        <v>10.767356462770653</v>
      </c>
      <c r="N25" s="12" cm="1">
        <f t="array" ref="N25">PRODUCT(Data!$C19:N19/100+1)</f>
        <v>5.9112786980610883</v>
      </c>
      <c r="O25" s="12" cm="1">
        <f t="array" ref="O25">PRODUCT(Data!$C19:O19/100+1)</f>
        <v>6.4314712234904645</v>
      </c>
      <c r="P25" s="12" cm="1">
        <f t="array" ref="P25">PRODUCT(Data!$C19:P19/100+1)</f>
        <v>3.3379335649915505</v>
      </c>
      <c r="Q25" s="12" cm="1">
        <f t="array" ref="Q25">PRODUCT(Data!$C19:Q19/100+1)</f>
        <v>2.2964982927141864</v>
      </c>
      <c r="R25" s="12" cm="1">
        <f t="array" ref="R25">PRODUCT(Data!$C19:R19/100+1)</f>
        <v>1.3847884705066544</v>
      </c>
      <c r="S25" s="12" cm="1">
        <f t="array" ref="S25">PRODUCT(Data!$C19:S19/100+1)</f>
        <v>1.8653100697724634</v>
      </c>
      <c r="T25" s="12" cm="1">
        <f t="array" ref="T25">PRODUCT(Data!$C19:T19/100+1)</f>
        <v>2.8632509571007314</v>
      </c>
      <c r="U25" s="12" cm="1">
        <f t="array" ref="U25">PRODUCT(Data!$C19:U19/100+1)</f>
        <v>4.6613725581599912</v>
      </c>
      <c r="V25" s="12" cm="1">
        <f t="array" ref="V25">PRODUCT(Data!$C19:V19/100+1)</f>
        <v>4.582129224671271</v>
      </c>
      <c r="W25" s="7"/>
      <c r="X25" s="25" t="str">
        <f t="shared" si="6"/>
        <v>Unrealised</v>
      </c>
      <c r="Y25" s="4">
        <f t="shared" si="7"/>
        <v>18328516.898685083</v>
      </c>
      <c r="Z25" s="13">
        <f t="shared" ca="1" si="3"/>
        <v>0</v>
      </c>
      <c r="AA25" s="13">
        <f t="shared" si="4"/>
        <v>18328516.898685083</v>
      </c>
      <c r="AC25">
        <f t="shared" si="5"/>
        <v>0</v>
      </c>
      <c r="AD25">
        <f>IF(SUM($AC25:AC25)&gt;0,1,IF(OR(D25&lt;(1-$P$2),D25&gt;$P$3),1,0))</f>
        <v>0</v>
      </c>
      <c r="AE25">
        <f>IF(SUM($AC25:AD25)&gt;0,1,IF(OR(E25&lt;(1-$P$2),E25&gt;$P$3),1,0))</f>
        <v>0</v>
      </c>
      <c r="AF25">
        <f>IF(SUM($AC25:AE25)&gt;0,1,IF(OR(F25&lt;(1-$P$2),F25&gt;$P$3),1,0))</f>
        <v>0</v>
      </c>
      <c r="AG25">
        <f>IF(SUM($AC25:AF25)&gt;0,1,IF(OR(G25&lt;(1-$P$2),G25&gt;$P$3),1,0))</f>
        <v>0</v>
      </c>
      <c r="AH25">
        <f>IF(SUM($AC25:AG25)&gt;0,1,IF(OR(H25&lt;(1-$P$2),H25&gt;$P$3),1,0))</f>
        <v>0</v>
      </c>
      <c r="AI25">
        <f>IF(SUM($AC25:AH25)&gt;0,1,IF(OR(I25&lt;(1-$P$2),I25&gt;$P$3),1,0))</f>
        <v>0</v>
      </c>
      <c r="AJ25">
        <f>IF(SUM($AC25:AI25)&gt;0,1,IF(OR(J25&lt;(1-$P$2),J25&gt;$P$3),1,0))</f>
        <v>0</v>
      </c>
      <c r="AK25">
        <f>IF(SUM($AC25:AJ25)&gt;0,1,IF(OR(K25&lt;(1-$P$2),K25&gt;$P$3),1,0))</f>
        <v>0</v>
      </c>
      <c r="AL25">
        <f>IF(SUM($AC25:AK25)&gt;0,1,IF(OR(L25&lt;(1-$P$2),L25&gt;$P$3),1,0))</f>
        <v>0</v>
      </c>
      <c r="AM25">
        <f>IF(SUM($AC25:AL25)&gt;0,1,IF(OR(M25&lt;(1-$P$2),M25&gt;$P$3),1,0))</f>
        <v>0</v>
      </c>
      <c r="AN25">
        <f>IF(SUM($AC25:AM25)&gt;0,1,IF(OR(N25&lt;(1-$P$2),N25&gt;$P$3),1,0))</f>
        <v>0</v>
      </c>
      <c r="AO25">
        <f>IF(SUM($AC25:AN25)&gt;0,1,IF(OR(O25&lt;(1-$P$2),O25&gt;$P$3),1,0))</f>
        <v>0</v>
      </c>
      <c r="AP25">
        <f>IF(SUM($AC25:AO25)&gt;0,1,IF(OR(P25&lt;(1-$P$2),P25&gt;$P$3),1,0))</f>
        <v>0</v>
      </c>
      <c r="AQ25">
        <f>IF(SUM($AC25:AP25)&gt;0,1,IF(OR(Q25&lt;(1-$P$2),Q25&gt;$P$3),1,0))</f>
        <v>0</v>
      </c>
      <c r="AR25">
        <f>IF(SUM($AC25:AQ25)&gt;0,1,IF(OR(R25&lt;(1-$P$2),R25&gt;$P$3),1,0))</f>
        <v>0</v>
      </c>
      <c r="AS25">
        <f>IF(SUM($AC25:AR25)&gt;0,1,IF(OR(S25&lt;(1-$P$2),S25&gt;$P$3),1,0))</f>
        <v>0</v>
      </c>
      <c r="AT25">
        <f>IF(SUM($AC25:AS25)&gt;0,1,IF(OR(T25&lt;(1-$P$2),T25&gt;$P$3),1,0))</f>
        <v>0</v>
      </c>
      <c r="AU25">
        <f>IF(SUM($AC25:AT25)&gt;0,1,IF(OR(U25&lt;(1-$P$2),U25&gt;$P$3),1,0))</f>
        <v>0</v>
      </c>
      <c r="AV25">
        <f>IF(SUM($AC25:AU25)&gt;0,1,IF(OR(V25&lt;(1-$P$2),V25&gt;$P$3),1,0))</f>
        <v>0</v>
      </c>
    </row>
    <row r="26" spans="1:48" x14ac:dyDescent="0.35">
      <c r="A26" s="1">
        <f>Data!A20</f>
        <v>4400000</v>
      </c>
      <c r="B26">
        <f t="shared" si="8"/>
        <v>17</v>
      </c>
      <c r="C26" s="12" cm="1">
        <f t="array" ref="C26">PRODUCT(Data!$C20:C20/100+1)</f>
        <v>0.81699999999999995</v>
      </c>
      <c r="D26" s="12" cm="1">
        <f t="array" ref="D26">PRODUCT(Data!$C20:D20/100+1)</f>
        <v>0.64379600000000003</v>
      </c>
      <c r="E26" s="12" cm="1">
        <f t="array" ref="E26">PRODUCT(Data!$C20:E20/100+1)</f>
        <v>0.90131439999999996</v>
      </c>
      <c r="F26" s="12" cm="1">
        <f t="array" ref="F26">PRODUCT(Data!$C20:F20/100+1)</f>
        <v>1.4610306423999999</v>
      </c>
      <c r="G26" s="12" cm="1">
        <f t="array" ref="G26">PRODUCT(Data!$C20:G20/100+1)</f>
        <v>1.0504810318855999</v>
      </c>
      <c r="H26" s="12" cm="1">
        <f t="array" ref="H26">PRODUCT(Data!$C20:H20/100+1)</f>
        <v>0.91181753567670076</v>
      </c>
      <c r="I26" s="12" cm="1">
        <f t="array" ref="I26">PRODUCT(Data!$C20:I20/100+1)</f>
        <v>0.65559680815154786</v>
      </c>
      <c r="J26" s="12" cm="1">
        <f t="array" ref="J26">PRODUCT(Data!$C20:J20/100+1)</f>
        <v>0.88964486866165049</v>
      </c>
      <c r="K26" s="12" cm="1">
        <f t="array" ref="K26">PRODUCT(Data!$C20:K20/100+1)</f>
        <v>0.83092830732998146</v>
      </c>
      <c r="L26" s="12" cm="1">
        <f t="array" ref="L26">PRODUCT(Data!$C20:L20/100+1)</f>
        <v>0.68967049508388456</v>
      </c>
      <c r="M26" s="12" cm="1">
        <f t="array" ref="M26">PRODUCT(Data!$C20:M20/100+1)</f>
        <v>1.1910609450098686</v>
      </c>
      <c r="N26" s="12" cm="1">
        <f t="array" ref="N26">PRODUCT(Data!$C20:N20/100+1)</f>
        <v>0.61458744762509221</v>
      </c>
      <c r="O26" s="12" cm="1">
        <f t="array" ref="O26">PRODUCT(Data!$C20:O20/100+1)</f>
        <v>0.6391709455300959</v>
      </c>
      <c r="P26" s="12" cm="1">
        <f t="array" ref="P26">PRODUCT(Data!$C20:P20/100+1)</f>
        <v>0.53434691046316019</v>
      </c>
      <c r="Q26" s="12" cm="1">
        <f t="array" ref="Q26">PRODUCT(Data!$C20:Q20/100+1)</f>
        <v>0.6700710257208029</v>
      </c>
      <c r="R26" s="12" cm="1">
        <f t="array" ref="R26">PRODUCT(Data!$C20:R20/100+1)</f>
        <v>0.89722510344015505</v>
      </c>
      <c r="S26" s="12" cm="1">
        <f t="array" ref="S26">PRODUCT(Data!$C20:S20/100+1)</f>
        <v>1.0156588170942555</v>
      </c>
      <c r="T26" s="12" cm="1">
        <f t="array" ref="T26">PRODUCT(Data!$C20:T20/100+1)</f>
        <v>1.4442668379080315</v>
      </c>
      <c r="U26" s="12" cm="1">
        <f t="array" ref="U26">PRODUCT(Data!$C20:U20/100+1)</f>
        <v>0.75246302255008446</v>
      </c>
      <c r="V26" s="12" cm="1">
        <f t="array" ref="V26">PRODUCT(Data!$C20:V20/100+1)</f>
        <v>0.57488174922826452</v>
      </c>
      <c r="W26" s="7"/>
      <c r="X26" s="25" t="str">
        <f t="shared" si="6"/>
        <v>Partially Realised Loss</v>
      </c>
      <c r="Y26" s="4">
        <f t="shared" si="7"/>
        <v>2529479.6966043641</v>
      </c>
      <c r="Z26" s="13">
        <f t="shared" ca="1" si="3"/>
        <v>566540.4800000001</v>
      </c>
      <c r="AA26" s="13">
        <f t="shared" si="4"/>
        <v>2023583.7572834913</v>
      </c>
      <c r="AC26">
        <f t="shared" si="5"/>
        <v>0</v>
      </c>
      <c r="AD26">
        <f>IF(SUM($AC26:AC26)&gt;0,1,IF(OR(D26&lt;(1-$P$2),D26&gt;$P$3),1,0))</f>
        <v>1</v>
      </c>
      <c r="AE26">
        <f>IF(SUM($AC26:AD26)&gt;0,1,IF(OR(E26&lt;(1-$P$2),E26&gt;$P$3),1,0))</f>
        <v>1</v>
      </c>
      <c r="AF26">
        <f>IF(SUM($AC26:AE26)&gt;0,1,IF(OR(F26&lt;(1-$P$2),F26&gt;$P$3),1,0))</f>
        <v>1</v>
      </c>
      <c r="AG26">
        <f>IF(SUM($AC26:AF26)&gt;0,1,IF(OR(G26&lt;(1-$P$2),G26&gt;$P$3),1,0))</f>
        <v>1</v>
      </c>
      <c r="AH26">
        <f>IF(SUM($AC26:AG26)&gt;0,1,IF(OR(H26&lt;(1-$P$2),H26&gt;$P$3),1,0))</f>
        <v>1</v>
      </c>
      <c r="AI26">
        <f>IF(SUM($AC26:AH26)&gt;0,1,IF(OR(I26&lt;(1-$P$2),I26&gt;$P$3),1,0))</f>
        <v>1</v>
      </c>
      <c r="AJ26">
        <f>IF(SUM($AC26:AI26)&gt;0,1,IF(OR(J26&lt;(1-$P$2),J26&gt;$P$3),1,0))</f>
        <v>1</v>
      </c>
      <c r="AK26">
        <f>IF(SUM($AC26:AJ26)&gt;0,1,IF(OR(K26&lt;(1-$P$2),K26&gt;$P$3),1,0))</f>
        <v>1</v>
      </c>
      <c r="AL26">
        <f>IF(SUM($AC26:AK26)&gt;0,1,IF(OR(L26&lt;(1-$P$2),L26&gt;$P$3),1,0))</f>
        <v>1</v>
      </c>
      <c r="AM26">
        <f>IF(SUM($AC26:AL26)&gt;0,1,IF(OR(M26&lt;(1-$P$2),M26&gt;$P$3),1,0))</f>
        <v>1</v>
      </c>
      <c r="AN26">
        <f>IF(SUM($AC26:AM26)&gt;0,1,IF(OR(N26&lt;(1-$P$2),N26&gt;$P$3),1,0))</f>
        <v>1</v>
      </c>
      <c r="AO26">
        <f>IF(SUM($AC26:AN26)&gt;0,1,IF(OR(O26&lt;(1-$P$2),O26&gt;$P$3),1,0))</f>
        <v>1</v>
      </c>
      <c r="AP26">
        <f>IF(SUM($AC26:AO26)&gt;0,1,IF(OR(P26&lt;(1-$P$2),P26&gt;$P$3),1,0))</f>
        <v>1</v>
      </c>
      <c r="AQ26">
        <f>IF(SUM($AC26:AP26)&gt;0,1,IF(OR(Q26&lt;(1-$P$2),Q26&gt;$P$3),1,0))</f>
        <v>1</v>
      </c>
      <c r="AR26">
        <f>IF(SUM($AC26:AQ26)&gt;0,1,IF(OR(R26&lt;(1-$P$2),R26&gt;$P$3),1,0))</f>
        <v>1</v>
      </c>
      <c r="AS26">
        <f>IF(SUM($AC26:AR26)&gt;0,1,IF(OR(S26&lt;(1-$P$2),S26&gt;$P$3),1,0))</f>
        <v>1</v>
      </c>
      <c r="AT26">
        <f>IF(SUM($AC26:AS26)&gt;0,1,IF(OR(T26&lt;(1-$P$2),T26&gt;$P$3),1,0))</f>
        <v>1</v>
      </c>
      <c r="AU26">
        <f>IF(SUM($AC26:AT26)&gt;0,1,IF(OR(U26&lt;(1-$P$2),U26&gt;$P$3),1,0))</f>
        <v>1</v>
      </c>
      <c r="AV26">
        <f>IF(SUM($AC26:AU26)&gt;0,1,IF(OR(V26&lt;(1-$P$2),V26&gt;$P$3),1,0))</f>
        <v>1</v>
      </c>
    </row>
    <row r="27" spans="1:48" x14ac:dyDescent="0.35">
      <c r="A27" s="1">
        <f>Data!A21</f>
        <v>6900000</v>
      </c>
      <c r="B27">
        <f t="shared" si="8"/>
        <v>18</v>
      </c>
      <c r="C27" s="12" cm="1">
        <f t="array" ref="C27">PRODUCT(Data!$C21:C21/100+1)</f>
        <v>1.583</v>
      </c>
      <c r="D27" s="12" cm="1">
        <f t="array" ref="D27">PRODUCT(Data!$C21:D21/100+1)</f>
        <v>2.452067</v>
      </c>
      <c r="E27" s="12" cm="1">
        <f t="array" ref="E27">PRODUCT(Data!$C21:E21/100+1)</f>
        <v>1.3241161800000001</v>
      </c>
      <c r="F27" s="12" cm="1">
        <f t="array" ref="F27">PRODUCT(Data!$C21:F21/100+1)</f>
        <v>2.1185858880000001</v>
      </c>
      <c r="G27" s="12" cm="1">
        <f t="array" ref="G27">PRODUCT(Data!$C21:G21/100+1)</f>
        <v>1.2457285021440001</v>
      </c>
      <c r="H27" s="12" cm="1">
        <f t="array" ref="H27">PRODUCT(Data!$C21:H21/100+1)</f>
        <v>2.1351786526748162</v>
      </c>
      <c r="I27" s="12" cm="1">
        <f t="array" ref="I27">PRODUCT(Data!$C21:I21/100+1)</f>
        <v>2.9017077889850751</v>
      </c>
      <c r="J27" s="12" cm="1">
        <f t="array" ref="J27">PRODUCT(Data!$C21:J21/100+1)</f>
        <v>4.309036066642836</v>
      </c>
      <c r="K27" s="12" cm="1">
        <f t="array" ref="K27">PRODUCT(Data!$C21:K21/100+1)</f>
        <v>7.3598336018259634</v>
      </c>
      <c r="L27" s="12" cm="1">
        <f t="array" ref="L27">PRODUCT(Data!$C21:L21/100+1)</f>
        <v>10.487762882601999</v>
      </c>
      <c r="M27" s="12" cm="1">
        <f t="array" ref="M27">PRODUCT(Data!$C21:M21/100+1)</f>
        <v>15.217743942655501</v>
      </c>
      <c r="N27" s="12" cm="1">
        <f t="array" ref="N27">PRODUCT(Data!$C21:N21/100+1)</f>
        <v>24.576656467388634</v>
      </c>
      <c r="O27" s="12" cm="1">
        <f t="array" ref="O27">PRODUCT(Data!$C21:O21/100+1)</f>
        <v>38.732810592604487</v>
      </c>
      <c r="P27" s="12" cm="1">
        <f t="array" ref="P27">PRODUCT(Data!$C21:P21/100+1)</f>
        <v>66.465502976909292</v>
      </c>
      <c r="Q27" s="12" cm="1">
        <f t="array" ref="Q27">PRODUCT(Data!$C21:Q21/100+1)</f>
        <v>47.057576107651776</v>
      </c>
      <c r="R27" s="12" cm="1">
        <f t="array" ref="R27">PRODUCT(Data!$C21:R21/100+1)</f>
        <v>71.009882346446531</v>
      </c>
      <c r="S27" s="12" cm="1">
        <f t="array" ref="S27">PRODUCT(Data!$C21:S21/100+1)</f>
        <v>37.635237643616662</v>
      </c>
      <c r="T27" s="12" cm="1">
        <f t="array" ref="T27">PRODUCT(Data!$C21:T21/100+1)</f>
        <v>31.387788194776295</v>
      </c>
      <c r="U27" s="12" cm="1">
        <f t="array" ref="U27">PRODUCT(Data!$C21:U21/100+1)</f>
        <v>20.715940208552354</v>
      </c>
      <c r="V27" s="12" cm="1">
        <f t="array" ref="V27">PRODUCT(Data!$C21:V21/100+1)</f>
        <v>30.908182791160112</v>
      </c>
      <c r="W27" s="7"/>
      <c r="X27" s="25" t="str">
        <f t="shared" si="6"/>
        <v>Partially Realised Profit</v>
      </c>
      <c r="Y27" s="4">
        <f t="shared" si="7"/>
        <v>213266461.25900477</v>
      </c>
      <c r="Z27" s="13">
        <f t="shared" ca="1" si="3"/>
        <v>33915785.924996316</v>
      </c>
      <c r="AA27" s="13">
        <f t="shared" si="4"/>
        <v>170613169.00720382</v>
      </c>
      <c r="AC27">
        <f t="shared" si="5"/>
        <v>0</v>
      </c>
      <c r="AD27">
        <f>IF(SUM($AC27:AC27)&gt;0,1,IF(OR(D27&lt;(1-$P$2),D27&gt;$P$3),1,0))</f>
        <v>0</v>
      </c>
      <c r="AE27">
        <f>IF(SUM($AC27:AD27)&gt;0,1,IF(OR(E27&lt;(1-$P$2),E27&gt;$P$3),1,0))</f>
        <v>0</v>
      </c>
      <c r="AF27">
        <f>IF(SUM($AC27:AE27)&gt;0,1,IF(OR(F27&lt;(1-$P$2),F27&gt;$P$3),1,0))</f>
        <v>0</v>
      </c>
      <c r="AG27">
        <f>IF(SUM($AC27:AF27)&gt;0,1,IF(OR(G27&lt;(1-$P$2),G27&gt;$P$3),1,0))</f>
        <v>0</v>
      </c>
      <c r="AH27">
        <f>IF(SUM($AC27:AG27)&gt;0,1,IF(OR(H27&lt;(1-$P$2),H27&gt;$P$3),1,0))</f>
        <v>0</v>
      </c>
      <c r="AI27">
        <f>IF(SUM($AC27:AH27)&gt;0,1,IF(OR(I27&lt;(1-$P$2),I27&gt;$P$3),1,0))</f>
        <v>0</v>
      </c>
      <c r="AJ27">
        <f>IF(SUM($AC27:AI27)&gt;0,1,IF(OR(J27&lt;(1-$P$2),J27&gt;$P$3),1,0))</f>
        <v>0</v>
      </c>
      <c r="AK27">
        <f>IF(SUM($AC27:AJ27)&gt;0,1,IF(OR(K27&lt;(1-$P$2),K27&gt;$P$3),1,0))</f>
        <v>0</v>
      </c>
      <c r="AL27">
        <f>IF(SUM($AC27:AK27)&gt;0,1,IF(OR(L27&lt;(1-$P$2),L27&gt;$P$3),1,0))</f>
        <v>0</v>
      </c>
      <c r="AM27">
        <f>IF(SUM($AC27:AL27)&gt;0,1,IF(OR(M27&lt;(1-$P$2),M27&gt;$P$3),1,0))</f>
        <v>0</v>
      </c>
      <c r="AN27">
        <f>IF(SUM($AC27:AM27)&gt;0,1,IF(OR(N27&lt;(1-$P$2),N27&gt;$P$3),1,0))</f>
        <v>1</v>
      </c>
      <c r="AO27">
        <f>IF(SUM($AC27:AN27)&gt;0,1,IF(OR(O27&lt;(1-$P$2),O27&gt;$P$3),1,0))</f>
        <v>1</v>
      </c>
      <c r="AP27">
        <f>IF(SUM($AC27:AO27)&gt;0,1,IF(OR(P27&lt;(1-$P$2),P27&gt;$P$3),1,0))</f>
        <v>1</v>
      </c>
      <c r="AQ27">
        <f>IF(SUM($AC27:AP27)&gt;0,1,IF(OR(Q27&lt;(1-$P$2),Q27&gt;$P$3),1,0))</f>
        <v>1</v>
      </c>
      <c r="AR27">
        <f>IF(SUM($AC27:AQ27)&gt;0,1,IF(OR(R27&lt;(1-$P$2),R27&gt;$P$3),1,0))</f>
        <v>1</v>
      </c>
      <c r="AS27">
        <f>IF(SUM($AC27:AR27)&gt;0,1,IF(OR(S27&lt;(1-$P$2),S27&gt;$P$3),1,0))</f>
        <v>1</v>
      </c>
      <c r="AT27">
        <f>IF(SUM($AC27:AS27)&gt;0,1,IF(OR(T27&lt;(1-$P$2),T27&gt;$P$3),1,0))</f>
        <v>1</v>
      </c>
      <c r="AU27">
        <f>IF(SUM($AC27:AT27)&gt;0,1,IF(OR(U27&lt;(1-$P$2),U27&gt;$P$3),1,0))</f>
        <v>1</v>
      </c>
      <c r="AV27">
        <f>IF(SUM($AC27:AU27)&gt;0,1,IF(OR(V27&lt;(1-$P$2),V27&gt;$P$3),1,0))</f>
        <v>1</v>
      </c>
    </row>
    <row r="28" spans="1:48" x14ac:dyDescent="0.35">
      <c r="A28" s="1">
        <f>Data!A22</f>
        <v>1200000</v>
      </c>
      <c r="B28">
        <f t="shared" si="8"/>
        <v>19</v>
      </c>
      <c r="C28" s="12" cm="1">
        <f t="array" ref="C28">PRODUCT(Data!$C22:C22/100+1)</f>
        <v>1.341</v>
      </c>
      <c r="D28" s="12" cm="1">
        <f t="array" ref="D28">PRODUCT(Data!$C22:D22/100+1)</f>
        <v>1.3879349999999999</v>
      </c>
      <c r="E28" s="12" cm="1">
        <f t="array" ref="E28">PRODUCT(Data!$C22:E22/100+1)</f>
        <v>1.6696858050000001</v>
      </c>
      <c r="F28" s="12" cm="1">
        <f t="array" ref="F28">PRODUCT(Data!$C22:F22/100+1)</f>
        <v>1.4209026200550001</v>
      </c>
      <c r="G28" s="12" cm="1">
        <f t="array" ref="G28">PRODUCT(Data!$C22:G22/100+1)</f>
        <v>1.09125321220224</v>
      </c>
      <c r="H28" s="12" cm="1">
        <f t="array" ref="H28">PRODUCT(Data!$C22:H22/100+1)</f>
        <v>1.723088822067337</v>
      </c>
      <c r="I28" s="12" cm="1">
        <f t="array" ref="I28">PRODUCT(Data!$C22:I22/100+1)</f>
        <v>1.4249944558496876</v>
      </c>
      <c r="J28" s="12" cm="1">
        <f t="array" ref="J28">PRODUCT(Data!$C22:J22/100+1)</f>
        <v>1.8325428702226985</v>
      </c>
      <c r="K28" s="12" cm="1">
        <f t="array" ref="K28">PRODUCT(Data!$C22:K22/100+1)</f>
        <v>1.9608208711382875</v>
      </c>
      <c r="L28" s="12" cm="1">
        <f t="array" ref="L28">PRODUCT(Data!$C22:L22/100+1)</f>
        <v>2.0039589303033298</v>
      </c>
      <c r="M28" s="12" cm="1">
        <f t="array" ref="M28">PRODUCT(Data!$C22:M22/100+1)</f>
        <v>1.7895353247608736</v>
      </c>
      <c r="N28" s="12" cm="1">
        <f t="array" ref="N28">PRODUCT(Data!$C22:N22/100+1)</f>
        <v>1.6231085395581124</v>
      </c>
      <c r="O28" s="12" cm="1">
        <f t="array" ref="O28">PRODUCT(Data!$C22:O22/100+1)</f>
        <v>1.1004675898204002</v>
      </c>
      <c r="P28" s="12" cm="1">
        <f t="array" ref="P28">PRODUCT(Data!$C22:P22/100+1)</f>
        <v>1.3062550291168151</v>
      </c>
      <c r="Q28" s="12" cm="1">
        <f t="array" ref="Q28">PRODUCT(Data!$C22:Q22/100+1)</f>
        <v>0.98883505704142904</v>
      </c>
      <c r="R28" s="12" cm="1">
        <f t="array" ref="R28">PRODUCT(Data!$C22:R22/100+1)</f>
        <v>1.4516098637368178</v>
      </c>
      <c r="S28" s="12" cm="1">
        <f t="array" ref="S28">PRODUCT(Data!$C22:S22/100+1)</f>
        <v>1.913221800405126</v>
      </c>
      <c r="T28" s="12" cm="1">
        <f t="array" ref="T28">PRODUCT(Data!$C22:T22/100+1)</f>
        <v>1.6568500791508392</v>
      </c>
      <c r="U28" s="12" cm="1">
        <f t="array" ref="U28">PRODUCT(Data!$C22:U22/100+1)</f>
        <v>1.153167655088984</v>
      </c>
      <c r="V28" s="12" cm="1">
        <f t="array" ref="V28">PRODUCT(Data!$C22:V22/100+1)</f>
        <v>1.2569527440469928</v>
      </c>
      <c r="W28" s="7"/>
      <c r="X28" s="25" t="str">
        <f t="shared" si="6"/>
        <v>Unrealised</v>
      </c>
      <c r="Y28" s="4">
        <f t="shared" si="7"/>
        <v>1508343.2928563913</v>
      </c>
      <c r="Z28" s="13">
        <f t="shared" ca="1" si="3"/>
        <v>0</v>
      </c>
      <c r="AA28" s="13">
        <f t="shared" si="4"/>
        <v>1508343.2928563913</v>
      </c>
      <c r="AC28">
        <f t="shared" si="5"/>
        <v>0</v>
      </c>
      <c r="AD28">
        <f>IF(SUM($AC28:AC28)&gt;0,1,IF(OR(D28&lt;(1-$P$2),D28&gt;$P$3),1,0))</f>
        <v>0</v>
      </c>
      <c r="AE28">
        <f>IF(SUM($AC28:AD28)&gt;0,1,IF(OR(E28&lt;(1-$P$2),E28&gt;$P$3),1,0))</f>
        <v>0</v>
      </c>
      <c r="AF28">
        <f>IF(SUM($AC28:AE28)&gt;0,1,IF(OR(F28&lt;(1-$P$2),F28&gt;$P$3),1,0))</f>
        <v>0</v>
      </c>
      <c r="AG28">
        <f>IF(SUM($AC28:AF28)&gt;0,1,IF(OR(G28&lt;(1-$P$2),G28&gt;$P$3),1,0))</f>
        <v>0</v>
      </c>
      <c r="AH28">
        <f>IF(SUM($AC28:AG28)&gt;0,1,IF(OR(H28&lt;(1-$P$2),H28&gt;$P$3),1,0))</f>
        <v>0</v>
      </c>
      <c r="AI28">
        <f>IF(SUM($AC28:AH28)&gt;0,1,IF(OR(I28&lt;(1-$P$2),I28&gt;$P$3),1,0))</f>
        <v>0</v>
      </c>
      <c r="AJ28">
        <f>IF(SUM($AC28:AI28)&gt;0,1,IF(OR(J28&lt;(1-$P$2),J28&gt;$P$3),1,0))</f>
        <v>0</v>
      </c>
      <c r="AK28">
        <f>IF(SUM($AC28:AJ28)&gt;0,1,IF(OR(K28&lt;(1-$P$2),K28&gt;$P$3),1,0))</f>
        <v>0</v>
      </c>
      <c r="AL28">
        <f>IF(SUM($AC28:AK28)&gt;0,1,IF(OR(L28&lt;(1-$P$2),L28&gt;$P$3),1,0))</f>
        <v>0</v>
      </c>
      <c r="AM28">
        <f>IF(SUM($AC28:AL28)&gt;0,1,IF(OR(M28&lt;(1-$P$2),M28&gt;$P$3),1,0))</f>
        <v>0</v>
      </c>
      <c r="AN28">
        <f>IF(SUM($AC28:AM28)&gt;0,1,IF(OR(N28&lt;(1-$P$2),N28&gt;$P$3),1,0))</f>
        <v>0</v>
      </c>
      <c r="AO28">
        <f>IF(SUM($AC28:AN28)&gt;0,1,IF(OR(O28&lt;(1-$P$2),O28&gt;$P$3),1,0))</f>
        <v>0</v>
      </c>
      <c r="AP28">
        <f>IF(SUM($AC28:AO28)&gt;0,1,IF(OR(P28&lt;(1-$P$2),P28&gt;$P$3),1,0))</f>
        <v>0</v>
      </c>
      <c r="AQ28">
        <f>IF(SUM($AC28:AP28)&gt;0,1,IF(OR(Q28&lt;(1-$P$2),Q28&gt;$P$3),1,0))</f>
        <v>0</v>
      </c>
      <c r="AR28">
        <f>IF(SUM($AC28:AQ28)&gt;0,1,IF(OR(R28&lt;(1-$P$2),R28&gt;$P$3),1,0))</f>
        <v>0</v>
      </c>
      <c r="AS28">
        <f>IF(SUM($AC28:AR28)&gt;0,1,IF(OR(S28&lt;(1-$P$2),S28&gt;$P$3),1,0))</f>
        <v>0</v>
      </c>
      <c r="AT28">
        <f>IF(SUM($AC28:AS28)&gt;0,1,IF(OR(T28&lt;(1-$P$2),T28&gt;$P$3),1,0))</f>
        <v>0</v>
      </c>
      <c r="AU28">
        <f>IF(SUM($AC28:AT28)&gt;0,1,IF(OR(U28&lt;(1-$P$2),U28&gt;$P$3),1,0))</f>
        <v>0</v>
      </c>
      <c r="AV28">
        <f>IF(SUM($AC28:AU28)&gt;0,1,IF(OR(V28&lt;(1-$P$2),V28&gt;$P$3),1,0))</f>
        <v>0</v>
      </c>
    </row>
    <row r="29" spans="1:48" x14ac:dyDescent="0.35">
      <c r="A29" s="1">
        <f>Data!A23</f>
        <v>8800000</v>
      </c>
      <c r="B29">
        <f t="shared" si="8"/>
        <v>20</v>
      </c>
      <c r="C29" s="12" cm="1">
        <f t="array" ref="C29">PRODUCT(Data!$C23:C23/100+1)</f>
        <v>0.66399999999999992</v>
      </c>
      <c r="D29" s="12" cm="1">
        <f t="array" ref="D29">PRODUCT(Data!$C23:D23/100+1)</f>
        <v>0.64407999999999987</v>
      </c>
      <c r="E29" s="12" cm="1">
        <f t="array" ref="E29">PRODUCT(Data!$C23:E23/100+1)</f>
        <v>0.91072911999999973</v>
      </c>
      <c r="F29" s="12" cm="1">
        <f t="array" ref="F29">PRODUCT(Data!$C23:F23/100+1)</f>
        <v>0.73313694159999976</v>
      </c>
      <c r="G29" s="12" cm="1">
        <f t="array" ref="G29">PRODUCT(Data!$C23:G23/100+1)</f>
        <v>0.97507213232799972</v>
      </c>
      <c r="H29" s="12" cm="1">
        <f t="array" ref="H29">PRODUCT(Data!$C23:H23/100+1)</f>
        <v>1.3173224507751276</v>
      </c>
      <c r="I29" s="12" cm="1">
        <f t="array" ref="I29">PRODUCT(Data!$C23:I23/100+1)</f>
        <v>2.2131017173022145</v>
      </c>
      <c r="J29" s="12" cm="1">
        <f t="array" ref="J29">PRODUCT(Data!$C23:J23/100+1)</f>
        <v>2.2086755138676102</v>
      </c>
      <c r="K29" s="12" cm="1">
        <f t="array" ref="K29">PRODUCT(Data!$C23:K23/100+1)</f>
        <v>2.7873484985009243</v>
      </c>
      <c r="L29" s="12" cm="1">
        <f t="array" ref="L29">PRODUCT(Data!$C23:L23/100+1)</f>
        <v>4.4263094156194676</v>
      </c>
      <c r="M29" s="12" cm="1">
        <f t="array" ref="M29">PRODUCT(Data!$C23:M23/100+1)</f>
        <v>2.3061072055377427</v>
      </c>
      <c r="N29" s="12" cm="1">
        <f t="array" ref="N29">PRODUCT(Data!$C23:N23/100+1)</f>
        <v>1.2960322495122116</v>
      </c>
      <c r="O29" s="12" cm="1">
        <f t="array" ref="O29">PRODUCT(Data!$C23:O23/100+1)</f>
        <v>2.1643738566853932</v>
      </c>
      <c r="P29" s="12" cm="1">
        <f t="array" ref="P29">PRODUCT(Data!$C23:P23/100+1)</f>
        <v>2.7985353966942133</v>
      </c>
      <c r="Q29" s="12" cm="1">
        <f t="array" ref="Q29">PRODUCT(Data!$C23:Q23/100+1)</f>
        <v>1.6203519946859493</v>
      </c>
      <c r="R29" s="12" cm="1">
        <f t="array" ref="R29">PRODUCT(Data!$C23:R23/100+1)</f>
        <v>1.4955848910951313</v>
      </c>
      <c r="S29" s="12" cm="1">
        <f t="array" ref="S29">PRODUCT(Data!$C23:S23/100+1)</f>
        <v>1.7647901714922547</v>
      </c>
      <c r="T29" s="12" cm="1">
        <f t="array" ref="T29">PRODUCT(Data!$C23:T23/100+1)</f>
        <v>2.8624896581604369</v>
      </c>
      <c r="U29" s="12" cm="1">
        <f t="array" ref="U29">PRODUCT(Data!$C23:U23/100+1)</f>
        <v>1.8491683191716424</v>
      </c>
      <c r="V29" s="12" cm="1">
        <f t="array" ref="V29">PRODUCT(Data!$C23:V23/100+1)</f>
        <v>2.120996062089874</v>
      </c>
      <c r="W29" s="7"/>
      <c r="X29" s="25" t="str">
        <f t="shared" si="6"/>
        <v>Partially Realised Loss</v>
      </c>
      <c r="Y29" s="4">
        <f t="shared" si="7"/>
        <v>18664765.346390892</v>
      </c>
      <c r="Z29" s="13">
        <f t="shared" ca="1" si="3"/>
        <v>1168639.9999999998</v>
      </c>
      <c r="AA29" s="13">
        <f t="shared" si="4"/>
        <v>14931812.277112715</v>
      </c>
      <c r="AC29">
        <f t="shared" si="5"/>
        <v>1</v>
      </c>
      <c r="AD29">
        <f>IF(SUM($AC29:AC29)&gt;0,1,IF(OR(D29&lt;(1-$P$2),D29&gt;$P$3),1,0))</f>
        <v>1</v>
      </c>
      <c r="AE29">
        <f>IF(SUM($AC29:AD29)&gt;0,1,IF(OR(E29&lt;(1-$P$2),E29&gt;$P$3),1,0))</f>
        <v>1</v>
      </c>
      <c r="AF29">
        <f>IF(SUM($AC29:AE29)&gt;0,1,IF(OR(F29&lt;(1-$P$2),F29&gt;$P$3),1,0))</f>
        <v>1</v>
      </c>
      <c r="AG29">
        <f>IF(SUM($AC29:AF29)&gt;0,1,IF(OR(G29&lt;(1-$P$2),G29&gt;$P$3),1,0))</f>
        <v>1</v>
      </c>
      <c r="AH29">
        <f>IF(SUM($AC29:AG29)&gt;0,1,IF(OR(H29&lt;(1-$P$2),H29&gt;$P$3),1,0))</f>
        <v>1</v>
      </c>
      <c r="AI29">
        <f>IF(SUM($AC29:AH29)&gt;0,1,IF(OR(I29&lt;(1-$P$2),I29&gt;$P$3),1,0))</f>
        <v>1</v>
      </c>
      <c r="AJ29">
        <f>IF(SUM($AC29:AI29)&gt;0,1,IF(OR(J29&lt;(1-$P$2),J29&gt;$P$3),1,0))</f>
        <v>1</v>
      </c>
      <c r="AK29">
        <f>IF(SUM($AC29:AJ29)&gt;0,1,IF(OR(K29&lt;(1-$P$2),K29&gt;$P$3),1,0))</f>
        <v>1</v>
      </c>
      <c r="AL29">
        <f>IF(SUM($AC29:AK29)&gt;0,1,IF(OR(L29&lt;(1-$P$2),L29&gt;$P$3),1,0))</f>
        <v>1</v>
      </c>
      <c r="AM29">
        <f>IF(SUM($AC29:AL29)&gt;0,1,IF(OR(M29&lt;(1-$P$2),M29&gt;$P$3),1,0))</f>
        <v>1</v>
      </c>
      <c r="AN29">
        <f>IF(SUM($AC29:AM29)&gt;0,1,IF(OR(N29&lt;(1-$P$2),N29&gt;$P$3),1,0))</f>
        <v>1</v>
      </c>
      <c r="AO29">
        <f>IF(SUM($AC29:AN29)&gt;0,1,IF(OR(O29&lt;(1-$P$2),O29&gt;$P$3),1,0))</f>
        <v>1</v>
      </c>
      <c r="AP29">
        <f>IF(SUM($AC29:AO29)&gt;0,1,IF(OR(P29&lt;(1-$P$2),P29&gt;$P$3),1,0))</f>
        <v>1</v>
      </c>
      <c r="AQ29">
        <f>IF(SUM($AC29:AP29)&gt;0,1,IF(OR(Q29&lt;(1-$P$2),Q29&gt;$P$3),1,0))</f>
        <v>1</v>
      </c>
      <c r="AR29">
        <f>IF(SUM($AC29:AQ29)&gt;0,1,IF(OR(R29&lt;(1-$P$2),R29&gt;$P$3),1,0))</f>
        <v>1</v>
      </c>
      <c r="AS29">
        <f>IF(SUM($AC29:AR29)&gt;0,1,IF(OR(S29&lt;(1-$P$2),S29&gt;$P$3),1,0))</f>
        <v>1</v>
      </c>
      <c r="AT29">
        <f>IF(SUM($AC29:AS29)&gt;0,1,IF(OR(T29&lt;(1-$P$2),T29&gt;$P$3),1,0))</f>
        <v>1</v>
      </c>
      <c r="AU29">
        <f>IF(SUM($AC29:AT29)&gt;0,1,IF(OR(U29&lt;(1-$P$2),U29&gt;$P$3),1,0))</f>
        <v>1</v>
      </c>
      <c r="AV29">
        <f>IF(SUM($AC29:AU29)&gt;0,1,IF(OR(V29&lt;(1-$P$2),V29&gt;$P$3),1,0))</f>
        <v>1</v>
      </c>
    </row>
    <row r="30" spans="1:48" x14ac:dyDescent="0.35">
      <c r="A30" s="1">
        <f>Data!A24</f>
        <v>5600000</v>
      </c>
      <c r="B30">
        <f t="shared" si="8"/>
        <v>21</v>
      </c>
      <c r="C30" s="12" cm="1">
        <f t="array" ref="C30">PRODUCT(Data!$C24:C24/100+1)</f>
        <v>0.80200000000000005</v>
      </c>
      <c r="D30" s="12" cm="1">
        <f t="array" ref="D30">PRODUCT(Data!$C24:D24/100+1)</f>
        <v>0.67207600000000001</v>
      </c>
      <c r="E30" s="12" cm="1">
        <f t="array" ref="E30">PRODUCT(Data!$C24:E24/100+1)</f>
        <v>1.016178912</v>
      </c>
      <c r="F30" s="12" cm="1">
        <f t="array" ref="F30">PRODUCT(Data!$C24:F24/100+1)</f>
        <v>0.94403020924800007</v>
      </c>
      <c r="G30" s="12" cm="1">
        <f t="array" ref="G30">PRODUCT(Data!$C24:G24/100+1)</f>
        <v>0.55131364220083201</v>
      </c>
      <c r="H30" s="12" cm="1">
        <f t="array" ref="H30">PRODUCT(Data!$C24:H24/100+1)</f>
        <v>0.86335716368650295</v>
      </c>
      <c r="I30" s="12" cm="1">
        <f t="array" ref="I30">PRODUCT(Data!$C24:I24/100+1)</f>
        <v>0.67082851618441286</v>
      </c>
      <c r="J30" s="12" cm="1">
        <f t="array" ref="J30">PRODUCT(Data!$C24:J24/100+1)</f>
        <v>0.70436994199363356</v>
      </c>
      <c r="K30" s="12" cm="1">
        <f t="array" ref="K30">PRODUCT(Data!$C24:K24/100+1)</f>
        <v>0.56279158365291315</v>
      </c>
      <c r="L30" s="12" cm="1">
        <f t="array" ref="L30">PRODUCT(Data!$C24:L24/100+1)</f>
        <v>0.56504274998752479</v>
      </c>
      <c r="M30" s="12" cm="1">
        <f t="array" ref="M30">PRODUCT(Data!$C24:M24/100+1)</f>
        <v>0.35315171874220297</v>
      </c>
      <c r="N30" s="12" cm="1">
        <f t="array" ref="N30">PRODUCT(Data!$C24:N24/100+1)</f>
        <v>0.61695605264262854</v>
      </c>
      <c r="O30" s="12" cm="1">
        <f t="array" ref="O30">PRODUCT(Data!$C24:O24/100+1)</f>
        <v>1.0574626742294653</v>
      </c>
      <c r="P30" s="12" cm="1">
        <f t="array" ref="P30">PRODUCT(Data!$C24:P24/100+1)</f>
        <v>1.2382887915227039</v>
      </c>
      <c r="Q30" s="12" cm="1">
        <f t="array" ref="Q30">PRODUCT(Data!$C24:Q24/100+1)</f>
        <v>0.66372279225616937</v>
      </c>
      <c r="R30" s="12" cm="1">
        <f t="array" ref="R30">PRODUCT(Data!$C24:R24/100+1)</f>
        <v>0.8143878660983197</v>
      </c>
      <c r="S30" s="12" cm="1">
        <f t="array" ref="S30">PRODUCT(Data!$C24:S24/100+1)</f>
        <v>1.3030205857573116</v>
      </c>
      <c r="T30" s="12" cm="1">
        <f t="array" ref="T30">PRODUCT(Data!$C24:T24/100+1)</f>
        <v>2.1721353164574384</v>
      </c>
      <c r="U30" s="12" cm="1">
        <f t="array" ref="U30">PRODUCT(Data!$C24:U24/100+1)</f>
        <v>2.2068894815207574</v>
      </c>
      <c r="V30" s="12" cm="1">
        <f t="array" ref="V30">PRODUCT(Data!$C24:V24/100+1)</f>
        <v>2.7255085096781353</v>
      </c>
      <c r="W30" s="7"/>
      <c r="X30" s="25" t="str">
        <f t="shared" si="6"/>
        <v>Partially Realised Loss</v>
      </c>
      <c r="Y30" s="4">
        <f t="shared" si="7"/>
        <v>15262847.654197557</v>
      </c>
      <c r="Z30" s="13">
        <f t="shared" ca="1" si="3"/>
        <v>752725.12000000011</v>
      </c>
      <c r="AA30" s="13">
        <f t="shared" si="4"/>
        <v>12210278.123358047</v>
      </c>
      <c r="AC30">
        <f t="shared" si="5"/>
        <v>0</v>
      </c>
      <c r="AD30">
        <f>IF(SUM($AC30:AC30)&gt;0,1,IF(OR(D30&lt;(1-$P$2),D30&gt;$P$3),1,0))</f>
        <v>1</v>
      </c>
      <c r="AE30">
        <f>IF(SUM($AC30:AD30)&gt;0,1,IF(OR(E30&lt;(1-$P$2),E30&gt;$P$3),1,0))</f>
        <v>1</v>
      </c>
      <c r="AF30">
        <f>IF(SUM($AC30:AE30)&gt;0,1,IF(OR(F30&lt;(1-$P$2),F30&gt;$P$3),1,0))</f>
        <v>1</v>
      </c>
      <c r="AG30">
        <f>IF(SUM($AC30:AF30)&gt;0,1,IF(OR(G30&lt;(1-$P$2),G30&gt;$P$3),1,0))</f>
        <v>1</v>
      </c>
      <c r="AH30">
        <f>IF(SUM($AC30:AG30)&gt;0,1,IF(OR(H30&lt;(1-$P$2),H30&gt;$P$3),1,0))</f>
        <v>1</v>
      </c>
      <c r="AI30">
        <f>IF(SUM($AC30:AH30)&gt;0,1,IF(OR(I30&lt;(1-$P$2),I30&gt;$P$3),1,0))</f>
        <v>1</v>
      </c>
      <c r="AJ30">
        <f>IF(SUM($AC30:AI30)&gt;0,1,IF(OR(J30&lt;(1-$P$2),J30&gt;$P$3),1,0))</f>
        <v>1</v>
      </c>
      <c r="AK30">
        <f>IF(SUM($AC30:AJ30)&gt;0,1,IF(OR(K30&lt;(1-$P$2),K30&gt;$P$3),1,0))</f>
        <v>1</v>
      </c>
      <c r="AL30">
        <f>IF(SUM($AC30:AK30)&gt;0,1,IF(OR(L30&lt;(1-$P$2),L30&gt;$P$3),1,0))</f>
        <v>1</v>
      </c>
      <c r="AM30">
        <f>IF(SUM($AC30:AL30)&gt;0,1,IF(OR(M30&lt;(1-$P$2),M30&gt;$P$3),1,0))</f>
        <v>1</v>
      </c>
      <c r="AN30">
        <f>IF(SUM($AC30:AM30)&gt;0,1,IF(OR(N30&lt;(1-$P$2),N30&gt;$P$3),1,0))</f>
        <v>1</v>
      </c>
      <c r="AO30">
        <f>IF(SUM($AC30:AN30)&gt;0,1,IF(OR(O30&lt;(1-$P$2),O30&gt;$P$3),1,0))</f>
        <v>1</v>
      </c>
      <c r="AP30">
        <f>IF(SUM($AC30:AO30)&gt;0,1,IF(OR(P30&lt;(1-$P$2),P30&gt;$P$3),1,0))</f>
        <v>1</v>
      </c>
      <c r="AQ30">
        <f>IF(SUM($AC30:AP30)&gt;0,1,IF(OR(Q30&lt;(1-$P$2),Q30&gt;$P$3),1,0))</f>
        <v>1</v>
      </c>
      <c r="AR30">
        <f>IF(SUM($AC30:AQ30)&gt;0,1,IF(OR(R30&lt;(1-$P$2),R30&gt;$P$3),1,0))</f>
        <v>1</v>
      </c>
      <c r="AS30">
        <f>IF(SUM($AC30:AR30)&gt;0,1,IF(OR(S30&lt;(1-$P$2),S30&gt;$P$3),1,0))</f>
        <v>1</v>
      </c>
      <c r="AT30">
        <f>IF(SUM($AC30:AS30)&gt;0,1,IF(OR(T30&lt;(1-$P$2),T30&gt;$P$3),1,0))</f>
        <v>1</v>
      </c>
      <c r="AU30">
        <f>IF(SUM($AC30:AT30)&gt;0,1,IF(OR(U30&lt;(1-$P$2),U30&gt;$P$3),1,0))</f>
        <v>1</v>
      </c>
      <c r="AV30">
        <f>IF(SUM($AC30:AU30)&gt;0,1,IF(OR(V30&lt;(1-$P$2),V30&gt;$P$3),1,0))</f>
        <v>1</v>
      </c>
    </row>
    <row r="31" spans="1:48" x14ac:dyDescent="0.35">
      <c r="A31" s="1">
        <f>Data!A25</f>
        <v>9300000</v>
      </c>
      <c r="B31">
        <f t="shared" si="8"/>
        <v>22</v>
      </c>
      <c r="C31" s="12" cm="1">
        <f t="array" ref="C31">PRODUCT(Data!$C25:C25/100+1)</f>
        <v>0.53600000000000003</v>
      </c>
      <c r="D31" s="12" cm="1">
        <f t="array" ref="D31">PRODUCT(Data!$C25:D25/100+1)</f>
        <v>0.64052000000000009</v>
      </c>
      <c r="E31" s="12" cm="1">
        <f t="array" ref="E31">PRODUCT(Data!$C25:E25/100+1)</f>
        <v>0.54956616000000003</v>
      </c>
      <c r="F31" s="12" cm="1">
        <f t="array" ref="F31">PRODUCT(Data!$C25:F25/100+1)</f>
        <v>0.32424403440000005</v>
      </c>
      <c r="G31" s="12" cm="1">
        <f t="array" ref="G31">PRODUCT(Data!$C25:G25/100+1)</f>
        <v>0.46788414163920011</v>
      </c>
      <c r="H31" s="12" cm="1">
        <f t="array" ref="H31">PRODUCT(Data!$C25:H25/100+1)</f>
        <v>0.31395025903990331</v>
      </c>
      <c r="I31" s="12" cm="1">
        <f t="array" ref="I31">PRODUCT(Data!$C25:I25/100+1)</f>
        <v>0.2900900393528707</v>
      </c>
      <c r="J31" s="12" cm="1">
        <f t="array" ref="J31">PRODUCT(Data!$C25:J25/100+1)</f>
        <v>0.43658550922607037</v>
      </c>
      <c r="K31" s="12" cm="1">
        <f t="array" ref="K31">PRODUCT(Data!$C25:K25/100+1)</f>
        <v>0.64396362610845381</v>
      </c>
      <c r="L31" s="12" cm="1">
        <f t="array" ref="L31">PRODUCT(Data!$C25:L25/100+1)</f>
        <v>0.84037253207153217</v>
      </c>
      <c r="M31" s="12" cm="1">
        <f t="array" ref="M31">PRODUCT(Data!$C25:M25/100+1)</f>
        <v>0.88911413893168112</v>
      </c>
      <c r="N31" s="12" cm="1">
        <f t="array" ref="N31">PRODUCT(Data!$C25:N25/100+1)</f>
        <v>1.1940802885852477</v>
      </c>
      <c r="O31" s="12" cm="1">
        <f t="array" ref="O31">PRODUCT(Data!$C25:O25/100+1)</f>
        <v>1.3827449741817168</v>
      </c>
      <c r="P31" s="12" cm="1">
        <f t="array" ref="P31">PRODUCT(Data!$C25:P25/100+1)</f>
        <v>1.4753888874518917</v>
      </c>
      <c r="Q31" s="12" cm="1">
        <f t="array" ref="Q31">PRODUCT(Data!$C25:Q25/100+1)</f>
        <v>2.0286597202463512</v>
      </c>
      <c r="R31" s="12" cm="1">
        <f t="array" ref="R31">PRODUCT(Data!$C25:R25/100+1)</f>
        <v>2.9050407193927748</v>
      </c>
      <c r="S31" s="12" cm="1">
        <f t="array" ref="S31">PRODUCT(Data!$C25:S25/100+1)</f>
        <v>4.0147662742008148</v>
      </c>
      <c r="T31" s="12" cm="1">
        <f t="array" ref="T31">PRODUCT(Data!$C25:T25/100+1)</f>
        <v>2.1760033206168417</v>
      </c>
      <c r="U31" s="12" cm="1">
        <f t="array" ref="U31">PRODUCT(Data!$C25:U25/100+1)</f>
        <v>1.1075856901939725</v>
      </c>
      <c r="V31" s="12" cm="1">
        <f t="array" ref="V31">PRODUCT(Data!$C25:V25/100+1)</f>
        <v>0.9536312792570103</v>
      </c>
      <c r="W31" s="7"/>
      <c r="X31" s="25" t="str">
        <f t="shared" si="6"/>
        <v>Partially Realised Loss</v>
      </c>
      <c r="Y31" s="4">
        <f t="shared" si="7"/>
        <v>8868770.8970901966</v>
      </c>
      <c r="Z31" s="13">
        <f t="shared" ca="1" si="3"/>
        <v>996960</v>
      </c>
      <c r="AA31" s="13">
        <f t="shared" si="4"/>
        <v>7095016.717672158</v>
      </c>
      <c r="AC31">
        <f t="shared" si="5"/>
        <v>1</v>
      </c>
      <c r="AD31">
        <f>IF(SUM($AC31:AC31)&gt;0,1,IF(OR(D31&lt;(1-$P$2),D31&gt;$P$3),1,0))</f>
        <v>1</v>
      </c>
      <c r="AE31">
        <f>IF(SUM($AC31:AD31)&gt;0,1,IF(OR(E31&lt;(1-$P$2),E31&gt;$P$3),1,0))</f>
        <v>1</v>
      </c>
      <c r="AF31">
        <f>IF(SUM($AC31:AE31)&gt;0,1,IF(OR(F31&lt;(1-$P$2),F31&gt;$P$3),1,0))</f>
        <v>1</v>
      </c>
      <c r="AG31">
        <f>IF(SUM($AC31:AF31)&gt;0,1,IF(OR(G31&lt;(1-$P$2),G31&gt;$P$3),1,0))</f>
        <v>1</v>
      </c>
      <c r="AH31">
        <f>IF(SUM($AC31:AG31)&gt;0,1,IF(OR(H31&lt;(1-$P$2),H31&gt;$P$3),1,0))</f>
        <v>1</v>
      </c>
      <c r="AI31">
        <f>IF(SUM($AC31:AH31)&gt;0,1,IF(OR(I31&lt;(1-$P$2),I31&gt;$P$3),1,0))</f>
        <v>1</v>
      </c>
      <c r="AJ31">
        <f>IF(SUM($AC31:AI31)&gt;0,1,IF(OR(J31&lt;(1-$P$2),J31&gt;$P$3),1,0))</f>
        <v>1</v>
      </c>
      <c r="AK31">
        <f>IF(SUM($AC31:AJ31)&gt;0,1,IF(OR(K31&lt;(1-$P$2),K31&gt;$P$3),1,0))</f>
        <v>1</v>
      </c>
      <c r="AL31">
        <f>IF(SUM($AC31:AK31)&gt;0,1,IF(OR(L31&lt;(1-$P$2),L31&gt;$P$3),1,0))</f>
        <v>1</v>
      </c>
      <c r="AM31">
        <f>IF(SUM($AC31:AL31)&gt;0,1,IF(OR(M31&lt;(1-$P$2),M31&gt;$P$3),1,0))</f>
        <v>1</v>
      </c>
      <c r="AN31">
        <f>IF(SUM($AC31:AM31)&gt;0,1,IF(OR(N31&lt;(1-$P$2),N31&gt;$P$3),1,0))</f>
        <v>1</v>
      </c>
      <c r="AO31">
        <f>IF(SUM($AC31:AN31)&gt;0,1,IF(OR(O31&lt;(1-$P$2),O31&gt;$P$3),1,0))</f>
        <v>1</v>
      </c>
      <c r="AP31">
        <f>IF(SUM($AC31:AO31)&gt;0,1,IF(OR(P31&lt;(1-$P$2),P31&gt;$P$3),1,0))</f>
        <v>1</v>
      </c>
      <c r="AQ31">
        <f>IF(SUM($AC31:AP31)&gt;0,1,IF(OR(Q31&lt;(1-$P$2),Q31&gt;$P$3),1,0))</f>
        <v>1</v>
      </c>
      <c r="AR31">
        <f>IF(SUM($AC31:AQ31)&gt;0,1,IF(OR(R31&lt;(1-$P$2),R31&gt;$P$3),1,0))</f>
        <v>1</v>
      </c>
      <c r="AS31">
        <f>IF(SUM($AC31:AR31)&gt;0,1,IF(OR(S31&lt;(1-$P$2),S31&gt;$P$3),1,0))</f>
        <v>1</v>
      </c>
      <c r="AT31">
        <f>IF(SUM($AC31:AS31)&gt;0,1,IF(OR(T31&lt;(1-$P$2),T31&gt;$P$3),1,0))</f>
        <v>1</v>
      </c>
      <c r="AU31">
        <f>IF(SUM($AC31:AT31)&gt;0,1,IF(OR(U31&lt;(1-$P$2),U31&gt;$P$3),1,0))</f>
        <v>1</v>
      </c>
      <c r="AV31">
        <f>IF(SUM($AC31:AU31)&gt;0,1,IF(OR(V31&lt;(1-$P$2),V31&gt;$P$3),1,0))</f>
        <v>1</v>
      </c>
    </row>
    <row r="32" spans="1:48" x14ac:dyDescent="0.35">
      <c r="A32" s="1">
        <f>Data!A26</f>
        <v>5400000</v>
      </c>
      <c r="B32">
        <f t="shared" si="8"/>
        <v>23</v>
      </c>
      <c r="C32" s="12" cm="1">
        <f t="array" ref="C32">PRODUCT(Data!$C26:C26/100+1)</f>
        <v>1.413</v>
      </c>
      <c r="D32" s="12" cm="1">
        <f t="array" ref="D32">PRODUCT(Data!$C26:D26/100+1)</f>
        <v>1.4031089999999999</v>
      </c>
      <c r="E32" s="12" cm="1">
        <f t="array" ref="E32">PRODUCT(Data!$C26:E26/100+1)</f>
        <v>0.76188818699999983</v>
      </c>
      <c r="F32" s="12" cm="1">
        <f t="array" ref="F32">PRODUCT(Data!$C26:F26/100+1)</f>
        <v>1.3256854453799998</v>
      </c>
      <c r="G32" s="12" cm="1">
        <f t="array" ref="G32">PRODUCT(Data!$C26:G26/100+1)</f>
        <v>2.1966607829946598</v>
      </c>
      <c r="H32" s="12" cm="1">
        <f t="array" ref="H32">PRODUCT(Data!$C26:H26/100+1)</f>
        <v>1.1927868051661001</v>
      </c>
      <c r="I32" s="12" cm="1">
        <f t="array" ref="I32">PRODUCT(Data!$C26:I26/100+1)</f>
        <v>0.91725305317273098</v>
      </c>
      <c r="J32" s="12" cm="1">
        <f t="array" ref="J32">PRODUCT(Data!$C26:J26/100+1)</f>
        <v>0.64941516164629354</v>
      </c>
      <c r="K32" s="12" cm="1">
        <f t="array" ref="K32">PRODUCT(Data!$C26:K26/100+1)</f>
        <v>0.78319468494542999</v>
      </c>
      <c r="L32" s="12" cm="1">
        <f t="array" ref="L32">PRODUCT(Data!$C26:L26/100+1)</f>
        <v>0.99387405519575056</v>
      </c>
      <c r="M32" s="12" cm="1">
        <f t="array" ref="M32">PRODUCT(Data!$C26:M26/100+1)</f>
        <v>0.87262142046186897</v>
      </c>
      <c r="N32" s="12" cm="1">
        <f t="array" ref="N32">PRODUCT(Data!$C26:N26/100+1)</f>
        <v>0.9642466696103652</v>
      </c>
      <c r="O32" s="12" cm="1">
        <f t="array" ref="O32">PRODUCT(Data!$C26:O26/100+1)</f>
        <v>1.4637264444685345</v>
      </c>
      <c r="P32" s="12" cm="1">
        <f t="array" ref="P32">PRODUCT(Data!$C26:P26/100+1)</f>
        <v>1.7491531011398989</v>
      </c>
      <c r="Q32" s="12" cm="1">
        <f t="array" ref="Q32">PRODUCT(Data!$C26:Q26/100+1)</f>
        <v>0.97427827733492378</v>
      </c>
      <c r="R32" s="12" cm="1">
        <f t="array" ref="R32">PRODUCT(Data!$C26:R26/100+1)</f>
        <v>0.76383416943058025</v>
      </c>
      <c r="S32" s="12" cm="1">
        <f t="array" ref="S32">PRODUCT(Data!$C26:S26/100+1)</f>
        <v>1.1892898018034135</v>
      </c>
      <c r="T32" s="12" cm="1">
        <f t="array" ref="T32">PRODUCT(Data!$C26:T26/100+1)</f>
        <v>2.0753107041469567</v>
      </c>
      <c r="U32" s="12" cm="1">
        <f t="array" ref="U32">PRODUCT(Data!$C26:U26/100+1)</f>
        <v>2.6999792260951905</v>
      </c>
      <c r="V32" s="12" cm="1">
        <f t="array" ref="V32">PRODUCT(Data!$C26:V26/100+1)</f>
        <v>1.7495865385096832</v>
      </c>
      <c r="W32" s="7"/>
      <c r="X32" s="25" t="str">
        <f t="shared" si="6"/>
        <v>Partially Realised Loss</v>
      </c>
      <c r="Y32" s="4">
        <f t="shared" si="7"/>
        <v>9447767.3079522885</v>
      </c>
      <c r="Z32" s="13">
        <f t="shared" ca="1" si="3"/>
        <v>822839.24195999978</v>
      </c>
      <c r="AA32" s="13">
        <f t="shared" si="4"/>
        <v>7558213.8463618308</v>
      </c>
      <c r="AC32">
        <f t="shared" si="5"/>
        <v>0</v>
      </c>
      <c r="AD32">
        <f>IF(SUM($AC32:AC32)&gt;0,1,IF(OR(D32&lt;(1-$P$2),D32&gt;$P$3),1,0))</f>
        <v>0</v>
      </c>
      <c r="AE32">
        <f>IF(SUM($AC32:AD32)&gt;0,1,IF(OR(E32&lt;(1-$P$2),E32&gt;$P$3),1,0))</f>
        <v>1</v>
      </c>
      <c r="AF32">
        <f>IF(SUM($AC32:AE32)&gt;0,1,IF(OR(F32&lt;(1-$P$2),F32&gt;$P$3),1,0))</f>
        <v>1</v>
      </c>
      <c r="AG32">
        <f>IF(SUM($AC32:AF32)&gt;0,1,IF(OR(G32&lt;(1-$P$2),G32&gt;$P$3),1,0))</f>
        <v>1</v>
      </c>
      <c r="AH32">
        <f>IF(SUM($AC32:AG32)&gt;0,1,IF(OR(H32&lt;(1-$P$2),H32&gt;$P$3),1,0))</f>
        <v>1</v>
      </c>
      <c r="AI32">
        <f>IF(SUM($AC32:AH32)&gt;0,1,IF(OR(I32&lt;(1-$P$2),I32&gt;$P$3),1,0))</f>
        <v>1</v>
      </c>
      <c r="AJ32">
        <f>IF(SUM($AC32:AI32)&gt;0,1,IF(OR(J32&lt;(1-$P$2),J32&gt;$P$3),1,0))</f>
        <v>1</v>
      </c>
      <c r="AK32">
        <f>IF(SUM($AC32:AJ32)&gt;0,1,IF(OR(K32&lt;(1-$P$2),K32&gt;$P$3),1,0))</f>
        <v>1</v>
      </c>
      <c r="AL32">
        <f>IF(SUM($AC32:AK32)&gt;0,1,IF(OR(L32&lt;(1-$P$2),L32&gt;$P$3),1,0))</f>
        <v>1</v>
      </c>
      <c r="AM32">
        <f>IF(SUM($AC32:AL32)&gt;0,1,IF(OR(M32&lt;(1-$P$2),M32&gt;$P$3),1,0))</f>
        <v>1</v>
      </c>
      <c r="AN32">
        <f>IF(SUM($AC32:AM32)&gt;0,1,IF(OR(N32&lt;(1-$P$2),N32&gt;$P$3),1,0))</f>
        <v>1</v>
      </c>
      <c r="AO32">
        <f>IF(SUM($AC32:AN32)&gt;0,1,IF(OR(O32&lt;(1-$P$2),O32&gt;$P$3),1,0))</f>
        <v>1</v>
      </c>
      <c r="AP32">
        <f>IF(SUM($AC32:AO32)&gt;0,1,IF(OR(P32&lt;(1-$P$2),P32&gt;$P$3),1,0))</f>
        <v>1</v>
      </c>
      <c r="AQ32">
        <f>IF(SUM($AC32:AP32)&gt;0,1,IF(OR(Q32&lt;(1-$P$2),Q32&gt;$P$3),1,0))</f>
        <v>1</v>
      </c>
      <c r="AR32">
        <f>IF(SUM($AC32:AQ32)&gt;0,1,IF(OR(R32&lt;(1-$P$2),R32&gt;$P$3),1,0))</f>
        <v>1</v>
      </c>
      <c r="AS32">
        <f>IF(SUM($AC32:AR32)&gt;0,1,IF(OR(S32&lt;(1-$P$2),S32&gt;$P$3),1,0))</f>
        <v>1</v>
      </c>
      <c r="AT32">
        <f>IF(SUM($AC32:AS32)&gt;0,1,IF(OR(T32&lt;(1-$P$2),T32&gt;$P$3),1,0))</f>
        <v>1</v>
      </c>
      <c r="AU32">
        <f>IF(SUM($AC32:AT32)&gt;0,1,IF(OR(U32&lt;(1-$P$2),U32&gt;$P$3),1,0))</f>
        <v>1</v>
      </c>
      <c r="AV32">
        <f>IF(SUM($AC32:AU32)&gt;0,1,IF(OR(V32&lt;(1-$P$2),V32&gt;$P$3),1,0))</f>
        <v>1</v>
      </c>
    </row>
    <row r="33" spans="1:48" x14ac:dyDescent="0.35">
      <c r="A33" s="1">
        <f>Data!A27</f>
        <v>4600000</v>
      </c>
      <c r="B33">
        <f t="shared" si="8"/>
        <v>24</v>
      </c>
      <c r="C33" s="12" cm="1">
        <f t="array" ref="C33">PRODUCT(Data!$C27:C27/100+1)</f>
        <v>1.6990000000000001</v>
      </c>
      <c r="D33" s="12" cm="1">
        <f t="array" ref="D33">PRODUCT(Data!$C27:D27/100+1)</f>
        <v>1.3388120000000001</v>
      </c>
      <c r="E33" s="12" cm="1">
        <f t="array" ref="E33">PRODUCT(Data!$C27:E27/100+1)</f>
        <v>1.3642494279999999</v>
      </c>
      <c r="F33" s="12" cm="1">
        <f t="array" ref="F33">PRODUCT(Data!$C27:F27/100+1)</f>
        <v>1.9877114165959999</v>
      </c>
      <c r="G33" s="12" cm="1">
        <f t="array" ref="G33">PRODUCT(Data!$C27:G27/100+1)</f>
        <v>3.1028175213063558</v>
      </c>
      <c r="H33" s="12" cm="1">
        <f t="array" ref="H33">PRODUCT(Data!$C27:H27/100+1)</f>
        <v>5.1320601802407122</v>
      </c>
      <c r="I33" s="12" cm="1">
        <f t="array" ref="I33">PRODUCT(Data!$C27:I27/100+1)</f>
        <v>6.8513003406213508</v>
      </c>
      <c r="J33" s="12" cm="1">
        <f t="array" ref="J33">PRODUCT(Data!$C27:J27/100+1)</f>
        <v>10.85931103988484</v>
      </c>
      <c r="K33" s="12" cm="1">
        <f t="array" ref="K33">PRODUCT(Data!$C27:K27/100+1)</f>
        <v>11.662900056836319</v>
      </c>
      <c r="L33" s="12" cm="1">
        <f t="array" ref="L33">PRODUCT(Data!$C27:L27/100+1)</f>
        <v>17.307743684345098</v>
      </c>
      <c r="M33" s="12" cm="1">
        <f t="array" ref="M33">PRODUCT(Data!$C27:M27/100+1)</f>
        <v>22.967375869125945</v>
      </c>
      <c r="N33" s="12" cm="1">
        <f t="array" ref="N33">PRODUCT(Data!$C27:N27/100+1)</f>
        <v>18.879182964421524</v>
      </c>
      <c r="O33" s="12" cm="1">
        <f t="array" ref="O33">PRODUCT(Data!$C27:O27/100+1)</f>
        <v>24.505179487819138</v>
      </c>
      <c r="P33" s="12" cm="1">
        <f t="array" ref="P33">PRODUCT(Data!$C27:P27/100+1)</f>
        <v>33.57209589831222</v>
      </c>
      <c r="Q33" s="12" cm="1">
        <f t="array" ref="Q33">PRODUCT(Data!$C27:Q27/100+1)</f>
        <v>25.884085937598723</v>
      </c>
      <c r="R33" s="12" cm="1">
        <f t="array" ref="R33">PRODUCT(Data!$C27:R27/100+1)</f>
        <v>41.492189757970749</v>
      </c>
      <c r="S33" s="12" cm="1">
        <f t="array" ref="S33">PRODUCT(Data!$C27:S27/100+1)</f>
        <v>47.840494790940276</v>
      </c>
      <c r="T33" s="12" cm="1">
        <f t="array" ref="T33">PRODUCT(Data!$C27:T27/100+1)</f>
        <v>40.616580077508296</v>
      </c>
      <c r="U33" s="12" cm="1">
        <f t="array" ref="U33">PRODUCT(Data!$C27:U27/100+1)</f>
        <v>58.162942670991875</v>
      </c>
      <c r="V33" s="12" cm="1">
        <f t="array" ref="V33">PRODUCT(Data!$C27:V27/100+1)</f>
        <v>91.315819993457239</v>
      </c>
      <c r="W33" s="7"/>
      <c r="X33" s="25" t="str">
        <f t="shared" si="6"/>
        <v>Partially Realised Profit</v>
      </c>
      <c r="Y33" s="4">
        <f t="shared" si="7"/>
        <v>420052771.96990329</v>
      </c>
      <c r="Z33" s="13">
        <f t="shared" ca="1" si="3"/>
        <v>21129985.79959587</v>
      </c>
      <c r="AA33" s="13">
        <f t="shared" si="4"/>
        <v>336042217.57592267</v>
      </c>
      <c r="AC33">
        <f t="shared" si="5"/>
        <v>0</v>
      </c>
      <c r="AD33">
        <f>IF(SUM($AC33:AC33)&gt;0,1,IF(OR(D33&lt;(1-$P$2),D33&gt;$P$3),1,0))</f>
        <v>0</v>
      </c>
      <c r="AE33">
        <f>IF(SUM($AC33:AD33)&gt;0,1,IF(OR(E33&lt;(1-$P$2),E33&gt;$P$3),1,0))</f>
        <v>0</v>
      </c>
      <c r="AF33">
        <f>IF(SUM($AC33:AE33)&gt;0,1,IF(OR(F33&lt;(1-$P$2),F33&gt;$P$3),1,0))</f>
        <v>0</v>
      </c>
      <c r="AG33">
        <f>IF(SUM($AC33:AF33)&gt;0,1,IF(OR(G33&lt;(1-$P$2),G33&gt;$P$3),1,0))</f>
        <v>0</v>
      </c>
      <c r="AH33">
        <f>IF(SUM($AC33:AG33)&gt;0,1,IF(OR(H33&lt;(1-$P$2),H33&gt;$P$3),1,0))</f>
        <v>0</v>
      </c>
      <c r="AI33">
        <f>IF(SUM($AC33:AH33)&gt;0,1,IF(OR(I33&lt;(1-$P$2),I33&gt;$P$3),1,0))</f>
        <v>0</v>
      </c>
      <c r="AJ33">
        <f>IF(SUM($AC33:AI33)&gt;0,1,IF(OR(J33&lt;(1-$P$2),J33&gt;$P$3),1,0))</f>
        <v>0</v>
      </c>
      <c r="AK33">
        <f>IF(SUM($AC33:AJ33)&gt;0,1,IF(OR(K33&lt;(1-$P$2),K33&gt;$P$3),1,0))</f>
        <v>0</v>
      </c>
      <c r="AL33">
        <f>IF(SUM($AC33:AK33)&gt;0,1,IF(OR(L33&lt;(1-$P$2),L33&gt;$P$3),1,0))</f>
        <v>0</v>
      </c>
      <c r="AM33">
        <f>IF(SUM($AC33:AL33)&gt;0,1,IF(OR(M33&lt;(1-$P$2),M33&gt;$P$3),1,0))</f>
        <v>1</v>
      </c>
      <c r="AN33">
        <f>IF(SUM($AC33:AM33)&gt;0,1,IF(OR(N33&lt;(1-$P$2),N33&gt;$P$3),1,0))</f>
        <v>1</v>
      </c>
      <c r="AO33">
        <f>IF(SUM($AC33:AN33)&gt;0,1,IF(OR(O33&lt;(1-$P$2),O33&gt;$P$3),1,0))</f>
        <v>1</v>
      </c>
      <c r="AP33">
        <f>IF(SUM($AC33:AO33)&gt;0,1,IF(OR(P33&lt;(1-$P$2),P33&gt;$P$3),1,0))</f>
        <v>1</v>
      </c>
      <c r="AQ33">
        <f>IF(SUM($AC33:AP33)&gt;0,1,IF(OR(Q33&lt;(1-$P$2),Q33&gt;$P$3),1,0))</f>
        <v>1</v>
      </c>
      <c r="AR33">
        <f>IF(SUM($AC33:AQ33)&gt;0,1,IF(OR(R33&lt;(1-$P$2),R33&gt;$P$3),1,0))</f>
        <v>1</v>
      </c>
      <c r="AS33">
        <f>IF(SUM($AC33:AR33)&gt;0,1,IF(OR(S33&lt;(1-$P$2),S33&gt;$P$3),1,0))</f>
        <v>1</v>
      </c>
      <c r="AT33">
        <f>IF(SUM($AC33:AS33)&gt;0,1,IF(OR(T33&lt;(1-$P$2),T33&gt;$P$3),1,0))</f>
        <v>1</v>
      </c>
      <c r="AU33">
        <f>IF(SUM($AC33:AT33)&gt;0,1,IF(OR(U33&lt;(1-$P$2),U33&gt;$P$3),1,0))</f>
        <v>1</v>
      </c>
      <c r="AV33">
        <f>IF(SUM($AC33:AU33)&gt;0,1,IF(OR(V33&lt;(1-$P$2),V33&gt;$P$3),1,0))</f>
        <v>1</v>
      </c>
    </row>
    <row r="34" spans="1:48" x14ac:dyDescent="0.35">
      <c r="A34" s="1">
        <f>Data!A28</f>
        <v>400000</v>
      </c>
      <c r="B34">
        <f t="shared" si="8"/>
        <v>25</v>
      </c>
      <c r="C34" s="12" cm="1">
        <f t="array" ref="C34">PRODUCT(Data!$C28:C28/100+1)</f>
        <v>0.79300000000000004</v>
      </c>
      <c r="D34" s="12" cm="1">
        <f t="array" ref="D34">PRODUCT(Data!$C28:D28/100+1)</f>
        <v>0.96508100000000008</v>
      </c>
      <c r="E34" s="12" cm="1">
        <f t="array" ref="E34">PRODUCT(Data!$C28:E28/100+1)</f>
        <v>1.041322399</v>
      </c>
      <c r="F34" s="12" cm="1">
        <f t="array" ref="F34">PRODUCT(Data!$C28:F28/100+1)</f>
        <v>1.6484133576169999</v>
      </c>
      <c r="G34" s="12" cm="1">
        <f t="array" ref="G34">PRODUCT(Data!$C28:G28/100+1)</f>
        <v>2.2072254858491629</v>
      </c>
      <c r="H34" s="12" cm="1">
        <f t="array" ref="H34">PRODUCT(Data!$C28:H28/100+1)</f>
        <v>3.6926882378256498</v>
      </c>
      <c r="I34" s="12" cm="1">
        <f t="array" ref="I34">PRODUCT(Data!$C28:I28/100+1)</f>
        <v>6.0855502159366717</v>
      </c>
      <c r="J34" s="12" cm="1">
        <f t="array" ref="J34">PRODUCT(Data!$C28:J28/100+1)</f>
        <v>9.3595762321105997</v>
      </c>
      <c r="K34" s="12" cm="1">
        <f t="array" ref="K34">PRODUCT(Data!$C28:K28/100+1)</f>
        <v>16.173347729087116</v>
      </c>
      <c r="L34" s="12" cm="1">
        <f t="array" ref="L34">PRODUCT(Data!$C28:L28/100+1)</f>
        <v>20.91213861370964</v>
      </c>
      <c r="M34" s="12" cm="1">
        <f t="array" ref="M34">PRODUCT(Data!$C28:M28/100+1)</f>
        <v>12.756404554362881</v>
      </c>
      <c r="N34" s="12" cm="1">
        <f t="array" ref="N34">PRODUCT(Data!$C28:N28/100+1)</f>
        <v>6.4419842999532548</v>
      </c>
      <c r="O34" s="12" cm="1">
        <f t="array" ref="O34">PRODUCT(Data!$C28:O28/100+1)</f>
        <v>9.3537612035321249</v>
      </c>
      <c r="P34" s="12" cm="1">
        <f t="array" ref="P34">PRODUCT(Data!$C28:P28/100+1)</f>
        <v>10.934546846929054</v>
      </c>
      <c r="Q34" s="12" cm="1">
        <f t="array" ref="Q34">PRODUCT(Data!$C28:Q28/100+1)</f>
        <v>6.8668954198714447</v>
      </c>
      <c r="R34" s="12" cm="1">
        <f t="array" ref="R34">PRODUCT(Data!$C28:R28/100+1)</f>
        <v>10.918363717595597</v>
      </c>
      <c r="S34" s="12" cm="1">
        <f t="array" ref="S34">PRODUCT(Data!$C28:S28/100+1)</f>
        <v>7.0969364164371376</v>
      </c>
      <c r="T34" s="12" cm="1">
        <f t="array" ref="T34">PRODUCT(Data!$C28:T28/100+1)</f>
        <v>9.6731243356038181</v>
      </c>
      <c r="U34" s="12" cm="1">
        <f t="array" ref="U34">PRODUCT(Data!$C28:U28/100+1)</f>
        <v>6.877591402614315</v>
      </c>
      <c r="V34" s="12" cm="1">
        <f t="array" ref="V34">PRODUCT(Data!$C28:V28/100+1)</f>
        <v>9.3604018989580826</v>
      </c>
      <c r="W34" s="7"/>
      <c r="X34" s="25" t="str">
        <f t="shared" si="6"/>
        <v>Partially Realised Loss</v>
      </c>
      <c r="Y34" s="4">
        <f t="shared" si="7"/>
        <v>3744160.7595832329</v>
      </c>
      <c r="Z34" s="13">
        <f t="shared" ca="1" si="3"/>
        <v>63440</v>
      </c>
      <c r="AA34" s="13">
        <f t="shared" si="4"/>
        <v>2995328.6076665865</v>
      </c>
      <c r="AC34">
        <f t="shared" si="5"/>
        <v>1</v>
      </c>
      <c r="AD34">
        <f>IF(SUM($AC34:AC34)&gt;0,1,IF(OR(D34&lt;(1-$P$2),D34&gt;$P$3),1,0))</f>
        <v>1</v>
      </c>
      <c r="AE34">
        <f>IF(SUM($AC34:AD34)&gt;0,1,IF(OR(E34&lt;(1-$P$2),E34&gt;$P$3),1,0))</f>
        <v>1</v>
      </c>
      <c r="AF34">
        <f>IF(SUM($AC34:AE34)&gt;0,1,IF(OR(F34&lt;(1-$P$2),F34&gt;$P$3),1,0))</f>
        <v>1</v>
      </c>
      <c r="AG34">
        <f>IF(SUM($AC34:AF34)&gt;0,1,IF(OR(G34&lt;(1-$P$2),G34&gt;$P$3),1,0))</f>
        <v>1</v>
      </c>
      <c r="AH34">
        <f>IF(SUM($AC34:AG34)&gt;0,1,IF(OR(H34&lt;(1-$P$2),H34&gt;$P$3),1,0))</f>
        <v>1</v>
      </c>
      <c r="AI34">
        <f>IF(SUM($AC34:AH34)&gt;0,1,IF(OR(I34&lt;(1-$P$2),I34&gt;$P$3),1,0))</f>
        <v>1</v>
      </c>
      <c r="AJ34">
        <f>IF(SUM($AC34:AI34)&gt;0,1,IF(OR(J34&lt;(1-$P$2),J34&gt;$P$3),1,0))</f>
        <v>1</v>
      </c>
      <c r="AK34">
        <f>IF(SUM($AC34:AJ34)&gt;0,1,IF(OR(K34&lt;(1-$P$2),K34&gt;$P$3),1,0))</f>
        <v>1</v>
      </c>
      <c r="AL34">
        <f>IF(SUM($AC34:AK34)&gt;0,1,IF(OR(L34&lt;(1-$P$2),L34&gt;$P$3),1,0))</f>
        <v>1</v>
      </c>
      <c r="AM34">
        <f>IF(SUM($AC34:AL34)&gt;0,1,IF(OR(M34&lt;(1-$P$2),M34&gt;$P$3),1,0))</f>
        <v>1</v>
      </c>
      <c r="AN34">
        <f>IF(SUM($AC34:AM34)&gt;0,1,IF(OR(N34&lt;(1-$P$2),N34&gt;$P$3),1,0))</f>
        <v>1</v>
      </c>
      <c r="AO34">
        <f>IF(SUM($AC34:AN34)&gt;0,1,IF(OR(O34&lt;(1-$P$2),O34&gt;$P$3),1,0))</f>
        <v>1</v>
      </c>
      <c r="AP34">
        <f>IF(SUM($AC34:AO34)&gt;0,1,IF(OR(P34&lt;(1-$P$2),P34&gt;$P$3),1,0))</f>
        <v>1</v>
      </c>
      <c r="AQ34">
        <f>IF(SUM($AC34:AP34)&gt;0,1,IF(OR(Q34&lt;(1-$P$2),Q34&gt;$P$3),1,0))</f>
        <v>1</v>
      </c>
      <c r="AR34">
        <f>IF(SUM($AC34:AQ34)&gt;0,1,IF(OR(R34&lt;(1-$P$2),R34&gt;$P$3),1,0))</f>
        <v>1</v>
      </c>
      <c r="AS34">
        <f>IF(SUM($AC34:AR34)&gt;0,1,IF(OR(S34&lt;(1-$P$2),S34&gt;$P$3),1,0))</f>
        <v>1</v>
      </c>
      <c r="AT34">
        <f>IF(SUM($AC34:AS34)&gt;0,1,IF(OR(T34&lt;(1-$P$2),T34&gt;$P$3),1,0))</f>
        <v>1</v>
      </c>
      <c r="AU34">
        <f>IF(SUM($AC34:AT34)&gt;0,1,IF(OR(U34&lt;(1-$P$2),U34&gt;$P$3),1,0))</f>
        <v>1</v>
      </c>
      <c r="AV34">
        <f>IF(SUM($AC34:AU34)&gt;0,1,IF(OR(V34&lt;(1-$P$2),V34&gt;$P$3),1,0))</f>
        <v>1</v>
      </c>
    </row>
    <row r="35" spans="1:48" x14ac:dyDescent="0.35">
      <c r="A35" s="1">
        <f>Data!A29</f>
        <v>9600000</v>
      </c>
      <c r="B35">
        <f t="shared" si="8"/>
        <v>26</v>
      </c>
      <c r="C35" s="12" cm="1">
        <f t="array" ref="C35">PRODUCT(Data!$C29:C29/100+1)</f>
        <v>1.1830000000000001</v>
      </c>
      <c r="D35" s="12" cm="1">
        <f t="array" ref="D35">PRODUCT(Data!$C29:D29/100+1)</f>
        <v>0.71216600000000019</v>
      </c>
      <c r="E35" s="12" cm="1">
        <f t="array" ref="E35">PRODUCT(Data!$C29:E29/100+1)</f>
        <v>0.83465855200000016</v>
      </c>
      <c r="F35" s="12" cm="1">
        <f t="array" ref="F35">PRODUCT(Data!$C29:F29/100+1)</f>
        <v>0.53251215617600001</v>
      </c>
      <c r="G35" s="12" cm="1">
        <f t="array" ref="G35">PRODUCT(Data!$C29:G29/100+1)</f>
        <v>0.83018645147838399</v>
      </c>
      <c r="H35" s="12" cm="1">
        <f t="array" ref="H35">PRODUCT(Data!$C29:H29/100+1)</f>
        <v>0.58528144829226081</v>
      </c>
      <c r="I35" s="12" cm="1">
        <f t="array" ref="I35">PRODUCT(Data!$C29:I29/100+1)</f>
        <v>0.31429613773294407</v>
      </c>
      <c r="J35" s="12" cm="1">
        <f t="array" ref="J35">PRODUCT(Data!$C29:J29/100+1)</f>
        <v>0.34163990171571018</v>
      </c>
      <c r="K35" s="12" cm="1">
        <f t="array" ref="K35">PRODUCT(Data!$C29:K29/100+1)</f>
        <v>0.28868571694977507</v>
      </c>
      <c r="L35" s="12" cm="1">
        <f t="array" ref="L35">PRODUCT(Data!$C29:L29/100+1)</f>
        <v>0.19572891609194748</v>
      </c>
      <c r="M35" s="12" cm="1">
        <f t="array" ref="M35">PRODUCT(Data!$C29:M29/100+1)</f>
        <v>0.27362902469654254</v>
      </c>
      <c r="N35" s="12" cm="1">
        <f t="array" ref="N35">PRODUCT(Data!$C29:N29/100+1)</f>
        <v>0.45887587441610184</v>
      </c>
      <c r="O35" s="12" cm="1">
        <f t="array" ref="O35">PRODUCT(Data!$C29:O29/100+1)</f>
        <v>0.74475554417733325</v>
      </c>
      <c r="P35" s="12" cm="1">
        <f t="array" ref="P35">PRODUCT(Data!$C29:P29/100+1)</f>
        <v>0.78199332138619992</v>
      </c>
      <c r="Q35" s="12" cm="1">
        <f t="array" ref="Q35">PRODUCT(Data!$C29:Q29/100+1)</f>
        <v>0.96810773187611554</v>
      </c>
      <c r="R35" s="12" cm="1">
        <f t="array" ref="R35">PRODUCT(Data!$C29:R29/100+1)</f>
        <v>1.5392912936830236</v>
      </c>
      <c r="S35" s="12" cm="1">
        <f t="array" ref="S35">PRODUCT(Data!$C29:S29/100+1)</f>
        <v>2.6521988990158496</v>
      </c>
      <c r="T35" s="12" cm="1">
        <f t="array" ref="T35">PRODUCT(Data!$C29:T29/100+1)</f>
        <v>4.1878220615460267</v>
      </c>
      <c r="U35" s="12" cm="1">
        <f t="array" ref="U35">PRODUCT(Data!$C29:U29/100+1)</f>
        <v>6.746581341150649</v>
      </c>
      <c r="V35" s="12" cm="1">
        <f t="array" ref="V35">PRODUCT(Data!$C29:V29/100+1)</f>
        <v>9.9377143155149046</v>
      </c>
      <c r="W35" s="7"/>
      <c r="X35" s="25" t="str">
        <f t="shared" si="6"/>
        <v>Partially Realised Loss</v>
      </c>
      <c r="Y35" s="4">
        <f t="shared" si="7"/>
        <v>95402057.428943083</v>
      </c>
      <c r="Z35" s="13">
        <f t="shared" ca="1" si="3"/>
        <v>1367358.7200000004</v>
      </c>
      <c r="AA35" s="13">
        <f t="shared" si="4"/>
        <v>76321645.943154469</v>
      </c>
      <c r="AC35">
        <f t="shared" si="5"/>
        <v>0</v>
      </c>
      <c r="AD35">
        <f>IF(SUM($AC35:AC35)&gt;0,1,IF(OR(D35&lt;(1-$P$2),D35&gt;$P$3),1,0))</f>
        <v>1</v>
      </c>
      <c r="AE35">
        <f>IF(SUM($AC35:AD35)&gt;0,1,IF(OR(E35&lt;(1-$P$2),E35&gt;$P$3),1,0))</f>
        <v>1</v>
      </c>
      <c r="AF35">
        <f>IF(SUM($AC35:AE35)&gt;0,1,IF(OR(F35&lt;(1-$P$2),F35&gt;$P$3),1,0))</f>
        <v>1</v>
      </c>
      <c r="AG35">
        <f>IF(SUM($AC35:AF35)&gt;0,1,IF(OR(G35&lt;(1-$P$2),G35&gt;$P$3),1,0))</f>
        <v>1</v>
      </c>
      <c r="AH35">
        <f>IF(SUM($AC35:AG35)&gt;0,1,IF(OR(H35&lt;(1-$P$2),H35&gt;$P$3),1,0))</f>
        <v>1</v>
      </c>
      <c r="AI35">
        <f>IF(SUM($AC35:AH35)&gt;0,1,IF(OR(I35&lt;(1-$P$2),I35&gt;$P$3),1,0))</f>
        <v>1</v>
      </c>
      <c r="AJ35">
        <f>IF(SUM($AC35:AI35)&gt;0,1,IF(OR(J35&lt;(1-$P$2),J35&gt;$P$3),1,0))</f>
        <v>1</v>
      </c>
      <c r="AK35">
        <f>IF(SUM($AC35:AJ35)&gt;0,1,IF(OR(K35&lt;(1-$P$2),K35&gt;$P$3),1,0))</f>
        <v>1</v>
      </c>
      <c r="AL35">
        <f>IF(SUM($AC35:AK35)&gt;0,1,IF(OR(L35&lt;(1-$P$2),L35&gt;$P$3),1,0))</f>
        <v>1</v>
      </c>
      <c r="AM35">
        <f>IF(SUM($AC35:AL35)&gt;0,1,IF(OR(M35&lt;(1-$P$2),M35&gt;$P$3),1,0))</f>
        <v>1</v>
      </c>
      <c r="AN35">
        <f>IF(SUM($AC35:AM35)&gt;0,1,IF(OR(N35&lt;(1-$P$2),N35&gt;$P$3),1,0))</f>
        <v>1</v>
      </c>
      <c r="AO35">
        <f>IF(SUM($AC35:AN35)&gt;0,1,IF(OR(O35&lt;(1-$P$2),O35&gt;$P$3),1,0))</f>
        <v>1</v>
      </c>
      <c r="AP35">
        <f>IF(SUM($AC35:AO35)&gt;0,1,IF(OR(P35&lt;(1-$P$2),P35&gt;$P$3),1,0))</f>
        <v>1</v>
      </c>
      <c r="AQ35">
        <f>IF(SUM($AC35:AP35)&gt;0,1,IF(OR(Q35&lt;(1-$P$2),Q35&gt;$P$3),1,0))</f>
        <v>1</v>
      </c>
      <c r="AR35">
        <f>IF(SUM($AC35:AQ35)&gt;0,1,IF(OR(R35&lt;(1-$P$2),R35&gt;$P$3),1,0))</f>
        <v>1</v>
      </c>
      <c r="AS35">
        <f>IF(SUM($AC35:AR35)&gt;0,1,IF(OR(S35&lt;(1-$P$2),S35&gt;$P$3),1,0))</f>
        <v>1</v>
      </c>
      <c r="AT35">
        <f>IF(SUM($AC35:AS35)&gt;0,1,IF(OR(T35&lt;(1-$P$2),T35&gt;$P$3),1,0))</f>
        <v>1</v>
      </c>
      <c r="AU35">
        <f>IF(SUM($AC35:AT35)&gt;0,1,IF(OR(U35&lt;(1-$P$2),U35&gt;$P$3),1,0))</f>
        <v>1</v>
      </c>
      <c r="AV35">
        <f>IF(SUM($AC35:AU35)&gt;0,1,IF(OR(V35&lt;(1-$P$2),V35&gt;$P$3),1,0))</f>
        <v>1</v>
      </c>
    </row>
    <row r="36" spans="1:48" x14ac:dyDescent="0.35">
      <c r="A36" s="1">
        <f>Data!A30</f>
        <v>100000</v>
      </c>
      <c r="B36">
        <f t="shared" si="8"/>
        <v>27</v>
      </c>
      <c r="C36" s="12" cm="1">
        <f t="array" ref="C36">PRODUCT(Data!$C30:C30/100+1)</f>
        <v>1.107</v>
      </c>
      <c r="D36" s="12" cm="1">
        <f t="array" ref="D36">PRODUCT(Data!$C30:D30/100+1)</f>
        <v>1.7855909999999999</v>
      </c>
      <c r="E36" s="12" cm="1">
        <f t="array" ref="E36">PRODUCT(Data!$C30:E30/100+1)</f>
        <v>1.0142156879999999</v>
      </c>
      <c r="F36" s="12" cm="1">
        <f t="array" ref="F36">PRODUCT(Data!$C30:F30/100+1)</f>
        <v>1.001030884056</v>
      </c>
      <c r="G36" s="12" cm="1">
        <f t="array" ref="G36">PRODUCT(Data!$C30:G30/100+1)</f>
        <v>1.715766935271984</v>
      </c>
      <c r="H36" s="12" cm="1">
        <f t="array" ref="H36">PRODUCT(Data!$C30:H30/100+1)</f>
        <v>2.7675320665937102</v>
      </c>
      <c r="I36" s="12" cm="1">
        <f t="array" ref="I36">PRODUCT(Data!$C30:I30/100+1)</f>
        <v>3.5894890903720418</v>
      </c>
      <c r="J36" s="12" cm="1">
        <f t="array" ref="J36">PRODUCT(Data!$C30:J30/100+1)</f>
        <v>6.0518786063672625</v>
      </c>
      <c r="K36" s="12" cm="1">
        <f t="array" ref="K36">PRODUCT(Data!$C30:K30/100+1)</f>
        <v>6.6086514381530508</v>
      </c>
      <c r="L36" s="12" cm="1">
        <f t="array" ref="L36">PRODUCT(Data!$C30:L30/100+1)</f>
        <v>6.2253496547401737</v>
      </c>
      <c r="M36" s="12" cm="1">
        <f t="array" ref="M36">PRODUCT(Data!$C30:M30/100+1)</f>
        <v>5.2915472065291471</v>
      </c>
      <c r="N36" s="12" cm="1">
        <f t="array" ref="N36">PRODUCT(Data!$C30:N30/100+1)</f>
        <v>5.7572033607037127</v>
      </c>
      <c r="O36" s="12" cm="1">
        <f t="array" ref="O36">PRODUCT(Data!$C30:O30/100+1)</f>
        <v>6.6438126782520843</v>
      </c>
      <c r="P36" s="12" cm="1">
        <f t="array" ref="P36">PRODUCT(Data!$C30:P30/100+1)</f>
        <v>5.414707332775448</v>
      </c>
      <c r="Q36" s="12" cm="1">
        <f t="array" ref="Q36">PRODUCT(Data!$C30:Q30/100+1)</f>
        <v>7.0282901179425314</v>
      </c>
      <c r="R36" s="12" cm="1">
        <f t="array" ref="R36">PRODUCT(Data!$C30:R30/100+1)</f>
        <v>10.176964090780785</v>
      </c>
      <c r="S36" s="12" cm="1">
        <f t="array" ref="S36">PRODUCT(Data!$C30:S30/100+1)</f>
        <v>12.283595657572409</v>
      </c>
      <c r="T36" s="12" cm="1">
        <f t="array" ref="T36">PRODUCT(Data!$C30:T30/100+1)</f>
        <v>21.484008805094145</v>
      </c>
      <c r="U36" s="12" cm="1">
        <f t="array" ref="U36">PRODUCT(Data!$C30:U30/100+1)</f>
        <v>36.780623074321184</v>
      </c>
      <c r="V36" s="12" cm="1">
        <f t="array" ref="V36">PRODUCT(Data!$C30:V30/100+1)</f>
        <v>36.449597466652293</v>
      </c>
      <c r="W36" s="7"/>
      <c r="X36" s="25" t="str">
        <f t="shared" si="6"/>
        <v>Partially Realised Profit</v>
      </c>
      <c r="Y36" s="4">
        <f t="shared" si="7"/>
        <v>3644959.7466652291</v>
      </c>
      <c r="Z36" s="13">
        <f t="shared" ca="1" si="3"/>
        <v>429680.17610188294</v>
      </c>
      <c r="AA36" s="13">
        <f t="shared" si="4"/>
        <v>2915967.7973321835</v>
      </c>
      <c r="AC36">
        <f t="shared" si="5"/>
        <v>0</v>
      </c>
      <c r="AD36">
        <f>IF(SUM($AC36:AC36)&gt;0,1,IF(OR(D36&lt;(1-$P$2),D36&gt;$P$3),1,0))</f>
        <v>0</v>
      </c>
      <c r="AE36">
        <f>IF(SUM($AC36:AD36)&gt;0,1,IF(OR(E36&lt;(1-$P$2),E36&gt;$P$3),1,0))</f>
        <v>0</v>
      </c>
      <c r="AF36">
        <f>IF(SUM($AC36:AE36)&gt;0,1,IF(OR(F36&lt;(1-$P$2),F36&gt;$P$3),1,0))</f>
        <v>0</v>
      </c>
      <c r="AG36">
        <f>IF(SUM($AC36:AF36)&gt;0,1,IF(OR(G36&lt;(1-$P$2),G36&gt;$P$3),1,0))</f>
        <v>0</v>
      </c>
      <c r="AH36">
        <f>IF(SUM($AC36:AG36)&gt;0,1,IF(OR(H36&lt;(1-$P$2),H36&gt;$P$3),1,0))</f>
        <v>0</v>
      </c>
      <c r="AI36">
        <f>IF(SUM($AC36:AH36)&gt;0,1,IF(OR(I36&lt;(1-$P$2),I36&gt;$P$3),1,0))</f>
        <v>0</v>
      </c>
      <c r="AJ36">
        <f>IF(SUM($AC36:AI36)&gt;0,1,IF(OR(J36&lt;(1-$P$2),J36&gt;$P$3),1,0))</f>
        <v>0</v>
      </c>
      <c r="AK36">
        <f>IF(SUM($AC36:AJ36)&gt;0,1,IF(OR(K36&lt;(1-$P$2),K36&gt;$P$3),1,0))</f>
        <v>0</v>
      </c>
      <c r="AL36">
        <f>IF(SUM($AC36:AK36)&gt;0,1,IF(OR(L36&lt;(1-$P$2),L36&gt;$P$3),1,0))</f>
        <v>0</v>
      </c>
      <c r="AM36">
        <f>IF(SUM($AC36:AL36)&gt;0,1,IF(OR(M36&lt;(1-$P$2),M36&gt;$P$3),1,0))</f>
        <v>0</v>
      </c>
      <c r="AN36">
        <f>IF(SUM($AC36:AM36)&gt;0,1,IF(OR(N36&lt;(1-$P$2),N36&gt;$P$3),1,0))</f>
        <v>0</v>
      </c>
      <c r="AO36">
        <f>IF(SUM($AC36:AN36)&gt;0,1,IF(OR(O36&lt;(1-$P$2),O36&gt;$P$3),1,0))</f>
        <v>0</v>
      </c>
      <c r="AP36">
        <f>IF(SUM($AC36:AO36)&gt;0,1,IF(OR(P36&lt;(1-$P$2),P36&gt;$P$3),1,0))</f>
        <v>0</v>
      </c>
      <c r="AQ36">
        <f>IF(SUM($AC36:AP36)&gt;0,1,IF(OR(Q36&lt;(1-$P$2),Q36&gt;$P$3),1,0))</f>
        <v>0</v>
      </c>
      <c r="AR36">
        <f>IF(SUM($AC36:AQ36)&gt;0,1,IF(OR(R36&lt;(1-$P$2),R36&gt;$P$3),1,0))</f>
        <v>0</v>
      </c>
      <c r="AS36">
        <f>IF(SUM($AC36:AR36)&gt;0,1,IF(OR(S36&lt;(1-$P$2),S36&gt;$P$3),1,0))</f>
        <v>0</v>
      </c>
      <c r="AT36">
        <f>IF(SUM($AC36:AS36)&gt;0,1,IF(OR(T36&lt;(1-$P$2),T36&gt;$P$3),1,0))</f>
        <v>1</v>
      </c>
      <c r="AU36">
        <f>IF(SUM($AC36:AT36)&gt;0,1,IF(OR(U36&lt;(1-$P$2),U36&gt;$P$3),1,0))</f>
        <v>1</v>
      </c>
      <c r="AV36">
        <f>IF(SUM($AC36:AU36)&gt;0,1,IF(OR(V36&lt;(1-$P$2),V36&gt;$P$3),1,0))</f>
        <v>1</v>
      </c>
    </row>
    <row r="37" spans="1:48" x14ac:dyDescent="0.35">
      <c r="A37" s="1">
        <f>Data!A31</f>
        <v>2800000</v>
      </c>
      <c r="B37">
        <f t="shared" si="8"/>
        <v>28</v>
      </c>
      <c r="C37" s="12" cm="1">
        <f t="array" ref="C37">PRODUCT(Data!$C31:C31/100+1)</f>
        <v>0.99</v>
      </c>
      <c r="D37" s="12" cm="1">
        <f t="array" ref="D37">PRODUCT(Data!$C31:D31/100+1)</f>
        <v>0.60588000000000009</v>
      </c>
      <c r="E37" s="12" cm="1">
        <f t="array" ref="E37">PRODUCT(Data!$C31:E31/100+1)</f>
        <v>1.0118196000000002</v>
      </c>
      <c r="F37" s="12" cm="1">
        <f t="array" ref="F37">PRODUCT(Data!$C31:F31/100+1)</f>
        <v>0.78921928800000019</v>
      </c>
      <c r="G37" s="12" cm="1">
        <f t="array" ref="G37">PRODUCT(Data!$C31:G31/100+1)</f>
        <v>1.0638676002240002</v>
      </c>
      <c r="H37" s="12" cm="1">
        <f t="array" ref="H37">PRODUCT(Data!$C31:H31/100+1)</f>
        <v>1.4798398319115842</v>
      </c>
      <c r="I37" s="12" cm="1">
        <f t="array" ref="I37">PRODUCT(Data!$C31:I31/100+1)</f>
        <v>0.91010149662562423</v>
      </c>
      <c r="J37" s="12" cm="1">
        <f t="array" ref="J37">PRODUCT(Data!$C31:J31/100+1)</f>
        <v>1.2186259039817109</v>
      </c>
      <c r="K37" s="12" cm="1">
        <f t="array" ref="K37">PRODUCT(Data!$C31:K31/100+1)</f>
        <v>1.5147519986492666</v>
      </c>
      <c r="L37" s="12" cm="1">
        <f t="array" ref="L37">PRODUCT(Data!$C31:L31/100+1)</f>
        <v>2.1751838700603465</v>
      </c>
      <c r="M37" s="12" cm="1">
        <f t="array" ref="M37">PRODUCT(Data!$C31:M31/100+1)</f>
        <v>3.7152140500630719</v>
      </c>
      <c r="N37" s="12" cm="1">
        <f t="array" ref="N37">PRODUCT(Data!$C31:N31/100+1)</f>
        <v>6.2378443900558977</v>
      </c>
      <c r="O37" s="12" cm="1">
        <f t="array" ref="O37">PRODUCT(Data!$C31:O31/100+1)</f>
        <v>7.0612398495432771</v>
      </c>
      <c r="P37" s="12" cm="1">
        <f t="array" ref="P37">PRODUCT(Data!$C31:P31/100+1)</f>
        <v>5.0770314518216164</v>
      </c>
      <c r="Q37" s="12" cm="1">
        <f t="array" ref="Q37">PRODUCT(Data!$C31:Q31/100+1)</f>
        <v>5.6862752260402107</v>
      </c>
      <c r="R37" s="12" cm="1">
        <f t="array" ref="R37">PRODUCT(Data!$C31:R31/100+1)</f>
        <v>4.730980988065455</v>
      </c>
      <c r="S37" s="12" cm="1">
        <f t="array" ref="S37">PRODUCT(Data!$C31:S31/100+1)</f>
        <v>3.4157682733832582</v>
      </c>
      <c r="T37" s="12" cm="1">
        <f t="array" ref="T37">PRODUCT(Data!$C31:T31/100+1)</f>
        <v>2.5003423761165449</v>
      </c>
      <c r="U37" s="12" cm="1">
        <f t="array" ref="U37">PRODUCT(Data!$C31:U31/100+1)</f>
        <v>2.6553636034357706</v>
      </c>
      <c r="V37" s="12" cm="1">
        <f t="array" ref="V37">PRODUCT(Data!$C31:V31/100+1)</f>
        <v>1.4206195278381371</v>
      </c>
      <c r="W37" s="7"/>
      <c r="X37" s="25" t="str">
        <f t="shared" si="6"/>
        <v>Partially Realised Loss</v>
      </c>
      <c r="Y37" s="4">
        <f t="shared" si="7"/>
        <v>3977734.6779467836</v>
      </c>
      <c r="Z37" s="13">
        <f t="shared" ca="1" si="3"/>
        <v>339292.80000000005</v>
      </c>
      <c r="AA37" s="13">
        <f t="shared" si="4"/>
        <v>3182187.7423574273</v>
      </c>
      <c r="AC37">
        <f t="shared" si="5"/>
        <v>0</v>
      </c>
      <c r="AD37">
        <f>IF(SUM($AC37:AC37)&gt;0,1,IF(OR(D37&lt;(1-$P$2),D37&gt;$P$3),1,0))</f>
        <v>1</v>
      </c>
      <c r="AE37">
        <f>IF(SUM($AC37:AD37)&gt;0,1,IF(OR(E37&lt;(1-$P$2),E37&gt;$P$3),1,0))</f>
        <v>1</v>
      </c>
      <c r="AF37">
        <f>IF(SUM($AC37:AE37)&gt;0,1,IF(OR(F37&lt;(1-$P$2),F37&gt;$P$3),1,0))</f>
        <v>1</v>
      </c>
      <c r="AG37">
        <f>IF(SUM($AC37:AF37)&gt;0,1,IF(OR(G37&lt;(1-$P$2),G37&gt;$P$3),1,0))</f>
        <v>1</v>
      </c>
      <c r="AH37">
        <f>IF(SUM($AC37:AG37)&gt;0,1,IF(OR(H37&lt;(1-$P$2),H37&gt;$P$3),1,0))</f>
        <v>1</v>
      </c>
      <c r="AI37">
        <f>IF(SUM($AC37:AH37)&gt;0,1,IF(OR(I37&lt;(1-$P$2),I37&gt;$P$3),1,0))</f>
        <v>1</v>
      </c>
      <c r="AJ37">
        <f>IF(SUM($AC37:AI37)&gt;0,1,IF(OR(J37&lt;(1-$P$2),J37&gt;$P$3),1,0))</f>
        <v>1</v>
      </c>
      <c r="AK37">
        <f>IF(SUM($AC37:AJ37)&gt;0,1,IF(OR(K37&lt;(1-$P$2),K37&gt;$P$3),1,0))</f>
        <v>1</v>
      </c>
      <c r="AL37">
        <f>IF(SUM($AC37:AK37)&gt;0,1,IF(OR(L37&lt;(1-$P$2),L37&gt;$P$3),1,0))</f>
        <v>1</v>
      </c>
      <c r="AM37">
        <f>IF(SUM($AC37:AL37)&gt;0,1,IF(OR(M37&lt;(1-$P$2),M37&gt;$P$3),1,0))</f>
        <v>1</v>
      </c>
      <c r="AN37">
        <f>IF(SUM($AC37:AM37)&gt;0,1,IF(OR(N37&lt;(1-$P$2),N37&gt;$P$3),1,0))</f>
        <v>1</v>
      </c>
      <c r="AO37">
        <f>IF(SUM($AC37:AN37)&gt;0,1,IF(OR(O37&lt;(1-$P$2),O37&gt;$P$3),1,0))</f>
        <v>1</v>
      </c>
      <c r="AP37">
        <f>IF(SUM($AC37:AO37)&gt;0,1,IF(OR(P37&lt;(1-$P$2),P37&gt;$P$3),1,0))</f>
        <v>1</v>
      </c>
      <c r="AQ37">
        <f>IF(SUM($AC37:AP37)&gt;0,1,IF(OR(Q37&lt;(1-$P$2),Q37&gt;$P$3),1,0))</f>
        <v>1</v>
      </c>
      <c r="AR37">
        <f>IF(SUM($AC37:AQ37)&gt;0,1,IF(OR(R37&lt;(1-$P$2),R37&gt;$P$3),1,0))</f>
        <v>1</v>
      </c>
      <c r="AS37">
        <f>IF(SUM($AC37:AR37)&gt;0,1,IF(OR(S37&lt;(1-$P$2),S37&gt;$P$3),1,0))</f>
        <v>1</v>
      </c>
      <c r="AT37">
        <f>IF(SUM($AC37:AS37)&gt;0,1,IF(OR(T37&lt;(1-$P$2),T37&gt;$P$3),1,0))</f>
        <v>1</v>
      </c>
      <c r="AU37">
        <f>IF(SUM($AC37:AT37)&gt;0,1,IF(OR(U37&lt;(1-$P$2),U37&gt;$P$3),1,0))</f>
        <v>1</v>
      </c>
      <c r="AV37">
        <f>IF(SUM($AC37:AU37)&gt;0,1,IF(OR(V37&lt;(1-$P$2),V37&gt;$P$3),1,0))</f>
        <v>1</v>
      </c>
    </row>
    <row r="38" spans="1:48" x14ac:dyDescent="0.35">
      <c r="A38" s="1">
        <f>Data!A32</f>
        <v>9400000</v>
      </c>
      <c r="B38">
        <f t="shared" si="8"/>
        <v>29</v>
      </c>
      <c r="C38" s="12" cm="1">
        <f t="array" ref="C38">PRODUCT(Data!$C32:C32/100+1)</f>
        <v>1.339</v>
      </c>
      <c r="D38" s="12" cm="1">
        <f t="array" ref="D38">PRODUCT(Data!$C32:D32/100+1)</f>
        <v>1.027013</v>
      </c>
      <c r="E38" s="12" cm="1">
        <f t="array" ref="E38">PRODUCT(Data!$C32:E32/100+1)</f>
        <v>0.76820572399999998</v>
      </c>
      <c r="F38" s="12" cm="1">
        <f t="array" ref="F38">PRODUCT(Data!$C32:F32/100+1)</f>
        <v>0.81967550750799989</v>
      </c>
      <c r="G38" s="12" cm="1">
        <f t="array" ref="G38">PRODUCT(Data!$C32:G32/100+1)</f>
        <v>0.51065784117748392</v>
      </c>
      <c r="H38" s="12" cm="1">
        <f t="array" ref="H38">PRODUCT(Data!$C32:H32/100+1)</f>
        <v>0.46520929331268784</v>
      </c>
      <c r="I38" s="12" cm="1">
        <f t="array" ref="I38">PRODUCT(Data!$C32:I32/100+1)</f>
        <v>0.71409626523497594</v>
      </c>
      <c r="J38" s="12" cm="1">
        <f t="array" ref="J38">PRODUCT(Data!$C32:J32/100+1)</f>
        <v>0.49201232674689849</v>
      </c>
      <c r="K38" s="12" cm="1">
        <f t="array" ref="K38">PRODUCT(Data!$C32:K32/100+1)</f>
        <v>0.35031277664379168</v>
      </c>
      <c r="L38" s="12" cm="1">
        <f t="array" ref="L38">PRODUCT(Data!$C32:L32/100+1)</f>
        <v>0.38814655652132124</v>
      </c>
      <c r="M38" s="12" cm="1">
        <f t="array" ref="M38">PRODUCT(Data!$C32:M32/100+1)</f>
        <v>0.34855560775614647</v>
      </c>
      <c r="N38" s="12" cm="1">
        <f t="array" ref="N38">PRODUCT(Data!$C32:N32/100+1)</f>
        <v>0.4004903933118123</v>
      </c>
      <c r="O38" s="12" cm="1">
        <f t="array" ref="O38">PRODUCT(Data!$C32:O32/100+1)</f>
        <v>0.49981201085314175</v>
      </c>
      <c r="P38" s="12" cm="1">
        <f t="array" ref="P38">PRODUCT(Data!$C32:P32/100+1)</f>
        <v>0.51130768710276397</v>
      </c>
      <c r="Q38" s="12" cm="1">
        <f t="array" ref="Q38">PRODUCT(Data!$C32:Q32/100+1)</f>
        <v>0.32723691974576896</v>
      </c>
      <c r="R38" s="12" cm="1">
        <f t="array" ref="R38">PRODUCT(Data!$C32:R32/100+1)</f>
        <v>0.38253995918280392</v>
      </c>
      <c r="S38" s="12" cm="1">
        <f t="array" ref="S38">PRODUCT(Data!$C32:S32/100+1)</f>
        <v>0.22187317632602629</v>
      </c>
      <c r="T38" s="12" cm="1">
        <f t="array" ref="T38">PRODUCT(Data!$C32:T32/100+1)</f>
        <v>0.14754566225680749</v>
      </c>
      <c r="U38" s="12" cm="1">
        <f t="array" ref="U38">PRODUCT(Data!$C32:U32/100+1)</f>
        <v>0.15359503440933658</v>
      </c>
      <c r="V38" s="12" cm="1">
        <f t="array" ref="V38">PRODUCT(Data!$C32:V32/100+1)</f>
        <v>0.19660164404395084</v>
      </c>
      <c r="W38" s="7"/>
      <c r="X38" s="25" t="str">
        <f t="shared" si="6"/>
        <v>Partially Realised Loss</v>
      </c>
      <c r="Y38" s="4">
        <f t="shared" si="7"/>
        <v>1848055.4540131378</v>
      </c>
      <c r="Z38" s="13">
        <f t="shared" ca="1" si="3"/>
        <v>1444226.7611199999</v>
      </c>
      <c r="AA38" s="13">
        <f t="shared" si="4"/>
        <v>1478444.3632105105</v>
      </c>
      <c r="AC38">
        <f t="shared" si="5"/>
        <v>0</v>
      </c>
      <c r="AD38">
        <f>IF(SUM($AC38:AC38)&gt;0,1,IF(OR(D38&lt;(1-$P$2),D38&gt;$P$3),1,0))</f>
        <v>0</v>
      </c>
      <c r="AE38">
        <f>IF(SUM($AC38:AD38)&gt;0,1,IF(OR(E38&lt;(1-$P$2),E38&gt;$P$3),1,0))</f>
        <v>1</v>
      </c>
      <c r="AF38">
        <f>IF(SUM($AC38:AE38)&gt;0,1,IF(OR(F38&lt;(1-$P$2),F38&gt;$P$3),1,0))</f>
        <v>1</v>
      </c>
      <c r="AG38">
        <f>IF(SUM($AC38:AF38)&gt;0,1,IF(OR(G38&lt;(1-$P$2),G38&gt;$P$3),1,0))</f>
        <v>1</v>
      </c>
      <c r="AH38">
        <f>IF(SUM($AC38:AG38)&gt;0,1,IF(OR(H38&lt;(1-$P$2),H38&gt;$P$3),1,0))</f>
        <v>1</v>
      </c>
      <c r="AI38">
        <f>IF(SUM($AC38:AH38)&gt;0,1,IF(OR(I38&lt;(1-$P$2),I38&gt;$P$3),1,0))</f>
        <v>1</v>
      </c>
      <c r="AJ38">
        <f>IF(SUM($AC38:AI38)&gt;0,1,IF(OR(J38&lt;(1-$P$2),J38&gt;$P$3),1,0))</f>
        <v>1</v>
      </c>
      <c r="AK38">
        <f>IF(SUM($AC38:AJ38)&gt;0,1,IF(OR(K38&lt;(1-$P$2),K38&gt;$P$3),1,0))</f>
        <v>1</v>
      </c>
      <c r="AL38">
        <f>IF(SUM($AC38:AK38)&gt;0,1,IF(OR(L38&lt;(1-$P$2),L38&gt;$P$3),1,0))</f>
        <v>1</v>
      </c>
      <c r="AM38">
        <f>IF(SUM($AC38:AL38)&gt;0,1,IF(OR(M38&lt;(1-$P$2),M38&gt;$P$3),1,0))</f>
        <v>1</v>
      </c>
      <c r="AN38">
        <f>IF(SUM($AC38:AM38)&gt;0,1,IF(OR(N38&lt;(1-$P$2),N38&gt;$P$3),1,0))</f>
        <v>1</v>
      </c>
      <c r="AO38">
        <f>IF(SUM($AC38:AN38)&gt;0,1,IF(OR(O38&lt;(1-$P$2),O38&gt;$P$3),1,0))</f>
        <v>1</v>
      </c>
      <c r="AP38">
        <f>IF(SUM($AC38:AO38)&gt;0,1,IF(OR(P38&lt;(1-$P$2),P38&gt;$P$3),1,0))</f>
        <v>1</v>
      </c>
      <c r="AQ38">
        <f>IF(SUM($AC38:AP38)&gt;0,1,IF(OR(Q38&lt;(1-$P$2),Q38&gt;$P$3),1,0))</f>
        <v>1</v>
      </c>
      <c r="AR38">
        <f>IF(SUM($AC38:AQ38)&gt;0,1,IF(OR(R38&lt;(1-$P$2),R38&gt;$P$3),1,0))</f>
        <v>1</v>
      </c>
      <c r="AS38">
        <f>IF(SUM($AC38:AR38)&gt;0,1,IF(OR(S38&lt;(1-$P$2),S38&gt;$P$3),1,0))</f>
        <v>1</v>
      </c>
      <c r="AT38">
        <f>IF(SUM($AC38:AS38)&gt;0,1,IF(OR(T38&lt;(1-$P$2),T38&gt;$P$3),1,0))</f>
        <v>1</v>
      </c>
      <c r="AU38">
        <f>IF(SUM($AC38:AT38)&gt;0,1,IF(OR(U38&lt;(1-$P$2),U38&gt;$P$3),1,0))</f>
        <v>1</v>
      </c>
      <c r="AV38">
        <f>IF(SUM($AC38:AU38)&gt;0,1,IF(OR(V38&lt;(1-$P$2),V38&gt;$P$3),1,0))</f>
        <v>1</v>
      </c>
    </row>
    <row r="39" spans="1:48" x14ac:dyDescent="0.35">
      <c r="A39" s="1">
        <f>Data!A33</f>
        <v>5800000</v>
      </c>
      <c r="B39">
        <f t="shared" si="8"/>
        <v>30</v>
      </c>
      <c r="C39" s="12" cm="1">
        <f t="array" ref="C39">PRODUCT(Data!$C33:C33/100+1)</f>
        <v>0.73499999999999999</v>
      </c>
      <c r="D39" s="12" cm="1">
        <f t="array" ref="D39">PRODUCT(Data!$C33:D33/100+1)</f>
        <v>0.95550000000000002</v>
      </c>
      <c r="E39" s="12" cm="1">
        <f t="array" ref="E39">PRODUCT(Data!$C33:E33/100+1)</f>
        <v>1.6539705</v>
      </c>
      <c r="F39" s="12" cm="1">
        <f t="array" ref="F39">PRODUCT(Data!$C33:F33/100+1)</f>
        <v>1.0238077395</v>
      </c>
      <c r="G39" s="12" cm="1">
        <f t="array" ref="G39">PRODUCT(Data!$C33:G33/100+1)</f>
        <v>0.61837987465800004</v>
      </c>
      <c r="H39" s="12" cm="1">
        <f t="array" ref="H39">PRODUCT(Data!$C33:H33/100+1)</f>
        <v>0.31908401532352804</v>
      </c>
      <c r="I39" s="12" cm="1">
        <f t="array" ref="I39">PRODUCT(Data!$C33:I33/100+1)</f>
        <v>0.18155880471908745</v>
      </c>
      <c r="J39" s="12" cm="1">
        <f t="array" ref="J39">PRODUCT(Data!$C33:J33/100+1)</f>
        <v>0.2806899120957092</v>
      </c>
      <c r="K39" s="12" cm="1">
        <f t="array" ref="K39">PRODUCT(Data!$C33:K33/100+1)</f>
        <v>0.40363209359362984</v>
      </c>
      <c r="L39" s="12" cm="1">
        <f t="array" ref="L39">PRODUCT(Data!$C33:L33/100+1)</f>
        <v>0.6728547000205809</v>
      </c>
      <c r="M39" s="12" cm="1">
        <f t="array" ref="M39">PRODUCT(Data!$C33:M33/100+1)</f>
        <v>0.9278666313283811</v>
      </c>
      <c r="N39" s="12" cm="1">
        <f t="array" ref="N39">PRODUCT(Data!$C33:N33/100+1)</f>
        <v>0.97704356278878524</v>
      </c>
      <c r="O39" s="12" cm="1">
        <f t="array" ref="O39">PRODUCT(Data!$C33:O33/100+1)</f>
        <v>1.4020575126019068</v>
      </c>
      <c r="P39" s="12" cm="1">
        <f t="array" ref="P39">PRODUCT(Data!$C33:P33/100+1)</f>
        <v>1.5759126441645435</v>
      </c>
      <c r="Q39" s="12" cm="1">
        <f t="array" ref="Q39">PRODUCT(Data!$C33:Q33/100+1)</f>
        <v>1.9667389799173502</v>
      </c>
      <c r="R39" s="12" cm="1">
        <f t="array" ref="R39">PRODUCT(Data!$C33:R33/100+1)</f>
        <v>1.5537237941347068</v>
      </c>
      <c r="S39" s="12" cm="1">
        <f t="array" ref="S39">PRODUCT(Data!$C33:S33/100+1)</f>
        <v>2.5574293651457274</v>
      </c>
      <c r="T39" s="12" cm="1">
        <f t="array" ref="T39">PRODUCT(Data!$C33:T33/100+1)</f>
        <v>2.23263583577222</v>
      </c>
      <c r="U39" s="12" cm="1">
        <f t="array" ref="U39">PRODUCT(Data!$C33:U33/100+1)</f>
        <v>2.4558994193494423</v>
      </c>
      <c r="V39" s="12" cm="1">
        <f t="array" ref="V39">PRODUCT(Data!$C33:V33/100+1)</f>
        <v>2.3822224367689588</v>
      </c>
      <c r="W39" s="7"/>
      <c r="X39" s="25" t="str">
        <f t="shared" si="6"/>
        <v>Partially Realised Loss</v>
      </c>
      <c r="Y39" s="4">
        <f t="shared" si="7"/>
        <v>13816890.133259961</v>
      </c>
      <c r="Z39" s="13">
        <f t="shared" ca="1" si="3"/>
        <v>852600</v>
      </c>
      <c r="AA39" s="13">
        <f t="shared" si="4"/>
        <v>11053512.10660797</v>
      </c>
      <c r="AC39">
        <f t="shared" si="5"/>
        <v>1</v>
      </c>
      <c r="AD39">
        <f>IF(SUM($AC39:AC39)&gt;0,1,IF(OR(D39&lt;(1-$P$2),D39&gt;$P$3),1,0))</f>
        <v>1</v>
      </c>
      <c r="AE39">
        <f>IF(SUM($AC39:AD39)&gt;0,1,IF(OR(E39&lt;(1-$P$2),E39&gt;$P$3),1,0))</f>
        <v>1</v>
      </c>
      <c r="AF39">
        <f>IF(SUM($AC39:AE39)&gt;0,1,IF(OR(F39&lt;(1-$P$2),F39&gt;$P$3),1,0))</f>
        <v>1</v>
      </c>
      <c r="AG39">
        <f>IF(SUM($AC39:AF39)&gt;0,1,IF(OR(G39&lt;(1-$P$2),G39&gt;$P$3),1,0))</f>
        <v>1</v>
      </c>
      <c r="AH39">
        <f>IF(SUM($AC39:AG39)&gt;0,1,IF(OR(H39&lt;(1-$P$2),H39&gt;$P$3),1,0))</f>
        <v>1</v>
      </c>
      <c r="AI39">
        <f>IF(SUM($AC39:AH39)&gt;0,1,IF(OR(I39&lt;(1-$P$2),I39&gt;$P$3),1,0))</f>
        <v>1</v>
      </c>
      <c r="AJ39">
        <f>IF(SUM($AC39:AI39)&gt;0,1,IF(OR(J39&lt;(1-$P$2),J39&gt;$P$3),1,0))</f>
        <v>1</v>
      </c>
      <c r="AK39">
        <f>IF(SUM($AC39:AJ39)&gt;0,1,IF(OR(K39&lt;(1-$P$2),K39&gt;$P$3),1,0))</f>
        <v>1</v>
      </c>
      <c r="AL39">
        <f>IF(SUM($AC39:AK39)&gt;0,1,IF(OR(L39&lt;(1-$P$2),L39&gt;$P$3),1,0))</f>
        <v>1</v>
      </c>
      <c r="AM39">
        <f>IF(SUM($AC39:AL39)&gt;0,1,IF(OR(M39&lt;(1-$P$2),M39&gt;$P$3),1,0))</f>
        <v>1</v>
      </c>
      <c r="AN39">
        <f>IF(SUM($AC39:AM39)&gt;0,1,IF(OR(N39&lt;(1-$P$2),N39&gt;$P$3),1,0))</f>
        <v>1</v>
      </c>
      <c r="AO39">
        <f>IF(SUM($AC39:AN39)&gt;0,1,IF(OR(O39&lt;(1-$P$2),O39&gt;$P$3),1,0))</f>
        <v>1</v>
      </c>
      <c r="AP39">
        <f>IF(SUM($AC39:AO39)&gt;0,1,IF(OR(P39&lt;(1-$P$2),P39&gt;$P$3),1,0))</f>
        <v>1</v>
      </c>
      <c r="AQ39">
        <f>IF(SUM($AC39:AP39)&gt;0,1,IF(OR(Q39&lt;(1-$P$2),Q39&gt;$P$3),1,0))</f>
        <v>1</v>
      </c>
      <c r="AR39">
        <f>IF(SUM($AC39:AQ39)&gt;0,1,IF(OR(R39&lt;(1-$P$2),R39&gt;$P$3),1,0))</f>
        <v>1</v>
      </c>
      <c r="AS39">
        <f>IF(SUM($AC39:AR39)&gt;0,1,IF(OR(S39&lt;(1-$P$2),S39&gt;$P$3),1,0))</f>
        <v>1</v>
      </c>
      <c r="AT39">
        <f>IF(SUM($AC39:AS39)&gt;0,1,IF(OR(T39&lt;(1-$P$2),T39&gt;$P$3),1,0))</f>
        <v>1</v>
      </c>
      <c r="AU39">
        <f>IF(SUM($AC39:AT39)&gt;0,1,IF(OR(U39&lt;(1-$P$2),U39&gt;$P$3),1,0))</f>
        <v>1</v>
      </c>
      <c r="AV39">
        <f>IF(SUM($AC39:AU39)&gt;0,1,IF(OR(V39&lt;(1-$P$2),V39&gt;$P$3),1,0))</f>
        <v>1</v>
      </c>
    </row>
    <row r="40" spans="1:48" x14ac:dyDescent="0.35">
      <c r="A40" s="1">
        <f>Data!A34</f>
        <v>200000</v>
      </c>
      <c r="B40">
        <f t="shared" si="8"/>
        <v>31</v>
      </c>
      <c r="C40" s="12" cm="1">
        <f t="array" ref="C40">PRODUCT(Data!$C34:C34/100+1)</f>
        <v>1.1180000000000001</v>
      </c>
      <c r="D40" s="12" cm="1">
        <f t="array" ref="D40">PRODUCT(Data!$C34:D34/100+1)</f>
        <v>1.0140260000000001</v>
      </c>
      <c r="E40" s="12" cm="1">
        <f t="array" ref="E40">PRODUCT(Data!$C34:E34/100+1)</f>
        <v>1.114414574</v>
      </c>
      <c r="F40" s="12" cm="1">
        <f t="array" ref="F40">PRODUCT(Data!$C34:F34/100+1)</f>
        <v>0.70988208363799998</v>
      </c>
      <c r="G40" s="12" cm="1">
        <f t="array" ref="G40">PRODUCT(Data!$C34:G34/100+1)</f>
        <v>1.1514287396608358</v>
      </c>
      <c r="H40" s="12" cm="1">
        <f t="array" ref="H40">PRODUCT(Data!$C34:H34/100+1)</f>
        <v>1.2274230364784511</v>
      </c>
      <c r="I40" s="12" cm="1">
        <f t="array" ref="I40">PRODUCT(Data!$C34:I34/100+1)</f>
        <v>1.2924764574118088</v>
      </c>
      <c r="J40" s="12" cm="1">
        <f t="array" ref="J40">PRODUCT(Data!$C34:J34/100+1)</f>
        <v>0.99649934866450463</v>
      </c>
      <c r="K40" s="12" cm="1">
        <f t="array" ref="K40">PRODUCT(Data!$C34:K34/100+1)</f>
        <v>1.4060605809656161</v>
      </c>
      <c r="L40" s="12" cm="1">
        <f t="array" ref="L40">PRODUCT(Data!$C34:L34/100+1)</f>
        <v>1.5368242149954183</v>
      </c>
      <c r="M40" s="12" cm="1">
        <f t="array" ref="M40">PRODUCT(Data!$C34:M34/100+1)</f>
        <v>0.94668371643717764</v>
      </c>
      <c r="N40" s="12" cm="1">
        <f t="array" ref="N40">PRODUCT(Data!$C34:N34/100+1)</f>
        <v>0.82361483330034457</v>
      </c>
      <c r="O40" s="12" cm="1">
        <f t="array" ref="O40">PRODUCT(Data!$C34:O34/100+1)</f>
        <v>1.316960118447251</v>
      </c>
      <c r="P40" s="12" cm="1">
        <f t="array" ref="P40">PRODUCT(Data!$C34:P34/100+1)</f>
        <v>1.21687114944526</v>
      </c>
      <c r="Q40" s="12" cm="1">
        <f t="array" ref="Q40">PRODUCT(Data!$C34:Q34/100+1)</f>
        <v>0.96984630610787215</v>
      </c>
      <c r="R40" s="12" cm="1">
        <f t="array" ref="R40">PRODUCT(Data!$C34:R34/100+1)</f>
        <v>1.1143534057179452</v>
      </c>
      <c r="S40" s="12" cm="1">
        <f t="array" ref="S40">PRODUCT(Data!$C34:S34/100+1)</f>
        <v>1.7874228627715842</v>
      </c>
      <c r="T40" s="12" cm="1">
        <f t="array" ref="T40">PRODUCT(Data!$C34:T34/100+1)</f>
        <v>2.4720058192131011</v>
      </c>
      <c r="U40" s="12" cm="1">
        <f t="array" ref="U40">PRODUCT(Data!$C34:U34/100+1)</f>
        <v>2.0443488124892344</v>
      </c>
      <c r="V40" s="12" cm="1">
        <f t="array" ref="V40">PRODUCT(Data!$C34:V34/100+1)</f>
        <v>3.0747006139838087</v>
      </c>
      <c r="W40" s="7"/>
      <c r="X40" s="25" t="str">
        <f t="shared" si="6"/>
        <v>Partially Realised Loss</v>
      </c>
      <c r="Y40" s="4">
        <f t="shared" si="7"/>
        <v>614940.12279676169</v>
      </c>
      <c r="Z40" s="13">
        <f t="shared" ca="1" si="3"/>
        <v>28395.283345520002</v>
      </c>
      <c r="AA40" s="13">
        <f t="shared" si="4"/>
        <v>491952.09823740937</v>
      </c>
      <c r="AC40">
        <f t="shared" si="5"/>
        <v>0</v>
      </c>
      <c r="AD40">
        <f>IF(SUM($AC40:AC40)&gt;0,1,IF(OR(D40&lt;(1-$P$2),D40&gt;$P$3),1,0))</f>
        <v>0</v>
      </c>
      <c r="AE40">
        <f>IF(SUM($AC40:AD40)&gt;0,1,IF(OR(E40&lt;(1-$P$2),E40&gt;$P$3),1,0))</f>
        <v>0</v>
      </c>
      <c r="AF40">
        <f>IF(SUM($AC40:AE40)&gt;0,1,IF(OR(F40&lt;(1-$P$2),F40&gt;$P$3),1,0))</f>
        <v>1</v>
      </c>
      <c r="AG40">
        <f>IF(SUM($AC40:AF40)&gt;0,1,IF(OR(G40&lt;(1-$P$2),G40&gt;$P$3),1,0))</f>
        <v>1</v>
      </c>
      <c r="AH40">
        <f>IF(SUM($AC40:AG40)&gt;0,1,IF(OR(H40&lt;(1-$P$2),H40&gt;$P$3),1,0))</f>
        <v>1</v>
      </c>
      <c r="AI40">
        <f>IF(SUM($AC40:AH40)&gt;0,1,IF(OR(I40&lt;(1-$P$2),I40&gt;$P$3),1,0))</f>
        <v>1</v>
      </c>
      <c r="AJ40">
        <f>IF(SUM($AC40:AI40)&gt;0,1,IF(OR(J40&lt;(1-$P$2),J40&gt;$P$3),1,0))</f>
        <v>1</v>
      </c>
      <c r="AK40">
        <f>IF(SUM($AC40:AJ40)&gt;0,1,IF(OR(K40&lt;(1-$P$2),K40&gt;$P$3),1,0))</f>
        <v>1</v>
      </c>
      <c r="AL40">
        <f>IF(SUM($AC40:AK40)&gt;0,1,IF(OR(L40&lt;(1-$P$2),L40&gt;$P$3),1,0))</f>
        <v>1</v>
      </c>
      <c r="AM40">
        <f>IF(SUM($AC40:AL40)&gt;0,1,IF(OR(M40&lt;(1-$P$2),M40&gt;$P$3),1,0))</f>
        <v>1</v>
      </c>
      <c r="AN40">
        <f>IF(SUM($AC40:AM40)&gt;0,1,IF(OR(N40&lt;(1-$P$2),N40&gt;$P$3),1,0))</f>
        <v>1</v>
      </c>
      <c r="AO40">
        <f>IF(SUM($AC40:AN40)&gt;0,1,IF(OR(O40&lt;(1-$P$2),O40&gt;$P$3),1,0))</f>
        <v>1</v>
      </c>
      <c r="AP40">
        <f>IF(SUM($AC40:AO40)&gt;0,1,IF(OR(P40&lt;(1-$P$2),P40&gt;$P$3),1,0))</f>
        <v>1</v>
      </c>
      <c r="AQ40">
        <f>IF(SUM($AC40:AP40)&gt;0,1,IF(OR(Q40&lt;(1-$P$2),Q40&gt;$P$3),1,0))</f>
        <v>1</v>
      </c>
      <c r="AR40">
        <f>IF(SUM($AC40:AQ40)&gt;0,1,IF(OR(R40&lt;(1-$P$2),R40&gt;$P$3),1,0))</f>
        <v>1</v>
      </c>
      <c r="AS40">
        <f>IF(SUM($AC40:AR40)&gt;0,1,IF(OR(S40&lt;(1-$P$2),S40&gt;$P$3),1,0))</f>
        <v>1</v>
      </c>
      <c r="AT40">
        <f>IF(SUM($AC40:AS40)&gt;0,1,IF(OR(T40&lt;(1-$P$2),T40&gt;$P$3),1,0))</f>
        <v>1</v>
      </c>
      <c r="AU40">
        <f>IF(SUM($AC40:AT40)&gt;0,1,IF(OR(U40&lt;(1-$P$2),U40&gt;$P$3),1,0))</f>
        <v>1</v>
      </c>
      <c r="AV40">
        <f>IF(SUM($AC40:AU40)&gt;0,1,IF(OR(V40&lt;(1-$P$2),V40&gt;$P$3),1,0))</f>
        <v>1</v>
      </c>
    </row>
    <row r="41" spans="1:48" x14ac:dyDescent="0.35">
      <c r="A41" s="1">
        <f>Data!A35</f>
        <v>6600000</v>
      </c>
      <c r="B41">
        <f t="shared" si="8"/>
        <v>32</v>
      </c>
      <c r="C41" s="12" cm="1">
        <f t="array" ref="C41">PRODUCT(Data!$C35:C35/100+1)</f>
        <v>0.78</v>
      </c>
      <c r="D41" s="12" cm="1">
        <f t="array" ref="D41">PRODUCT(Data!$C35:D35/100+1)</f>
        <v>1.0857600000000001</v>
      </c>
      <c r="E41" s="12" cm="1">
        <f t="array" ref="E41">PRODUCT(Data!$C35:E35/100+1)</f>
        <v>1.03907232</v>
      </c>
      <c r="F41" s="12" cm="1">
        <f t="array" ref="F41">PRODUCT(Data!$C35:F35/100+1)</f>
        <v>1.7113521110400001</v>
      </c>
      <c r="G41" s="12" cm="1">
        <f t="array" ref="G41">PRODUCT(Data!$C35:G35/100+1)</f>
        <v>2.5002854342294403</v>
      </c>
      <c r="H41" s="12" cm="1">
        <f t="array" ref="H41">PRODUCT(Data!$C35:H35/100+1)</f>
        <v>1.3551547053523567</v>
      </c>
      <c r="I41" s="12" cm="1">
        <f t="array" ref="I41">PRODUCT(Data!$C35:I35/100+1)</f>
        <v>1.6194098728960664</v>
      </c>
      <c r="J41" s="12" cm="1">
        <f t="array" ref="J41">PRODUCT(Data!$C35:J35/100+1)</f>
        <v>2.5813393373963298</v>
      </c>
      <c r="K41" s="12" cm="1">
        <f t="array" ref="K41">PRODUCT(Data!$C35:K35/100+1)</f>
        <v>4.1378869578463169</v>
      </c>
      <c r="L41" s="12" cm="1">
        <f t="array" ref="L41">PRODUCT(Data!$C35:L35/100+1)</f>
        <v>3.6289268620312201</v>
      </c>
      <c r="M41" s="12" cm="1">
        <f t="array" ref="M41">PRODUCT(Data!$C35:M35/100+1)</f>
        <v>5.2873464379794877</v>
      </c>
      <c r="N41" s="12" cm="1">
        <f t="array" ref="N41">PRODUCT(Data!$C35:N35/100+1)</f>
        <v>4.5999914010421543</v>
      </c>
      <c r="O41" s="12" cm="1">
        <f t="array" ref="O41">PRODUCT(Data!$C35:O35/100+1)</f>
        <v>4.0433924415160538</v>
      </c>
      <c r="P41" s="12" cm="1">
        <f t="array" ref="P41">PRODUCT(Data!$C35:P35/100+1)</f>
        <v>6.4411241593350734</v>
      </c>
      <c r="Q41" s="12" cm="1">
        <f t="array" ref="Q41">PRODUCT(Data!$C35:Q35/100+1)</f>
        <v>4.5860804014465719</v>
      </c>
      <c r="R41" s="12" cm="1">
        <f t="array" ref="R41">PRODUCT(Data!$C35:R35/100+1)</f>
        <v>6.4526151248353267</v>
      </c>
      <c r="S41" s="12" cm="1">
        <f t="array" ref="S41">PRODUCT(Data!$C35:S35/100+1)</f>
        <v>6.9236560289483053</v>
      </c>
      <c r="T41" s="12" cm="1">
        <f t="array" ref="T41">PRODUCT(Data!$C35:T35/100+1)</f>
        <v>7.4983194793510144</v>
      </c>
      <c r="U41" s="12" cm="1">
        <f t="array" ref="U41">PRODUCT(Data!$C35:U35/100+1)</f>
        <v>13.09206581094687</v>
      </c>
      <c r="V41" s="12" cm="1">
        <f t="array" ref="V41">PRODUCT(Data!$C35:V35/100+1)</f>
        <v>7.593398170349186</v>
      </c>
      <c r="W41" s="7"/>
      <c r="X41" s="25" t="str">
        <f t="shared" si="6"/>
        <v>Partially Realised Loss</v>
      </c>
      <c r="Y41" s="4">
        <f t="shared" si="7"/>
        <v>50116427.924304627</v>
      </c>
      <c r="Z41" s="13">
        <f t="shared" ca="1" si="3"/>
        <v>1029600</v>
      </c>
      <c r="AA41" s="13">
        <f t="shared" si="4"/>
        <v>40093142.339443706</v>
      </c>
      <c r="AC41">
        <f t="shared" si="5"/>
        <v>1</v>
      </c>
      <c r="AD41">
        <f>IF(SUM($AC41:AC41)&gt;0,1,IF(OR(D41&lt;(1-$P$2),D41&gt;$P$3),1,0))</f>
        <v>1</v>
      </c>
      <c r="AE41">
        <f>IF(SUM($AC41:AD41)&gt;0,1,IF(OR(E41&lt;(1-$P$2),E41&gt;$P$3),1,0))</f>
        <v>1</v>
      </c>
      <c r="AF41">
        <f>IF(SUM($AC41:AE41)&gt;0,1,IF(OR(F41&lt;(1-$P$2),F41&gt;$P$3),1,0))</f>
        <v>1</v>
      </c>
      <c r="AG41">
        <f>IF(SUM($AC41:AF41)&gt;0,1,IF(OR(G41&lt;(1-$P$2),G41&gt;$P$3),1,0))</f>
        <v>1</v>
      </c>
      <c r="AH41">
        <f>IF(SUM($AC41:AG41)&gt;0,1,IF(OR(H41&lt;(1-$P$2),H41&gt;$P$3),1,0))</f>
        <v>1</v>
      </c>
      <c r="AI41">
        <f>IF(SUM($AC41:AH41)&gt;0,1,IF(OR(I41&lt;(1-$P$2),I41&gt;$P$3),1,0))</f>
        <v>1</v>
      </c>
      <c r="AJ41">
        <f>IF(SUM($AC41:AI41)&gt;0,1,IF(OR(J41&lt;(1-$P$2),J41&gt;$P$3),1,0))</f>
        <v>1</v>
      </c>
      <c r="AK41">
        <f>IF(SUM($AC41:AJ41)&gt;0,1,IF(OR(K41&lt;(1-$P$2),K41&gt;$P$3),1,0))</f>
        <v>1</v>
      </c>
      <c r="AL41">
        <f>IF(SUM($AC41:AK41)&gt;0,1,IF(OR(L41&lt;(1-$P$2),L41&gt;$P$3),1,0))</f>
        <v>1</v>
      </c>
      <c r="AM41">
        <f>IF(SUM($AC41:AL41)&gt;0,1,IF(OR(M41&lt;(1-$P$2),M41&gt;$P$3),1,0))</f>
        <v>1</v>
      </c>
      <c r="AN41">
        <f>IF(SUM($AC41:AM41)&gt;0,1,IF(OR(N41&lt;(1-$P$2),N41&gt;$P$3),1,0))</f>
        <v>1</v>
      </c>
      <c r="AO41">
        <f>IF(SUM($AC41:AN41)&gt;0,1,IF(OR(O41&lt;(1-$P$2),O41&gt;$P$3),1,0))</f>
        <v>1</v>
      </c>
      <c r="AP41">
        <f>IF(SUM($AC41:AO41)&gt;0,1,IF(OR(P41&lt;(1-$P$2),P41&gt;$P$3),1,0))</f>
        <v>1</v>
      </c>
      <c r="AQ41">
        <f>IF(SUM($AC41:AP41)&gt;0,1,IF(OR(Q41&lt;(1-$P$2),Q41&gt;$P$3),1,0))</f>
        <v>1</v>
      </c>
      <c r="AR41">
        <f>IF(SUM($AC41:AQ41)&gt;0,1,IF(OR(R41&lt;(1-$P$2),R41&gt;$P$3),1,0))</f>
        <v>1</v>
      </c>
      <c r="AS41">
        <f>IF(SUM($AC41:AR41)&gt;0,1,IF(OR(S41&lt;(1-$P$2),S41&gt;$P$3),1,0))</f>
        <v>1</v>
      </c>
      <c r="AT41">
        <f>IF(SUM($AC41:AS41)&gt;0,1,IF(OR(T41&lt;(1-$P$2),T41&gt;$P$3),1,0))</f>
        <v>1</v>
      </c>
      <c r="AU41">
        <f>IF(SUM($AC41:AT41)&gt;0,1,IF(OR(U41&lt;(1-$P$2),U41&gt;$P$3),1,0))</f>
        <v>1</v>
      </c>
      <c r="AV41">
        <f>IF(SUM($AC41:AU41)&gt;0,1,IF(OR(V41&lt;(1-$P$2),V41&gt;$P$3),1,0))</f>
        <v>1</v>
      </c>
    </row>
    <row r="42" spans="1:48" x14ac:dyDescent="0.35">
      <c r="A42" s="1">
        <f>Data!A36</f>
        <v>7900000</v>
      </c>
      <c r="B42">
        <f t="shared" si="8"/>
        <v>33</v>
      </c>
      <c r="C42" s="12" cm="1">
        <f t="array" ref="C42">PRODUCT(Data!$C36:C36/100+1)</f>
        <v>1.0529999999999999</v>
      </c>
      <c r="D42" s="12" cm="1">
        <f t="array" ref="D42">PRODUCT(Data!$C36:D36/100+1)</f>
        <v>0.87820199999999993</v>
      </c>
      <c r="E42" s="12" cm="1">
        <f t="array" ref="E42">PRODUCT(Data!$C36:E36/100+1)</f>
        <v>0.64108745999999994</v>
      </c>
      <c r="F42" s="12" cm="1">
        <f t="array" ref="F42">PRODUCT(Data!$C36:F36/100+1)</f>
        <v>0.82315629863999995</v>
      </c>
      <c r="G42" s="12" cm="1">
        <f t="array" ref="G42">PRODUCT(Data!$C36:G36/100+1)</f>
        <v>1.13677884842184</v>
      </c>
      <c r="H42" s="12" cm="1">
        <f t="array" ref="H42">PRODUCT(Data!$C36:H36/100+1)</f>
        <v>1.2652348582935078</v>
      </c>
      <c r="I42" s="12" cm="1">
        <f t="array" ref="I42">PRODUCT(Data!$C36:I36/100+1)</f>
        <v>1.9775620835127525</v>
      </c>
      <c r="J42" s="12" cm="1">
        <f t="array" ref="J42">PRODUCT(Data!$C36:J36/100+1)</f>
        <v>2.2030041610332067</v>
      </c>
      <c r="K42" s="12" cm="1">
        <f t="array" ref="K42">PRODUCT(Data!$C36:K36/100+1)</f>
        <v>3.3067092457108429</v>
      </c>
      <c r="L42" s="12" cm="1">
        <f t="array" ref="L42">PRODUCT(Data!$C36:L36/100+1)</f>
        <v>4.6260862347494696</v>
      </c>
      <c r="M42" s="12" cm="1">
        <f t="array" ref="M42">PRODUCT(Data!$C36:M36/100+1)</f>
        <v>7.4618770966508947</v>
      </c>
      <c r="N42" s="12" cm="1">
        <f t="array" ref="N42">PRODUCT(Data!$C36:N36/100+1)</f>
        <v>4.5218975205704428</v>
      </c>
      <c r="O42" s="12" cm="1">
        <f t="array" ref="O42">PRODUCT(Data!$C36:O36/100+1)</f>
        <v>4.1058829486779622</v>
      </c>
      <c r="P42" s="12" cm="1">
        <f t="array" ref="P42">PRODUCT(Data!$C36:P36/100+1)</f>
        <v>2.4881650668988455</v>
      </c>
      <c r="Q42" s="12" cm="1">
        <f t="array" ref="Q42">PRODUCT(Data!$C36:Q36/100+1)</f>
        <v>1.4655292244034199</v>
      </c>
      <c r="R42" s="12" cm="1">
        <f t="array" ref="R42">PRODUCT(Data!$C36:R36/100+1)</f>
        <v>2.4005368695728015</v>
      </c>
      <c r="S42" s="12" cm="1">
        <f t="array" ref="S42">PRODUCT(Data!$C36:S36/100+1)</f>
        <v>1.9540370118322603</v>
      </c>
      <c r="T42" s="12" cm="1">
        <f t="array" ref="T42">PRODUCT(Data!$C36:T36/100+1)</f>
        <v>1.5339190542883243</v>
      </c>
      <c r="U42" s="12" cm="1">
        <f t="array" ref="U42">PRODUCT(Data!$C36:U36/100+1)</f>
        <v>1.3176364676336705</v>
      </c>
      <c r="V42" s="12" cm="1">
        <f t="array" ref="V42">PRODUCT(Data!$C36:V36/100+1)</f>
        <v>1.6285986739952167</v>
      </c>
      <c r="W42" s="7"/>
      <c r="X42" s="25" t="str">
        <f t="shared" si="6"/>
        <v>Partially Realised Loss</v>
      </c>
      <c r="Y42" s="4">
        <f t="shared" si="7"/>
        <v>12865929.524562212</v>
      </c>
      <c r="Z42" s="13">
        <f t="shared" ref="Z42:Z73" ca="1" si="9">IF(X42="Unrealised",0,OFFSET(B42,0,MATCH(1,AC42:AV42,0)))*A42*$P$4</f>
        <v>1012918.1867999999</v>
      </c>
      <c r="AA42" s="13">
        <f t="shared" ref="AA42:AA73" si="10">IF(X42="Unrealised",Y42,Y42*(1-$P$4))</f>
        <v>10292743.61964977</v>
      </c>
      <c r="AC42">
        <f t="shared" si="5"/>
        <v>0</v>
      </c>
      <c r="AD42">
        <f>IF(SUM($AC42:AC42)&gt;0,1,IF(OR(D42&lt;(1-$P$2),D42&gt;$P$3),1,0))</f>
        <v>0</v>
      </c>
      <c r="AE42">
        <f>IF(SUM($AC42:AD42)&gt;0,1,IF(OR(E42&lt;(1-$P$2),E42&gt;$P$3),1,0))</f>
        <v>1</v>
      </c>
      <c r="AF42">
        <f>IF(SUM($AC42:AE42)&gt;0,1,IF(OR(F42&lt;(1-$P$2),F42&gt;$P$3),1,0))</f>
        <v>1</v>
      </c>
      <c r="AG42">
        <f>IF(SUM($AC42:AF42)&gt;0,1,IF(OR(G42&lt;(1-$P$2),G42&gt;$P$3),1,0))</f>
        <v>1</v>
      </c>
      <c r="AH42">
        <f>IF(SUM($AC42:AG42)&gt;0,1,IF(OR(H42&lt;(1-$P$2),H42&gt;$P$3),1,0))</f>
        <v>1</v>
      </c>
      <c r="AI42">
        <f>IF(SUM($AC42:AH42)&gt;0,1,IF(OR(I42&lt;(1-$P$2),I42&gt;$P$3),1,0))</f>
        <v>1</v>
      </c>
      <c r="AJ42">
        <f>IF(SUM($AC42:AI42)&gt;0,1,IF(OR(J42&lt;(1-$P$2),J42&gt;$P$3),1,0))</f>
        <v>1</v>
      </c>
      <c r="AK42">
        <f>IF(SUM($AC42:AJ42)&gt;0,1,IF(OR(K42&lt;(1-$P$2),K42&gt;$P$3),1,0))</f>
        <v>1</v>
      </c>
      <c r="AL42">
        <f>IF(SUM($AC42:AK42)&gt;0,1,IF(OR(L42&lt;(1-$P$2),L42&gt;$P$3),1,0))</f>
        <v>1</v>
      </c>
      <c r="AM42">
        <f>IF(SUM($AC42:AL42)&gt;0,1,IF(OR(M42&lt;(1-$P$2),M42&gt;$P$3),1,0))</f>
        <v>1</v>
      </c>
      <c r="AN42">
        <f>IF(SUM($AC42:AM42)&gt;0,1,IF(OR(N42&lt;(1-$P$2),N42&gt;$P$3),1,0))</f>
        <v>1</v>
      </c>
      <c r="AO42">
        <f>IF(SUM($AC42:AN42)&gt;0,1,IF(OR(O42&lt;(1-$P$2),O42&gt;$P$3),1,0))</f>
        <v>1</v>
      </c>
      <c r="AP42">
        <f>IF(SUM($AC42:AO42)&gt;0,1,IF(OR(P42&lt;(1-$P$2),P42&gt;$P$3),1,0))</f>
        <v>1</v>
      </c>
      <c r="AQ42">
        <f>IF(SUM($AC42:AP42)&gt;0,1,IF(OR(Q42&lt;(1-$P$2),Q42&gt;$P$3),1,0))</f>
        <v>1</v>
      </c>
      <c r="AR42">
        <f>IF(SUM($AC42:AQ42)&gt;0,1,IF(OR(R42&lt;(1-$P$2),R42&gt;$P$3),1,0))</f>
        <v>1</v>
      </c>
      <c r="AS42">
        <f>IF(SUM($AC42:AR42)&gt;0,1,IF(OR(S42&lt;(1-$P$2),S42&gt;$P$3),1,0))</f>
        <v>1</v>
      </c>
      <c r="AT42">
        <f>IF(SUM($AC42:AS42)&gt;0,1,IF(OR(T42&lt;(1-$P$2),T42&gt;$P$3),1,0))</f>
        <v>1</v>
      </c>
      <c r="AU42">
        <f>IF(SUM($AC42:AT42)&gt;0,1,IF(OR(U42&lt;(1-$P$2),U42&gt;$P$3),1,0))</f>
        <v>1</v>
      </c>
      <c r="AV42">
        <f>IF(SUM($AC42:AU42)&gt;0,1,IF(OR(V42&lt;(1-$P$2),V42&gt;$P$3),1,0))</f>
        <v>1</v>
      </c>
    </row>
    <row r="43" spans="1:48" x14ac:dyDescent="0.35">
      <c r="A43" s="1">
        <f>Data!A37</f>
        <v>200000</v>
      </c>
      <c r="B43">
        <f t="shared" si="8"/>
        <v>34</v>
      </c>
      <c r="C43" s="12" cm="1">
        <f t="array" ref="C43">PRODUCT(Data!$C37:C37/100+1)</f>
        <v>1.2250000000000001</v>
      </c>
      <c r="D43" s="12" cm="1">
        <f t="array" ref="D43">PRODUCT(Data!$C37:D37/100+1)</f>
        <v>1.272775</v>
      </c>
      <c r="E43" s="12" cm="1">
        <f t="array" ref="E43">PRODUCT(Data!$C37:E37/100+1)</f>
        <v>1.0373116249999998</v>
      </c>
      <c r="F43" s="12" cm="1">
        <f t="array" ref="F43">PRODUCT(Data!$C37:F37/100+1)</f>
        <v>1.4190423029999997</v>
      </c>
      <c r="G43" s="12" cm="1">
        <f t="array" ref="G43">PRODUCT(Data!$C37:G37/100+1)</f>
        <v>1.5822321678449995</v>
      </c>
      <c r="H43" s="12" cm="1">
        <f t="array" ref="H43">PRODUCT(Data!$C37:H37/100+1)</f>
        <v>2.548976022398294</v>
      </c>
      <c r="I43" s="12" cm="1">
        <f t="array" ref="I43">PRODUCT(Data!$C37:I37/100+1)</f>
        <v>3.9152271704037798</v>
      </c>
      <c r="J43" s="12" cm="1">
        <f t="array" ref="J43">PRODUCT(Data!$C37:J37/100+1)</f>
        <v>3.9778708051302405</v>
      </c>
      <c r="K43" s="12" cm="1">
        <f t="array" ref="K43">PRODUCT(Data!$C37:K37/100+1)</f>
        <v>3.8108002313147704</v>
      </c>
      <c r="L43" s="12" cm="1">
        <f t="array" ref="L43">PRODUCT(Data!$C37:L37/100+1)</f>
        <v>4.3328798630048944</v>
      </c>
      <c r="M43" s="12" cm="1">
        <f t="array" ref="M43">PRODUCT(Data!$C37:M37/100+1)</f>
        <v>6.9282749009448263</v>
      </c>
      <c r="N43" s="12" cm="1">
        <f t="array" ref="N43">PRODUCT(Data!$C37:N37/100+1)</f>
        <v>10.621045423148418</v>
      </c>
      <c r="O43" s="12" cm="1">
        <f t="array" ref="O43">PRODUCT(Data!$C37:O37/100+1)</f>
        <v>18.512482172547692</v>
      </c>
      <c r="P43" s="12" cm="1">
        <f t="array" ref="P43">PRODUCT(Data!$C37:P37/100+1)</f>
        <v>24.232839163864927</v>
      </c>
      <c r="Q43" s="12" cm="1">
        <f t="array" ref="Q43">PRODUCT(Data!$C37:Q37/100+1)</f>
        <v>20.767543163432244</v>
      </c>
      <c r="R43" s="12" cm="1">
        <f t="array" ref="R43">PRODUCT(Data!$C37:R37/100+1)</f>
        <v>16.842477505543549</v>
      </c>
      <c r="S43" s="12" cm="1">
        <f t="array" ref="S43">PRODUCT(Data!$C37:S37/100+1)</f>
        <v>13.979256329601146</v>
      </c>
      <c r="T43" s="12" cm="1">
        <f t="array" ref="T43">PRODUCT(Data!$C37:T37/100+1)</f>
        <v>11.071571013044109</v>
      </c>
      <c r="U43" s="12" cm="1">
        <f t="array" ref="U43">PRODUCT(Data!$C37:U37/100+1)</f>
        <v>11.846580983957196</v>
      </c>
      <c r="V43" s="12" cm="1">
        <f t="array" ref="V43">PRODUCT(Data!$C37:V37/100+1)</f>
        <v>7.9135160972834058</v>
      </c>
      <c r="W43" s="7"/>
      <c r="X43" s="25" t="str">
        <f t="shared" si="6"/>
        <v>Partially Realised Profit</v>
      </c>
      <c r="Y43" s="4">
        <f t="shared" si="7"/>
        <v>1582703.2194566811</v>
      </c>
      <c r="Z43" s="13">
        <f t="shared" ca="1" si="9"/>
        <v>969313.56655459711</v>
      </c>
      <c r="AA43" s="13">
        <f t="shared" si="10"/>
        <v>1266162.5755653449</v>
      </c>
      <c r="AC43">
        <f t="shared" si="5"/>
        <v>0</v>
      </c>
      <c r="AD43">
        <f>IF(SUM($AC43:AC43)&gt;0,1,IF(OR(D43&lt;(1-$P$2),D43&gt;$P$3),1,0))</f>
        <v>0</v>
      </c>
      <c r="AE43">
        <f>IF(SUM($AC43:AD43)&gt;0,1,IF(OR(E43&lt;(1-$P$2),E43&gt;$P$3),1,0))</f>
        <v>0</v>
      </c>
      <c r="AF43">
        <f>IF(SUM($AC43:AE43)&gt;0,1,IF(OR(F43&lt;(1-$P$2),F43&gt;$P$3),1,0))</f>
        <v>0</v>
      </c>
      <c r="AG43">
        <f>IF(SUM($AC43:AF43)&gt;0,1,IF(OR(G43&lt;(1-$P$2),G43&gt;$P$3),1,0))</f>
        <v>0</v>
      </c>
      <c r="AH43">
        <f>IF(SUM($AC43:AG43)&gt;0,1,IF(OR(H43&lt;(1-$P$2),H43&gt;$P$3),1,0))</f>
        <v>0</v>
      </c>
      <c r="AI43">
        <f>IF(SUM($AC43:AH43)&gt;0,1,IF(OR(I43&lt;(1-$P$2),I43&gt;$P$3),1,0))</f>
        <v>0</v>
      </c>
      <c r="AJ43">
        <f>IF(SUM($AC43:AI43)&gt;0,1,IF(OR(J43&lt;(1-$P$2),J43&gt;$P$3),1,0))</f>
        <v>0</v>
      </c>
      <c r="AK43">
        <f>IF(SUM($AC43:AJ43)&gt;0,1,IF(OR(K43&lt;(1-$P$2),K43&gt;$P$3),1,0))</f>
        <v>0</v>
      </c>
      <c r="AL43">
        <f>IF(SUM($AC43:AK43)&gt;0,1,IF(OR(L43&lt;(1-$P$2),L43&gt;$P$3),1,0))</f>
        <v>0</v>
      </c>
      <c r="AM43">
        <f>IF(SUM($AC43:AL43)&gt;0,1,IF(OR(M43&lt;(1-$P$2),M43&gt;$P$3),1,0))</f>
        <v>0</v>
      </c>
      <c r="AN43">
        <f>IF(SUM($AC43:AM43)&gt;0,1,IF(OR(N43&lt;(1-$P$2),N43&gt;$P$3),1,0))</f>
        <v>0</v>
      </c>
      <c r="AO43">
        <f>IF(SUM($AC43:AN43)&gt;0,1,IF(OR(O43&lt;(1-$P$2),O43&gt;$P$3),1,0))</f>
        <v>0</v>
      </c>
      <c r="AP43">
        <f>IF(SUM($AC43:AO43)&gt;0,1,IF(OR(P43&lt;(1-$P$2),P43&gt;$P$3),1,0))</f>
        <v>1</v>
      </c>
      <c r="AQ43">
        <f>IF(SUM($AC43:AP43)&gt;0,1,IF(OR(Q43&lt;(1-$P$2),Q43&gt;$P$3),1,0))</f>
        <v>1</v>
      </c>
      <c r="AR43">
        <f>IF(SUM($AC43:AQ43)&gt;0,1,IF(OR(R43&lt;(1-$P$2),R43&gt;$P$3),1,0))</f>
        <v>1</v>
      </c>
      <c r="AS43">
        <f>IF(SUM($AC43:AR43)&gt;0,1,IF(OR(S43&lt;(1-$P$2),S43&gt;$P$3),1,0))</f>
        <v>1</v>
      </c>
      <c r="AT43">
        <f>IF(SUM($AC43:AS43)&gt;0,1,IF(OR(T43&lt;(1-$P$2),T43&gt;$P$3),1,0))</f>
        <v>1</v>
      </c>
      <c r="AU43">
        <f>IF(SUM($AC43:AT43)&gt;0,1,IF(OR(U43&lt;(1-$P$2),U43&gt;$P$3),1,0))</f>
        <v>1</v>
      </c>
      <c r="AV43">
        <f>IF(SUM($AC43:AU43)&gt;0,1,IF(OR(V43&lt;(1-$P$2),V43&gt;$P$3),1,0))</f>
        <v>1</v>
      </c>
    </row>
    <row r="44" spans="1:48" x14ac:dyDescent="0.35">
      <c r="A44" s="1">
        <f>Data!A38</f>
        <v>7000000</v>
      </c>
      <c r="B44">
        <f t="shared" si="8"/>
        <v>35</v>
      </c>
      <c r="C44" s="12" cm="1">
        <f t="array" ref="C44">PRODUCT(Data!$C38:C38/100+1)</f>
        <v>1.474</v>
      </c>
      <c r="D44" s="12" cm="1">
        <f t="array" ref="D44">PRODUCT(Data!$C38:D38/100+1)</f>
        <v>2.0621260000000001</v>
      </c>
      <c r="E44" s="12" cm="1">
        <f t="array" ref="E44">PRODUCT(Data!$C38:E38/100+1)</f>
        <v>1.414618436</v>
      </c>
      <c r="F44" s="12" cm="1">
        <f t="array" ref="F44">PRODUCT(Data!$C38:F38/100+1)</f>
        <v>1.1882794862399999</v>
      </c>
      <c r="G44" s="12" cm="1">
        <f t="array" ref="G44">PRODUCT(Data!$C38:G38/100+1)</f>
        <v>1.9939329779107198</v>
      </c>
      <c r="H44" s="12" cm="1">
        <f t="array" ref="H44">PRODUCT(Data!$C38:H38/100+1)</f>
        <v>2.1474658172098451</v>
      </c>
      <c r="I44" s="12" cm="1">
        <f t="array" ref="I44">PRODUCT(Data!$C38:I38/100+1)</f>
        <v>2.1689404753819437</v>
      </c>
      <c r="J44" s="12" cm="1">
        <f t="array" ref="J44">PRODUCT(Data!$C38:J38/100+1)</f>
        <v>1.9498774873683673</v>
      </c>
      <c r="K44" s="12" cm="1">
        <f t="array" ref="K44">PRODUCT(Data!$C38:K38/100+1)</f>
        <v>1.6339973344146916</v>
      </c>
      <c r="L44" s="12" cm="1">
        <f t="array" ref="L44">PRODUCT(Data!$C38:L38/100+1)</f>
        <v>1.9003388999242865</v>
      </c>
      <c r="M44" s="12" cm="1">
        <f t="array" ref="M44">PRODUCT(Data!$C38:M38/100+1)</f>
        <v>2.1473829569144436</v>
      </c>
      <c r="N44" s="12" cm="1">
        <f t="array" ref="N44">PRODUCT(Data!$C38:N38/100+1)</f>
        <v>3.0041887567233068</v>
      </c>
      <c r="O44" s="12" cm="1">
        <f t="array" ref="O44">PRODUCT(Data!$C38:O38/100+1)</f>
        <v>1.8295509528444938</v>
      </c>
      <c r="P44" s="12" cm="1">
        <f t="array" ref="P44">PRODUCT(Data!$C38:P38/100+1)</f>
        <v>1.0190598807343831</v>
      </c>
      <c r="Q44" s="12" cm="1">
        <f t="array" ref="Q44">PRODUCT(Data!$C38:Q38/100+1)</f>
        <v>1.047593557394946</v>
      </c>
      <c r="R44" s="12" cm="1">
        <f t="array" ref="R44">PRODUCT(Data!$C38:R38/100+1)</f>
        <v>0.98788072462343401</v>
      </c>
      <c r="S44" s="12" cm="1">
        <f t="array" ref="S44">PRODUCT(Data!$C38:S38/100+1)</f>
        <v>0.67867405781629919</v>
      </c>
      <c r="T44" s="12" cm="1">
        <f t="array" ref="T44">PRODUCT(Data!$C38:T38/100+1)</f>
        <v>0.99357882064306202</v>
      </c>
      <c r="U44" s="12" cm="1">
        <f t="array" ref="U44">PRODUCT(Data!$C38:U38/100+1)</f>
        <v>1.7328014632015003</v>
      </c>
      <c r="V44" s="12" cm="1">
        <f t="array" ref="V44">PRODUCT(Data!$C38:V38/100+1)</f>
        <v>0.95650640768722828</v>
      </c>
      <c r="W44" s="7"/>
      <c r="X44" s="25" t="str">
        <f t="shared" si="6"/>
        <v>Partially Realised Loss</v>
      </c>
      <c r="Y44" s="4">
        <f t="shared" si="7"/>
        <v>6695544.8538105981</v>
      </c>
      <c r="Z44" s="13">
        <f t="shared" ca="1" si="9"/>
        <v>950143.68094281899</v>
      </c>
      <c r="AA44" s="13">
        <f t="shared" si="10"/>
        <v>5356435.8830484785</v>
      </c>
      <c r="AC44">
        <f t="shared" si="5"/>
        <v>0</v>
      </c>
      <c r="AD44">
        <f>IF(SUM($AC44:AC44)&gt;0,1,IF(OR(D44&lt;(1-$P$2),D44&gt;$P$3),1,0))</f>
        <v>0</v>
      </c>
      <c r="AE44">
        <f>IF(SUM($AC44:AD44)&gt;0,1,IF(OR(E44&lt;(1-$P$2),E44&gt;$P$3),1,0))</f>
        <v>0</v>
      </c>
      <c r="AF44">
        <f>IF(SUM($AC44:AE44)&gt;0,1,IF(OR(F44&lt;(1-$P$2),F44&gt;$P$3),1,0))</f>
        <v>0</v>
      </c>
      <c r="AG44">
        <f>IF(SUM($AC44:AF44)&gt;0,1,IF(OR(G44&lt;(1-$P$2),G44&gt;$P$3),1,0))</f>
        <v>0</v>
      </c>
      <c r="AH44">
        <f>IF(SUM($AC44:AG44)&gt;0,1,IF(OR(H44&lt;(1-$P$2),H44&gt;$P$3),1,0))</f>
        <v>0</v>
      </c>
      <c r="AI44">
        <f>IF(SUM($AC44:AH44)&gt;0,1,IF(OR(I44&lt;(1-$P$2),I44&gt;$P$3),1,0))</f>
        <v>0</v>
      </c>
      <c r="AJ44">
        <f>IF(SUM($AC44:AI44)&gt;0,1,IF(OR(J44&lt;(1-$P$2),J44&gt;$P$3),1,0))</f>
        <v>0</v>
      </c>
      <c r="AK44">
        <f>IF(SUM($AC44:AJ44)&gt;0,1,IF(OR(K44&lt;(1-$P$2),K44&gt;$P$3),1,0))</f>
        <v>0</v>
      </c>
      <c r="AL44">
        <f>IF(SUM($AC44:AK44)&gt;0,1,IF(OR(L44&lt;(1-$P$2),L44&gt;$P$3),1,0))</f>
        <v>0</v>
      </c>
      <c r="AM44">
        <f>IF(SUM($AC44:AL44)&gt;0,1,IF(OR(M44&lt;(1-$P$2),M44&gt;$P$3),1,0))</f>
        <v>0</v>
      </c>
      <c r="AN44">
        <f>IF(SUM($AC44:AM44)&gt;0,1,IF(OR(N44&lt;(1-$P$2),N44&gt;$P$3),1,0))</f>
        <v>0</v>
      </c>
      <c r="AO44">
        <f>IF(SUM($AC44:AN44)&gt;0,1,IF(OR(O44&lt;(1-$P$2),O44&gt;$P$3),1,0))</f>
        <v>0</v>
      </c>
      <c r="AP44">
        <f>IF(SUM($AC44:AO44)&gt;0,1,IF(OR(P44&lt;(1-$P$2),P44&gt;$P$3),1,0))</f>
        <v>0</v>
      </c>
      <c r="AQ44">
        <f>IF(SUM($AC44:AP44)&gt;0,1,IF(OR(Q44&lt;(1-$P$2),Q44&gt;$P$3),1,0))</f>
        <v>0</v>
      </c>
      <c r="AR44">
        <f>IF(SUM($AC44:AQ44)&gt;0,1,IF(OR(R44&lt;(1-$P$2),R44&gt;$P$3),1,0))</f>
        <v>0</v>
      </c>
      <c r="AS44">
        <f>IF(SUM($AC44:AR44)&gt;0,1,IF(OR(S44&lt;(1-$P$2),S44&gt;$P$3),1,0))</f>
        <v>1</v>
      </c>
      <c r="AT44">
        <f>IF(SUM($AC44:AS44)&gt;0,1,IF(OR(T44&lt;(1-$P$2),T44&gt;$P$3),1,0))</f>
        <v>1</v>
      </c>
      <c r="AU44">
        <f>IF(SUM($AC44:AT44)&gt;0,1,IF(OR(U44&lt;(1-$P$2),U44&gt;$P$3),1,0))</f>
        <v>1</v>
      </c>
      <c r="AV44">
        <f>IF(SUM($AC44:AU44)&gt;0,1,IF(OR(V44&lt;(1-$P$2),V44&gt;$P$3),1,0))</f>
        <v>1</v>
      </c>
    </row>
    <row r="45" spans="1:48" x14ac:dyDescent="0.35">
      <c r="A45" s="1">
        <f>Data!A39</f>
        <v>5400000</v>
      </c>
      <c r="B45">
        <f t="shared" si="8"/>
        <v>36</v>
      </c>
      <c r="C45" s="12" cm="1">
        <f t="array" ref="C45">PRODUCT(Data!$C39:C39/100+1)</f>
        <v>1.405</v>
      </c>
      <c r="D45" s="12" cm="1">
        <f t="array" ref="D45">PRODUCT(Data!$C39:D39/100+1)</f>
        <v>1.6424450000000002</v>
      </c>
      <c r="E45" s="12" cm="1">
        <f t="array" ref="E45">PRODUCT(Data!$C39:E39/100+1)</f>
        <v>2.5950631000000004</v>
      </c>
      <c r="F45" s="12" cm="1">
        <f t="array" ref="F45">PRODUCT(Data!$C39:F39/100+1)</f>
        <v>2.5950631000000004</v>
      </c>
      <c r="G45" s="12" cm="1">
        <f t="array" ref="G45">PRODUCT(Data!$C39:G39/100+1)</f>
        <v>1.3520278751000003</v>
      </c>
      <c r="H45" s="12" cm="1">
        <f t="array" ref="H45">PRODUCT(Data!$C39:H39/100+1)</f>
        <v>1.8739106348886005</v>
      </c>
      <c r="I45" s="12" cm="1">
        <f t="array" ref="I45">PRODUCT(Data!$C39:I39/100+1)</f>
        <v>1.9751018091725852</v>
      </c>
      <c r="J45" s="12" cm="1">
        <f t="array" ref="J45">PRODUCT(Data!$C39:J39/100+1)</f>
        <v>1.042853755243125</v>
      </c>
      <c r="K45" s="12" cm="1">
        <f t="array" ref="K45">PRODUCT(Data!$C39:K39/100+1)</f>
        <v>0.66012642706889813</v>
      </c>
      <c r="L45" s="12" cm="1">
        <f t="array" ref="L45">PRODUCT(Data!$C39:L39/100+1)</f>
        <v>1.0852478461012687</v>
      </c>
      <c r="M45" s="12" cm="1">
        <f t="array" ref="M45">PRODUCT(Data!$C39:M39/100+1)</f>
        <v>0.89749996872574911</v>
      </c>
      <c r="N45" s="12" cm="1">
        <f t="array" ref="N45">PRODUCT(Data!$C39:N39/100+1)</f>
        <v>1.2026499580925039</v>
      </c>
      <c r="O45" s="12" cm="1">
        <f t="array" ref="O45">PRODUCT(Data!$C39:O39/100+1)</f>
        <v>1.2531612563323891</v>
      </c>
      <c r="P45" s="12" cm="1">
        <f t="array" ref="P45">PRODUCT(Data!$C39:P39/100+1)</f>
        <v>2.1591968446607064</v>
      </c>
      <c r="Q45" s="12" cm="1">
        <f t="array" ref="Q45">PRODUCT(Data!$C39:Q39/100+1)</f>
        <v>2.9192341339812753</v>
      </c>
      <c r="R45" s="12" cm="1">
        <f t="array" ref="R45">PRODUCT(Data!$C39:R39/100+1)</f>
        <v>3.541031004519287</v>
      </c>
      <c r="S45" s="12" cm="1">
        <f t="array" ref="S45">PRODUCT(Data!$C39:S39/100+1)</f>
        <v>4.8512124761914235</v>
      </c>
      <c r="T45" s="12" cm="1">
        <f t="array" ref="T45">PRODUCT(Data!$C39:T39/100+1)</f>
        <v>6.020354682953557</v>
      </c>
      <c r="U45" s="12" cm="1">
        <f t="array" ref="U45">PRODUCT(Data!$C39:U39/100+1)</f>
        <v>10.162358704825603</v>
      </c>
      <c r="V45" s="12" cm="1">
        <f t="array" ref="V45">PRODUCT(Data!$C39:V39/100+1)</f>
        <v>14.796394274226078</v>
      </c>
      <c r="W45" s="7"/>
      <c r="X45" s="25" t="str">
        <f t="shared" si="6"/>
        <v>Partially Realised Loss</v>
      </c>
      <c r="Y45" s="4">
        <f t="shared" si="7"/>
        <v>79900529.080820814</v>
      </c>
      <c r="Z45" s="13">
        <f t="shared" ca="1" si="9"/>
        <v>712936.54123441002</v>
      </c>
      <c r="AA45" s="13">
        <f t="shared" si="10"/>
        <v>63920423.264656655</v>
      </c>
      <c r="AC45">
        <f t="shared" si="5"/>
        <v>0</v>
      </c>
      <c r="AD45">
        <f>IF(SUM($AC45:AC45)&gt;0,1,IF(OR(D45&lt;(1-$P$2),D45&gt;$P$3),1,0))</f>
        <v>0</v>
      </c>
      <c r="AE45">
        <f>IF(SUM($AC45:AD45)&gt;0,1,IF(OR(E45&lt;(1-$P$2),E45&gt;$P$3),1,0))</f>
        <v>0</v>
      </c>
      <c r="AF45">
        <f>IF(SUM($AC45:AE45)&gt;0,1,IF(OR(F45&lt;(1-$P$2),F45&gt;$P$3),1,0))</f>
        <v>0</v>
      </c>
      <c r="AG45">
        <f>IF(SUM($AC45:AF45)&gt;0,1,IF(OR(G45&lt;(1-$P$2),G45&gt;$P$3),1,0))</f>
        <v>0</v>
      </c>
      <c r="AH45">
        <f>IF(SUM($AC45:AG45)&gt;0,1,IF(OR(H45&lt;(1-$P$2),H45&gt;$P$3),1,0))</f>
        <v>0</v>
      </c>
      <c r="AI45">
        <f>IF(SUM($AC45:AH45)&gt;0,1,IF(OR(I45&lt;(1-$P$2),I45&gt;$P$3),1,0))</f>
        <v>0</v>
      </c>
      <c r="AJ45">
        <f>IF(SUM($AC45:AI45)&gt;0,1,IF(OR(J45&lt;(1-$P$2),J45&gt;$P$3),1,0))</f>
        <v>0</v>
      </c>
      <c r="AK45">
        <f>IF(SUM($AC45:AJ45)&gt;0,1,IF(OR(K45&lt;(1-$P$2),K45&gt;$P$3),1,0))</f>
        <v>1</v>
      </c>
      <c r="AL45">
        <f>IF(SUM($AC45:AK45)&gt;0,1,IF(OR(L45&lt;(1-$P$2),L45&gt;$P$3),1,0))</f>
        <v>1</v>
      </c>
      <c r="AM45">
        <f>IF(SUM($AC45:AL45)&gt;0,1,IF(OR(M45&lt;(1-$P$2),M45&gt;$P$3),1,0))</f>
        <v>1</v>
      </c>
      <c r="AN45">
        <f>IF(SUM($AC45:AM45)&gt;0,1,IF(OR(N45&lt;(1-$P$2),N45&gt;$P$3),1,0))</f>
        <v>1</v>
      </c>
      <c r="AO45">
        <f>IF(SUM($AC45:AN45)&gt;0,1,IF(OR(O45&lt;(1-$P$2),O45&gt;$P$3),1,0))</f>
        <v>1</v>
      </c>
      <c r="AP45">
        <f>IF(SUM($AC45:AO45)&gt;0,1,IF(OR(P45&lt;(1-$P$2),P45&gt;$P$3),1,0))</f>
        <v>1</v>
      </c>
      <c r="AQ45">
        <f>IF(SUM($AC45:AP45)&gt;0,1,IF(OR(Q45&lt;(1-$P$2),Q45&gt;$P$3),1,0))</f>
        <v>1</v>
      </c>
      <c r="AR45">
        <f>IF(SUM($AC45:AQ45)&gt;0,1,IF(OR(R45&lt;(1-$P$2),R45&gt;$P$3),1,0))</f>
        <v>1</v>
      </c>
      <c r="AS45">
        <f>IF(SUM($AC45:AR45)&gt;0,1,IF(OR(S45&lt;(1-$P$2),S45&gt;$P$3),1,0))</f>
        <v>1</v>
      </c>
      <c r="AT45">
        <f>IF(SUM($AC45:AS45)&gt;0,1,IF(OR(T45&lt;(1-$P$2),T45&gt;$P$3),1,0))</f>
        <v>1</v>
      </c>
      <c r="AU45">
        <f>IF(SUM($AC45:AT45)&gt;0,1,IF(OR(U45&lt;(1-$P$2),U45&gt;$P$3),1,0))</f>
        <v>1</v>
      </c>
      <c r="AV45">
        <f>IF(SUM($AC45:AU45)&gt;0,1,IF(OR(V45&lt;(1-$P$2),V45&gt;$P$3),1,0))</f>
        <v>1</v>
      </c>
    </row>
    <row r="46" spans="1:48" x14ac:dyDescent="0.35">
      <c r="A46" s="1">
        <f>Data!A40</f>
        <v>5900000</v>
      </c>
      <c r="B46">
        <f t="shared" si="8"/>
        <v>37</v>
      </c>
      <c r="C46" s="12" cm="1">
        <f t="array" ref="C46">PRODUCT(Data!$C40:C40/100+1)</f>
        <v>1.194</v>
      </c>
      <c r="D46" s="12" cm="1">
        <f t="array" ref="D46">PRODUCT(Data!$C40:D40/100+1)</f>
        <v>1.7408519999999998</v>
      </c>
      <c r="E46" s="12" cm="1">
        <f t="array" ref="E46">PRODUCT(Data!$C40:E40/100+1)</f>
        <v>2.4441562079999994</v>
      </c>
      <c r="F46" s="12" cm="1">
        <f t="array" ref="F46">PRODUCT(Data!$C40:F40/100+1)</f>
        <v>2.4221588021279996</v>
      </c>
      <c r="G46" s="12" cm="1">
        <f t="array" ref="G46">PRODUCT(Data!$C40:G40/100+1)</f>
        <v>2.9986325970344634</v>
      </c>
      <c r="H46" s="12" cm="1">
        <f t="array" ref="H46">PRODUCT(Data!$C40:H40/100+1)</f>
        <v>3.670326298770183</v>
      </c>
      <c r="I46" s="12" cm="1">
        <f t="array" ref="I46">PRODUCT(Data!$C40:I40/100+1)</f>
        <v>5.1898413864610387</v>
      </c>
      <c r="J46" s="12" cm="1">
        <f t="array" ref="J46">PRODUCT(Data!$C40:J40/100+1)</f>
        <v>2.7142870451191228</v>
      </c>
      <c r="K46" s="12" cm="1">
        <f t="array" ref="K46">PRODUCT(Data!$C40:K40/100+1)</f>
        <v>4.7120023103267972</v>
      </c>
      <c r="L46" s="12" cm="1">
        <f t="array" ref="L46">PRODUCT(Data!$C40:L40/100+1)</f>
        <v>3.7319058297788237</v>
      </c>
      <c r="M46" s="12" cm="1">
        <f t="array" ref="M46">PRODUCT(Data!$C40:M40/100+1)</f>
        <v>5.9225345518589938</v>
      </c>
      <c r="N46" s="12" cm="1">
        <f t="array" ref="N46">PRODUCT(Data!$C40:N40/100+1)</f>
        <v>9.9913157889861228</v>
      </c>
      <c r="O46" s="12" cm="1">
        <f t="array" ref="O46">PRODUCT(Data!$C40:O40/100+1)</f>
        <v>15.986105262377798</v>
      </c>
      <c r="P46" s="12" cm="1">
        <f t="array" ref="P46">PRODUCT(Data!$C40:P40/100+1)</f>
        <v>21.11764505160107</v>
      </c>
      <c r="Q46" s="12" cm="1">
        <f t="array" ref="Q46">PRODUCT(Data!$C40:Q40/100+1)</f>
        <v>30.388291229253941</v>
      </c>
      <c r="R46" s="12" cm="1">
        <f t="array" ref="R46">PRODUCT(Data!$C40:R40/100+1)</f>
        <v>51.690483380960956</v>
      </c>
      <c r="S46" s="12" cm="1">
        <f t="array" ref="S46">PRODUCT(Data!$C40:S40/100+1)</f>
        <v>31.324432928862343</v>
      </c>
      <c r="T46" s="12" cm="1">
        <f t="array" ref="T46">PRODUCT(Data!$C40:T40/100+1)</f>
        <v>49.805848356891119</v>
      </c>
      <c r="U46" s="12" cm="1">
        <f t="array" ref="U46">PRODUCT(Data!$C40:U40/100+1)</f>
        <v>44.327205037633099</v>
      </c>
      <c r="V46" s="12" cm="1">
        <f t="array" ref="V46">PRODUCT(Data!$C40:V40/100+1)</f>
        <v>75.666538999239705</v>
      </c>
      <c r="W46" s="7"/>
      <c r="X46" s="25" t="str">
        <f t="shared" si="6"/>
        <v>Partially Realised Profit</v>
      </c>
      <c r="Y46" s="4">
        <f t="shared" si="7"/>
        <v>446432580.09551424</v>
      </c>
      <c r="Z46" s="13">
        <f t="shared" ca="1" si="9"/>
        <v>24918821.160889264</v>
      </c>
      <c r="AA46" s="13">
        <f t="shared" si="10"/>
        <v>357146064.07641143</v>
      </c>
      <c r="AC46">
        <f t="shared" si="5"/>
        <v>0</v>
      </c>
      <c r="AD46">
        <f>IF(SUM($AC46:AC46)&gt;0,1,IF(OR(D46&lt;(1-$P$2),D46&gt;$P$3),1,0))</f>
        <v>0</v>
      </c>
      <c r="AE46">
        <f>IF(SUM($AC46:AD46)&gt;0,1,IF(OR(E46&lt;(1-$P$2),E46&gt;$P$3),1,0))</f>
        <v>0</v>
      </c>
      <c r="AF46">
        <f>IF(SUM($AC46:AE46)&gt;0,1,IF(OR(F46&lt;(1-$P$2),F46&gt;$P$3),1,0))</f>
        <v>0</v>
      </c>
      <c r="AG46">
        <f>IF(SUM($AC46:AF46)&gt;0,1,IF(OR(G46&lt;(1-$P$2),G46&gt;$P$3),1,0))</f>
        <v>0</v>
      </c>
      <c r="AH46">
        <f>IF(SUM($AC46:AG46)&gt;0,1,IF(OR(H46&lt;(1-$P$2),H46&gt;$P$3),1,0))</f>
        <v>0</v>
      </c>
      <c r="AI46">
        <f>IF(SUM($AC46:AH46)&gt;0,1,IF(OR(I46&lt;(1-$P$2),I46&gt;$P$3),1,0))</f>
        <v>0</v>
      </c>
      <c r="AJ46">
        <f>IF(SUM($AC46:AI46)&gt;0,1,IF(OR(J46&lt;(1-$P$2),J46&gt;$P$3),1,0))</f>
        <v>0</v>
      </c>
      <c r="AK46">
        <f>IF(SUM($AC46:AJ46)&gt;0,1,IF(OR(K46&lt;(1-$P$2),K46&gt;$P$3),1,0))</f>
        <v>0</v>
      </c>
      <c r="AL46">
        <f>IF(SUM($AC46:AK46)&gt;0,1,IF(OR(L46&lt;(1-$P$2),L46&gt;$P$3),1,0))</f>
        <v>0</v>
      </c>
      <c r="AM46">
        <f>IF(SUM($AC46:AL46)&gt;0,1,IF(OR(M46&lt;(1-$P$2),M46&gt;$P$3),1,0))</f>
        <v>0</v>
      </c>
      <c r="AN46">
        <f>IF(SUM($AC46:AM46)&gt;0,1,IF(OR(N46&lt;(1-$P$2),N46&gt;$P$3),1,0))</f>
        <v>0</v>
      </c>
      <c r="AO46">
        <f>IF(SUM($AC46:AN46)&gt;0,1,IF(OR(O46&lt;(1-$P$2),O46&gt;$P$3),1,0))</f>
        <v>0</v>
      </c>
      <c r="AP46">
        <f>IF(SUM($AC46:AO46)&gt;0,1,IF(OR(P46&lt;(1-$P$2),P46&gt;$P$3),1,0))</f>
        <v>1</v>
      </c>
      <c r="AQ46">
        <f>IF(SUM($AC46:AP46)&gt;0,1,IF(OR(Q46&lt;(1-$P$2),Q46&gt;$P$3),1,0))</f>
        <v>1</v>
      </c>
      <c r="AR46">
        <f>IF(SUM($AC46:AQ46)&gt;0,1,IF(OR(R46&lt;(1-$P$2),R46&gt;$P$3),1,0))</f>
        <v>1</v>
      </c>
      <c r="AS46">
        <f>IF(SUM($AC46:AR46)&gt;0,1,IF(OR(S46&lt;(1-$P$2),S46&gt;$P$3),1,0))</f>
        <v>1</v>
      </c>
      <c r="AT46">
        <f>IF(SUM($AC46:AS46)&gt;0,1,IF(OR(T46&lt;(1-$P$2),T46&gt;$P$3),1,0))</f>
        <v>1</v>
      </c>
      <c r="AU46">
        <f>IF(SUM($AC46:AT46)&gt;0,1,IF(OR(U46&lt;(1-$P$2),U46&gt;$P$3),1,0))</f>
        <v>1</v>
      </c>
      <c r="AV46">
        <f>IF(SUM($AC46:AU46)&gt;0,1,IF(OR(V46&lt;(1-$P$2),V46&gt;$P$3),1,0))</f>
        <v>1</v>
      </c>
    </row>
    <row r="47" spans="1:48" x14ac:dyDescent="0.35">
      <c r="A47" s="1">
        <f>Data!A41</f>
        <v>300000</v>
      </c>
      <c r="B47">
        <f t="shared" si="8"/>
        <v>38</v>
      </c>
      <c r="C47" s="12" cm="1">
        <f t="array" ref="C47">PRODUCT(Data!$C41:C41/100+1)</f>
        <v>0.72399999999999998</v>
      </c>
      <c r="D47" s="12" cm="1">
        <f t="array" ref="D47">PRODUCT(Data!$C41:D41/100+1)</f>
        <v>0.92454799999999993</v>
      </c>
      <c r="E47" s="12" cm="1">
        <f t="array" ref="E47">PRODUCT(Data!$C41:E41/100+1)</f>
        <v>1.1057594079999999</v>
      </c>
      <c r="F47" s="12" cm="1">
        <f t="array" ref="F47">PRODUCT(Data!$C41:F41/100+1)</f>
        <v>0.96090492555199991</v>
      </c>
      <c r="G47" s="12" cm="1">
        <f t="array" ref="G47">PRODUCT(Data!$C41:G41/100+1)</f>
        <v>1.6162420847784638</v>
      </c>
      <c r="H47" s="12" cm="1">
        <f t="array" ref="H47">PRODUCT(Data!$C41:H41/100+1)</f>
        <v>1.7681688407476395</v>
      </c>
      <c r="I47" s="12" cm="1">
        <f t="array" ref="I47">PRODUCT(Data!$C41:I41/100+1)</f>
        <v>1.4569711247760548</v>
      </c>
      <c r="J47" s="12" cm="1">
        <f t="array" ref="J47">PRODUCT(Data!$C41:J41/100+1)</f>
        <v>1.7614780898542504</v>
      </c>
      <c r="K47" s="12" cm="1">
        <f t="array" ref="K47">PRODUCT(Data!$C41:K41/100+1)</f>
        <v>1.787900261202064</v>
      </c>
      <c r="L47" s="12" cm="1">
        <f t="array" ref="L47">PRODUCT(Data!$C41:L41/100+1)</f>
        <v>2.1722988173605078</v>
      </c>
      <c r="M47" s="12" cm="1">
        <f t="array" ref="M47">PRODUCT(Data!$C41:M41/100+1)</f>
        <v>1.6922207787238357</v>
      </c>
      <c r="N47" s="12" cm="1">
        <f t="array" ref="N47">PRODUCT(Data!$C41:N41/100+1)</f>
        <v>1.8394439864728094</v>
      </c>
      <c r="O47" s="12" cm="1">
        <f t="array" ref="O47">PRODUCT(Data!$C41:O41/100+1)</f>
        <v>1.4053352056652264</v>
      </c>
      <c r="P47" s="12" cm="1">
        <f t="array" ref="P47">PRODUCT(Data!$C41:P41/100+1)</f>
        <v>1.4109565464878873</v>
      </c>
      <c r="Q47" s="12" cm="1">
        <f t="array" ref="Q47">PRODUCT(Data!$C41:Q41/100+1)</f>
        <v>1.3107786316872474</v>
      </c>
      <c r="R47" s="12" cm="1">
        <f t="array" ref="R47">PRODUCT(Data!$C41:R41/100+1)</f>
        <v>0.9227881567078221</v>
      </c>
      <c r="S47" s="12" cm="1">
        <f t="array" ref="S47">PRODUCT(Data!$C41:S41/100+1)</f>
        <v>0.80098012002238961</v>
      </c>
      <c r="T47" s="12" cm="1">
        <f t="array" ref="T47">PRODUCT(Data!$C41:T41/100+1)</f>
        <v>0.72889190922037461</v>
      </c>
      <c r="U47" s="12" cm="1">
        <f t="array" ref="U47">PRODUCT(Data!$C41:U41/100+1)</f>
        <v>0.49929095781595667</v>
      </c>
      <c r="V47" s="12" cm="1">
        <f t="array" ref="V47">PRODUCT(Data!$C41:V41/100+1)</f>
        <v>0.32703557736945166</v>
      </c>
      <c r="W47" s="7"/>
      <c r="X47" s="25" t="str">
        <f t="shared" si="6"/>
        <v>Partially Realised Loss</v>
      </c>
      <c r="Y47" s="4">
        <f t="shared" si="7"/>
        <v>98110.673210835492</v>
      </c>
      <c r="Z47" s="13">
        <f t="shared" ca="1" si="9"/>
        <v>43440</v>
      </c>
      <c r="AA47" s="13">
        <f t="shared" si="10"/>
        <v>78488.538568668402</v>
      </c>
      <c r="AC47">
        <f t="shared" si="5"/>
        <v>1</v>
      </c>
      <c r="AD47">
        <f>IF(SUM($AC47:AC47)&gt;0,1,IF(OR(D47&lt;(1-$P$2),D47&gt;$P$3),1,0))</f>
        <v>1</v>
      </c>
      <c r="AE47">
        <f>IF(SUM($AC47:AD47)&gt;0,1,IF(OR(E47&lt;(1-$P$2),E47&gt;$P$3),1,0))</f>
        <v>1</v>
      </c>
      <c r="AF47">
        <f>IF(SUM($AC47:AE47)&gt;0,1,IF(OR(F47&lt;(1-$P$2),F47&gt;$P$3),1,0))</f>
        <v>1</v>
      </c>
      <c r="AG47">
        <f>IF(SUM($AC47:AF47)&gt;0,1,IF(OR(G47&lt;(1-$P$2),G47&gt;$P$3),1,0))</f>
        <v>1</v>
      </c>
      <c r="AH47">
        <f>IF(SUM($AC47:AG47)&gt;0,1,IF(OR(H47&lt;(1-$P$2),H47&gt;$P$3),1,0))</f>
        <v>1</v>
      </c>
      <c r="AI47">
        <f>IF(SUM($AC47:AH47)&gt;0,1,IF(OR(I47&lt;(1-$P$2),I47&gt;$P$3),1,0))</f>
        <v>1</v>
      </c>
      <c r="AJ47">
        <f>IF(SUM($AC47:AI47)&gt;0,1,IF(OR(J47&lt;(1-$P$2),J47&gt;$P$3),1,0))</f>
        <v>1</v>
      </c>
      <c r="AK47">
        <f>IF(SUM($AC47:AJ47)&gt;0,1,IF(OR(K47&lt;(1-$P$2),K47&gt;$P$3),1,0))</f>
        <v>1</v>
      </c>
      <c r="AL47">
        <f>IF(SUM($AC47:AK47)&gt;0,1,IF(OR(L47&lt;(1-$P$2),L47&gt;$P$3),1,0))</f>
        <v>1</v>
      </c>
      <c r="AM47">
        <f>IF(SUM($AC47:AL47)&gt;0,1,IF(OR(M47&lt;(1-$P$2),M47&gt;$P$3),1,0))</f>
        <v>1</v>
      </c>
      <c r="AN47">
        <f>IF(SUM($AC47:AM47)&gt;0,1,IF(OR(N47&lt;(1-$P$2),N47&gt;$P$3),1,0))</f>
        <v>1</v>
      </c>
      <c r="AO47">
        <f>IF(SUM($AC47:AN47)&gt;0,1,IF(OR(O47&lt;(1-$P$2),O47&gt;$P$3),1,0))</f>
        <v>1</v>
      </c>
      <c r="AP47">
        <f>IF(SUM($AC47:AO47)&gt;0,1,IF(OR(P47&lt;(1-$P$2),P47&gt;$P$3),1,0))</f>
        <v>1</v>
      </c>
      <c r="AQ47">
        <f>IF(SUM($AC47:AP47)&gt;0,1,IF(OR(Q47&lt;(1-$P$2),Q47&gt;$P$3),1,0))</f>
        <v>1</v>
      </c>
      <c r="AR47">
        <f>IF(SUM($AC47:AQ47)&gt;0,1,IF(OR(R47&lt;(1-$P$2),R47&gt;$P$3),1,0))</f>
        <v>1</v>
      </c>
      <c r="AS47">
        <f>IF(SUM($AC47:AR47)&gt;0,1,IF(OR(S47&lt;(1-$P$2),S47&gt;$P$3),1,0))</f>
        <v>1</v>
      </c>
      <c r="AT47">
        <f>IF(SUM($AC47:AS47)&gt;0,1,IF(OR(T47&lt;(1-$P$2),T47&gt;$P$3),1,0))</f>
        <v>1</v>
      </c>
      <c r="AU47">
        <f>IF(SUM($AC47:AT47)&gt;0,1,IF(OR(U47&lt;(1-$P$2),U47&gt;$P$3),1,0))</f>
        <v>1</v>
      </c>
      <c r="AV47">
        <f>IF(SUM($AC47:AU47)&gt;0,1,IF(OR(V47&lt;(1-$P$2),V47&gt;$P$3),1,0))</f>
        <v>1</v>
      </c>
    </row>
    <row r="48" spans="1:48" x14ac:dyDescent="0.35">
      <c r="A48" s="1">
        <f>Data!A42</f>
        <v>5300000</v>
      </c>
      <c r="B48">
        <f t="shared" si="8"/>
        <v>39</v>
      </c>
      <c r="C48" s="12" cm="1">
        <f t="array" ref="C48">PRODUCT(Data!$C42:C42/100+1)</f>
        <v>0.95299999999999996</v>
      </c>
      <c r="D48" s="12" cm="1">
        <f t="array" ref="D48">PRODUCT(Data!$C42:D42/100+1)</f>
        <v>1.5371889999999999</v>
      </c>
      <c r="E48" s="12" cm="1">
        <f t="array" ref="E48">PRODUCT(Data!$C42:E42/100+1)</f>
        <v>0.88388367499999987</v>
      </c>
      <c r="F48" s="12" cm="1">
        <f t="array" ref="F48">PRODUCT(Data!$C42:F42/100+1)</f>
        <v>0.6204863398499999</v>
      </c>
      <c r="G48" s="12" cm="1">
        <f t="array" ref="G48">PRODUCT(Data!$C42:G42/100+1)</f>
        <v>0.5714679190018499</v>
      </c>
      <c r="H48" s="12" cm="1">
        <f t="array" ref="H48">PRODUCT(Data!$C42:H42/100+1)</f>
        <v>0.85263013515076003</v>
      </c>
      <c r="I48" s="12" cm="1">
        <f t="array" ref="I48">PRODUCT(Data!$C42:I42/100+1)</f>
        <v>0.46724131406261654</v>
      </c>
      <c r="J48" s="12" cm="1">
        <f t="array" ref="J48">PRODUCT(Data!$C42:J42/100+1)</f>
        <v>0.54246716562669783</v>
      </c>
      <c r="K48" s="12" cm="1">
        <f t="array" ref="K48">PRODUCT(Data!$C42:K42/100+1)</f>
        <v>0.4008832353981297</v>
      </c>
      <c r="L48" s="12" cm="1">
        <f t="array" ref="L48">PRODUCT(Data!$C42:L42/100+1)</f>
        <v>0.39687440304414839</v>
      </c>
      <c r="M48" s="12" cm="1">
        <f t="array" ref="M48">PRODUCT(Data!$C42:M42/100+1)</f>
        <v>0.29408393265571398</v>
      </c>
      <c r="N48" s="12" cm="1">
        <f t="array" ref="N48">PRODUCT(Data!$C42:N42/100+1)</f>
        <v>0.35260663525420105</v>
      </c>
      <c r="O48" s="12" cm="1">
        <f t="array" ref="O48">PRODUCT(Data!$C42:O42/100+1)</f>
        <v>0.34661232245487961</v>
      </c>
      <c r="P48" s="12" cm="1">
        <f t="array" ref="P48">PRODUCT(Data!$C42:P42/100+1)</f>
        <v>0.37226163431654075</v>
      </c>
      <c r="Q48" s="12" cm="1">
        <f t="array" ref="Q48">PRODUCT(Data!$C42:Q42/100+1)</f>
        <v>0.26207219055884468</v>
      </c>
      <c r="R48" s="12" cm="1">
        <f t="array" ref="R48">PRODUCT(Data!$C42:R42/100+1)</f>
        <v>0.34410078620376305</v>
      </c>
      <c r="S48" s="12" cm="1">
        <f t="array" ref="S48">PRODUCT(Data!$C42:S42/100+1)</f>
        <v>0.22848292203929865</v>
      </c>
      <c r="T48" s="12" cm="1">
        <f t="array" ref="T48">PRODUCT(Data!$C42:T42/100+1)</f>
        <v>0.13914609952193288</v>
      </c>
      <c r="U48" s="12" cm="1">
        <f t="array" ref="U48">PRODUCT(Data!$C42:U42/100+1)</f>
        <v>0.21400670106473274</v>
      </c>
      <c r="V48" s="12" cm="1">
        <f t="array" ref="V48">PRODUCT(Data!$C42:V42/100+1)</f>
        <v>0.24803376653402526</v>
      </c>
      <c r="W48" s="7"/>
      <c r="X48" s="25" t="str">
        <f t="shared" si="6"/>
        <v>Partially Realised Loss</v>
      </c>
      <c r="Y48" s="4">
        <f t="shared" si="7"/>
        <v>1314578.9626303338</v>
      </c>
      <c r="Z48" s="13">
        <f t="shared" ca="1" si="9"/>
        <v>657715.52024099987</v>
      </c>
      <c r="AA48" s="13">
        <f t="shared" si="10"/>
        <v>1051663.1701042671</v>
      </c>
      <c r="AC48">
        <f t="shared" si="5"/>
        <v>0</v>
      </c>
      <c r="AD48">
        <f>IF(SUM($AC48:AC48)&gt;0,1,IF(OR(D48&lt;(1-$P$2),D48&gt;$P$3),1,0))</f>
        <v>0</v>
      </c>
      <c r="AE48">
        <f>IF(SUM($AC48:AD48)&gt;0,1,IF(OR(E48&lt;(1-$P$2),E48&gt;$P$3),1,0))</f>
        <v>0</v>
      </c>
      <c r="AF48">
        <f>IF(SUM($AC48:AE48)&gt;0,1,IF(OR(F48&lt;(1-$P$2),F48&gt;$P$3),1,0))</f>
        <v>1</v>
      </c>
      <c r="AG48">
        <f>IF(SUM($AC48:AF48)&gt;0,1,IF(OR(G48&lt;(1-$P$2),G48&gt;$P$3),1,0))</f>
        <v>1</v>
      </c>
      <c r="AH48">
        <f>IF(SUM($AC48:AG48)&gt;0,1,IF(OR(H48&lt;(1-$P$2),H48&gt;$P$3),1,0))</f>
        <v>1</v>
      </c>
      <c r="AI48">
        <f>IF(SUM($AC48:AH48)&gt;0,1,IF(OR(I48&lt;(1-$P$2),I48&gt;$P$3),1,0))</f>
        <v>1</v>
      </c>
      <c r="AJ48">
        <f>IF(SUM($AC48:AI48)&gt;0,1,IF(OR(J48&lt;(1-$P$2),J48&gt;$P$3),1,0))</f>
        <v>1</v>
      </c>
      <c r="AK48">
        <f>IF(SUM($AC48:AJ48)&gt;0,1,IF(OR(K48&lt;(1-$P$2),K48&gt;$P$3),1,0))</f>
        <v>1</v>
      </c>
      <c r="AL48">
        <f>IF(SUM($AC48:AK48)&gt;0,1,IF(OR(L48&lt;(1-$P$2),L48&gt;$P$3),1,0))</f>
        <v>1</v>
      </c>
      <c r="AM48">
        <f>IF(SUM($AC48:AL48)&gt;0,1,IF(OR(M48&lt;(1-$P$2),M48&gt;$P$3),1,0))</f>
        <v>1</v>
      </c>
      <c r="AN48">
        <f>IF(SUM($AC48:AM48)&gt;0,1,IF(OR(N48&lt;(1-$P$2),N48&gt;$P$3),1,0))</f>
        <v>1</v>
      </c>
      <c r="AO48">
        <f>IF(SUM($AC48:AN48)&gt;0,1,IF(OR(O48&lt;(1-$P$2),O48&gt;$P$3),1,0))</f>
        <v>1</v>
      </c>
      <c r="AP48">
        <f>IF(SUM($AC48:AO48)&gt;0,1,IF(OR(P48&lt;(1-$P$2),P48&gt;$P$3),1,0))</f>
        <v>1</v>
      </c>
      <c r="AQ48">
        <f>IF(SUM($AC48:AP48)&gt;0,1,IF(OR(Q48&lt;(1-$P$2),Q48&gt;$P$3),1,0))</f>
        <v>1</v>
      </c>
      <c r="AR48">
        <f>IF(SUM($AC48:AQ48)&gt;0,1,IF(OR(R48&lt;(1-$P$2),R48&gt;$P$3),1,0))</f>
        <v>1</v>
      </c>
      <c r="AS48">
        <f>IF(SUM($AC48:AR48)&gt;0,1,IF(OR(S48&lt;(1-$P$2),S48&gt;$P$3),1,0))</f>
        <v>1</v>
      </c>
      <c r="AT48">
        <f>IF(SUM($AC48:AS48)&gt;0,1,IF(OR(T48&lt;(1-$P$2),T48&gt;$P$3),1,0))</f>
        <v>1</v>
      </c>
      <c r="AU48">
        <f>IF(SUM($AC48:AT48)&gt;0,1,IF(OR(U48&lt;(1-$P$2),U48&gt;$P$3),1,0))</f>
        <v>1</v>
      </c>
      <c r="AV48">
        <f>IF(SUM($AC48:AU48)&gt;0,1,IF(OR(V48&lt;(1-$P$2),V48&gt;$P$3),1,0))</f>
        <v>1</v>
      </c>
    </row>
    <row r="49" spans="1:48" x14ac:dyDescent="0.35">
      <c r="A49" s="1">
        <f>Data!A43</f>
        <v>4900000</v>
      </c>
      <c r="B49">
        <f t="shared" si="8"/>
        <v>40</v>
      </c>
      <c r="C49" s="12" cm="1">
        <f t="array" ref="C49">PRODUCT(Data!$C43:C43/100+1)</f>
        <v>1.4279999999999999</v>
      </c>
      <c r="D49" s="12" cm="1">
        <f t="array" ref="D49">PRODUCT(Data!$C43:D43/100+1)</f>
        <v>1.2666359999999999</v>
      </c>
      <c r="E49" s="12" cm="1">
        <f t="array" ref="E49">PRODUCT(Data!$C43:E43/100+1)</f>
        <v>1.8923541839999998</v>
      </c>
      <c r="F49" s="12" cm="1">
        <f t="array" ref="F49">PRODUCT(Data!$C43:F43/100+1)</f>
        <v>2.1061902067919998</v>
      </c>
      <c r="G49" s="12" cm="1">
        <f t="array" ref="G49">PRODUCT(Data!$C43:G43/100+1)</f>
        <v>2.9423477188884237</v>
      </c>
      <c r="H49" s="12" cm="1">
        <f t="array" ref="H49">PRODUCT(Data!$C43:H43/100+1)</f>
        <v>3.6720499531727526</v>
      </c>
      <c r="I49" s="12" cm="1">
        <f t="array" ref="I49">PRODUCT(Data!$C43:I43/100+1)</f>
        <v>5.9597370739993778</v>
      </c>
      <c r="J49" s="12" cm="1">
        <f t="array" ref="J49">PRODUCT(Data!$C43:J43/100+1)</f>
        <v>3.4685669770676384</v>
      </c>
      <c r="K49" s="12" cm="1">
        <f t="array" ref="K49">PRODUCT(Data!$C43:K43/100+1)</f>
        <v>5.4525872879503279</v>
      </c>
      <c r="L49" s="12" cm="1">
        <f t="array" ref="L49">PRODUCT(Data!$C43:L43/100+1)</f>
        <v>6.0523718896248644</v>
      </c>
      <c r="M49" s="12" cm="1">
        <f t="array" ref="M49">PRODUCT(Data!$C43:M43/100+1)</f>
        <v>5.4713441882208773</v>
      </c>
      <c r="N49" s="12" cm="1">
        <f t="array" ref="N49">PRODUCT(Data!$C43:N43/100+1)</f>
        <v>9.3012851199754909</v>
      </c>
      <c r="O49" s="12" cm="1">
        <f t="array" ref="O49">PRODUCT(Data!$C43:O43/100+1)</f>
        <v>10.063990499813482</v>
      </c>
      <c r="P49" s="12" cm="1">
        <f t="array" ref="P49">PRODUCT(Data!$C43:P43/100+1)</f>
        <v>11.654100998784012</v>
      </c>
      <c r="Q49" s="12" cm="1">
        <f t="array" ref="Q49">PRODUCT(Data!$C43:Q43/100+1)</f>
        <v>19.951820909918229</v>
      </c>
      <c r="R49" s="12" cm="1">
        <f t="array" ref="R49">PRODUCT(Data!$C43:R43/100+1)</f>
        <v>25.338812555596153</v>
      </c>
      <c r="S49" s="12" cm="1">
        <f t="array" ref="S49">PRODUCT(Data!$C43:S43/100+1)</f>
        <v>12.770761528020461</v>
      </c>
      <c r="T49" s="12" cm="1">
        <f t="array" ref="T49">PRODUCT(Data!$C43:T43/100+1)</f>
        <v>17.368235678107826</v>
      </c>
      <c r="U49" s="12" cm="1">
        <f t="array" ref="U49">PRODUCT(Data!$C43:U43/100+1)</f>
        <v>26.972870008101452</v>
      </c>
      <c r="V49" s="12" cm="1">
        <f t="array" ref="V49">PRODUCT(Data!$C43:V43/100+1)</f>
        <v>34.606192220394163</v>
      </c>
      <c r="W49" s="7"/>
      <c r="X49" s="25" t="str">
        <f t="shared" si="6"/>
        <v>Partially Realised Profit</v>
      </c>
      <c r="Y49" s="4">
        <f t="shared" si="7"/>
        <v>169570341.87993139</v>
      </c>
      <c r="Z49" s="13">
        <f t="shared" ca="1" si="9"/>
        <v>24832036.304484233</v>
      </c>
      <c r="AA49" s="13">
        <f t="shared" si="10"/>
        <v>135656273.50394511</v>
      </c>
      <c r="AC49">
        <f t="shared" si="5"/>
        <v>0</v>
      </c>
      <c r="AD49">
        <f>IF(SUM($AC49:AC49)&gt;0,1,IF(OR(D49&lt;(1-$P$2),D49&gt;$P$3),1,0))</f>
        <v>0</v>
      </c>
      <c r="AE49">
        <f>IF(SUM($AC49:AD49)&gt;0,1,IF(OR(E49&lt;(1-$P$2),E49&gt;$P$3),1,0))</f>
        <v>0</v>
      </c>
      <c r="AF49">
        <f>IF(SUM($AC49:AE49)&gt;0,1,IF(OR(F49&lt;(1-$P$2),F49&gt;$P$3),1,0))</f>
        <v>0</v>
      </c>
      <c r="AG49">
        <f>IF(SUM($AC49:AF49)&gt;0,1,IF(OR(G49&lt;(1-$P$2),G49&gt;$P$3),1,0))</f>
        <v>0</v>
      </c>
      <c r="AH49">
        <f>IF(SUM($AC49:AG49)&gt;0,1,IF(OR(H49&lt;(1-$P$2),H49&gt;$P$3),1,0))</f>
        <v>0</v>
      </c>
      <c r="AI49">
        <f>IF(SUM($AC49:AH49)&gt;0,1,IF(OR(I49&lt;(1-$P$2),I49&gt;$P$3),1,0))</f>
        <v>0</v>
      </c>
      <c r="AJ49">
        <f>IF(SUM($AC49:AI49)&gt;0,1,IF(OR(J49&lt;(1-$P$2),J49&gt;$P$3),1,0))</f>
        <v>0</v>
      </c>
      <c r="AK49">
        <f>IF(SUM($AC49:AJ49)&gt;0,1,IF(OR(K49&lt;(1-$P$2),K49&gt;$P$3),1,0))</f>
        <v>0</v>
      </c>
      <c r="AL49">
        <f>IF(SUM($AC49:AK49)&gt;0,1,IF(OR(L49&lt;(1-$P$2),L49&gt;$P$3),1,0))</f>
        <v>0</v>
      </c>
      <c r="AM49">
        <f>IF(SUM($AC49:AL49)&gt;0,1,IF(OR(M49&lt;(1-$P$2),M49&gt;$P$3),1,0))</f>
        <v>0</v>
      </c>
      <c r="AN49">
        <f>IF(SUM($AC49:AM49)&gt;0,1,IF(OR(N49&lt;(1-$P$2),N49&gt;$P$3),1,0))</f>
        <v>0</v>
      </c>
      <c r="AO49">
        <f>IF(SUM($AC49:AN49)&gt;0,1,IF(OR(O49&lt;(1-$P$2),O49&gt;$P$3),1,0))</f>
        <v>0</v>
      </c>
      <c r="AP49">
        <f>IF(SUM($AC49:AO49)&gt;0,1,IF(OR(P49&lt;(1-$P$2),P49&gt;$P$3),1,0))</f>
        <v>0</v>
      </c>
      <c r="AQ49">
        <f>IF(SUM($AC49:AP49)&gt;0,1,IF(OR(Q49&lt;(1-$P$2),Q49&gt;$P$3),1,0))</f>
        <v>0</v>
      </c>
      <c r="AR49">
        <f>IF(SUM($AC49:AQ49)&gt;0,1,IF(OR(R49&lt;(1-$P$2),R49&gt;$P$3),1,0))</f>
        <v>1</v>
      </c>
      <c r="AS49">
        <f>IF(SUM($AC49:AR49)&gt;0,1,IF(OR(S49&lt;(1-$P$2),S49&gt;$P$3),1,0))</f>
        <v>1</v>
      </c>
      <c r="AT49">
        <f>IF(SUM($AC49:AS49)&gt;0,1,IF(OR(T49&lt;(1-$P$2),T49&gt;$P$3),1,0))</f>
        <v>1</v>
      </c>
      <c r="AU49">
        <f>IF(SUM($AC49:AT49)&gt;0,1,IF(OR(U49&lt;(1-$P$2),U49&gt;$P$3),1,0))</f>
        <v>1</v>
      </c>
      <c r="AV49">
        <f>IF(SUM($AC49:AU49)&gt;0,1,IF(OR(V49&lt;(1-$P$2),V49&gt;$P$3),1,0))</f>
        <v>1</v>
      </c>
    </row>
    <row r="50" spans="1:48" x14ac:dyDescent="0.35">
      <c r="A50" s="1">
        <f>Data!A44</f>
        <v>3900000</v>
      </c>
      <c r="B50">
        <f t="shared" si="8"/>
        <v>41</v>
      </c>
      <c r="C50" s="12" cm="1">
        <f t="array" ref="C50">PRODUCT(Data!$C44:C44/100+1)</f>
        <v>0.71599999999999997</v>
      </c>
      <c r="D50" s="12" cm="1">
        <f t="array" ref="D50">PRODUCT(Data!$C44:D44/100+1)</f>
        <v>1.0131399999999999</v>
      </c>
      <c r="E50" s="12" cm="1">
        <f t="array" ref="E50">PRODUCT(Data!$C44:E44/100+1)</f>
        <v>1.6625627399999998</v>
      </c>
      <c r="F50" s="12" cm="1">
        <f t="array" ref="F50">PRODUCT(Data!$C44:F44/100+1)</f>
        <v>1.3782645114599998</v>
      </c>
      <c r="G50" s="12" cm="1">
        <f t="array" ref="G50">PRODUCT(Data!$C44:G44/100+1)</f>
        <v>1.5009300529799399</v>
      </c>
      <c r="H50" s="12" cm="1">
        <f t="array" ref="H50">PRODUCT(Data!$C44:H44/100+1)</f>
        <v>1.2787924051389088</v>
      </c>
      <c r="I50" s="12" cm="1">
        <f t="array" ref="I50">PRODUCT(Data!$C44:I44/100+1)</f>
        <v>1.4680536810994675</v>
      </c>
      <c r="J50" s="12" cm="1">
        <f t="array" ref="J50">PRODUCT(Data!$C44:J44/100+1)</f>
        <v>0.99093623474214065</v>
      </c>
      <c r="K50" s="12" cm="1">
        <f t="array" ref="K50">PRODUCT(Data!$C44:K44/100+1)</f>
        <v>0.74122030358712121</v>
      </c>
      <c r="L50" s="12" cm="1">
        <f t="array" ref="L50">PRODUCT(Data!$C44:L44/100+1)</f>
        <v>0.65968607019253789</v>
      </c>
      <c r="M50" s="12" cm="1">
        <f t="array" ref="M50">PRODUCT(Data!$C44:M44/100+1)</f>
        <v>0.83450287879356055</v>
      </c>
      <c r="N50" s="12" cm="1">
        <f t="array" ref="N50">PRODUCT(Data!$C44:N44/100+1)</f>
        <v>0.78192919742956624</v>
      </c>
      <c r="O50" s="12" cm="1">
        <f t="array" ref="O50">PRODUCT(Data!$C44:O44/100+1)</f>
        <v>0.4050393242685153</v>
      </c>
      <c r="P50" s="12" cm="1">
        <f t="array" ref="P50">PRODUCT(Data!$C44:P44/100+1)</f>
        <v>0.66547960977317067</v>
      </c>
      <c r="Q50" s="12" cm="1">
        <f t="array" ref="Q50">PRODUCT(Data!$C44:Q44/100+1)</f>
        <v>0.49312039084191944</v>
      </c>
      <c r="R50" s="12" cm="1">
        <f t="array" ref="R50">PRODUCT(Data!$C44:R44/100+1)</f>
        <v>0.64796019356628221</v>
      </c>
      <c r="S50" s="12" cm="1">
        <f t="array" ref="S50">PRODUCT(Data!$C44:S44/100+1)</f>
        <v>1.1131956125468727</v>
      </c>
      <c r="T50" s="12" cm="1">
        <f t="array" ref="T50">PRODUCT(Data!$C44:T44/100+1)</f>
        <v>1.5462287058276063</v>
      </c>
      <c r="U50" s="12" cm="1">
        <f t="array" ref="U50">PRODUCT(Data!$C44:U44/100+1)</f>
        <v>1.8508357608756449</v>
      </c>
      <c r="V50" s="12" cm="1">
        <f t="array" ref="V50">PRODUCT(Data!$C44:V44/100+1)</f>
        <v>1.1993415730474177</v>
      </c>
      <c r="W50" s="7"/>
      <c r="X50" s="25" t="str">
        <f t="shared" si="6"/>
        <v>Partially Realised Loss</v>
      </c>
      <c r="Y50" s="4">
        <f t="shared" si="7"/>
        <v>4677432.1348849293</v>
      </c>
      <c r="Z50" s="13">
        <f t="shared" ca="1" si="9"/>
        <v>558480</v>
      </c>
      <c r="AA50" s="13">
        <f t="shared" si="10"/>
        <v>3741945.7079079435</v>
      </c>
      <c r="AC50">
        <f t="shared" si="5"/>
        <v>1</v>
      </c>
      <c r="AD50">
        <f>IF(SUM($AC50:AC50)&gt;0,1,IF(OR(D50&lt;(1-$P$2),D50&gt;$P$3),1,0))</f>
        <v>1</v>
      </c>
      <c r="AE50">
        <f>IF(SUM($AC50:AD50)&gt;0,1,IF(OR(E50&lt;(1-$P$2),E50&gt;$P$3),1,0))</f>
        <v>1</v>
      </c>
      <c r="AF50">
        <f>IF(SUM($AC50:AE50)&gt;0,1,IF(OR(F50&lt;(1-$P$2),F50&gt;$P$3),1,0))</f>
        <v>1</v>
      </c>
      <c r="AG50">
        <f>IF(SUM($AC50:AF50)&gt;0,1,IF(OR(G50&lt;(1-$P$2),G50&gt;$P$3),1,0))</f>
        <v>1</v>
      </c>
      <c r="AH50">
        <f>IF(SUM($AC50:AG50)&gt;0,1,IF(OR(H50&lt;(1-$P$2),H50&gt;$P$3),1,0))</f>
        <v>1</v>
      </c>
      <c r="AI50">
        <f>IF(SUM($AC50:AH50)&gt;0,1,IF(OR(I50&lt;(1-$P$2),I50&gt;$P$3),1,0))</f>
        <v>1</v>
      </c>
      <c r="AJ50">
        <f>IF(SUM($AC50:AI50)&gt;0,1,IF(OR(J50&lt;(1-$P$2),J50&gt;$P$3),1,0))</f>
        <v>1</v>
      </c>
      <c r="AK50">
        <f>IF(SUM($AC50:AJ50)&gt;0,1,IF(OR(K50&lt;(1-$P$2),K50&gt;$P$3),1,0))</f>
        <v>1</v>
      </c>
      <c r="AL50">
        <f>IF(SUM($AC50:AK50)&gt;0,1,IF(OR(L50&lt;(1-$P$2),L50&gt;$P$3),1,0))</f>
        <v>1</v>
      </c>
      <c r="AM50">
        <f>IF(SUM($AC50:AL50)&gt;0,1,IF(OR(M50&lt;(1-$P$2),M50&gt;$P$3),1,0))</f>
        <v>1</v>
      </c>
      <c r="AN50">
        <f>IF(SUM($AC50:AM50)&gt;0,1,IF(OR(N50&lt;(1-$P$2),N50&gt;$P$3),1,0))</f>
        <v>1</v>
      </c>
      <c r="AO50">
        <f>IF(SUM($AC50:AN50)&gt;0,1,IF(OR(O50&lt;(1-$P$2),O50&gt;$P$3),1,0))</f>
        <v>1</v>
      </c>
      <c r="AP50">
        <f>IF(SUM($AC50:AO50)&gt;0,1,IF(OR(P50&lt;(1-$P$2),P50&gt;$P$3),1,0))</f>
        <v>1</v>
      </c>
      <c r="AQ50">
        <f>IF(SUM($AC50:AP50)&gt;0,1,IF(OR(Q50&lt;(1-$P$2),Q50&gt;$P$3),1,0))</f>
        <v>1</v>
      </c>
      <c r="AR50">
        <f>IF(SUM($AC50:AQ50)&gt;0,1,IF(OR(R50&lt;(1-$P$2),R50&gt;$P$3),1,0))</f>
        <v>1</v>
      </c>
      <c r="AS50">
        <f>IF(SUM($AC50:AR50)&gt;0,1,IF(OR(S50&lt;(1-$P$2),S50&gt;$P$3),1,0))</f>
        <v>1</v>
      </c>
      <c r="AT50">
        <f>IF(SUM($AC50:AS50)&gt;0,1,IF(OR(T50&lt;(1-$P$2),T50&gt;$P$3),1,0))</f>
        <v>1</v>
      </c>
      <c r="AU50">
        <f>IF(SUM($AC50:AT50)&gt;0,1,IF(OR(U50&lt;(1-$P$2),U50&gt;$P$3),1,0))</f>
        <v>1</v>
      </c>
      <c r="AV50">
        <f>IF(SUM($AC50:AU50)&gt;0,1,IF(OR(V50&lt;(1-$P$2),V50&gt;$P$3),1,0))</f>
        <v>1</v>
      </c>
    </row>
    <row r="51" spans="1:48" x14ac:dyDescent="0.35">
      <c r="A51" s="1">
        <f>Data!A45</f>
        <v>8400000</v>
      </c>
      <c r="B51">
        <f t="shared" si="8"/>
        <v>42</v>
      </c>
      <c r="C51" s="12" cm="1">
        <f t="array" ref="C51">PRODUCT(Data!$C45:C45/100+1)</f>
        <v>1.2869999999999999</v>
      </c>
      <c r="D51" s="12" cm="1">
        <f t="array" ref="D51">PRODUCT(Data!$C45:D45/100+1)</f>
        <v>0.79021799999999998</v>
      </c>
      <c r="E51" s="12" cm="1">
        <f t="array" ref="E51">PRODUCT(Data!$C45:E45/100+1)</f>
        <v>0.86212783799999992</v>
      </c>
      <c r="F51" s="12" cm="1">
        <f t="array" ref="F51">PRODUCT(Data!$C45:F45/100+1)</f>
        <v>0.96989381774999994</v>
      </c>
      <c r="G51" s="12" cm="1">
        <f t="array" ref="G51">PRODUCT(Data!$C45:G45/100+1)</f>
        <v>0.53150181212699998</v>
      </c>
      <c r="H51" s="12" cm="1">
        <f t="array" ref="H51">PRODUCT(Data!$C45:H45/100+1)</f>
        <v>0.71433843549868792</v>
      </c>
      <c r="I51" s="12" cm="1">
        <f t="array" ref="I51">PRODUCT(Data!$C45:I45/100+1)</f>
        <v>0.36931297115282169</v>
      </c>
      <c r="J51" s="12" cm="1">
        <f t="array" ref="J51">PRODUCT(Data!$C45:J45/100+1)</f>
        <v>0.27661541539346346</v>
      </c>
      <c r="K51" s="12" cm="1">
        <f t="array" ref="K51">PRODUCT(Data!$C45:K45/100+1)</f>
        <v>0.3125754193946137</v>
      </c>
      <c r="L51" s="12" cm="1">
        <f t="array" ref="L51">PRODUCT(Data!$C45:L45/100+1)</f>
        <v>0.4291660508288046</v>
      </c>
      <c r="M51" s="12" cm="1">
        <f t="array" ref="M51">PRODUCT(Data!$C45:M45/100+1)</f>
        <v>0.43817853789620947</v>
      </c>
      <c r="N51" s="12" cm="1">
        <f t="array" ref="N51">PRODUCT(Data!$C45:N45/100+1)</f>
        <v>0.5201179244828007</v>
      </c>
      <c r="O51" s="12" cm="1">
        <f t="array" ref="O51">PRODUCT(Data!$C45:O45/100+1)</f>
        <v>0.33755653298933769</v>
      </c>
      <c r="P51" s="12" cm="1">
        <f t="array" ref="P51">PRODUCT(Data!$C45:P45/100+1)</f>
        <v>0.5843103586045435</v>
      </c>
      <c r="Q51" s="12" cm="1">
        <f t="array" ref="Q51">PRODUCT(Data!$C45:Q45/100+1)</f>
        <v>0.50016966696548926</v>
      </c>
      <c r="R51" s="12" cm="1">
        <f t="array" ref="R51">PRODUCT(Data!$C45:R45/100+1)</f>
        <v>0.721744829431201</v>
      </c>
      <c r="S51" s="12" cm="1">
        <f t="array" ref="S51">PRODUCT(Data!$C45:S45/100+1)</f>
        <v>0.73184925704323778</v>
      </c>
      <c r="T51" s="12" cm="1">
        <f t="array" ref="T51">PRODUCT(Data!$C45:T45/100+1)</f>
        <v>0.94994033564212266</v>
      </c>
      <c r="U51" s="12" cm="1">
        <f t="array" ref="U51">PRODUCT(Data!$C45:U45/100+1)</f>
        <v>0.95563997765597541</v>
      </c>
      <c r="V51" s="12" cm="1">
        <f t="array" ref="V51">PRODUCT(Data!$C45:V45/100+1)</f>
        <v>0.76068942221415647</v>
      </c>
      <c r="W51" s="7"/>
      <c r="X51" s="25" t="str">
        <f t="shared" si="6"/>
        <v>Partially Realised Loss</v>
      </c>
      <c r="Y51" s="4">
        <f t="shared" si="7"/>
        <v>6389791.1465989146</v>
      </c>
      <c r="Z51" s="13">
        <f t="shared" ca="1" si="9"/>
        <v>1327566.2400000002</v>
      </c>
      <c r="AA51" s="13">
        <f t="shared" si="10"/>
        <v>5111832.9172791317</v>
      </c>
      <c r="AC51">
        <f t="shared" si="5"/>
        <v>0</v>
      </c>
      <c r="AD51">
        <f>IF(SUM($AC51:AC51)&gt;0,1,IF(OR(D51&lt;(1-$P$2),D51&gt;$P$3),1,0))</f>
        <v>1</v>
      </c>
      <c r="AE51">
        <f>IF(SUM($AC51:AD51)&gt;0,1,IF(OR(E51&lt;(1-$P$2),E51&gt;$P$3),1,0))</f>
        <v>1</v>
      </c>
      <c r="AF51">
        <f>IF(SUM($AC51:AE51)&gt;0,1,IF(OR(F51&lt;(1-$P$2),F51&gt;$P$3),1,0))</f>
        <v>1</v>
      </c>
      <c r="AG51">
        <f>IF(SUM($AC51:AF51)&gt;0,1,IF(OR(G51&lt;(1-$P$2),G51&gt;$P$3),1,0))</f>
        <v>1</v>
      </c>
      <c r="AH51">
        <f>IF(SUM($AC51:AG51)&gt;0,1,IF(OR(H51&lt;(1-$P$2),H51&gt;$P$3),1,0))</f>
        <v>1</v>
      </c>
      <c r="AI51">
        <f>IF(SUM($AC51:AH51)&gt;0,1,IF(OR(I51&lt;(1-$P$2),I51&gt;$P$3),1,0))</f>
        <v>1</v>
      </c>
      <c r="AJ51">
        <f>IF(SUM($AC51:AI51)&gt;0,1,IF(OR(J51&lt;(1-$P$2),J51&gt;$P$3),1,0))</f>
        <v>1</v>
      </c>
      <c r="AK51">
        <f>IF(SUM($AC51:AJ51)&gt;0,1,IF(OR(K51&lt;(1-$P$2),K51&gt;$P$3),1,0))</f>
        <v>1</v>
      </c>
      <c r="AL51">
        <f>IF(SUM($AC51:AK51)&gt;0,1,IF(OR(L51&lt;(1-$P$2),L51&gt;$P$3),1,0))</f>
        <v>1</v>
      </c>
      <c r="AM51">
        <f>IF(SUM($AC51:AL51)&gt;0,1,IF(OR(M51&lt;(1-$P$2),M51&gt;$P$3),1,0))</f>
        <v>1</v>
      </c>
      <c r="AN51">
        <f>IF(SUM($AC51:AM51)&gt;0,1,IF(OR(N51&lt;(1-$P$2),N51&gt;$P$3),1,0))</f>
        <v>1</v>
      </c>
      <c r="AO51">
        <f>IF(SUM($AC51:AN51)&gt;0,1,IF(OR(O51&lt;(1-$P$2),O51&gt;$P$3),1,0))</f>
        <v>1</v>
      </c>
      <c r="AP51">
        <f>IF(SUM($AC51:AO51)&gt;0,1,IF(OR(P51&lt;(1-$P$2),P51&gt;$P$3),1,0))</f>
        <v>1</v>
      </c>
      <c r="AQ51">
        <f>IF(SUM($AC51:AP51)&gt;0,1,IF(OR(Q51&lt;(1-$P$2),Q51&gt;$P$3),1,0))</f>
        <v>1</v>
      </c>
      <c r="AR51">
        <f>IF(SUM($AC51:AQ51)&gt;0,1,IF(OR(R51&lt;(1-$P$2),R51&gt;$P$3),1,0))</f>
        <v>1</v>
      </c>
      <c r="AS51">
        <f>IF(SUM($AC51:AR51)&gt;0,1,IF(OR(S51&lt;(1-$P$2),S51&gt;$P$3),1,0))</f>
        <v>1</v>
      </c>
      <c r="AT51">
        <f>IF(SUM($AC51:AS51)&gt;0,1,IF(OR(T51&lt;(1-$P$2),T51&gt;$P$3),1,0))</f>
        <v>1</v>
      </c>
      <c r="AU51">
        <f>IF(SUM($AC51:AT51)&gt;0,1,IF(OR(U51&lt;(1-$P$2),U51&gt;$P$3),1,0))</f>
        <v>1</v>
      </c>
      <c r="AV51">
        <f>IF(SUM($AC51:AU51)&gt;0,1,IF(OR(V51&lt;(1-$P$2),V51&gt;$P$3),1,0))</f>
        <v>1</v>
      </c>
    </row>
    <row r="52" spans="1:48" x14ac:dyDescent="0.35">
      <c r="A52" s="1">
        <f>Data!A46</f>
        <v>6300000</v>
      </c>
      <c r="B52">
        <f t="shared" si="8"/>
        <v>43</v>
      </c>
      <c r="C52" s="12" cm="1">
        <f t="array" ref="C52">PRODUCT(Data!$C46:C46/100+1)</f>
        <v>0.92100000000000004</v>
      </c>
      <c r="D52" s="12" cm="1">
        <f t="array" ref="D52">PRODUCT(Data!$C46:D46/100+1)</f>
        <v>1.0121789999999999</v>
      </c>
      <c r="E52" s="12" cm="1">
        <f t="array" ref="E52">PRODUCT(Data!$C46:E46/100+1)</f>
        <v>0.76621950299999997</v>
      </c>
      <c r="F52" s="12" cm="1">
        <f t="array" ref="F52">PRODUCT(Data!$C46:F46/100+1)</f>
        <v>0.507237310986</v>
      </c>
      <c r="G52" s="12" cm="1">
        <f t="array" ref="G52">PRODUCT(Data!$C46:G46/100+1)</f>
        <v>0.50419388712008395</v>
      </c>
      <c r="H52" s="12" cm="1">
        <f t="array" ref="H52">PRODUCT(Data!$C46:H46/100+1)</f>
        <v>0.60452847065698068</v>
      </c>
      <c r="I52" s="12" cm="1">
        <f t="array" ref="I52">PRODUCT(Data!$C46:I46/100+1)</f>
        <v>0.42256540098922951</v>
      </c>
      <c r="J52" s="12" cm="1">
        <f t="array" ref="J52">PRODUCT(Data!$C46:J46/100+1)</f>
        <v>0.29283782288553606</v>
      </c>
      <c r="K52" s="12" cm="1">
        <f t="array" ref="K52">PRODUCT(Data!$C46:K46/100+1)</f>
        <v>0.44921322030641231</v>
      </c>
      <c r="L52" s="12" cm="1">
        <f t="array" ref="L52">PRODUCT(Data!$C46:L46/100+1)</f>
        <v>0.35802293658421058</v>
      </c>
      <c r="M52" s="12" cm="1">
        <f t="array" ref="M52">PRODUCT(Data!$C46:M46/100+1)</f>
        <v>0.55565159757869487</v>
      </c>
      <c r="N52" s="12" cm="1">
        <f t="array" ref="N52">PRODUCT(Data!$C46:N46/100+1)</f>
        <v>0.85292520228329671</v>
      </c>
      <c r="O52" s="12" cm="1">
        <f t="array" ref="O52">PRODUCT(Data!$C46:O46/100+1)</f>
        <v>1.3245928391459598</v>
      </c>
      <c r="P52" s="12" cm="1">
        <f t="array" ref="P52">PRODUCT(Data!$C46:P46/100+1)</f>
        <v>2.0822599431374491</v>
      </c>
      <c r="Q52" s="12" cm="1">
        <f t="array" ref="Q52">PRODUCT(Data!$C46:Q46/100+1)</f>
        <v>1.4888158593432763</v>
      </c>
      <c r="R52" s="12" cm="1">
        <f t="array" ref="R52">PRODUCT(Data!$C46:R46/100+1)</f>
        <v>1.9920356198013038</v>
      </c>
      <c r="S52" s="12" cm="1">
        <f t="array" ref="S52">PRODUCT(Data!$C46:S46/100+1)</f>
        <v>2.9601649310247375</v>
      </c>
      <c r="T52" s="12" cm="1">
        <f t="array" ref="T52">PRODUCT(Data!$C46:T46/100+1)</f>
        <v>4.4461677263991559</v>
      </c>
      <c r="U52" s="12" cm="1">
        <f t="array" ref="U52">PRODUCT(Data!$C46:U46/100+1)</f>
        <v>4.2905518559751856</v>
      </c>
      <c r="V52" s="12" cm="1">
        <f t="array" ref="V52">PRODUCT(Data!$C46:V46/100+1)</f>
        <v>4.4063967560865152</v>
      </c>
      <c r="W52" s="7"/>
      <c r="X52" s="25" t="str">
        <f t="shared" si="6"/>
        <v>Partially Realised Loss</v>
      </c>
      <c r="Y52" s="4">
        <f t="shared" si="7"/>
        <v>27760299.563345045</v>
      </c>
      <c r="Z52" s="13">
        <f t="shared" ca="1" si="9"/>
        <v>965436.57378000009</v>
      </c>
      <c r="AA52" s="13">
        <f t="shared" si="10"/>
        <v>22208239.650676038</v>
      </c>
      <c r="AC52">
        <f t="shared" si="5"/>
        <v>0</v>
      </c>
      <c r="AD52">
        <f>IF(SUM($AC52:AC52)&gt;0,1,IF(OR(D52&lt;(1-$P$2),D52&gt;$P$3),1,0))</f>
        <v>0</v>
      </c>
      <c r="AE52">
        <f>IF(SUM($AC52:AD52)&gt;0,1,IF(OR(E52&lt;(1-$P$2),E52&gt;$P$3),1,0))</f>
        <v>1</v>
      </c>
      <c r="AF52">
        <f>IF(SUM($AC52:AE52)&gt;0,1,IF(OR(F52&lt;(1-$P$2),F52&gt;$P$3),1,0))</f>
        <v>1</v>
      </c>
      <c r="AG52">
        <f>IF(SUM($AC52:AF52)&gt;0,1,IF(OR(G52&lt;(1-$P$2),G52&gt;$P$3),1,0))</f>
        <v>1</v>
      </c>
      <c r="AH52">
        <f>IF(SUM($AC52:AG52)&gt;0,1,IF(OR(H52&lt;(1-$P$2),H52&gt;$P$3),1,0))</f>
        <v>1</v>
      </c>
      <c r="AI52">
        <f>IF(SUM($AC52:AH52)&gt;0,1,IF(OR(I52&lt;(1-$P$2),I52&gt;$P$3),1,0))</f>
        <v>1</v>
      </c>
      <c r="AJ52">
        <f>IF(SUM($AC52:AI52)&gt;0,1,IF(OR(J52&lt;(1-$P$2),J52&gt;$P$3),1,0))</f>
        <v>1</v>
      </c>
      <c r="AK52">
        <f>IF(SUM($AC52:AJ52)&gt;0,1,IF(OR(K52&lt;(1-$P$2),K52&gt;$P$3),1,0))</f>
        <v>1</v>
      </c>
      <c r="AL52">
        <f>IF(SUM($AC52:AK52)&gt;0,1,IF(OR(L52&lt;(1-$P$2),L52&gt;$P$3),1,0))</f>
        <v>1</v>
      </c>
      <c r="AM52">
        <f>IF(SUM($AC52:AL52)&gt;0,1,IF(OR(M52&lt;(1-$P$2),M52&gt;$P$3),1,0))</f>
        <v>1</v>
      </c>
      <c r="AN52">
        <f>IF(SUM($AC52:AM52)&gt;0,1,IF(OR(N52&lt;(1-$P$2),N52&gt;$P$3),1,0))</f>
        <v>1</v>
      </c>
      <c r="AO52">
        <f>IF(SUM($AC52:AN52)&gt;0,1,IF(OR(O52&lt;(1-$P$2),O52&gt;$P$3),1,0))</f>
        <v>1</v>
      </c>
      <c r="AP52">
        <f>IF(SUM($AC52:AO52)&gt;0,1,IF(OR(P52&lt;(1-$P$2),P52&gt;$P$3),1,0))</f>
        <v>1</v>
      </c>
      <c r="AQ52">
        <f>IF(SUM($AC52:AP52)&gt;0,1,IF(OR(Q52&lt;(1-$P$2),Q52&gt;$P$3),1,0))</f>
        <v>1</v>
      </c>
      <c r="AR52">
        <f>IF(SUM($AC52:AQ52)&gt;0,1,IF(OR(R52&lt;(1-$P$2),R52&gt;$P$3),1,0))</f>
        <v>1</v>
      </c>
      <c r="AS52">
        <f>IF(SUM($AC52:AR52)&gt;0,1,IF(OR(S52&lt;(1-$P$2),S52&gt;$P$3),1,0))</f>
        <v>1</v>
      </c>
      <c r="AT52">
        <f>IF(SUM($AC52:AS52)&gt;0,1,IF(OR(T52&lt;(1-$P$2),T52&gt;$P$3),1,0))</f>
        <v>1</v>
      </c>
      <c r="AU52">
        <f>IF(SUM($AC52:AT52)&gt;0,1,IF(OR(U52&lt;(1-$P$2),U52&gt;$P$3),1,0))</f>
        <v>1</v>
      </c>
      <c r="AV52">
        <f>IF(SUM($AC52:AU52)&gt;0,1,IF(OR(V52&lt;(1-$P$2),V52&gt;$P$3),1,0))</f>
        <v>1</v>
      </c>
    </row>
    <row r="53" spans="1:48" x14ac:dyDescent="0.35">
      <c r="A53" s="1">
        <f>Data!A47</f>
        <v>400000</v>
      </c>
      <c r="B53">
        <f t="shared" si="8"/>
        <v>44</v>
      </c>
      <c r="C53" s="12" cm="1">
        <f t="array" ref="C53">PRODUCT(Data!$C47:C47/100+1)</f>
        <v>1.371</v>
      </c>
      <c r="D53" s="12" cm="1">
        <f t="array" ref="D53">PRODUCT(Data!$C47:D47/100+1)</f>
        <v>1.121478</v>
      </c>
      <c r="E53" s="12" cm="1">
        <f t="array" ref="E53">PRODUCT(Data!$C47:E47/100+1)</f>
        <v>1.4500710539999999</v>
      </c>
      <c r="F53" s="12" cm="1">
        <f t="array" ref="F53">PRODUCT(Data!$C47:F47/100+1)</f>
        <v>1.6980332042340001</v>
      </c>
      <c r="G53" s="12" cm="1">
        <f t="array" ref="G53">PRODUCT(Data!$C47:G47/100+1)</f>
        <v>2.8476016835004181</v>
      </c>
      <c r="H53" s="12" cm="1">
        <f t="array" ref="H53">PRODUCT(Data!$C47:H47/100+1)</f>
        <v>4.0749180090890986</v>
      </c>
      <c r="I53" s="12" cm="1">
        <f t="array" ref="I53">PRODUCT(Data!$C47:I47/100+1)</f>
        <v>4.5027844000434536</v>
      </c>
      <c r="J53" s="12" cm="1">
        <f t="array" ref="J53">PRODUCT(Data!$C47:J47/100+1)</f>
        <v>5.5384248120534476</v>
      </c>
      <c r="K53" s="12" cm="1">
        <f t="array" ref="K53">PRODUCT(Data!$C47:K47/100+1)</f>
        <v>3.1790558421186792</v>
      </c>
      <c r="L53" s="12" cm="1">
        <f t="array" ref="L53">PRODUCT(Data!$C47:L47/100+1)</f>
        <v>2.6704069073796903</v>
      </c>
      <c r="M53" s="12" cm="1">
        <f t="array" ref="M53">PRODUCT(Data!$C47:M47/100+1)</f>
        <v>1.9707602976462115</v>
      </c>
      <c r="N53" s="12" cm="1">
        <f t="array" ref="N53">PRODUCT(Data!$C47:N47/100+1)</f>
        <v>2.7570936564070498</v>
      </c>
      <c r="O53" s="12" cm="1">
        <f t="array" ref="O53">PRODUCT(Data!$C47:O47/100+1)</f>
        <v>1.9575364960490054</v>
      </c>
      <c r="P53" s="12" cm="1">
        <f t="array" ref="P53">PRODUCT(Data!$C47:P47/100+1)</f>
        <v>1.1334136312123739</v>
      </c>
      <c r="Q53" s="12" cm="1">
        <f t="array" ref="Q53">PRODUCT(Data!$C47:Q47/100+1)</f>
        <v>1.8179954644646479</v>
      </c>
      <c r="R53" s="12" cm="1">
        <f t="array" ref="R53">PRODUCT(Data!$C47:R47/100+1)</f>
        <v>2.7088132420523254</v>
      </c>
      <c r="S53" s="12" cm="1">
        <f t="array" ref="S53">PRODUCT(Data!$C47:S47/100+1)</f>
        <v>4.3882774521247674</v>
      </c>
      <c r="T53" s="12" cm="1">
        <f t="array" ref="T53">PRODUCT(Data!$C47:T47/100+1)</f>
        <v>6.8106066056976395</v>
      </c>
      <c r="U53" s="12" cm="1">
        <f t="array" ref="U53">PRODUCT(Data!$C47:U47/100+1)</f>
        <v>6.4019702093557811</v>
      </c>
      <c r="V53" s="12" cm="1">
        <f t="array" ref="V53">PRODUCT(Data!$C47:V47/100+1)</f>
        <v>11.158634074907125</v>
      </c>
      <c r="W53" s="7"/>
      <c r="X53" s="25" t="str">
        <f t="shared" si="6"/>
        <v>Unrealised</v>
      </c>
      <c r="Y53" s="4">
        <f t="shared" si="7"/>
        <v>4463453.6299628504</v>
      </c>
      <c r="Z53" s="13">
        <f t="shared" ca="1" si="9"/>
        <v>0</v>
      </c>
      <c r="AA53" s="13">
        <f t="shared" si="10"/>
        <v>4463453.6299628504</v>
      </c>
      <c r="AC53">
        <f t="shared" si="5"/>
        <v>0</v>
      </c>
      <c r="AD53">
        <f>IF(SUM($AC53:AC53)&gt;0,1,IF(OR(D53&lt;(1-$P$2),D53&gt;$P$3),1,0))</f>
        <v>0</v>
      </c>
      <c r="AE53">
        <f>IF(SUM($AC53:AD53)&gt;0,1,IF(OR(E53&lt;(1-$P$2),E53&gt;$P$3),1,0))</f>
        <v>0</v>
      </c>
      <c r="AF53">
        <f>IF(SUM($AC53:AE53)&gt;0,1,IF(OR(F53&lt;(1-$P$2),F53&gt;$P$3),1,0))</f>
        <v>0</v>
      </c>
      <c r="AG53">
        <f>IF(SUM($AC53:AF53)&gt;0,1,IF(OR(G53&lt;(1-$P$2),G53&gt;$P$3),1,0))</f>
        <v>0</v>
      </c>
      <c r="AH53">
        <f>IF(SUM($AC53:AG53)&gt;0,1,IF(OR(H53&lt;(1-$P$2),H53&gt;$P$3),1,0))</f>
        <v>0</v>
      </c>
      <c r="AI53">
        <f>IF(SUM($AC53:AH53)&gt;0,1,IF(OR(I53&lt;(1-$P$2),I53&gt;$P$3),1,0))</f>
        <v>0</v>
      </c>
      <c r="AJ53">
        <f>IF(SUM($AC53:AI53)&gt;0,1,IF(OR(J53&lt;(1-$P$2),J53&gt;$P$3),1,0))</f>
        <v>0</v>
      </c>
      <c r="AK53">
        <f>IF(SUM($AC53:AJ53)&gt;0,1,IF(OR(K53&lt;(1-$P$2),K53&gt;$P$3),1,0))</f>
        <v>0</v>
      </c>
      <c r="AL53">
        <f>IF(SUM($AC53:AK53)&gt;0,1,IF(OR(L53&lt;(1-$P$2),L53&gt;$P$3),1,0))</f>
        <v>0</v>
      </c>
      <c r="AM53">
        <f>IF(SUM($AC53:AL53)&gt;0,1,IF(OR(M53&lt;(1-$P$2),M53&gt;$P$3),1,0))</f>
        <v>0</v>
      </c>
      <c r="AN53">
        <f>IF(SUM($AC53:AM53)&gt;0,1,IF(OR(N53&lt;(1-$P$2),N53&gt;$P$3),1,0))</f>
        <v>0</v>
      </c>
      <c r="AO53">
        <f>IF(SUM($AC53:AN53)&gt;0,1,IF(OR(O53&lt;(1-$P$2),O53&gt;$P$3),1,0))</f>
        <v>0</v>
      </c>
      <c r="AP53">
        <f>IF(SUM($AC53:AO53)&gt;0,1,IF(OR(P53&lt;(1-$P$2),P53&gt;$P$3),1,0))</f>
        <v>0</v>
      </c>
      <c r="AQ53">
        <f>IF(SUM($AC53:AP53)&gt;0,1,IF(OR(Q53&lt;(1-$P$2),Q53&gt;$P$3),1,0))</f>
        <v>0</v>
      </c>
      <c r="AR53">
        <f>IF(SUM($AC53:AQ53)&gt;0,1,IF(OR(R53&lt;(1-$P$2),R53&gt;$P$3),1,0))</f>
        <v>0</v>
      </c>
      <c r="AS53">
        <f>IF(SUM($AC53:AR53)&gt;0,1,IF(OR(S53&lt;(1-$P$2),S53&gt;$P$3),1,0))</f>
        <v>0</v>
      </c>
      <c r="AT53">
        <f>IF(SUM($AC53:AS53)&gt;0,1,IF(OR(T53&lt;(1-$P$2),T53&gt;$P$3),1,0))</f>
        <v>0</v>
      </c>
      <c r="AU53">
        <f>IF(SUM($AC53:AT53)&gt;0,1,IF(OR(U53&lt;(1-$P$2),U53&gt;$P$3),1,0))</f>
        <v>0</v>
      </c>
      <c r="AV53">
        <f>IF(SUM($AC53:AU53)&gt;0,1,IF(OR(V53&lt;(1-$P$2),V53&gt;$P$3),1,0))</f>
        <v>0</v>
      </c>
    </row>
    <row r="54" spans="1:48" x14ac:dyDescent="0.35">
      <c r="A54" s="1">
        <f>Data!A48</f>
        <v>8000000</v>
      </c>
      <c r="B54">
        <f t="shared" si="8"/>
        <v>45</v>
      </c>
      <c r="C54" s="12" cm="1">
        <f t="array" ref="C54">PRODUCT(Data!$C48:C48/100+1)</f>
        <v>1.03</v>
      </c>
      <c r="D54" s="12" cm="1">
        <f t="array" ref="D54">PRODUCT(Data!$C48:D48/100+1)</f>
        <v>1.24733</v>
      </c>
      <c r="E54" s="12" cm="1">
        <f t="array" ref="E54">PRODUCT(Data!$C48:E48/100+1)</f>
        <v>1.07519846</v>
      </c>
      <c r="F54" s="12" cm="1">
        <f t="array" ref="F54">PRODUCT(Data!$C48:F48/100+1)</f>
        <v>0.68812701440000001</v>
      </c>
      <c r="G54" s="12" cm="1">
        <f t="array" ref="G54">PRODUCT(Data!$C48:G48/100+1)</f>
        <v>0.81611863907839999</v>
      </c>
      <c r="H54" s="12" cm="1">
        <f t="array" ref="H54">PRODUCT(Data!$C48:H48/100+1)</f>
        <v>1.126243721928192</v>
      </c>
      <c r="I54" s="12" cm="1">
        <f t="array" ref="I54">PRODUCT(Data!$C48:I48/100+1)</f>
        <v>1.5587213111486176</v>
      </c>
      <c r="J54" s="12" cm="1">
        <f t="array" ref="J54">PRODUCT(Data!$C48:J48/100+1)</f>
        <v>2.0403661962935402</v>
      </c>
      <c r="K54" s="12" cm="1">
        <f t="array" ref="K54">PRODUCT(Data!$C48:K48/100+1)</f>
        <v>2.5443366467780444</v>
      </c>
      <c r="L54" s="12" cm="1">
        <f t="array" ref="L54">PRODUCT(Data!$C48:L48/100+1)</f>
        <v>4.243953526825778</v>
      </c>
      <c r="M54" s="12" cm="1">
        <f t="array" ref="M54">PRODUCT(Data!$C48:M48/100+1)</f>
        <v>6.1579765674242042</v>
      </c>
      <c r="N54" s="12" cm="1">
        <f t="array" ref="N54">PRODUCT(Data!$C48:N48/100+1)</f>
        <v>10.456244211486299</v>
      </c>
      <c r="O54" s="12" cm="1">
        <f t="array" ref="O54">PRODUCT(Data!$C48:O48/100+1)</f>
        <v>13.091217752780846</v>
      </c>
      <c r="P54" s="12" cm="1">
        <f t="array" ref="P54">PRODUCT(Data!$C48:P48/100+1)</f>
        <v>14.714528754125672</v>
      </c>
      <c r="Q54" s="12" cm="1">
        <f t="array" ref="Q54">PRODUCT(Data!$C48:Q48/100+1)</f>
        <v>18.922883977805615</v>
      </c>
      <c r="R54" s="12" cm="1">
        <f t="array" ref="R54">PRODUCT(Data!$C48:R48/100+1)</f>
        <v>14.362468939154462</v>
      </c>
      <c r="S54" s="12" cm="1">
        <f t="array" ref="S54">PRODUCT(Data!$C48:S48/100+1)</f>
        <v>10.843664049061619</v>
      </c>
      <c r="T54" s="12" cm="1">
        <f t="array" ref="T54">PRODUCT(Data!$C48:T48/100+1)</f>
        <v>10.821976720963496</v>
      </c>
      <c r="U54" s="12" cm="1">
        <f t="array" ref="U54">PRODUCT(Data!$C48:U48/100+1)</f>
        <v>13.895418109717129</v>
      </c>
      <c r="V54" s="12" cm="1">
        <f t="array" ref="V54">PRODUCT(Data!$C48:V48/100+1)</f>
        <v>16.243743770259325</v>
      </c>
      <c r="W54" s="7"/>
      <c r="X54" s="25" t="str">
        <f t="shared" si="6"/>
        <v>Partially Realised Loss</v>
      </c>
      <c r="Y54" s="4">
        <f t="shared" si="7"/>
        <v>129949950.1620746</v>
      </c>
      <c r="Z54" s="13">
        <f t="shared" ca="1" si="9"/>
        <v>1101003.2230400001</v>
      </c>
      <c r="AA54" s="13">
        <f t="shared" si="10"/>
        <v>103959960.12965968</v>
      </c>
      <c r="AC54">
        <f t="shared" si="5"/>
        <v>0</v>
      </c>
      <c r="AD54">
        <f>IF(SUM($AC54:AC54)&gt;0,1,IF(OR(D54&lt;(1-$P$2),D54&gt;$P$3),1,0))</f>
        <v>0</v>
      </c>
      <c r="AE54">
        <f>IF(SUM($AC54:AD54)&gt;0,1,IF(OR(E54&lt;(1-$P$2),E54&gt;$P$3),1,0))</f>
        <v>0</v>
      </c>
      <c r="AF54">
        <f>IF(SUM($AC54:AE54)&gt;0,1,IF(OR(F54&lt;(1-$P$2),F54&gt;$P$3),1,0))</f>
        <v>1</v>
      </c>
      <c r="AG54">
        <f>IF(SUM($AC54:AF54)&gt;0,1,IF(OR(G54&lt;(1-$P$2),G54&gt;$P$3),1,0))</f>
        <v>1</v>
      </c>
      <c r="AH54">
        <f>IF(SUM($AC54:AG54)&gt;0,1,IF(OR(H54&lt;(1-$P$2),H54&gt;$P$3),1,0))</f>
        <v>1</v>
      </c>
      <c r="AI54">
        <f>IF(SUM($AC54:AH54)&gt;0,1,IF(OR(I54&lt;(1-$P$2),I54&gt;$P$3),1,0))</f>
        <v>1</v>
      </c>
      <c r="AJ54">
        <f>IF(SUM($AC54:AI54)&gt;0,1,IF(OR(J54&lt;(1-$P$2),J54&gt;$P$3),1,0))</f>
        <v>1</v>
      </c>
      <c r="AK54">
        <f>IF(SUM($AC54:AJ54)&gt;0,1,IF(OR(K54&lt;(1-$P$2),K54&gt;$P$3),1,0))</f>
        <v>1</v>
      </c>
      <c r="AL54">
        <f>IF(SUM($AC54:AK54)&gt;0,1,IF(OR(L54&lt;(1-$P$2),L54&gt;$P$3),1,0))</f>
        <v>1</v>
      </c>
      <c r="AM54">
        <f>IF(SUM($AC54:AL54)&gt;0,1,IF(OR(M54&lt;(1-$P$2),M54&gt;$P$3),1,0))</f>
        <v>1</v>
      </c>
      <c r="AN54">
        <f>IF(SUM($AC54:AM54)&gt;0,1,IF(OR(N54&lt;(1-$P$2),N54&gt;$P$3),1,0))</f>
        <v>1</v>
      </c>
      <c r="AO54">
        <f>IF(SUM($AC54:AN54)&gt;0,1,IF(OR(O54&lt;(1-$P$2),O54&gt;$P$3),1,0))</f>
        <v>1</v>
      </c>
      <c r="AP54">
        <f>IF(SUM($AC54:AO54)&gt;0,1,IF(OR(P54&lt;(1-$P$2),P54&gt;$P$3),1,0))</f>
        <v>1</v>
      </c>
      <c r="AQ54">
        <f>IF(SUM($AC54:AP54)&gt;0,1,IF(OR(Q54&lt;(1-$P$2),Q54&gt;$P$3),1,0))</f>
        <v>1</v>
      </c>
      <c r="AR54">
        <f>IF(SUM($AC54:AQ54)&gt;0,1,IF(OR(R54&lt;(1-$P$2),R54&gt;$P$3),1,0))</f>
        <v>1</v>
      </c>
      <c r="AS54">
        <f>IF(SUM($AC54:AR54)&gt;0,1,IF(OR(S54&lt;(1-$P$2),S54&gt;$P$3),1,0))</f>
        <v>1</v>
      </c>
      <c r="AT54">
        <f>IF(SUM($AC54:AS54)&gt;0,1,IF(OR(T54&lt;(1-$P$2),T54&gt;$P$3),1,0))</f>
        <v>1</v>
      </c>
      <c r="AU54">
        <f>IF(SUM($AC54:AT54)&gt;0,1,IF(OR(U54&lt;(1-$P$2),U54&gt;$P$3),1,0))</f>
        <v>1</v>
      </c>
      <c r="AV54">
        <f>IF(SUM($AC54:AU54)&gt;0,1,IF(OR(V54&lt;(1-$P$2),V54&gt;$P$3),1,0))</f>
        <v>1</v>
      </c>
    </row>
    <row r="55" spans="1:48" x14ac:dyDescent="0.35">
      <c r="A55" s="1">
        <f>Data!A49</f>
        <v>7300000</v>
      </c>
      <c r="B55">
        <f t="shared" si="8"/>
        <v>46</v>
      </c>
      <c r="C55" s="12" cm="1">
        <f t="array" ref="C55">PRODUCT(Data!$C49:C49/100+1)</f>
        <v>1.4020000000000001</v>
      </c>
      <c r="D55" s="12" cm="1">
        <f t="array" ref="D55">PRODUCT(Data!$C49:D49/100+1)</f>
        <v>1.4706980000000001</v>
      </c>
      <c r="E55" s="12" cm="1">
        <f t="array" ref="E55">PRODUCT(Data!$C49:E49/100+1)</f>
        <v>2.3898842500000002</v>
      </c>
      <c r="F55" s="12" cm="1">
        <f t="array" ref="F55">PRODUCT(Data!$C49:F49/100+1)</f>
        <v>3.8979012117500003</v>
      </c>
      <c r="G55" s="12" cm="1">
        <f t="array" ref="G55">PRODUCT(Data!$C49:G49/100+1)</f>
        <v>2.6115938118724999</v>
      </c>
      <c r="H55" s="12" cm="1">
        <f t="array" ref="H55">PRODUCT(Data!$C49:H49/100+1)</f>
        <v>2.5071300593975998</v>
      </c>
      <c r="I55" s="12" cm="1">
        <f t="array" ref="I55">PRODUCT(Data!$C49:I49/100+1)</f>
        <v>3.7807521295715807</v>
      </c>
      <c r="J55" s="12" cm="1">
        <f t="array" ref="J55">PRODUCT(Data!$C49:J49/100+1)</f>
        <v>6.4726476458265472</v>
      </c>
      <c r="K55" s="12" cm="1">
        <f t="array" ref="K55">PRODUCT(Data!$C49:K49/100+1)</f>
        <v>10.12322091807272</v>
      </c>
      <c r="L55" s="12" cm="1">
        <f t="array" ref="L55">PRODUCT(Data!$C49:L49/100+1)</f>
        <v>11.793552369554719</v>
      </c>
      <c r="M55" s="12" cm="1">
        <f t="array" ref="M55">PRODUCT(Data!$C49:M49/100+1)</f>
        <v>8.8333707247964846</v>
      </c>
      <c r="N55" s="12" cm="1">
        <f t="array" ref="N55">PRODUCT(Data!$C49:N49/100+1)</f>
        <v>6.1038591708343715</v>
      </c>
      <c r="O55" s="12" cm="1">
        <f t="array" ref="O55">PRODUCT(Data!$C49:O49/100+1)</f>
        <v>6.6837257920636368</v>
      </c>
      <c r="P55" s="12" cm="1">
        <f t="array" ref="P55">PRODUCT(Data!$C49:P49/100+1)</f>
        <v>11.57621307185422</v>
      </c>
      <c r="Q55" s="12" cm="1">
        <f t="array" ref="Q55">PRODUCT(Data!$C49:Q49/100+1)</f>
        <v>20.119458318882632</v>
      </c>
      <c r="R55" s="12" cm="1">
        <f t="array" ref="R55">PRODUCT(Data!$C49:R49/100+1)</f>
        <v>30.179187478323946</v>
      </c>
      <c r="S55" s="12" cm="1">
        <f t="array" ref="S55">PRODUCT(Data!$C49:S49/100+1)</f>
        <v>29.666141291192439</v>
      </c>
      <c r="T55" s="12" cm="1">
        <f t="array" ref="T55">PRODUCT(Data!$C49:T49/100+1)</f>
        <v>19.253325697983893</v>
      </c>
      <c r="U55" s="12" cm="1">
        <f t="array" ref="U55">PRODUCT(Data!$C49:U49/100+1)</f>
        <v>18.44468601866857</v>
      </c>
      <c r="V55" s="12" cm="1">
        <f t="array" ref="V55">PRODUCT(Data!$C49:V49/100+1)</f>
        <v>24.291651486586506</v>
      </c>
      <c r="W55" s="7"/>
      <c r="X55" s="25" t="str">
        <f t="shared" si="6"/>
        <v>Partially Realised Profit</v>
      </c>
      <c r="Y55" s="4">
        <f t="shared" si="7"/>
        <v>177329055.85208151</v>
      </c>
      <c r="Z55" s="13">
        <f t="shared" ca="1" si="9"/>
        <v>29374409.145568646</v>
      </c>
      <c r="AA55" s="13">
        <f t="shared" si="10"/>
        <v>141863244.68166521</v>
      </c>
      <c r="AC55">
        <f t="shared" si="5"/>
        <v>0</v>
      </c>
      <c r="AD55">
        <f>IF(SUM($AC55:AC55)&gt;0,1,IF(OR(D55&lt;(1-$P$2),D55&gt;$P$3),1,0))</f>
        <v>0</v>
      </c>
      <c r="AE55">
        <f>IF(SUM($AC55:AD55)&gt;0,1,IF(OR(E55&lt;(1-$P$2),E55&gt;$P$3),1,0))</f>
        <v>0</v>
      </c>
      <c r="AF55">
        <f>IF(SUM($AC55:AE55)&gt;0,1,IF(OR(F55&lt;(1-$P$2),F55&gt;$P$3),1,0))</f>
        <v>0</v>
      </c>
      <c r="AG55">
        <f>IF(SUM($AC55:AF55)&gt;0,1,IF(OR(G55&lt;(1-$P$2),G55&gt;$P$3),1,0))</f>
        <v>0</v>
      </c>
      <c r="AH55">
        <f>IF(SUM($AC55:AG55)&gt;0,1,IF(OR(H55&lt;(1-$P$2),H55&gt;$P$3),1,0))</f>
        <v>0</v>
      </c>
      <c r="AI55">
        <f>IF(SUM($AC55:AH55)&gt;0,1,IF(OR(I55&lt;(1-$P$2),I55&gt;$P$3),1,0))</f>
        <v>0</v>
      </c>
      <c r="AJ55">
        <f>IF(SUM($AC55:AI55)&gt;0,1,IF(OR(J55&lt;(1-$P$2),J55&gt;$P$3),1,0))</f>
        <v>0</v>
      </c>
      <c r="AK55">
        <f>IF(SUM($AC55:AJ55)&gt;0,1,IF(OR(K55&lt;(1-$P$2),K55&gt;$P$3),1,0))</f>
        <v>0</v>
      </c>
      <c r="AL55">
        <f>IF(SUM($AC55:AK55)&gt;0,1,IF(OR(L55&lt;(1-$P$2),L55&gt;$P$3),1,0))</f>
        <v>0</v>
      </c>
      <c r="AM55">
        <f>IF(SUM($AC55:AL55)&gt;0,1,IF(OR(M55&lt;(1-$P$2),M55&gt;$P$3),1,0))</f>
        <v>0</v>
      </c>
      <c r="AN55">
        <f>IF(SUM($AC55:AM55)&gt;0,1,IF(OR(N55&lt;(1-$P$2),N55&gt;$P$3),1,0))</f>
        <v>0</v>
      </c>
      <c r="AO55">
        <f>IF(SUM($AC55:AN55)&gt;0,1,IF(OR(O55&lt;(1-$P$2),O55&gt;$P$3),1,0))</f>
        <v>0</v>
      </c>
      <c r="AP55">
        <f>IF(SUM($AC55:AO55)&gt;0,1,IF(OR(P55&lt;(1-$P$2),P55&gt;$P$3),1,0))</f>
        <v>0</v>
      </c>
      <c r="AQ55">
        <f>IF(SUM($AC55:AP55)&gt;0,1,IF(OR(Q55&lt;(1-$P$2),Q55&gt;$P$3),1,0))</f>
        <v>1</v>
      </c>
      <c r="AR55">
        <f>IF(SUM($AC55:AQ55)&gt;0,1,IF(OR(R55&lt;(1-$P$2),R55&gt;$P$3),1,0))</f>
        <v>1</v>
      </c>
      <c r="AS55">
        <f>IF(SUM($AC55:AR55)&gt;0,1,IF(OR(S55&lt;(1-$P$2),S55&gt;$P$3),1,0))</f>
        <v>1</v>
      </c>
      <c r="AT55">
        <f>IF(SUM($AC55:AS55)&gt;0,1,IF(OR(T55&lt;(1-$P$2),T55&gt;$P$3),1,0))</f>
        <v>1</v>
      </c>
      <c r="AU55">
        <f>IF(SUM($AC55:AT55)&gt;0,1,IF(OR(U55&lt;(1-$P$2),U55&gt;$P$3),1,0))</f>
        <v>1</v>
      </c>
      <c r="AV55">
        <f>IF(SUM($AC55:AU55)&gt;0,1,IF(OR(V55&lt;(1-$P$2),V55&gt;$P$3),1,0))</f>
        <v>1</v>
      </c>
    </row>
    <row r="56" spans="1:48" x14ac:dyDescent="0.35">
      <c r="A56" s="1">
        <f>Data!A50</f>
        <v>7600000</v>
      </c>
      <c r="B56">
        <f t="shared" si="8"/>
        <v>47</v>
      </c>
      <c r="C56" s="12" cm="1">
        <f t="array" ref="C56">PRODUCT(Data!$C50:C50/100+1)</f>
        <v>0.68300000000000005</v>
      </c>
      <c r="D56" s="12" cm="1">
        <f t="array" ref="D56">PRODUCT(Data!$C50:D50/100+1)</f>
        <v>0.36267300000000002</v>
      </c>
      <c r="E56" s="12" cm="1">
        <f t="array" ref="E56">PRODUCT(Data!$C50:E50/100+1)</f>
        <v>0.35904627</v>
      </c>
      <c r="F56" s="12" cm="1">
        <f t="array" ref="F56">PRODUCT(Data!$C50:F50/100+1)</f>
        <v>0.31237025489999998</v>
      </c>
      <c r="G56" s="12" cm="1">
        <f t="array" ref="G56">PRODUCT(Data!$C50:G50/100+1)</f>
        <v>0.21959628919470001</v>
      </c>
      <c r="H56" s="12" cm="1">
        <f t="array" ref="H56">PRODUCT(Data!$C50:H50/100+1)</f>
        <v>0.13505171785474049</v>
      </c>
      <c r="I56" s="12" cm="1">
        <f t="array" ref="I56">PRODUCT(Data!$C50:I50/100+1)</f>
        <v>0.1014238401089101</v>
      </c>
      <c r="J56" s="12" cm="1">
        <f t="array" ref="J56">PRODUCT(Data!$C50:J50/100+1)</f>
        <v>8.0631952886583536E-2</v>
      </c>
      <c r="K56" s="12" cm="1">
        <f t="array" ref="K56">PRODUCT(Data!$C50:K50/100+1)</f>
        <v>0.12933365243007999</v>
      </c>
      <c r="L56" s="12" cm="1">
        <f t="array" ref="L56">PRODUCT(Data!$C50:L50/100+1)</f>
        <v>0.21378852746692223</v>
      </c>
      <c r="M56" s="12" cm="1">
        <f t="array" ref="M56">PRODUCT(Data!$C50:M50/100+1)</f>
        <v>0.32602750438705635</v>
      </c>
      <c r="N56" s="12" cm="1">
        <f t="array" ref="N56">PRODUCT(Data!$C50:N50/100+1)</f>
        <v>0.53012072213335359</v>
      </c>
      <c r="O56" s="12" cm="1">
        <f t="array" ref="O56">PRODUCT(Data!$C50:O50/100+1)</f>
        <v>0.29368688006187793</v>
      </c>
      <c r="P56" s="12" cm="1">
        <f t="array" ref="P56">PRODUCT(Data!$C50:P50/100+1)</f>
        <v>0.17944268371780742</v>
      </c>
      <c r="Q56" s="12" cm="1">
        <f t="array" ref="Q56">PRODUCT(Data!$C50:Q50/100+1)</f>
        <v>0.25283474135839068</v>
      </c>
      <c r="R56" s="12" cm="1">
        <f t="array" ref="R56">PRODUCT(Data!$C50:R50/100+1)</f>
        <v>0.19619975929411118</v>
      </c>
      <c r="S56" s="12" cm="1">
        <f t="array" ref="S56">PRODUCT(Data!$C50:S50/100+1)</f>
        <v>0.33255859200351839</v>
      </c>
      <c r="T56" s="12" cm="1">
        <f t="array" ref="T56">PRODUCT(Data!$C50:T50/100+1)</f>
        <v>0.41968894310844024</v>
      </c>
      <c r="U56" s="12" cm="1">
        <f t="array" ref="U56">PRODUCT(Data!$C50:U50/100+1)</f>
        <v>0.63414999303685327</v>
      </c>
      <c r="V56" s="12" cm="1">
        <f t="array" ref="V56">PRODUCT(Data!$C50:V50/100+1)</f>
        <v>1.0095667889146704</v>
      </c>
      <c r="W56" s="7"/>
      <c r="X56" s="25" t="str">
        <f t="shared" si="6"/>
        <v>Partially Realised Loss</v>
      </c>
      <c r="Y56" s="4">
        <f t="shared" si="7"/>
        <v>7672707.5957514951</v>
      </c>
      <c r="Z56" s="13">
        <f t="shared" ca="1" si="9"/>
        <v>1038160</v>
      </c>
      <c r="AA56" s="13">
        <f t="shared" si="10"/>
        <v>6138166.0766011961</v>
      </c>
      <c r="AC56">
        <f t="shared" si="5"/>
        <v>1</v>
      </c>
      <c r="AD56">
        <f>IF(SUM($AC56:AC56)&gt;0,1,IF(OR(D56&lt;(1-$P$2),D56&gt;$P$3),1,0))</f>
        <v>1</v>
      </c>
      <c r="AE56">
        <f>IF(SUM($AC56:AD56)&gt;0,1,IF(OR(E56&lt;(1-$P$2),E56&gt;$P$3),1,0))</f>
        <v>1</v>
      </c>
      <c r="AF56">
        <f>IF(SUM($AC56:AE56)&gt;0,1,IF(OR(F56&lt;(1-$P$2),F56&gt;$P$3),1,0))</f>
        <v>1</v>
      </c>
      <c r="AG56">
        <f>IF(SUM($AC56:AF56)&gt;0,1,IF(OR(G56&lt;(1-$P$2),G56&gt;$P$3),1,0))</f>
        <v>1</v>
      </c>
      <c r="AH56">
        <f>IF(SUM($AC56:AG56)&gt;0,1,IF(OR(H56&lt;(1-$P$2),H56&gt;$P$3),1,0))</f>
        <v>1</v>
      </c>
      <c r="AI56">
        <f>IF(SUM($AC56:AH56)&gt;0,1,IF(OR(I56&lt;(1-$P$2),I56&gt;$P$3),1,0))</f>
        <v>1</v>
      </c>
      <c r="AJ56">
        <f>IF(SUM($AC56:AI56)&gt;0,1,IF(OR(J56&lt;(1-$P$2),J56&gt;$P$3),1,0))</f>
        <v>1</v>
      </c>
      <c r="AK56">
        <f>IF(SUM($AC56:AJ56)&gt;0,1,IF(OR(K56&lt;(1-$P$2),K56&gt;$P$3),1,0))</f>
        <v>1</v>
      </c>
      <c r="AL56">
        <f>IF(SUM($AC56:AK56)&gt;0,1,IF(OR(L56&lt;(1-$P$2),L56&gt;$P$3),1,0))</f>
        <v>1</v>
      </c>
      <c r="AM56">
        <f>IF(SUM($AC56:AL56)&gt;0,1,IF(OR(M56&lt;(1-$P$2),M56&gt;$P$3),1,0))</f>
        <v>1</v>
      </c>
      <c r="AN56">
        <f>IF(SUM($AC56:AM56)&gt;0,1,IF(OR(N56&lt;(1-$P$2),N56&gt;$P$3),1,0))</f>
        <v>1</v>
      </c>
      <c r="AO56">
        <f>IF(SUM($AC56:AN56)&gt;0,1,IF(OR(O56&lt;(1-$P$2),O56&gt;$P$3),1,0))</f>
        <v>1</v>
      </c>
      <c r="AP56">
        <f>IF(SUM($AC56:AO56)&gt;0,1,IF(OR(P56&lt;(1-$P$2),P56&gt;$P$3),1,0))</f>
        <v>1</v>
      </c>
      <c r="AQ56">
        <f>IF(SUM($AC56:AP56)&gt;0,1,IF(OR(Q56&lt;(1-$P$2),Q56&gt;$P$3),1,0))</f>
        <v>1</v>
      </c>
      <c r="AR56">
        <f>IF(SUM($AC56:AQ56)&gt;0,1,IF(OR(R56&lt;(1-$P$2),R56&gt;$P$3),1,0))</f>
        <v>1</v>
      </c>
      <c r="AS56">
        <f>IF(SUM($AC56:AR56)&gt;0,1,IF(OR(S56&lt;(1-$P$2),S56&gt;$P$3),1,0))</f>
        <v>1</v>
      </c>
      <c r="AT56">
        <f>IF(SUM($AC56:AS56)&gt;0,1,IF(OR(T56&lt;(1-$P$2),T56&gt;$P$3),1,0))</f>
        <v>1</v>
      </c>
      <c r="AU56">
        <f>IF(SUM($AC56:AT56)&gt;0,1,IF(OR(U56&lt;(1-$P$2),U56&gt;$P$3),1,0))</f>
        <v>1</v>
      </c>
      <c r="AV56">
        <f>IF(SUM($AC56:AU56)&gt;0,1,IF(OR(V56&lt;(1-$P$2),V56&gt;$P$3),1,0))</f>
        <v>1</v>
      </c>
    </row>
    <row r="57" spans="1:48" x14ac:dyDescent="0.35">
      <c r="A57" s="1">
        <f>Data!A51</f>
        <v>8400000</v>
      </c>
      <c r="B57">
        <f t="shared" si="8"/>
        <v>48</v>
      </c>
      <c r="C57" s="12" cm="1">
        <f t="array" ref="C57">PRODUCT(Data!$C51:C51/100+1)</f>
        <v>0.72</v>
      </c>
      <c r="D57" s="12" cm="1">
        <f t="array" ref="D57">PRODUCT(Data!$C51:D51/100+1)</f>
        <v>0.87695999999999996</v>
      </c>
      <c r="E57" s="12" cm="1">
        <f t="array" ref="E57">PRODUCT(Data!$C51:E51/100+1)</f>
        <v>0.5682700799999999</v>
      </c>
      <c r="F57" s="12" cm="1">
        <f t="array" ref="F57">PRODUCT(Data!$C51:F51/100+1)</f>
        <v>0.62623362815999994</v>
      </c>
      <c r="G57" s="12" cm="1">
        <f t="array" ref="G57">PRODUCT(Data!$C51:G51/100+1)</f>
        <v>0.65065673965823989</v>
      </c>
      <c r="H57" s="12" cm="1">
        <f t="array" ref="H57">PRODUCT(Data!$C51:H51/100+1)</f>
        <v>0.91026877878187762</v>
      </c>
      <c r="I57" s="12" cm="1">
        <f t="array" ref="I57">PRODUCT(Data!$C51:I51/100+1)</f>
        <v>1.23614500158579</v>
      </c>
      <c r="J57" s="12" cm="1">
        <f t="array" ref="J57">PRODUCT(Data!$C51:J51/100+1)</f>
        <v>0.64155925582302487</v>
      </c>
      <c r="K57" s="12" cm="1">
        <f t="array" ref="K57">PRODUCT(Data!$C51:K51/100+1)</f>
        <v>0.40097453488939055</v>
      </c>
      <c r="L57" s="12" cm="1">
        <f t="array" ref="L57">PRODUCT(Data!$C51:L51/100+1)</f>
        <v>0.20770480907270431</v>
      </c>
      <c r="M57" s="12" cm="1">
        <f t="array" ref="M57">PRODUCT(Data!$C51:M51/100+1)</f>
        <v>0.16657925687630887</v>
      </c>
      <c r="N57" s="12" cm="1">
        <f t="array" ref="N57">PRODUCT(Data!$C51:N51/100+1)</f>
        <v>0.14808895936303859</v>
      </c>
      <c r="O57" s="12" cm="1">
        <f t="array" ref="O57">PRODUCT(Data!$C51:O51/100+1)</f>
        <v>0.15845518651845131</v>
      </c>
      <c r="P57" s="12" cm="1">
        <f t="array" ref="P57">PRODUCT(Data!$C51:P51/100+1)</f>
        <v>0.22262953705842409</v>
      </c>
      <c r="Q57" s="12" cm="1">
        <f t="array" ref="Q57">PRODUCT(Data!$C51:Q51/100+1)</f>
        <v>0.1663042641826428</v>
      </c>
      <c r="R57" s="12" cm="1">
        <f t="array" ref="R57">PRODUCT(Data!$C51:R51/100+1)</f>
        <v>0.26242812888021033</v>
      </c>
      <c r="S57" s="12" cm="1">
        <f t="array" ref="S57">PRODUCT(Data!$C51:S51/100+1)</f>
        <v>0.29575650124799702</v>
      </c>
      <c r="T57" s="12" cm="1">
        <f t="array" ref="T57">PRODUCT(Data!$C51:T51/100+1)</f>
        <v>0.30226314427545298</v>
      </c>
      <c r="U57" s="12" cm="1">
        <f t="array" ref="U57">PRODUCT(Data!$C51:U51/100+1)</f>
        <v>0.46155582130861672</v>
      </c>
      <c r="V57" s="12" cm="1">
        <f t="array" ref="V57">PRODUCT(Data!$C51:V51/100+1)</f>
        <v>0.46801760280693738</v>
      </c>
      <c r="W57" s="7"/>
      <c r="X57" s="25" t="str">
        <f t="shared" si="6"/>
        <v>Partially Realised Loss</v>
      </c>
      <c r="Y57" s="4">
        <f t="shared" si="7"/>
        <v>3931347.8635782739</v>
      </c>
      <c r="Z57" s="13">
        <f t="shared" ca="1" si="9"/>
        <v>1209600</v>
      </c>
      <c r="AA57" s="13">
        <f t="shared" si="10"/>
        <v>3145078.2908626194</v>
      </c>
      <c r="AC57">
        <f t="shared" si="5"/>
        <v>1</v>
      </c>
      <c r="AD57">
        <f>IF(SUM($AC57:AC57)&gt;0,1,IF(OR(D57&lt;(1-$P$2),D57&gt;$P$3),1,0))</f>
        <v>1</v>
      </c>
      <c r="AE57">
        <f>IF(SUM($AC57:AD57)&gt;0,1,IF(OR(E57&lt;(1-$P$2),E57&gt;$P$3),1,0))</f>
        <v>1</v>
      </c>
      <c r="AF57">
        <f>IF(SUM($AC57:AE57)&gt;0,1,IF(OR(F57&lt;(1-$P$2),F57&gt;$P$3),1,0))</f>
        <v>1</v>
      </c>
      <c r="AG57">
        <f>IF(SUM($AC57:AF57)&gt;0,1,IF(OR(G57&lt;(1-$P$2),G57&gt;$P$3),1,0))</f>
        <v>1</v>
      </c>
      <c r="AH57">
        <f>IF(SUM($AC57:AG57)&gt;0,1,IF(OR(H57&lt;(1-$P$2),H57&gt;$P$3),1,0))</f>
        <v>1</v>
      </c>
      <c r="AI57">
        <f>IF(SUM($AC57:AH57)&gt;0,1,IF(OR(I57&lt;(1-$P$2),I57&gt;$P$3),1,0))</f>
        <v>1</v>
      </c>
      <c r="AJ57">
        <f>IF(SUM($AC57:AI57)&gt;0,1,IF(OR(J57&lt;(1-$P$2),J57&gt;$P$3),1,0))</f>
        <v>1</v>
      </c>
      <c r="AK57">
        <f>IF(SUM($AC57:AJ57)&gt;0,1,IF(OR(K57&lt;(1-$P$2),K57&gt;$P$3),1,0))</f>
        <v>1</v>
      </c>
      <c r="AL57">
        <f>IF(SUM($AC57:AK57)&gt;0,1,IF(OR(L57&lt;(1-$P$2),L57&gt;$P$3),1,0))</f>
        <v>1</v>
      </c>
      <c r="AM57">
        <f>IF(SUM($AC57:AL57)&gt;0,1,IF(OR(M57&lt;(1-$P$2),M57&gt;$P$3),1,0))</f>
        <v>1</v>
      </c>
      <c r="AN57">
        <f>IF(SUM($AC57:AM57)&gt;0,1,IF(OR(N57&lt;(1-$P$2),N57&gt;$P$3),1,0))</f>
        <v>1</v>
      </c>
      <c r="AO57">
        <f>IF(SUM($AC57:AN57)&gt;0,1,IF(OR(O57&lt;(1-$P$2),O57&gt;$P$3),1,0))</f>
        <v>1</v>
      </c>
      <c r="AP57">
        <f>IF(SUM($AC57:AO57)&gt;0,1,IF(OR(P57&lt;(1-$P$2),P57&gt;$P$3),1,0))</f>
        <v>1</v>
      </c>
      <c r="AQ57">
        <f>IF(SUM($AC57:AP57)&gt;0,1,IF(OR(Q57&lt;(1-$P$2),Q57&gt;$P$3),1,0))</f>
        <v>1</v>
      </c>
      <c r="AR57">
        <f>IF(SUM($AC57:AQ57)&gt;0,1,IF(OR(R57&lt;(1-$P$2),R57&gt;$P$3),1,0))</f>
        <v>1</v>
      </c>
      <c r="AS57">
        <f>IF(SUM($AC57:AR57)&gt;0,1,IF(OR(S57&lt;(1-$P$2),S57&gt;$P$3),1,0))</f>
        <v>1</v>
      </c>
      <c r="AT57">
        <f>IF(SUM($AC57:AS57)&gt;0,1,IF(OR(T57&lt;(1-$P$2),T57&gt;$P$3),1,0))</f>
        <v>1</v>
      </c>
      <c r="AU57">
        <f>IF(SUM($AC57:AT57)&gt;0,1,IF(OR(U57&lt;(1-$P$2),U57&gt;$P$3),1,0))</f>
        <v>1</v>
      </c>
      <c r="AV57">
        <f>IF(SUM($AC57:AU57)&gt;0,1,IF(OR(V57&lt;(1-$P$2),V57&gt;$P$3),1,0))</f>
        <v>1</v>
      </c>
    </row>
    <row r="58" spans="1:48" x14ac:dyDescent="0.35">
      <c r="A58" s="1">
        <f>Data!A52</f>
        <v>1700000</v>
      </c>
      <c r="B58">
        <f t="shared" si="8"/>
        <v>49</v>
      </c>
      <c r="C58" s="12" cm="1">
        <f t="array" ref="C58">PRODUCT(Data!$C52:C52/100+1)</f>
        <v>1.3069999999999999</v>
      </c>
      <c r="D58" s="12" cm="1">
        <f t="array" ref="D58">PRODUCT(Data!$C52:D52/100+1)</f>
        <v>1.7618359999999997</v>
      </c>
      <c r="E58" s="12" cm="1">
        <f t="array" ref="E58">PRODUCT(Data!$C52:E52/100+1)</f>
        <v>1.9803036639999998</v>
      </c>
      <c r="F58" s="12" cm="1">
        <f t="array" ref="F58">PRODUCT(Data!$C52:F52/100+1)</f>
        <v>2.4080492554239998</v>
      </c>
      <c r="G58" s="12" cm="1">
        <f t="array" ref="G58">PRODUCT(Data!$C52:G52/100+1)</f>
        <v>2.9305959438510079</v>
      </c>
      <c r="H58" s="12" cm="1">
        <f t="array" ref="H58">PRODUCT(Data!$C52:H52/100+1)</f>
        <v>2.0865843120219174</v>
      </c>
      <c r="I58" s="12" cm="1">
        <f t="array" ref="I58">PRODUCT(Data!$C52:I52/100+1)</f>
        <v>2.4955548371782132</v>
      </c>
      <c r="J58" s="12" cm="1">
        <f t="array" ref="J58">PRODUCT(Data!$C52:J52/100+1)</f>
        <v>4.2249743393427153</v>
      </c>
      <c r="K58" s="12" cm="1">
        <f t="array" ref="K58">PRODUCT(Data!$C52:K52/100+1)</f>
        <v>3.6292529574953925</v>
      </c>
      <c r="L58" s="12" cm="1">
        <f t="array" ref="L58">PRODUCT(Data!$C52:L52/100+1)</f>
        <v>2.2791708573071059</v>
      </c>
      <c r="M58" s="12" cm="1">
        <f t="array" ref="M58">PRODUCT(Data!$C52:M52/100+1)</f>
        <v>1.399410906386563</v>
      </c>
      <c r="N58" s="12" cm="1">
        <f t="array" ref="N58">PRODUCT(Data!$C52:N52/100+1)</f>
        <v>2.1704863158055594</v>
      </c>
      <c r="O58" s="12" cm="1">
        <f t="array" ref="O58">PRODUCT(Data!$C52:O52/100+1)</f>
        <v>1.3239966526413911</v>
      </c>
      <c r="P58" s="12" cm="1">
        <f t="array" ref="P58">PRODUCT(Data!$C52:P52/100+1)</f>
        <v>1.5345121204113723</v>
      </c>
      <c r="Q58" s="12" cm="1">
        <f t="array" ref="Q58">PRODUCT(Data!$C52:Q52/100+1)</f>
        <v>2.0424356322675363</v>
      </c>
      <c r="R58" s="12" cm="1">
        <f t="array" ref="R58">PRODUCT(Data!$C52:R52/100+1)</f>
        <v>3.1759874081760193</v>
      </c>
      <c r="S58" s="12" cm="1">
        <f t="array" ref="S58">PRODUCT(Data!$C52:S52/100+1)</f>
        <v>4.5067261322017718</v>
      </c>
      <c r="T58" s="12" cm="1">
        <f t="array" ref="T58">PRODUCT(Data!$C52:T52/100+1)</f>
        <v>7.0214793139703593</v>
      </c>
      <c r="U58" s="12" cm="1">
        <f t="array" ref="U58">PRODUCT(Data!$C52:U52/100+1)</f>
        <v>11.107980274701109</v>
      </c>
      <c r="V58" s="12" cm="1">
        <f t="array" ref="V58">PRODUCT(Data!$C52:V52/100+1)</f>
        <v>15.384552680461036</v>
      </c>
      <c r="W58" s="7"/>
      <c r="X58" s="25" t="str">
        <f t="shared" si="6"/>
        <v>Unrealised</v>
      </c>
      <c r="Y58" s="4">
        <f t="shared" si="7"/>
        <v>26153739.556783762</v>
      </c>
      <c r="Z58" s="13">
        <f t="shared" ca="1" si="9"/>
        <v>0</v>
      </c>
      <c r="AA58" s="13">
        <f t="shared" si="10"/>
        <v>26153739.556783762</v>
      </c>
      <c r="AC58">
        <f t="shared" si="5"/>
        <v>0</v>
      </c>
      <c r="AD58">
        <f>IF(SUM($AC58:AC58)&gt;0,1,IF(OR(D58&lt;(1-$P$2),D58&gt;$P$3),1,0))</f>
        <v>0</v>
      </c>
      <c r="AE58">
        <f>IF(SUM($AC58:AD58)&gt;0,1,IF(OR(E58&lt;(1-$P$2),E58&gt;$P$3),1,0))</f>
        <v>0</v>
      </c>
      <c r="AF58">
        <f>IF(SUM($AC58:AE58)&gt;0,1,IF(OR(F58&lt;(1-$P$2),F58&gt;$P$3),1,0))</f>
        <v>0</v>
      </c>
      <c r="AG58">
        <f>IF(SUM($AC58:AF58)&gt;0,1,IF(OR(G58&lt;(1-$P$2),G58&gt;$P$3),1,0))</f>
        <v>0</v>
      </c>
      <c r="AH58">
        <f>IF(SUM($AC58:AG58)&gt;0,1,IF(OR(H58&lt;(1-$P$2),H58&gt;$P$3),1,0))</f>
        <v>0</v>
      </c>
      <c r="AI58">
        <f>IF(SUM($AC58:AH58)&gt;0,1,IF(OR(I58&lt;(1-$P$2),I58&gt;$P$3),1,0))</f>
        <v>0</v>
      </c>
      <c r="AJ58">
        <f>IF(SUM($AC58:AI58)&gt;0,1,IF(OR(J58&lt;(1-$P$2),J58&gt;$P$3),1,0))</f>
        <v>0</v>
      </c>
      <c r="AK58">
        <f>IF(SUM($AC58:AJ58)&gt;0,1,IF(OR(K58&lt;(1-$P$2),K58&gt;$P$3),1,0))</f>
        <v>0</v>
      </c>
      <c r="AL58">
        <f>IF(SUM($AC58:AK58)&gt;0,1,IF(OR(L58&lt;(1-$P$2),L58&gt;$P$3),1,0))</f>
        <v>0</v>
      </c>
      <c r="AM58">
        <f>IF(SUM($AC58:AL58)&gt;0,1,IF(OR(M58&lt;(1-$P$2),M58&gt;$P$3),1,0))</f>
        <v>0</v>
      </c>
      <c r="AN58">
        <f>IF(SUM($AC58:AM58)&gt;0,1,IF(OR(N58&lt;(1-$P$2),N58&gt;$P$3),1,0))</f>
        <v>0</v>
      </c>
      <c r="AO58">
        <f>IF(SUM($AC58:AN58)&gt;0,1,IF(OR(O58&lt;(1-$P$2),O58&gt;$P$3),1,0))</f>
        <v>0</v>
      </c>
      <c r="AP58">
        <f>IF(SUM($AC58:AO58)&gt;0,1,IF(OR(P58&lt;(1-$P$2),P58&gt;$P$3),1,0))</f>
        <v>0</v>
      </c>
      <c r="AQ58">
        <f>IF(SUM($AC58:AP58)&gt;0,1,IF(OR(Q58&lt;(1-$P$2),Q58&gt;$P$3),1,0))</f>
        <v>0</v>
      </c>
      <c r="AR58">
        <f>IF(SUM($AC58:AQ58)&gt;0,1,IF(OR(R58&lt;(1-$P$2),R58&gt;$P$3),1,0))</f>
        <v>0</v>
      </c>
      <c r="AS58">
        <f>IF(SUM($AC58:AR58)&gt;0,1,IF(OR(S58&lt;(1-$P$2),S58&gt;$P$3),1,0))</f>
        <v>0</v>
      </c>
      <c r="AT58">
        <f>IF(SUM($AC58:AS58)&gt;0,1,IF(OR(T58&lt;(1-$P$2),T58&gt;$P$3),1,0))</f>
        <v>0</v>
      </c>
      <c r="AU58">
        <f>IF(SUM($AC58:AT58)&gt;0,1,IF(OR(U58&lt;(1-$P$2),U58&gt;$P$3),1,0))</f>
        <v>0</v>
      </c>
      <c r="AV58">
        <f>IF(SUM($AC58:AU58)&gt;0,1,IF(OR(V58&lt;(1-$P$2),V58&gt;$P$3),1,0))</f>
        <v>0</v>
      </c>
    </row>
    <row r="59" spans="1:48" x14ac:dyDescent="0.35">
      <c r="A59" s="1">
        <f>Data!A53</f>
        <v>7000000</v>
      </c>
      <c r="B59">
        <f t="shared" si="8"/>
        <v>50</v>
      </c>
      <c r="C59" s="12" cm="1">
        <f t="array" ref="C59">PRODUCT(Data!$C53:C53/100+1)</f>
        <v>1.4119999999999999</v>
      </c>
      <c r="D59" s="12" cm="1">
        <f t="array" ref="D59">PRODUCT(Data!$C53:D53/100+1)</f>
        <v>1.900552</v>
      </c>
      <c r="E59" s="12" cm="1">
        <f t="array" ref="E59">PRODUCT(Data!$C53:E53/100+1)</f>
        <v>3.2081317760000001</v>
      </c>
      <c r="F59" s="12" cm="1">
        <f t="array" ref="F59">PRODUCT(Data!$C53:F53/100+1)</f>
        <v>5.4024939107840009</v>
      </c>
      <c r="G59" s="12" cm="1">
        <f t="array" ref="G59">PRODUCT(Data!$C53:G53/100+1)</f>
        <v>6.3371253573496329</v>
      </c>
      <c r="H59" s="12" cm="1">
        <f t="array" ref="H59">PRODUCT(Data!$C53:H53/100+1)</f>
        <v>7.9974522009752365</v>
      </c>
      <c r="I59" s="12" cm="1">
        <f t="array" ref="I59">PRODUCT(Data!$C53:I53/100+1)</f>
        <v>7.8534980613576817</v>
      </c>
      <c r="J59" s="12" cm="1">
        <f t="array" ref="J59">PRODUCT(Data!$C53:J53/100+1)</f>
        <v>11.827368080404669</v>
      </c>
      <c r="K59" s="12" cm="1">
        <f t="array" ref="K59">PRODUCT(Data!$C53:K53/100+1)</f>
        <v>14.062740647601153</v>
      </c>
      <c r="L59" s="12" cm="1">
        <f t="array" ref="L59">PRODUCT(Data!$C53:L53/100+1)</f>
        <v>20.85504438039251</v>
      </c>
      <c r="M59" s="12" cm="1">
        <f t="array" ref="M59">PRODUCT(Data!$C53:M53/100+1)</f>
        <v>16.162659394804194</v>
      </c>
      <c r="N59" s="12" cm="1">
        <f t="array" ref="N59">PRODUCT(Data!$C53:N53/100+1)</f>
        <v>14.320116223796516</v>
      </c>
      <c r="O59" s="12" cm="1">
        <f t="array" ref="O59">PRODUCT(Data!$C53:O53/100+1)</f>
        <v>9.0359933372156025</v>
      </c>
      <c r="P59" s="12" cm="1">
        <f t="array" ref="P59">PRODUCT(Data!$C53:P53/100+1)</f>
        <v>9.1263532705877584</v>
      </c>
      <c r="Q59" s="12" cm="1">
        <f t="array" ref="Q59">PRODUCT(Data!$C53:Q53/100+1)</f>
        <v>14.547407113316886</v>
      </c>
      <c r="R59" s="12" cm="1">
        <f t="array" ref="R59">PRODUCT(Data!$C53:R53/100+1)</f>
        <v>9.223056109842906</v>
      </c>
      <c r="S59" s="12" cm="1">
        <f t="array" ref="S59">PRODUCT(Data!$C53:S53/100+1)</f>
        <v>7.8395976933664695</v>
      </c>
      <c r="T59" s="12" cm="1">
        <f t="array" ref="T59">PRODUCT(Data!$C53:T53/100+1)</f>
        <v>7.3927406248445804</v>
      </c>
      <c r="U59" s="12" cm="1">
        <f t="array" ref="U59">PRODUCT(Data!$C53:U53/100+1)</f>
        <v>8.5238299404458022</v>
      </c>
      <c r="V59" s="12" cm="1">
        <f t="array" ref="V59">PRODUCT(Data!$C53:V53/100+1)</f>
        <v>7.7311137559843432</v>
      </c>
      <c r="W59" s="7"/>
      <c r="X59" s="25" t="str">
        <f t="shared" si="6"/>
        <v>Partially Realised Profit</v>
      </c>
      <c r="Y59" s="4">
        <f t="shared" si="7"/>
        <v>54117796.291890405</v>
      </c>
      <c r="Z59" s="13">
        <f t="shared" ca="1" si="9"/>
        <v>29197062.132549513</v>
      </c>
      <c r="AA59" s="13">
        <f t="shared" si="10"/>
        <v>43294237.033512324</v>
      </c>
      <c r="AC59">
        <f t="shared" si="5"/>
        <v>0</v>
      </c>
      <c r="AD59">
        <f>IF(SUM($AC59:AC59)&gt;0,1,IF(OR(D59&lt;(1-$P$2),D59&gt;$P$3),1,0))</f>
        <v>0</v>
      </c>
      <c r="AE59">
        <f>IF(SUM($AC59:AD59)&gt;0,1,IF(OR(E59&lt;(1-$P$2),E59&gt;$P$3),1,0))</f>
        <v>0</v>
      </c>
      <c r="AF59">
        <f>IF(SUM($AC59:AE59)&gt;0,1,IF(OR(F59&lt;(1-$P$2),F59&gt;$P$3),1,0))</f>
        <v>0</v>
      </c>
      <c r="AG59">
        <f>IF(SUM($AC59:AF59)&gt;0,1,IF(OR(G59&lt;(1-$P$2),G59&gt;$P$3),1,0))</f>
        <v>0</v>
      </c>
      <c r="AH59">
        <f>IF(SUM($AC59:AG59)&gt;0,1,IF(OR(H59&lt;(1-$P$2),H59&gt;$P$3),1,0))</f>
        <v>0</v>
      </c>
      <c r="AI59">
        <f>IF(SUM($AC59:AH59)&gt;0,1,IF(OR(I59&lt;(1-$P$2),I59&gt;$P$3),1,0))</f>
        <v>0</v>
      </c>
      <c r="AJ59">
        <f>IF(SUM($AC59:AI59)&gt;0,1,IF(OR(J59&lt;(1-$P$2),J59&gt;$P$3),1,0))</f>
        <v>0</v>
      </c>
      <c r="AK59">
        <f>IF(SUM($AC59:AJ59)&gt;0,1,IF(OR(K59&lt;(1-$P$2),K59&gt;$P$3),1,0))</f>
        <v>0</v>
      </c>
      <c r="AL59">
        <f>IF(SUM($AC59:AK59)&gt;0,1,IF(OR(L59&lt;(1-$P$2),L59&gt;$P$3),1,0))</f>
        <v>1</v>
      </c>
      <c r="AM59">
        <f>IF(SUM($AC59:AL59)&gt;0,1,IF(OR(M59&lt;(1-$P$2),M59&gt;$P$3),1,0))</f>
        <v>1</v>
      </c>
      <c r="AN59">
        <f>IF(SUM($AC59:AM59)&gt;0,1,IF(OR(N59&lt;(1-$P$2),N59&gt;$P$3),1,0))</f>
        <v>1</v>
      </c>
      <c r="AO59">
        <f>IF(SUM($AC59:AN59)&gt;0,1,IF(OR(O59&lt;(1-$P$2),O59&gt;$P$3),1,0))</f>
        <v>1</v>
      </c>
      <c r="AP59">
        <f>IF(SUM($AC59:AO59)&gt;0,1,IF(OR(P59&lt;(1-$P$2),P59&gt;$P$3),1,0))</f>
        <v>1</v>
      </c>
      <c r="AQ59">
        <f>IF(SUM($AC59:AP59)&gt;0,1,IF(OR(Q59&lt;(1-$P$2),Q59&gt;$P$3),1,0))</f>
        <v>1</v>
      </c>
      <c r="AR59">
        <f>IF(SUM($AC59:AQ59)&gt;0,1,IF(OR(R59&lt;(1-$P$2),R59&gt;$P$3),1,0))</f>
        <v>1</v>
      </c>
      <c r="AS59">
        <f>IF(SUM($AC59:AR59)&gt;0,1,IF(OR(S59&lt;(1-$P$2),S59&gt;$P$3),1,0))</f>
        <v>1</v>
      </c>
      <c r="AT59">
        <f>IF(SUM($AC59:AS59)&gt;0,1,IF(OR(T59&lt;(1-$P$2),T59&gt;$P$3),1,0))</f>
        <v>1</v>
      </c>
      <c r="AU59">
        <f>IF(SUM($AC59:AT59)&gt;0,1,IF(OR(U59&lt;(1-$P$2),U59&gt;$P$3),1,0))</f>
        <v>1</v>
      </c>
      <c r="AV59">
        <f>IF(SUM($AC59:AU59)&gt;0,1,IF(OR(V59&lt;(1-$P$2),V59&gt;$P$3),1,0))</f>
        <v>1</v>
      </c>
    </row>
    <row r="60" spans="1:48" x14ac:dyDescent="0.35">
      <c r="A60" s="1">
        <f>Data!A54</f>
        <v>2500000</v>
      </c>
      <c r="B60">
        <f t="shared" si="8"/>
        <v>51</v>
      </c>
      <c r="C60" s="12" cm="1">
        <f t="array" ref="C60">PRODUCT(Data!$C54:C54/100+1)</f>
        <v>1.5</v>
      </c>
      <c r="D60" s="12" cm="1">
        <f t="array" ref="D60">PRODUCT(Data!$C54:D54/100+1)</f>
        <v>1.7129999999999999</v>
      </c>
      <c r="E60" s="12" cm="1">
        <f t="array" ref="E60">PRODUCT(Data!$C54:E54/100+1)</f>
        <v>0.97298399999999985</v>
      </c>
      <c r="F60" s="12" cm="1">
        <f t="array" ref="F60">PRODUCT(Data!$C54:F54/100+1)</f>
        <v>1.446827208</v>
      </c>
      <c r="G60" s="12" cm="1">
        <f t="array" ref="G60">PRODUCT(Data!$C54:G54/100+1)</f>
        <v>2.0414731904879999</v>
      </c>
      <c r="H60" s="12" cm="1">
        <f t="array" ref="H60">PRODUCT(Data!$C54:H54/100+1)</f>
        <v>3.2704400511617755</v>
      </c>
      <c r="I60" s="12" cm="1">
        <f t="array" ref="I60">PRODUCT(Data!$C54:I54/100+1)</f>
        <v>5.425660044877386</v>
      </c>
      <c r="J60" s="12" cm="1">
        <f t="array" ref="J60">PRODUCT(Data!$C54:J54/100+1)</f>
        <v>7.4602825617064052</v>
      </c>
      <c r="K60" s="12" cm="1">
        <f t="array" ref="K60">PRODUCT(Data!$C54:K54/100+1)</f>
        <v>11.652961361385405</v>
      </c>
      <c r="L60" s="12" cm="1">
        <f t="array" ref="L60">PRODUCT(Data!$C54:L54/100+1)</f>
        <v>7.4578952712866595</v>
      </c>
      <c r="M60" s="12" cm="1">
        <f t="array" ref="M60">PRODUCT(Data!$C54:M54/100+1)</f>
        <v>3.7811529025423365</v>
      </c>
      <c r="N60" s="12" cm="1">
        <f t="array" ref="N60">PRODUCT(Data!$C54:N54/100+1)</f>
        <v>2.7337735485381098</v>
      </c>
      <c r="O60" s="12" cm="1">
        <f t="array" ref="O60">PRODUCT(Data!$C54:O54/100+1)</f>
        <v>2.1624148768936449</v>
      </c>
      <c r="P60" s="12" cm="1">
        <f t="array" ref="P60">PRODUCT(Data!$C54:P54/100+1)</f>
        <v>1.7429063907762778</v>
      </c>
      <c r="Q60" s="12" cm="1">
        <f t="array" ref="Q60">PRODUCT(Data!$C54:Q54/100+1)</f>
        <v>2.1646897373441369</v>
      </c>
      <c r="R60" s="12" cm="1">
        <f t="array" ref="R60">PRODUCT(Data!$C54:R54/100+1)</f>
        <v>2.1625250476067928</v>
      </c>
      <c r="S60" s="12" cm="1">
        <f t="array" ref="S60">PRODUCT(Data!$C54:S54/100+1)</f>
        <v>1.1223504997079252</v>
      </c>
      <c r="T60" s="12" cm="1">
        <f t="array" ref="T60">PRODUCT(Data!$C54:T54/100+1)</f>
        <v>1.6756692960639321</v>
      </c>
      <c r="U60" s="12" cm="1">
        <f t="array" ref="U60">PRODUCT(Data!$C54:U54/100+1)</f>
        <v>1.6605882723993568</v>
      </c>
      <c r="V60" s="12" cm="1">
        <f t="array" ref="V60">PRODUCT(Data!$C54:V54/100+1)</f>
        <v>2.266702991825122</v>
      </c>
      <c r="W60" s="7"/>
      <c r="X60" s="25" t="str">
        <f t="shared" si="6"/>
        <v>Unrealised</v>
      </c>
      <c r="Y60" s="4">
        <f t="shared" si="7"/>
        <v>5666757.479562805</v>
      </c>
      <c r="Z60" s="13">
        <f t="shared" ca="1" si="9"/>
        <v>0</v>
      </c>
      <c r="AA60" s="13">
        <f t="shared" si="10"/>
        <v>5666757.479562805</v>
      </c>
      <c r="AC60">
        <f t="shared" si="5"/>
        <v>0</v>
      </c>
      <c r="AD60">
        <f>IF(SUM($AC60:AC60)&gt;0,1,IF(OR(D60&lt;(1-$P$2),D60&gt;$P$3),1,0))</f>
        <v>0</v>
      </c>
      <c r="AE60">
        <f>IF(SUM($AC60:AD60)&gt;0,1,IF(OR(E60&lt;(1-$P$2),E60&gt;$P$3),1,0))</f>
        <v>0</v>
      </c>
      <c r="AF60">
        <f>IF(SUM($AC60:AE60)&gt;0,1,IF(OR(F60&lt;(1-$P$2),F60&gt;$P$3),1,0))</f>
        <v>0</v>
      </c>
      <c r="AG60">
        <f>IF(SUM($AC60:AF60)&gt;0,1,IF(OR(G60&lt;(1-$P$2),G60&gt;$P$3),1,0))</f>
        <v>0</v>
      </c>
      <c r="AH60">
        <f>IF(SUM($AC60:AG60)&gt;0,1,IF(OR(H60&lt;(1-$P$2),H60&gt;$P$3),1,0))</f>
        <v>0</v>
      </c>
      <c r="AI60">
        <f>IF(SUM($AC60:AH60)&gt;0,1,IF(OR(I60&lt;(1-$P$2),I60&gt;$P$3),1,0))</f>
        <v>0</v>
      </c>
      <c r="AJ60">
        <f>IF(SUM($AC60:AI60)&gt;0,1,IF(OR(J60&lt;(1-$P$2),J60&gt;$P$3),1,0))</f>
        <v>0</v>
      </c>
      <c r="AK60">
        <f>IF(SUM($AC60:AJ60)&gt;0,1,IF(OR(K60&lt;(1-$P$2),K60&gt;$P$3),1,0))</f>
        <v>0</v>
      </c>
      <c r="AL60">
        <f>IF(SUM($AC60:AK60)&gt;0,1,IF(OR(L60&lt;(1-$P$2),L60&gt;$P$3),1,0))</f>
        <v>0</v>
      </c>
      <c r="AM60">
        <f>IF(SUM($AC60:AL60)&gt;0,1,IF(OR(M60&lt;(1-$P$2),M60&gt;$P$3),1,0))</f>
        <v>0</v>
      </c>
      <c r="AN60">
        <f>IF(SUM($AC60:AM60)&gt;0,1,IF(OR(N60&lt;(1-$P$2),N60&gt;$P$3),1,0))</f>
        <v>0</v>
      </c>
      <c r="AO60">
        <f>IF(SUM($AC60:AN60)&gt;0,1,IF(OR(O60&lt;(1-$P$2),O60&gt;$P$3),1,0))</f>
        <v>0</v>
      </c>
      <c r="AP60">
        <f>IF(SUM($AC60:AO60)&gt;0,1,IF(OR(P60&lt;(1-$P$2),P60&gt;$P$3),1,0))</f>
        <v>0</v>
      </c>
      <c r="AQ60">
        <f>IF(SUM($AC60:AP60)&gt;0,1,IF(OR(Q60&lt;(1-$P$2),Q60&gt;$P$3),1,0))</f>
        <v>0</v>
      </c>
      <c r="AR60">
        <f>IF(SUM($AC60:AQ60)&gt;0,1,IF(OR(R60&lt;(1-$P$2),R60&gt;$P$3),1,0))</f>
        <v>0</v>
      </c>
      <c r="AS60">
        <f>IF(SUM($AC60:AR60)&gt;0,1,IF(OR(S60&lt;(1-$P$2),S60&gt;$P$3),1,0))</f>
        <v>0</v>
      </c>
      <c r="AT60">
        <f>IF(SUM($AC60:AS60)&gt;0,1,IF(OR(T60&lt;(1-$P$2),T60&gt;$P$3),1,0))</f>
        <v>0</v>
      </c>
      <c r="AU60">
        <f>IF(SUM($AC60:AT60)&gt;0,1,IF(OR(U60&lt;(1-$P$2),U60&gt;$P$3),1,0))</f>
        <v>0</v>
      </c>
      <c r="AV60">
        <f>IF(SUM($AC60:AU60)&gt;0,1,IF(OR(V60&lt;(1-$P$2),V60&gt;$P$3),1,0))</f>
        <v>0</v>
      </c>
    </row>
    <row r="61" spans="1:48" x14ac:dyDescent="0.35">
      <c r="A61" s="1">
        <f>Data!A55</f>
        <v>2800000</v>
      </c>
      <c r="B61">
        <f t="shared" si="8"/>
        <v>52</v>
      </c>
      <c r="C61" s="12" cm="1">
        <f t="array" ref="C61">PRODUCT(Data!$C55:C55/100+1)</f>
        <v>1.0660000000000001</v>
      </c>
      <c r="D61" s="12" cm="1">
        <f t="array" ref="D61">PRODUCT(Data!$C55:D55/100+1)</f>
        <v>0.99031400000000014</v>
      </c>
      <c r="E61" s="12" cm="1">
        <f t="array" ref="E61">PRODUCT(Data!$C55:E55/100+1)</f>
        <v>0.79918339800000004</v>
      </c>
      <c r="F61" s="12" cm="1">
        <f t="array" ref="F61">PRODUCT(Data!$C55:F55/100+1)</f>
        <v>1.1795946954480001</v>
      </c>
      <c r="G61" s="12" cm="1">
        <f t="array" ref="G61">PRODUCT(Data!$C55:G55/100+1)</f>
        <v>1.7127714977904962</v>
      </c>
      <c r="H61" s="12" cm="1">
        <f t="array" ref="H61">PRODUCT(Data!$C55:H55/100+1)</f>
        <v>1.5980158074385331</v>
      </c>
      <c r="I61" s="12" cm="1">
        <f t="array" ref="I61">PRODUCT(Data!$C55:I55/100+1)</f>
        <v>2.0742245180552161</v>
      </c>
      <c r="J61" s="12" cm="1">
        <f t="array" ref="J61">PRODUCT(Data!$C55:J55/100+1)</f>
        <v>2.6218197908217933</v>
      </c>
      <c r="K61" s="12" cm="1">
        <f t="array" ref="K61">PRODUCT(Data!$C55:K55/100+1)</f>
        <v>2.7188271230821996</v>
      </c>
      <c r="L61" s="12" cm="1">
        <f t="array" ref="L61">PRODUCT(Data!$C55:L55/100+1)</f>
        <v>2.3327536716045274</v>
      </c>
      <c r="M61" s="12" cm="1">
        <f t="array" ref="M61">PRODUCT(Data!$C55:M55/100+1)</f>
        <v>3.84904355814747</v>
      </c>
      <c r="N61" s="12" cm="1">
        <f t="array" ref="N61">PRODUCT(Data!$C55:N55/100+1)</f>
        <v>3.8374964274730274</v>
      </c>
      <c r="O61" s="12" cm="1">
        <f t="array" ref="O61">PRODUCT(Data!$C55:O55/100+1)</f>
        <v>3.6686465846642142</v>
      </c>
      <c r="P61" s="12" cm="1">
        <f t="array" ref="P61">PRODUCT(Data!$C55:P55/100+1)</f>
        <v>5.5946860416129267</v>
      </c>
      <c r="Q61" s="12" cm="1">
        <f t="array" ref="Q61">PRODUCT(Data!$C55:Q55/100+1)</f>
        <v>5.7513372507780884</v>
      </c>
      <c r="R61" s="12" cm="1">
        <f t="array" ref="R61">PRODUCT(Data!$C55:R55/100+1)</f>
        <v>7.005128771447712</v>
      </c>
      <c r="S61" s="12" cm="1">
        <f t="array" ref="S61">PRODUCT(Data!$C55:S55/100+1)</f>
        <v>8.9245340548243846</v>
      </c>
      <c r="T61" s="12" cm="1">
        <f t="array" ref="T61">PRODUCT(Data!$C55:T55/100+1)</f>
        <v>8.0677787855612433</v>
      </c>
      <c r="U61" s="12" cm="1">
        <f t="array" ref="U61">PRODUCT(Data!$C55:U55/100+1)</f>
        <v>13.126276084108143</v>
      </c>
      <c r="V61" s="12" cm="1">
        <f t="array" ref="V61">PRODUCT(Data!$C55:V55/100+1)</f>
        <v>9.7396968544082423</v>
      </c>
      <c r="W61" s="7"/>
      <c r="X61" s="25" t="str">
        <f t="shared" si="6"/>
        <v>Partially Realised Loss</v>
      </c>
      <c r="Y61" s="4">
        <f t="shared" si="7"/>
        <v>27271151.192343079</v>
      </c>
      <c r="Z61" s="13">
        <f t="shared" ca="1" si="9"/>
        <v>447542.70288000006</v>
      </c>
      <c r="AA61" s="13">
        <f t="shared" si="10"/>
        <v>21816920.953874465</v>
      </c>
      <c r="AC61">
        <f t="shared" si="5"/>
        <v>0</v>
      </c>
      <c r="AD61">
        <f>IF(SUM($AC61:AC61)&gt;0,1,IF(OR(D61&lt;(1-$P$2),D61&gt;$P$3),1,0))</f>
        <v>0</v>
      </c>
      <c r="AE61">
        <f>IF(SUM($AC61:AD61)&gt;0,1,IF(OR(E61&lt;(1-$P$2),E61&gt;$P$3),1,0))</f>
        <v>1</v>
      </c>
      <c r="AF61">
        <f>IF(SUM($AC61:AE61)&gt;0,1,IF(OR(F61&lt;(1-$P$2),F61&gt;$P$3),1,0))</f>
        <v>1</v>
      </c>
      <c r="AG61">
        <f>IF(SUM($AC61:AF61)&gt;0,1,IF(OR(G61&lt;(1-$P$2),G61&gt;$P$3),1,0))</f>
        <v>1</v>
      </c>
      <c r="AH61">
        <f>IF(SUM($AC61:AG61)&gt;0,1,IF(OR(H61&lt;(1-$P$2),H61&gt;$P$3),1,0))</f>
        <v>1</v>
      </c>
      <c r="AI61">
        <f>IF(SUM($AC61:AH61)&gt;0,1,IF(OR(I61&lt;(1-$P$2),I61&gt;$P$3),1,0))</f>
        <v>1</v>
      </c>
      <c r="AJ61">
        <f>IF(SUM($AC61:AI61)&gt;0,1,IF(OR(J61&lt;(1-$P$2),J61&gt;$P$3),1,0))</f>
        <v>1</v>
      </c>
      <c r="AK61">
        <f>IF(SUM($AC61:AJ61)&gt;0,1,IF(OR(K61&lt;(1-$P$2),K61&gt;$P$3),1,0))</f>
        <v>1</v>
      </c>
      <c r="AL61">
        <f>IF(SUM($AC61:AK61)&gt;0,1,IF(OR(L61&lt;(1-$P$2),L61&gt;$P$3),1,0))</f>
        <v>1</v>
      </c>
      <c r="AM61">
        <f>IF(SUM($AC61:AL61)&gt;0,1,IF(OR(M61&lt;(1-$P$2),M61&gt;$P$3),1,0))</f>
        <v>1</v>
      </c>
      <c r="AN61">
        <f>IF(SUM($AC61:AM61)&gt;0,1,IF(OR(N61&lt;(1-$P$2),N61&gt;$P$3),1,0))</f>
        <v>1</v>
      </c>
      <c r="AO61">
        <f>IF(SUM($AC61:AN61)&gt;0,1,IF(OR(O61&lt;(1-$P$2),O61&gt;$P$3),1,0))</f>
        <v>1</v>
      </c>
      <c r="AP61">
        <f>IF(SUM($AC61:AO61)&gt;0,1,IF(OR(P61&lt;(1-$P$2),P61&gt;$P$3),1,0))</f>
        <v>1</v>
      </c>
      <c r="AQ61">
        <f>IF(SUM($AC61:AP61)&gt;0,1,IF(OR(Q61&lt;(1-$P$2),Q61&gt;$P$3),1,0))</f>
        <v>1</v>
      </c>
      <c r="AR61">
        <f>IF(SUM($AC61:AQ61)&gt;0,1,IF(OR(R61&lt;(1-$P$2),R61&gt;$P$3),1,0))</f>
        <v>1</v>
      </c>
      <c r="AS61">
        <f>IF(SUM($AC61:AR61)&gt;0,1,IF(OR(S61&lt;(1-$P$2),S61&gt;$P$3),1,0))</f>
        <v>1</v>
      </c>
      <c r="AT61">
        <f>IF(SUM($AC61:AS61)&gt;0,1,IF(OR(T61&lt;(1-$P$2),T61&gt;$P$3),1,0))</f>
        <v>1</v>
      </c>
      <c r="AU61">
        <f>IF(SUM($AC61:AT61)&gt;0,1,IF(OR(U61&lt;(1-$P$2),U61&gt;$P$3),1,0))</f>
        <v>1</v>
      </c>
      <c r="AV61">
        <f>IF(SUM($AC61:AU61)&gt;0,1,IF(OR(V61&lt;(1-$P$2),V61&gt;$P$3),1,0))</f>
        <v>1</v>
      </c>
    </row>
    <row r="62" spans="1:48" x14ac:dyDescent="0.35">
      <c r="A62" s="1">
        <f>Data!A56</f>
        <v>1200000</v>
      </c>
      <c r="B62">
        <f t="shared" si="8"/>
        <v>53</v>
      </c>
      <c r="C62" s="12" cm="1">
        <f t="array" ref="C62">PRODUCT(Data!$C56:C56/100+1)</f>
        <v>1.1970000000000001</v>
      </c>
      <c r="D62" s="12" cm="1">
        <f t="array" ref="D62">PRODUCT(Data!$C56:D56/100+1)</f>
        <v>1.175454</v>
      </c>
      <c r="E62" s="12" cm="1">
        <f t="array" ref="E62">PRODUCT(Data!$C56:E56/100+1)</f>
        <v>1.2894730379999999</v>
      </c>
      <c r="F62" s="12" cm="1">
        <f t="array" ref="F62">PRODUCT(Data!$C56:F56/100+1)</f>
        <v>1.0122363348299999</v>
      </c>
      <c r="G62" s="12" cm="1">
        <f t="array" ref="G62">PRODUCT(Data!$C56:G56/100+1)</f>
        <v>1.7663524042783498</v>
      </c>
      <c r="H62" s="12" cm="1">
        <f t="array" ref="H62">PRODUCT(Data!$C56:H56/100+1)</f>
        <v>2.6406968443961332</v>
      </c>
      <c r="I62" s="12" cm="1">
        <f t="array" ref="I62">PRODUCT(Data!$C56:I56/100+1)</f>
        <v>2.5297875769314957</v>
      </c>
      <c r="J62" s="12" cm="1">
        <f t="array" ref="J62">PRODUCT(Data!$C56:J56/100+1)</f>
        <v>4.1716197143600366</v>
      </c>
      <c r="K62" s="12" cm="1">
        <f t="array" ref="K62">PRODUCT(Data!$C56:K56/100+1)</f>
        <v>3.3080944334875091</v>
      </c>
      <c r="L62" s="12" cm="1">
        <f t="array" ref="L62">PRODUCT(Data!$C56:L56/100+1)</f>
        <v>4.108653286391486</v>
      </c>
      <c r="M62" s="12" cm="1">
        <f t="array" ref="M62">PRODUCT(Data!$C56:M56/100+1)</f>
        <v>6.2163924223103182</v>
      </c>
      <c r="N62" s="12" cm="1">
        <f t="array" ref="N62">PRODUCT(Data!$C56:N56/100+1)</f>
        <v>7.1612840705014857</v>
      </c>
      <c r="O62" s="12" cm="1">
        <f t="array" ref="O62">PRODUCT(Data!$C56:O56/100+1)</f>
        <v>8.4073474987687433</v>
      </c>
      <c r="P62" s="12" cm="1">
        <f t="array" ref="P62">PRODUCT(Data!$C56:P56/100+1)</f>
        <v>5.6917742566664398</v>
      </c>
      <c r="Q62" s="12" cm="1">
        <f t="array" ref="Q62">PRODUCT(Data!$C56:Q56/100+1)</f>
        <v>9.6760162363329467</v>
      </c>
      <c r="R62" s="12" cm="1">
        <f t="array" ref="R62">PRODUCT(Data!$C56:R56/100+1)</f>
        <v>5.0315284428931326</v>
      </c>
      <c r="S62" s="12" cm="1">
        <f t="array" ref="S62">PRODUCT(Data!$C56:S56/100+1)</f>
        <v>8.3473056867597073</v>
      </c>
      <c r="T62" s="12" cm="1">
        <f t="array" ref="T62">PRODUCT(Data!$C56:T56/100+1)</f>
        <v>5.8681558977920751</v>
      </c>
      <c r="U62" s="12" cm="1">
        <f t="array" ref="U62">PRODUCT(Data!$C56:U56/100+1)</f>
        <v>7.8281199676546285</v>
      </c>
      <c r="V62" s="12" cm="1">
        <f t="array" ref="V62">PRODUCT(Data!$C56:V56/100+1)</f>
        <v>4.0079974234391695</v>
      </c>
      <c r="W62" s="7"/>
      <c r="X62" s="25" t="str">
        <f t="shared" si="6"/>
        <v>Unrealised</v>
      </c>
      <c r="Y62" s="4">
        <f t="shared" si="7"/>
        <v>4809596.9081270033</v>
      </c>
      <c r="Z62" s="13">
        <f t="shared" ca="1" si="9"/>
        <v>0</v>
      </c>
      <c r="AA62" s="13">
        <f t="shared" si="10"/>
        <v>4809596.9081270033</v>
      </c>
      <c r="AC62">
        <f t="shared" si="5"/>
        <v>0</v>
      </c>
      <c r="AD62">
        <f>IF(SUM($AC62:AC62)&gt;0,1,IF(OR(D62&lt;(1-$P$2),D62&gt;$P$3),1,0))</f>
        <v>0</v>
      </c>
      <c r="AE62">
        <f>IF(SUM($AC62:AD62)&gt;0,1,IF(OR(E62&lt;(1-$P$2),E62&gt;$P$3),1,0))</f>
        <v>0</v>
      </c>
      <c r="AF62">
        <f>IF(SUM($AC62:AE62)&gt;0,1,IF(OR(F62&lt;(1-$P$2),F62&gt;$P$3),1,0))</f>
        <v>0</v>
      </c>
      <c r="AG62">
        <f>IF(SUM($AC62:AF62)&gt;0,1,IF(OR(G62&lt;(1-$P$2),G62&gt;$P$3),1,0))</f>
        <v>0</v>
      </c>
      <c r="AH62">
        <f>IF(SUM($AC62:AG62)&gt;0,1,IF(OR(H62&lt;(1-$P$2),H62&gt;$P$3),1,0))</f>
        <v>0</v>
      </c>
      <c r="AI62">
        <f>IF(SUM($AC62:AH62)&gt;0,1,IF(OR(I62&lt;(1-$P$2),I62&gt;$P$3),1,0))</f>
        <v>0</v>
      </c>
      <c r="AJ62">
        <f>IF(SUM($AC62:AI62)&gt;0,1,IF(OR(J62&lt;(1-$P$2),J62&gt;$P$3),1,0))</f>
        <v>0</v>
      </c>
      <c r="AK62">
        <f>IF(SUM($AC62:AJ62)&gt;0,1,IF(OR(K62&lt;(1-$P$2),K62&gt;$P$3),1,0))</f>
        <v>0</v>
      </c>
      <c r="AL62">
        <f>IF(SUM($AC62:AK62)&gt;0,1,IF(OR(L62&lt;(1-$P$2),L62&gt;$P$3),1,0))</f>
        <v>0</v>
      </c>
      <c r="AM62">
        <f>IF(SUM($AC62:AL62)&gt;0,1,IF(OR(M62&lt;(1-$P$2),M62&gt;$P$3),1,0))</f>
        <v>0</v>
      </c>
      <c r="AN62">
        <f>IF(SUM($AC62:AM62)&gt;0,1,IF(OR(N62&lt;(1-$P$2),N62&gt;$P$3),1,0))</f>
        <v>0</v>
      </c>
      <c r="AO62">
        <f>IF(SUM($AC62:AN62)&gt;0,1,IF(OR(O62&lt;(1-$P$2),O62&gt;$P$3),1,0))</f>
        <v>0</v>
      </c>
      <c r="AP62">
        <f>IF(SUM($AC62:AO62)&gt;0,1,IF(OR(P62&lt;(1-$P$2),P62&gt;$P$3),1,0))</f>
        <v>0</v>
      </c>
      <c r="AQ62">
        <f>IF(SUM($AC62:AP62)&gt;0,1,IF(OR(Q62&lt;(1-$P$2),Q62&gt;$P$3),1,0))</f>
        <v>0</v>
      </c>
      <c r="AR62">
        <f>IF(SUM($AC62:AQ62)&gt;0,1,IF(OR(R62&lt;(1-$P$2),R62&gt;$P$3),1,0))</f>
        <v>0</v>
      </c>
      <c r="AS62">
        <f>IF(SUM($AC62:AR62)&gt;0,1,IF(OR(S62&lt;(1-$P$2),S62&gt;$P$3),1,0))</f>
        <v>0</v>
      </c>
      <c r="AT62">
        <f>IF(SUM($AC62:AS62)&gt;0,1,IF(OR(T62&lt;(1-$P$2),T62&gt;$P$3),1,0))</f>
        <v>0</v>
      </c>
      <c r="AU62">
        <f>IF(SUM($AC62:AT62)&gt;0,1,IF(OR(U62&lt;(1-$P$2),U62&gt;$P$3),1,0))</f>
        <v>0</v>
      </c>
      <c r="AV62">
        <f>IF(SUM($AC62:AU62)&gt;0,1,IF(OR(V62&lt;(1-$P$2),V62&gt;$P$3),1,0))</f>
        <v>0</v>
      </c>
    </row>
    <row r="63" spans="1:48" x14ac:dyDescent="0.35">
      <c r="A63" s="1">
        <f>Data!A57</f>
        <v>9100000</v>
      </c>
      <c r="B63">
        <f t="shared" si="8"/>
        <v>54</v>
      </c>
      <c r="C63" s="12" cm="1">
        <f t="array" ref="C63">PRODUCT(Data!$C57:C57/100+1)</f>
        <v>0.55299999999999994</v>
      </c>
      <c r="D63" s="12" cm="1">
        <f t="array" ref="D63">PRODUCT(Data!$C57:D57/100+1)</f>
        <v>0.513737</v>
      </c>
      <c r="E63" s="12" cm="1">
        <f t="array" ref="E63">PRODUCT(Data!$C57:E57/100+1)</f>
        <v>0.732075225</v>
      </c>
      <c r="F63" s="12" cm="1">
        <f t="array" ref="F63">PRODUCT(Data!$C57:F57/100+1)</f>
        <v>0.41728287825000004</v>
      </c>
      <c r="G63" s="12" cm="1">
        <f t="array" ref="G63">PRODUCT(Data!$C57:G57/100+1)</f>
        <v>0.245362332411</v>
      </c>
      <c r="H63" s="12" cm="1">
        <f t="array" ref="H63">PRODUCT(Data!$C57:H57/100+1)</f>
        <v>0.35528465733112796</v>
      </c>
      <c r="I63" s="12" cm="1">
        <f t="array" ref="I63">PRODUCT(Data!$C57:I57/100+1)</f>
        <v>0.38832613046292286</v>
      </c>
      <c r="J63" s="12" cm="1">
        <f t="array" ref="J63">PRODUCT(Data!$C57:J57/100+1)</f>
        <v>0.2019295878407199</v>
      </c>
      <c r="K63" s="12" cm="1">
        <f t="array" ref="K63">PRODUCT(Data!$C57:K57/100+1)</f>
        <v>0.27664353534178632</v>
      </c>
      <c r="L63" s="12" cm="1">
        <f t="array" ref="L63">PRODUCT(Data!$C57:L57/100+1)</f>
        <v>0.31067069018882604</v>
      </c>
      <c r="M63" s="12" cm="1">
        <f t="array" ref="M63">PRODUCT(Data!$C57:M57/100+1)</f>
        <v>0.50359718879608706</v>
      </c>
      <c r="N63" s="12" cm="1">
        <f t="array" ref="N63">PRODUCT(Data!$C57:N57/100+1)</f>
        <v>0.75589938038292659</v>
      </c>
      <c r="O63" s="12" cm="1">
        <f t="array" ref="O63">PRODUCT(Data!$C57:O57/100+1)</f>
        <v>0.89498486637338504</v>
      </c>
      <c r="P63" s="12" cm="1">
        <f t="array" ref="P63">PRODUCT(Data!$C57:P57/100+1)</f>
        <v>0.58979502694006081</v>
      </c>
      <c r="Q63" s="12" cm="1">
        <f t="array" ref="Q63">PRODUCT(Data!$C57:Q57/100+1)</f>
        <v>0.95251896850819817</v>
      </c>
      <c r="R63" s="12" cm="1">
        <f t="array" ref="R63">PRODUCT(Data!$C57:R57/100+1)</f>
        <v>0.63247259508944353</v>
      </c>
      <c r="S63" s="12" cm="1">
        <f t="array" ref="S63">PRODUCT(Data!$C57:S57/100+1)</f>
        <v>0.93858933111273424</v>
      </c>
      <c r="T63" s="12" cm="1">
        <f t="array" ref="T63">PRODUCT(Data!$C57:T57/100+1)</f>
        <v>0.94797522442386162</v>
      </c>
      <c r="U63" s="12" cm="1">
        <f t="array" ref="U63">PRODUCT(Data!$C57:U57/100+1)</f>
        <v>1.0854316319653217</v>
      </c>
      <c r="V63" s="12" cm="1">
        <f t="array" ref="V63">PRODUCT(Data!$C57:V57/100+1)</f>
        <v>1.6541978071151502</v>
      </c>
      <c r="W63" s="7"/>
      <c r="X63" s="25" t="str">
        <f t="shared" si="6"/>
        <v>Partially Realised Loss</v>
      </c>
      <c r="Y63" s="4">
        <f t="shared" si="7"/>
        <v>15053200.044747867</v>
      </c>
      <c r="Z63" s="13">
        <f t="shared" ca="1" si="9"/>
        <v>1006459.9999999999</v>
      </c>
      <c r="AA63" s="13">
        <f t="shared" si="10"/>
        <v>12042560.035798294</v>
      </c>
      <c r="AC63">
        <f t="shared" si="5"/>
        <v>1</v>
      </c>
      <c r="AD63">
        <f>IF(SUM($AC63:AC63)&gt;0,1,IF(OR(D63&lt;(1-$P$2),D63&gt;$P$3),1,0))</f>
        <v>1</v>
      </c>
      <c r="AE63">
        <f>IF(SUM($AC63:AD63)&gt;0,1,IF(OR(E63&lt;(1-$P$2),E63&gt;$P$3),1,0))</f>
        <v>1</v>
      </c>
      <c r="AF63">
        <f>IF(SUM($AC63:AE63)&gt;0,1,IF(OR(F63&lt;(1-$P$2),F63&gt;$P$3),1,0))</f>
        <v>1</v>
      </c>
      <c r="AG63">
        <f>IF(SUM($AC63:AF63)&gt;0,1,IF(OR(G63&lt;(1-$P$2),G63&gt;$P$3),1,0))</f>
        <v>1</v>
      </c>
      <c r="AH63">
        <f>IF(SUM($AC63:AG63)&gt;0,1,IF(OR(H63&lt;(1-$P$2),H63&gt;$P$3),1,0))</f>
        <v>1</v>
      </c>
      <c r="AI63">
        <f>IF(SUM($AC63:AH63)&gt;0,1,IF(OR(I63&lt;(1-$P$2),I63&gt;$P$3),1,0))</f>
        <v>1</v>
      </c>
      <c r="AJ63">
        <f>IF(SUM($AC63:AI63)&gt;0,1,IF(OR(J63&lt;(1-$P$2),J63&gt;$P$3),1,0))</f>
        <v>1</v>
      </c>
      <c r="AK63">
        <f>IF(SUM($AC63:AJ63)&gt;0,1,IF(OR(K63&lt;(1-$P$2),K63&gt;$P$3),1,0))</f>
        <v>1</v>
      </c>
      <c r="AL63">
        <f>IF(SUM($AC63:AK63)&gt;0,1,IF(OR(L63&lt;(1-$P$2),L63&gt;$P$3),1,0))</f>
        <v>1</v>
      </c>
      <c r="AM63">
        <f>IF(SUM($AC63:AL63)&gt;0,1,IF(OR(M63&lt;(1-$P$2),M63&gt;$P$3),1,0))</f>
        <v>1</v>
      </c>
      <c r="AN63">
        <f>IF(SUM($AC63:AM63)&gt;0,1,IF(OR(N63&lt;(1-$P$2),N63&gt;$P$3),1,0))</f>
        <v>1</v>
      </c>
      <c r="AO63">
        <f>IF(SUM($AC63:AN63)&gt;0,1,IF(OR(O63&lt;(1-$P$2),O63&gt;$P$3),1,0))</f>
        <v>1</v>
      </c>
      <c r="AP63">
        <f>IF(SUM($AC63:AO63)&gt;0,1,IF(OR(P63&lt;(1-$P$2),P63&gt;$P$3),1,0))</f>
        <v>1</v>
      </c>
      <c r="AQ63">
        <f>IF(SUM($AC63:AP63)&gt;0,1,IF(OR(Q63&lt;(1-$P$2),Q63&gt;$P$3),1,0))</f>
        <v>1</v>
      </c>
      <c r="AR63">
        <f>IF(SUM($AC63:AQ63)&gt;0,1,IF(OR(R63&lt;(1-$P$2),R63&gt;$P$3),1,0))</f>
        <v>1</v>
      </c>
      <c r="AS63">
        <f>IF(SUM($AC63:AR63)&gt;0,1,IF(OR(S63&lt;(1-$P$2),S63&gt;$P$3),1,0))</f>
        <v>1</v>
      </c>
      <c r="AT63">
        <f>IF(SUM($AC63:AS63)&gt;0,1,IF(OR(T63&lt;(1-$P$2),T63&gt;$P$3),1,0))</f>
        <v>1</v>
      </c>
      <c r="AU63">
        <f>IF(SUM($AC63:AT63)&gt;0,1,IF(OR(U63&lt;(1-$P$2),U63&gt;$P$3),1,0))</f>
        <v>1</v>
      </c>
      <c r="AV63">
        <f>IF(SUM($AC63:AU63)&gt;0,1,IF(OR(V63&lt;(1-$P$2),V63&gt;$P$3),1,0))</f>
        <v>1</v>
      </c>
    </row>
    <row r="64" spans="1:48" x14ac:dyDescent="0.35">
      <c r="A64" s="1">
        <f>Data!A58</f>
        <v>2100000</v>
      </c>
      <c r="B64">
        <f t="shared" si="8"/>
        <v>55</v>
      </c>
      <c r="C64" s="12" cm="1">
        <f t="array" ref="C64">PRODUCT(Data!$C58:C58/100+1)</f>
        <v>1.2810000000000001</v>
      </c>
      <c r="D64" s="12" cm="1">
        <f t="array" ref="D64">PRODUCT(Data!$C58:D58/100+1)</f>
        <v>1.1067840000000002</v>
      </c>
      <c r="E64" s="12" cm="1">
        <f t="array" ref="E64">PRODUCT(Data!$C58:E58/100+1)</f>
        <v>1.3558104000000004</v>
      </c>
      <c r="F64" s="12" cm="1">
        <f t="array" ref="F64">PRODUCT(Data!$C58:F58/100+1)</f>
        <v>1.1334574944000004</v>
      </c>
      <c r="G64" s="12" cm="1">
        <f t="array" ref="G64">PRODUCT(Data!$C58:G58/100+1)</f>
        <v>0.72654625391040029</v>
      </c>
      <c r="H64" s="12" cm="1">
        <f t="array" ref="H64">PRODUCT(Data!$C58:H58/100+1)</f>
        <v>0.49841073018253457</v>
      </c>
      <c r="I64" s="12" cm="1">
        <f t="array" ref="I64">PRODUCT(Data!$C58:I58/100+1)</f>
        <v>0.82437134772191212</v>
      </c>
      <c r="J64" s="12" cm="1">
        <f t="array" ref="J64">PRODUCT(Data!$C58:J58/100+1)</f>
        <v>1.4080262619090258</v>
      </c>
      <c r="K64" s="12" cm="1">
        <f t="array" ref="K64">PRODUCT(Data!$C58:K58/100+1)</f>
        <v>0.89268865005032239</v>
      </c>
      <c r="L64" s="12" cm="1">
        <f t="array" ref="L64">PRODUCT(Data!$C58:L58/100+1)</f>
        <v>1.138178028814161</v>
      </c>
      <c r="M64" s="12" cm="1">
        <f t="array" ref="M64">PRODUCT(Data!$C58:M58/100+1)</f>
        <v>1.6537726758669757</v>
      </c>
      <c r="N64" s="12" cm="1">
        <f t="array" ref="N64">PRODUCT(Data!$C58:N58/100+1)</f>
        <v>2.574924056324881</v>
      </c>
      <c r="O64" s="12" cm="1">
        <f t="array" ref="O64">PRODUCT(Data!$C58:O58/100+1)</f>
        <v>3.6872912486572296</v>
      </c>
      <c r="P64" s="12" cm="1">
        <f t="array" ref="P64">PRODUCT(Data!$C58:P58/100+1)</f>
        <v>3.4586791912404813</v>
      </c>
      <c r="Q64" s="12" cm="1">
        <f t="array" ref="Q64">PRODUCT(Data!$C58:Q58/100+1)</f>
        <v>5.1983948244344438</v>
      </c>
      <c r="R64" s="12" cm="1">
        <f t="array" ref="R64">PRODUCT(Data!$C58:R58/100+1)</f>
        <v>8.9256439135539409</v>
      </c>
      <c r="S64" s="12" cm="1">
        <f t="array" ref="S64">PRODUCT(Data!$C58:S58/100+1)</f>
        <v>13.459871021639342</v>
      </c>
      <c r="T64" s="12" cm="1">
        <f t="array" ref="T64">PRODUCT(Data!$C58:T58/100+1)</f>
        <v>9.0854129396065559</v>
      </c>
      <c r="U64" s="12" cm="1">
        <f t="array" ref="U64">PRODUCT(Data!$C58:U58/100+1)</f>
        <v>5.8055788684085892</v>
      </c>
      <c r="V64" s="12" cm="1">
        <f t="array" ref="V64">PRODUCT(Data!$C58:V58/100+1)</f>
        <v>5.10310382533115</v>
      </c>
      <c r="W64" s="7"/>
      <c r="X64" s="25" t="str">
        <f t="shared" si="6"/>
        <v>Partially Realised Loss</v>
      </c>
      <c r="Y64" s="4">
        <f t="shared" si="7"/>
        <v>10716518.033195416</v>
      </c>
      <c r="Z64" s="13">
        <f t="shared" ca="1" si="9"/>
        <v>305149.42664236814</v>
      </c>
      <c r="AA64" s="13">
        <f t="shared" si="10"/>
        <v>8573214.426556332</v>
      </c>
      <c r="AC64">
        <f t="shared" si="5"/>
        <v>0</v>
      </c>
      <c r="AD64">
        <f>IF(SUM($AC64:AC64)&gt;0,1,IF(OR(D64&lt;(1-$P$2),D64&gt;$P$3),1,0))</f>
        <v>0</v>
      </c>
      <c r="AE64">
        <f>IF(SUM($AC64:AD64)&gt;0,1,IF(OR(E64&lt;(1-$P$2),E64&gt;$P$3),1,0))</f>
        <v>0</v>
      </c>
      <c r="AF64">
        <f>IF(SUM($AC64:AE64)&gt;0,1,IF(OR(F64&lt;(1-$P$2),F64&gt;$P$3),1,0))</f>
        <v>0</v>
      </c>
      <c r="AG64">
        <f>IF(SUM($AC64:AF64)&gt;0,1,IF(OR(G64&lt;(1-$P$2),G64&gt;$P$3),1,0))</f>
        <v>1</v>
      </c>
      <c r="AH64">
        <f>IF(SUM($AC64:AG64)&gt;0,1,IF(OR(H64&lt;(1-$P$2),H64&gt;$P$3),1,0))</f>
        <v>1</v>
      </c>
      <c r="AI64">
        <f>IF(SUM($AC64:AH64)&gt;0,1,IF(OR(I64&lt;(1-$P$2),I64&gt;$P$3),1,0))</f>
        <v>1</v>
      </c>
      <c r="AJ64">
        <f>IF(SUM($AC64:AI64)&gt;0,1,IF(OR(J64&lt;(1-$P$2),J64&gt;$P$3),1,0))</f>
        <v>1</v>
      </c>
      <c r="AK64">
        <f>IF(SUM($AC64:AJ64)&gt;0,1,IF(OR(K64&lt;(1-$P$2),K64&gt;$P$3),1,0))</f>
        <v>1</v>
      </c>
      <c r="AL64">
        <f>IF(SUM($AC64:AK64)&gt;0,1,IF(OR(L64&lt;(1-$P$2),L64&gt;$P$3),1,0))</f>
        <v>1</v>
      </c>
      <c r="AM64">
        <f>IF(SUM($AC64:AL64)&gt;0,1,IF(OR(M64&lt;(1-$P$2),M64&gt;$P$3),1,0))</f>
        <v>1</v>
      </c>
      <c r="AN64">
        <f>IF(SUM($AC64:AM64)&gt;0,1,IF(OR(N64&lt;(1-$P$2),N64&gt;$P$3),1,0))</f>
        <v>1</v>
      </c>
      <c r="AO64">
        <f>IF(SUM($AC64:AN64)&gt;0,1,IF(OR(O64&lt;(1-$P$2),O64&gt;$P$3),1,0))</f>
        <v>1</v>
      </c>
      <c r="AP64">
        <f>IF(SUM($AC64:AO64)&gt;0,1,IF(OR(P64&lt;(1-$P$2),P64&gt;$P$3),1,0))</f>
        <v>1</v>
      </c>
      <c r="AQ64">
        <f>IF(SUM($AC64:AP64)&gt;0,1,IF(OR(Q64&lt;(1-$P$2),Q64&gt;$P$3),1,0))</f>
        <v>1</v>
      </c>
      <c r="AR64">
        <f>IF(SUM($AC64:AQ64)&gt;0,1,IF(OR(R64&lt;(1-$P$2),R64&gt;$P$3),1,0))</f>
        <v>1</v>
      </c>
      <c r="AS64">
        <f>IF(SUM($AC64:AR64)&gt;0,1,IF(OR(S64&lt;(1-$P$2),S64&gt;$P$3),1,0))</f>
        <v>1</v>
      </c>
      <c r="AT64">
        <f>IF(SUM($AC64:AS64)&gt;0,1,IF(OR(T64&lt;(1-$P$2),T64&gt;$P$3),1,0))</f>
        <v>1</v>
      </c>
      <c r="AU64">
        <f>IF(SUM($AC64:AT64)&gt;0,1,IF(OR(U64&lt;(1-$P$2),U64&gt;$P$3),1,0))</f>
        <v>1</v>
      </c>
      <c r="AV64">
        <f>IF(SUM($AC64:AU64)&gt;0,1,IF(OR(V64&lt;(1-$P$2),V64&gt;$P$3),1,0))</f>
        <v>1</v>
      </c>
    </row>
    <row r="65" spans="1:48" x14ac:dyDescent="0.35">
      <c r="A65" s="1">
        <f>Data!A59</f>
        <v>6600000</v>
      </c>
      <c r="B65">
        <f t="shared" si="8"/>
        <v>56</v>
      </c>
      <c r="C65" s="12" cm="1">
        <f t="array" ref="C65">PRODUCT(Data!$C59:C59/100+1)</f>
        <v>0.95299999999999996</v>
      </c>
      <c r="D65" s="12" cm="1">
        <f t="array" ref="D65">PRODUCT(Data!$C59:D59/100+1)</f>
        <v>0.79098999999999997</v>
      </c>
      <c r="E65" s="12" cm="1">
        <f t="array" ref="E65">PRODUCT(Data!$C59:E59/100+1)</f>
        <v>0.84794128000000002</v>
      </c>
      <c r="F65" s="12" cm="1">
        <f t="array" ref="F65">PRODUCT(Data!$C59:F59/100+1)</f>
        <v>1.23969015136</v>
      </c>
      <c r="G65" s="12" cm="1">
        <f t="array" ref="G65">PRODUCT(Data!$C59:G59/100+1)</f>
        <v>0.77976510520544007</v>
      </c>
      <c r="H65" s="12" cm="1">
        <f t="array" ref="H65">PRODUCT(Data!$C59:H59/100+1)</f>
        <v>1.2569813495911695</v>
      </c>
      <c r="I65" s="12" cm="1">
        <f t="array" ref="I65">PRODUCT(Data!$C59:I59/100+1)</f>
        <v>0.67122804068168451</v>
      </c>
      <c r="J65" s="12" cm="1">
        <f t="array" ref="J65">PRODUCT(Data!$C59:J59/100+1)</f>
        <v>0.41012033285650923</v>
      </c>
      <c r="K65" s="12" cm="1">
        <f t="array" ref="K65">PRODUCT(Data!$C59:K59/100+1)</f>
        <v>0.43595791382646931</v>
      </c>
      <c r="L65" s="12" cm="1">
        <f t="array" ref="L65">PRODUCT(Data!$C59:L59/100+1)</f>
        <v>0.54451143436926019</v>
      </c>
      <c r="M65" s="12" cm="1">
        <f t="array" ref="M65">PRODUCT(Data!$C59:M59/100+1)</f>
        <v>0.5630248231378151</v>
      </c>
      <c r="N65" s="12" cm="1">
        <f t="array" ref="N65">PRODUCT(Data!$C59:N59/100+1)</f>
        <v>0.65761299342496804</v>
      </c>
      <c r="O65" s="12" cm="1">
        <f t="array" ref="O65">PRODUCT(Data!$C59:O59/100+1)</f>
        <v>0.66879241431319247</v>
      </c>
      <c r="P65" s="12" cm="1">
        <f t="array" ref="P65">PRODUCT(Data!$C59:P59/100+1)</f>
        <v>0.58586215493835658</v>
      </c>
      <c r="Q65" s="12" cm="1">
        <f t="array" ref="Q65">PRODUCT(Data!$C59:Q59/100+1)</f>
        <v>0.74990355832109645</v>
      </c>
      <c r="R65" s="12" cm="1">
        <f t="array" ref="R65">PRODUCT(Data!$C59:R59/100+1)</f>
        <v>0.98312356495895736</v>
      </c>
      <c r="S65" s="12" cm="1">
        <f t="array" ref="S65">PRODUCT(Data!$C59:S59/100+1)</f>
        <v>0.76093763927823299</v>
      </c>
      <c r="T65" s="12" cm="1">
        <f t="array" ref="T65">PRODUCT(Data!$C59:T59/100+1)</f>
        <v>1.3171830535906213</v>
      </c>
      <c r="U65" s="12" cm="1">
        <f t="array" ref="U65">PRODUCT(Data!$C59:U59/100+1)</f>
        <v>1.0735041886763563</v>
      </c>
      <c r="V65" s="12" cm="1">
        <f t="array" ref="V65">PRODUCT(Data!$C59:V59/100+1)</f>
        <v>1.0531076090915055</v>
      </c>
      <c r="W65" s="7"/>
      <c r="X65" s="25" t="str">
        <f t="shared" si="6"/>
        <v>Partially Realised Loss</v>
      </c>
      <c r="Y65" s="4">
        <f t="shared" si="7"/>
        <v>6950510.2200039364</v>
      </c>
      <c r="Z65" s="13">
        <f t="shared" ca="1" si="9"/>
        <v>1044106.8</v>
      </c>
      <c r="AA65" s="13">
        <f t="shared" si="10"/>
        <v>5560408.1760031497</v>
      </c>
      <c r="AC65">
        <f t="shared" si="5"/>
        <v>0</v>
      </c>
      <c r="AD65">
        <f>IF(SUM($AC65:AC65)&gt;0,1,IF(OR(D65&lt;(1-$P$2),D65&gt;$P$3),1,0))</f>
        <v>1</v>
      </c>
      <c r="AE65">
        <f>IF(SUM($AC65:AD65)&gt;0,1,IF(OR(E65&lt;(1-$P$2),E65&gt;$P$3),1,0))</f>
        <v>1</v>
      </c>
      <c r="AF65">
        <f>IF(SUM($AC65:AE65)&gt;0,1,IF(OR(F65&lt;(1-$P$2),F65&gt;$P$3),1,0))</f>
        <v>1</v>
      </c>
      <c r="AG65">
        <f>IF(SUM($AC65:AF65)&gt;0,1,IF(OR(G65&lt;(1-$P$2),G65&gt;$P$3),1,0))</f>
        <v>1</v>
      </c>
      <c r="AH65">
        <f>IF(SUM($AC65:AG65)&gt;0,1,IF(OR(H65&lt;(1-$P$2),H65&gt;$P$3),1,0))</f>
        <v>1</v>
      </c>
      <c r="AI65">
        <f>IF(SUM($AC65:AH65)&gt;0,1,IF(OR(I65&lt;(1-$P$2),I65&gt;$P$3),1,0))</f>
        <v>1</v>
      </c>
      <c r="AJ65">
        <f>IF(SUM($AC65:AI65)&gt;0,1,IF(OR(J65&lt;(1-$P$2),J65&gt;$P$3),1,0))</f>
        <v>1</v>
      </c>
      <c r="AK65">
        <f>IF(SUM($AC65:AJ65)&gt;0,1,IF(OR(K65&lt;(1-$P$2),K65&gt;$P$3),1,0))</f>
        <v>1</v>
      </c>
      <c r="AL65">
        <f>IF(SUM($AC65:AK65)&gt;0,1,IF(OR(L65&lt;(1-$P$2),L65&gt;$P$3),1,0))</f>
        <v>1</v>
      </c>
      <c r="AM65">
        <f>IF(SUM($AC65:AL65)&gt;0,1,IF(OR(M65&lt;(1-$P$2),M65&gt;$P$3),1,0))</f>
        <v>1</v>
      </c>
      <c r="AN65">
        <f>IF(SUM($AC65:AM65)&gt;0,1,IF(OR(N65&lt;(1-$P$2),N65&gt;$P$3),1,0))</f>
        <v>1</v>
      </c>
      <c r="AO65">
        <f>IF(SUM($AC65:AN65)&gt;0,1,IF(OR(O65&lt;(1-$P$2),O65&gt;$P$3),1,0))</f>
        <v>1</v>
      </c>
      <c r="AP65">
        <f>IF(SUM($AC65:AO65)&gt;0,1,IF(OR(P65&lt;(1-$P$2),P65&gt;$P$3),1,0))</f>
        <v>1</v>
      </c>
      <c r="AQ65">
        <f>IF(SUM($AC65:AP65)&gt;0,1,IF(OR(Q65&lt;(1-$P$2),Q65&gt;$P$3),1,0))</f>
        <v>1</v>
      </c>
      <c r="AR65">
        <f>IF(SUM($AC65:AQ65)&gt;0,1,IF(OR(R65&lt;(1-$P$2),R65&gt;$P$3),1,0))</f>
        <v>1</v>
      </c>
      <c r="AS65">
        <f>IF(SUM($AC65:AR65)&gt;0,1,IF(OR(S65&lt;(1-$P$2),S65&gt;$P$3),1,0))</f>
        <v>1</v>
      </c>
      <c r="AT65">
        <f>IF(SUM($AC65:AS65)&gt;0,1,IF(OR(T65&lt;(1-$P$2),T65&gt;$P$3),1,0))</f>
        <v>1</v>
      </c>
      <c r="AU65">
        <f>IF(SUM($AC65:AT65)&gt;0,1,IF(OR(U65&lt;(1-$P$2),U65&gt;$P$3),1,0))</f>
        <v>1</v>
      </c>
      <c r="AV65">
        <f>IF(SUM($AC65:AU65)&gt;0,1,IF(OR(V65&lt;(1-$P$2),V65&gt;$P$3),1,0))</f>
        <v>1</v>
      </c>
    </row>
    <row r="66" spans="1:48" x14ac:dyDescent="0.35">
      <c r="A66" s="1">
        <f>Data!A60</f>
        <v>5000000</v>
      </c>
      <c r="B66">
        <f t="shared" si="8"/>
        <v>57</v>
      </c>
      <c r="C66" s="12" cm="1">
        <f t="array" ref="C66">PRODUCT(Data!$C60:C60/100+1)</f>
        <v>0.74299999999999999</v>
      </c>
      <c r="D66" s="12" cm="1">
        <f t="array" ref="D66">PRODUCT(Data!$C60:D60/100+1)</f>
        <v>0.50003900000000001</v>
      </c>
      <c r="E66" s="12" cm="1">
        <f t="array" ref="E66">PRODUCT(Data!$C60:E60/100+1)</f>
        <v>0.36752866499999998</v>
      </c>
      <c r="F66" s="12" cm="1">
        <f t="array" ref="F66">PRODUCT(Data!$C60:F60/100+1)</f>
        <v>0.38075969694</v>
      </c>
      <c r="G66" s="12" cm="1">
        <f t="array" ref="G66">PRODUCT(Data!$C60:G60/100+1)</f>
        <v>0.36857538663792</v>
      </c>
      <c r="H66" s="12" cm="1">
        <f t="array" ref="H66">PRODUCT(Data!$C60:H60/100+1)</f>
        <v>0.33466645106723136</v>
      </c>
      <c r="I66" s="12" cm="1">
        <f t="array" ref="I66">PRODUCT(Data!$C60:I60/100+1)</f>
        <v>0.23527051510026367</v>
      </c>
      <c r="J66" s="12" cm="1">
        <f t="array" ref="J66">PRODUCT(Data!$C60:J60/100+1)</f>
        <v>0.28844165151292328</v>
      </c>
      <c r="K66" s="12" cm="1">
        <f t="array" ref="K66">PRODUCT(Data!$C60:K60/100+1)</f>
        <v>0.35334102310333104</v>
      </c>
      <c r="L66" s="12" cm="1">
        <f t="array" ref="L66">PRODUCT(Data!$C60:L60/100+1)</f>
        <v>0.22507823171682187</v>
      </c>
      <c r="M66" s="12" cm="1">
        <f t="array" ref="M66">PRODUCT(Data!$C60:M60/100+1)</f>
        <v>0.19986946976453782</v>
      </c>
      <c r="N66" s="12" cm="1">
        <f t="array" ref="N66">PRODUCT(Data!$C60:N60/100+1)</f>
        <v>0.31139663389314987</v>
      </c>
      <c r="O66" s="12" cm="1">
        <f t="array" ref="O66">PRODUCT(Data!$C60:O60/100+1)</f>
        <v>0.39734210484765925</v>
      </c>
      <c r="P66" s="12" cm="1">
        <f t="array" ref="P66">PRODUCT(Data!$C60:P60/100+1)</f>
        <v>0.64647560458714159</v>
      </c>
      <c r="Q66" s="12" cm="1">
        <f t="array" ref="Q66">PRODUCT(Data!$C60:Q60/100+1)</f>
        <v>1.0789677840559393</v>
      </c>
      <c r="R66" s="12" cm="1">
        <f t="array" ref="R66">PRODUCT(Data!$C60:R60/100+1)</f>
        <v>1.2753399207541203</v>
      </c>
      <c r="S66" s="12" cm="1">
        <f t="array" ref="S66">PRODUCT(Data!$C60:S60/100+1)</f>
        <v>1.1924428259051025</v>
      </c>
      <c r="T66" s="12" cm="1">
        <f t="array" ref="T66">PRODUCT(Data!$C60:T60/100+1)</f>
        <v>1.2723364952407443</v>
      </c>
      <c r="U66" s="12" cm="1">
        <f t="array" ref="U66">PRODUCT(Data!$C60:U60/100+1)</f>
        <v>1.2405280828597256</v>
      </c>
      <c r="V66" s="12" cm="1">
        <f t="array" ref="V66">PRODUCT(Data!$C60:V60/100+1)</f>
        <v>1.0705757355079433</v>
      </c>
      <c r="W66" s="7"/>
      <c r="X66" s="25" t="str">
        <f t="shared" si="6"/>
        <v>Partially Realised Loss</v>
      </c>
      <c r="Y66" s="4">
        <f t="shared" si="7"/>
        <v>5352878.6775397165</v>
      </c>
      <c r="Z66" s="13">
        <f t="shared" ca="1" si="9"/>
        <v>743000</v>
      </c>
      <c r="AA66" s="13">
        <f t="shared" si="10"/>
        <v>4282302.9420317737</v>
      </c>
      <c r="AC66">
        <f t="shared" si="5"/>
        <v>1</v>
      </c>
      <c r="AD66">
        <f>IF(SUM($AC66:AC66)&gt;0,1,IF(OR(D66&lt;(1-$P$2),D66&gt;$P$3),1,0))</f>
        <v>1</v>
      </c>
      <c r="AE66">
        <f>IF(SUM($AC66:AD66)&gt;0,1,IF(OR(E66&lt;(1-$P$2),E66&gt;$P$3),1,0))</f>
        <v>1</v>
      </c>
      <c r="AF66">
        <f>IF(SUM($AC66:AE66)&gt;0,1,IF(OR(F66&lt;(1-$P$2),F66&gt;$P$3),1,0))</f>
        <v>1</v>
      </c>
      <c r="AG66">
        <f>IF(SUM($AC66:AF66)&gt;0,1,IF(OR(G66&lt;(1-$P$2),G66&gt;$P$3),1,0))</f>
        <v>1</v>
      </c>
      <c r="AH66">
        <f>IF(SUM($AC66:AG66)&gt;0,1,IF(OR(H66&lt;(1-$P$2),H66&gt;$P$3),1,0))</f>
        <v>1</v>
      </c>
      <c r="AI66">
        <f>IF(SUM($AC66:AH66)&gt;0,1,IF(OR(I66&lt;(1-$P$2),I66&gt;$P$3),1,0))</f>
        <v>1</v>
      </c>
      <c r="AJ66">
        <f>IF(SUM($AC66:AI66)&gt;0,1,IF(OR(J66&lt;(1-$P$2),J66&gt;$P$3),1,0))</f>
        <v>1</v>
      </c>
      <c r="AK66">
        <f>IF(SUM($AC66:AJ66)&gt;0,1,IF(OR(K66&lt;(1-$P$2),K66&gt;$P$3),1,0))</f>
        <v>1</v>
      </c>
      <c r="AL66">
        <f>IF(SUM($AC66:AK66)&gt;0,1,IF(OR(L66&lt;(1-$P$2),L66&gt;$P$3),1,0))</f>
        <v>1</v>
      </c>
      <c r="AM66">
        <f>IF(SUM($AC66:AL66)&gt;0,1,IF(OR(M66&lt;(1-$P$2),M66&gt;$P$3),1,0))</f>
        <v>1</v>
      </c>
      <c r="AN66">
        <f>IF(SUM($AC66:AM66)&gt;0,1,IF(OR(N66&lt;(1-$P$2),N66&gt;$P$3),1,0))</f>
        <v>1</v>
      </c>
      <c r="AO66">
        <f>IF(SUM($AC66:AN66)&gt;0,1,IF(OR(O66&lt;(1-$P$2),O66&gt;$P$3),1,0))</f>
        <v>1</v>
      </c>
      <c r="AP66">
        <f>IF(SUM($AC66:AO66)&gt;0,1,IF(OR(P66&lt;(1-$P$2),P66&gt;$P$3),1,0))</f>
        <v>1</v>
      </c>
      <c r="AQ66">
        <f>IF(SUM($AC66:AP66)&gt;0,1,IF(OR(Q66&lt;(1-$P$2),Q66&gt;$P$3),1,0))</f>
        <v>1</v>
      </c>
      <c r="AR66">
        <f>IF(SUM($AC66:AQ66)&gt;0,1,IF(OR(R66&lt;(1-$P$2),R66&gt;$P$3),1,0))</f>
        <v>1</v>
      </c>
      <c r="AS66">
        <f>IF(SUM($AC66:AR66)&gt;0,1,IF(OR(S66&lt;(1-$P$2),S66&gt;$P$3),1,0))</f>
        <v>1</v>
      </c>
      <c r="AT66">
        <f>IF(SUM($AC66:AS66)&gt;0,1,IF(OR(T66&lt;(1-$P$2),T66&gt;$P$3),1,0))</f>
        <v>1</v>
      </c>
      <c r="AU66">
        <f>IF(SUM($AC66:AT66)&gt;0,1,IF(OR(U66&lt;(1-$P$2),U66&gt;$P$3),1,0))</f>
        <v>1</v>
      </c>
      <c r="AV66">
        <f>IF(SUM($AC66:AU66)&gt;0,1,IF(OR(V66&lt;(1-$P$2),V66&gt;$P$3),1,0))</f>
        <v>1</v>
      </c>
    </row>
    <row r="67" spans="1:48" x14ac:dyDescent="0.35">
      <c r="A67" s="1">
        <f>Data!A61</f>
        <v>2700000</v>
      </c>
      <c r="B67">
        <f t="shared" si="8"/>
        <v>58</v>
      </c>
      <c r="C67" s="12" cm="1">
        <f t="array" ref="C67">PRODUCT(Data!$C61:C61/100+1)</f>
        <v>0.69700000000000006</v>
      </c>
      <c r="D67" s="12" cm="1">
        <f t="array" ref="D67">PRODUCT(Data!$C61:D61/100+1)</f>
        <v>0.96186000000000005</v>
      </c>
      <c r="E67" s="12" cm="1">
        <f t="array" ref="E67">PRODUCT(Data!$C61:E61/100+1)</f>
        <v>0.54441276000000005</v>
      </c>
      <c r="F67" s="12" cm="1">
        <f t="array" ref="F67">PRODUCT(Data!$C61:F61/100+1)</f>
        <v>0.88848162432000011</v>
      </c>
      <c r="G67" s="12" cm="1">
        <f t="array" ref="G67">PRODUCT(Data!$C61:G61/100+1)</f>
        <v>0.63437587976448007</v>
      </c>
      <c r="H67" s="12" cm="1">
        <f t="array" ref="H67">PRODUCT(Data!$C61:H61/100+1)</f>
        <v>0.75173541752090889</v>
      </c>
      <c r="I67" s="12" cm="1">
        <f t="array" ref="I67">PRODUCT(Data!$C61:I61/100+1)</f>
        <v>1.2824606222906705</v>
      </c>
      <c r="J67" s="12" cm="1">
        <f t="array" ref="J67">PRODUCT(Data!$C61:J61/100+1)</f>
        <v>1.2003831424640674</v>
      </c>
      <c r="K67" s="12" cm="1">
        <f t="array" ref="K67">PRODUCT(Data!$C61:K61/100+1)</f>
        <v>0.79225287402628441</v>
      </c>
      <c r="L67" s="12" cm="1">
        <f t="array" ref="L67">PRODUCT(Data!$C61:L61/100+1)</f>
        <v>0.77878457516783761</v>
      </c>
      <c r="M67" s="12" cm="1">
        <f t="array" ref="M67">PRODUCT(Data!$C61:M61/100+1)</f>
        <v>0.76554523738998437</v>
      </c>
      <c r="N67" s="12" cm="1">
        <f t="array" ref="N67">PRODUCT(Data!$C61:N61/100+1)</f>
        <v>1.032720525239089</v>
      </c>
      <c r="O67" s="12" cm="1">
        <f t="array" ref="O67">PRODUCT(Data!$C61:O61/100+1)</f>
        <v>0.75078782184881765</v>
      </c>
      <c r="P67" s="12" cm="1">
        <f t="array" ref="P67">PRODUCT(Data!$C61:P61/100+1)</f>
        <v>0.52329911182862598</v>
      </c>
      <c r="Q67" s="12" cm="1">
        <f t="array" ref="Q67">PRODUCT(Data!$C61:Q61/100+1)</f>
        <v>0.54475437541359961</v>
      </c>
      <c r="R67" s="12" cm="1">
        <f t="array" ref="R67">PRODUCT(Data!$C61:R61/100+1)</f>
        <v>0.45541465784576934</v>
      </c>
      <c r="S67" s="12" cm="1">
        <f t="array" ref="S67">PRODUCT(Data!$C61:S61/100+1)</f>
        <v>0.45313758455654052</v>
      </c>
      <c r="T67" s="12" cm="1">
        <f t="array" ref="T67">PRODUCT(Data!$C61:T61/100+1)</f>
        <v>0.33079043672627456</v>
      </c>
      <c r="U67" s="12" cm="1">
        <f t="array" ref="U67">PRODUCT(Data!$C61:U61/100+1)</f>
        <v>0.53654208837001727</v>
      </c>
      <c r="V67" s="12" cm="1">
        <f t="array" ref="V67">PRODUCT(Data!$C61:V61/100+1)</f>
        <v>0.76349939175053461</v>
      </c>
      <c r="W67" s="7"/>
      <c r="X67" s="25" t="str">
        <f t="shared" si="6"/>
        <v>Partially Realised Loss</v>
      </c>
      <c r="Y67" s="4">
        <f t="shared" si="7"/>
        <v>2061448.3577264433</v>
      </c>
      <c r="Z67" s="13">
        <f t="shared" ca="1" si="9"/>
        <v>376380.00000000006</v>
      </c>
      <c r="AA67" s="13">
        <f t="shared" si="10"/>
        <v>1649158.6861811548</v>
      </c>
      <c r="AC67">
        <f t="shared" si="5"/>
        <v>1</v>
      </c>
      <c r="AD67">
        <f>IF(SUM($AC67:AC67)&gt;0,1,IF(OR(D67&lt;(1-$P$2),D67&gt;$P$3),1,0))</f>
        <v>1</v>
      </c>
      <c r="AE67">
        <f>IF(SUM($AC67:AD67)&gt;0,1,IF(OR(E67&lt;(1-$P$2),E67&gt;$P$3),1,0))</f>
        <v>1</v>
      </c>
      <c r="AF67">
        <f>IF(SUM($AC67:AE67)&gt;0,1,IF(OR(F67&lt;(1-$P$2),F67&gt;$P$3),1,0))</f>
        <v>1</v>
      </c>
      <c r="AG67">
        <f>IF(SUM($AC67:AF67)&gt;0,1,IF(OR(G67&lt;(1-$P$2),G67&gt;$P$3),1,0))</f>
        <v>1</v>
      </c>
      <c r="AH67">
        <f>IF(SUM($AC67:AG67)&gt;0,1,IF(OR(H67&lt;(1-$P$2),H67&gt;$P$3),1,0))</f>
        <v>1</v>
      </c>
      <c r="AI67">
        <f>IF(SUM($AC67:AH67)&gt;0,1,IF(OR(I67&lt;(1-$P$2),I67&gt;$P$3),1,0))</f>
        <v>1</v>
      </c>
      <c r="AJ67">
        <f>IF(SUM($AC67:AI67)&gt;0,1,IF(OR(J67&lt;(1-$P$2),J67&gt;$P$3),1,0))</f>
        <v>1</v>
      </c>
      <c r="AK67">
        <f>IF(SUM($AC67:AJ67)&gt;0,1,IF(OR(K67&lt;(1-$P$2),K67&gt;$P$3),1,0))</f>
        <v>1</v>
      </c>
      <c r="AL67">
        <f>IF(SUM($AC67:AK67)&gt;0,1,IF(OR(L67&lt;(1-$P$2),L67&gt;$P$3),1,0))</f>
        <v>1</v>
      </c>
      <c r="AM67">
        <f>IF(SUM($AC67:AL67)&gt;0,1,IF(OR(M67&lt;(1-$P$2),M67&gt;$P$3),1,0))</f>
        <v>1</v>
      </c>
      <c r="AN67">
        <f>IF(SUM($AC67:AM67)&gt;0,1,IF(OR(N67&lt;(1-$P$2),N67&gt;$P$3),1,0))</f>
        <v>1</v>
      </c>
      <c r="AO67">
        <f>IF(SUM($AC67:AN67)&gt;0,1,IF(OR(O67&lt;(1-$P$2),O67&gt;$P$3),1,0))</f>
        <v>1</v>
      </c>
      <c r="AP67">
        <f>IF(SUM($AC67:AO67)&gt;0,1,IF(OR(P67&lt;(1-$P$2),P67&gt;$P$3),1,0))</f>
        <v>1</v>
      </c>
      <c r="AQ67">
        <f>IF(SUM($AC67:AP67)&gt;0,1,IF(OR(Q67&lt;(1-$P$2),Q67&gt;$P$3),1,0))</f>
        <v>1</v>
      </c>
      <c r="AR67">
        <f>IF(SUM($AC67:AQ67)&gt;0,1,IF(OR(R67&lt;(1-$P$2),R67&gt;$P$3),1,0))</f>
        <v>1</v>
      </c>
      <c r="AS67">
        <f>IF(SUM($AC67:AR67)&gt;0,1,IF(OR(S67&lt;(1-$P$2),S67&gt;$P$3),1,0))</f>
        <v>1</v>
      </c>
      <c r="AT67">
        <f>IF(SUM($AC67:AS67)&gt;0,1,IF(OR(T67&lt;(1-$P$2),T67&gt;$P$3),1,0))</f>
        <v>1</v>
      </c>
      <c r="AU67">
        <f>IF(SUM($AC67:AT67)&gt;0,1,IF(OR(U67&lt;(1-$P$2),U67&gt;$P$3),1,0))</f>
        <v>1</v>
      </c>
      <c r="AV67">
        <f>IF(SUM($AC67:AU67)&gt;0,1,IF(OR(V67&lt;(1-$P$2),V67&gt;$P$3),1,0))</f>
        <v>1</v>
      </c>
    </row>
    <row r="68" spans="1:48" x14ac:dyDescent="0.35">
      <c r="A68" s="1">
        <f>Data!A62</f>
        <v>6800000</v>
      </c>
      <c r="B68">
        <f t="shared" si="8"/>
        <v>59</v>
      </c>
      <c r="C68" s="12" cm="1">
        <f t="array" ref="C68">PRODUCT(Data!$C62:C62/100+1)</f>
        <v>1.44</v>
      </c>
      <c r="D68" s="12" cm="1">
        <f t="array" ref="D68">PRODUCT(Data!$C62:D62/100+1)</f>
        <v>1.51488</v>
      </c>
      <c r="E68" s="12" cm="1">
        <f t="array" ref="E68">PRODUCT(Data!$C62:E62/100+1)</f>
        <v>0.87863040000000014</v>
      </c>
      <c r="F68" s="12" cm="1">
        <f t="array" ref="F68">PRODUCT(Data!$C62:F62/100+1)</f>
        <v>0.49642617600000005</v>
      </c>
      <c r="G68" s="12" cm="1">
        <f t="array" ref="G68">PRODUCT(Data!$C62:G62/100+1)</f>
        <v>0.84789590860800013</v>
      </c>
      <c r="H68" s="12" cm="1">
        <f t="array" ref="H68">PRODUCT(Data!$C62:H62/100+1)</f>
        <v>0.55791550786406396</v>
      </c>
      <c r="I68" s="12" cm="1">
        <f t="array" ref="I68">PRODUCT(Data!$C62:I62/100+1)</f>
        <v>0.80228250030852399</v>
      </c>
      <c r="J68" s="12" cm="1">
        <f t="array" ref="J68">PRODUCT(Data!$C62:J62/100+1)</f>
        <v>1.1560890829445831</v>
      </c>
      <c r="K68" s="12" cm="1">
        <f t="array" ref="K68">PRODUCT(Data!$C62:K62/100+1)</f>
        <v>0.76070661657753558</v>
      </c>
      <c r="L68" s="12" cm="1">
        <f t="array" ref="L68">PRODUCT(Data!$C62:L62/100+1)</f>
        <v>0.60171893371283069</v>
      </c>
      <c r="M68" s="12" cm="1">
        <f t="array" ref="M68">PRODUCT(Data!$C62:M62/100+1)</f>
        <v>0.35320901408943162</v>
      </c>
      <c r="N68" s="12" cm="1">
        <f t="array" ref="N68">PRODUCT(Data!$C62:N62/100+1)</f>
        <v>0.36733737465300892</v>
      </c>
      <c r="O68" s="12" cm="1">
        <f t="array" ref="O68">PRODUCT(Data!$C62:O62/100+1)</f>
        <v>0.38460223126170029</v>
      </c>
      <c r="P68" s="12" cm="1">
        <f t="array" ref="P68">PRODUCT(Data!$C62:P62/100+1)</f>
        <v>0.55267340632306339</v>
      </c>
      <c r="Q68" s="12" cm="1">
        <f t="array" ref="Q68">PRODUCT(Data!$C62:Q62/100+1)</f>
        <v>0.63281105023990758</v>
      </c>
      <c r="R68" s="12" cm="1">
        <f t="array" ref="R68">PRODUCT(Data!$C62:R62/100+1)</f>
        <v>0.80873252220660186</v>
      </c>
      <c r="S68" s="12" cm="1">
        <f t="array" ref="S68">PRODUCT(Data!$C62:S62/100+1)</f>
        <v>0.54508571996724964</v>
      </c>
      <c r="T68" s="12" cm="1">
        <f t="array" ref="T68">PRODUCT(Data!$C62:T62/100+1)</f>
        <v>0.85142389458884393</v>
      </c>
      <c r="U68" s="12" cm="1">
        <f t="array" ref="U68">PRODUCT(Data!$C62:U62/100+1)</f>
        <v>1.2175361692620468</v>
      </c>
      <c r="V68" s="12" cm="1">
        <f t="array" ref="V68">PRODUCT(Data!$C62:V62/100+1)</f>
        <v>2.0052820707745909</v>
      </c>
      <c r="W68" s="7"/>
      <c r="X68" s="25" t="str">
        <f t="shared" si="6"/>
        <v>Partially Realised Loss</v>
      </c>
      <c r="Y68" s="4">
        <f t="shared" si="7"/>
        <v>13635918.081267217</v>
      </c>
      <c r="Z68" s="13">
        <f t="shared" ca="1" si="9"/>
        <v>675139.59936000011</v>
      </c>
      <c r="AA68" s="13">
        <f t="shared" si="10"/>
        <v>10908734.465013774</v>
      </c>
      <c r="AC68">
        <f t="shared" si="5"/>
        <v>0</v>
      </c>
      <c r="AD68">
        <f>IF(SUM($AC68:AC68)&gt;0,1,IF(OR(D68&lt;(1-$P$2),D68&gt;$P$3),1,0))</f>
        <v>0</v>
      </c>
      <c r="AE68">
        <f>IF(SUM($AC68:AD68)&gt;0,1,IF(OR(E68&lt;(1-$P$2),E68&gt;$P$3),1,0))</f>
        <v>0</v>
      </c>
      <c r="AF68">
        <f>IF(SUM($AC68:AE68)&gt;0,1,IF(OR(F68&lt;(1-$P$2),F68&gt;$P$3),1,0))</f>
        <v>1</v>
      </c>
      <c r="AG68">
        <f>IF(SUM($AC68:AF68)&gt;0,1,IF(OR(G68&lt;(1-$P$2),G68&gt;$P$3),1,0))</f>
        <v>1</v>
      </c>
      <c r="AH68">
        <f>IF(SUM($AC68:AG68)&gt;0,1,IF(OR(H68&lt;(1-$P$2),H68&gt;$P$3),1,0))</f>
        <v>1</v>
      </c>
      <c r="AI68">
        <f>IF(SUM($AC68:AH68)&gt;0,1,IF(OR(I68&lt;(1-$P$2),I68&gt;$P$3),1,0))</f>
        <v>1</v>
      </c>
      <c r="AJ68">
        <f>IF(SUM($AC68:AI68)&gt;0,1,IF(OR(J68&lt;(1-$P$2),J68&gt;$P$3),1,0))</f>
        <v>1</v>
      </c>
      <c r="AK68">
        <f>IF(SUM($AC68:AJ68)&gt;0,1,IF(OR(K68&lt;(1-$P$2),K68&gt;$P$3),1,0))</f>
        <v>1</v>
      </c>
      <c r="AL68">
        <f>IF(SUM($AC68:AK68)&gt;0,1,IF(OR(L68&lt;(1-$P$2),L68&gt;$P$3),1,0))</f>
        <v>1</v>
      </c>
      <c r="AM68">
        <f>IF(SUM($AC68:AL68)&gt;0,1,IF(OR(M68&lt;(1-$P$2),M68&gt;$P$3),1,0))</f>
        <v>1</v>
      </c>
      <c r="AN68">
        <f>IF(SUM($AC68:AM68)&gt;0,1,IF(OR(N68&lt;(1-$P$2),N68&gt;$P$3),1,0))</f>
        <v>1</v>
      </c>
      <c r="AO68">
        <f>IF(SUM($AC68:AN68)&gt;0,1,IF(OR(O68&lt;(1-$P$2),O68&gt;$P$3),1,0))</f>
        <v>1</v>
      </c>
      <c r="AP68">
        <f>IF(SUM($AC68:AO68)&gt;0,1,IF(OR(P68&lt;(1-$P$2),P68&gt;$P$3),1,0))</f>
        <v>1</v>
      </c>
      <c r="AQ68">
        <f>IF(SUM($AC68:AP68)&gt;0,1,IF(OR(Q68&lt;(1-$P$2),Q68&gt;$P$3),1,0))</f>
        <v>1</v>
      </c>
      <c r="AR68">
        <f>IF(SUM($AC68:AQ68)&gt;0,1,IF(OR(R68&lt;(1-$P$2),R68&gt;$P$3),1,0))</f>
        <v>1</v>
      </c>
      <c r="AS68">
        <f>IF(SUM($AC68:AR68)&gt;0,1,IF(OR(S68&lt;(1-$P$2),S68&gt;$P$3),1,0))</f>
        <v>1</v>
      </c>
      <c r="AT68">
        <f>IF(SUM($AC68:AS68)&gt;0,1,IF(OR(T68&lt;(1-$P$2),T68&gt;$P$3),1,0))</f>
        <v>1</v>
      </c>
      <c r="AU68">
        <f>IF(SUM($AC68:AT68)&gt;0,1,IF(OR(U68&lt;(1-$P$2),U68&gt;$P$3),1,0))</f>
        <v>1</v>
      </c>
      <c r="AV68">
        <f>IF(SUM($AC68:AU68)&gt;0,1,IF(OR(V68&lt;(1-$P$2),V68&gt;$P$3),1,0))</f>
        <v>1</v>
      </c>
    </row>
    <row r="69" spans="1:48" x14ac:dyDescent="0.35">
      <c r="A69" s="1">
        <f>Data!A63</f>
        <v>3800000</v>
      </c>
      <c r="B69">
        <f t="shared" si="8"/>
        <v>60</v>
      </c>
      <c r="C69" s="12" cm="1">
        <f t="array" ref="C69">PRODUCT(Data!$C63:C63/100+1)</f>
        <v>0.57099999999999995</v>
      </c>
      <c r="D69" s="12" cm="1">
        <f t="array" ref="D69">PRODUCT(Data!$C63:D63/100+1)</f>
        <v>0.73887399999999992</v>
      </c>
      <c r="E69" s="12" cm="1">
        <f t="array" ref="E69">PRODUCT(Data!$C63:E63/100+1)</f>
        <v>1.1940203839999999</v>
      </c>
      <c r="F69" s="12" cm="1">
        <f t="array" ref="F69">PRODUCT(Data!$C63:F63/100+1)</f>
        <v>1.9940140412799998</v>
      </c>
      <c r="G69" s="12" cm="1">
        <f t="array" ref="G69">PRODUCT(Data!$C63:G63/100+1)</f>
        <v>1.8863372830508798</v>
      </c>
      <c r="H69" s="12" cm="1">
        <f t="array" ref="H69">PRODUCT(Data!$C63:H63/100+1)</f>
        <v>1.6958172174627411</v>
      </c>
      <c r="I69" s="12" cm="1">
        <f t="array" ref="I69">PRODUCT(Data!$C63:I63/100+1)</f>
        <v>2.4385851587114216</v>
      </c>
      <c r="J69" s="12" cm="1">
        <f t="array" ref="J69">PRODUCT(Data!$C63:J63/100+1)</f>
        <v>3.6456848122735757</v>
      </c>
      <c r="K69" s="12" cm="1">
        <f t="array" ref="K69">PRODUCT(Data!$C63:K63/100+1)</f>
        <v>3.9993162390641124</v>
      </c>
      <c r="L69" s="12" cm="1">
        <f t="array" ref="L69">PRODUCT(Data!$C63:L63/100+1)</f>
        <v>4.183284786061062</v>
      </c>
      <c r="M69" s="12" cm="1">
        <f t="array" ref="M69">PRODUCT(Data!$C63:M63/100+1)</f>
        <v>5.6892673090430437</v>
      </c>
      <c r="N69" s="12" cm="1">
        <f t="array" ref="N69">PRODUCT(Data!$C63:N63/100+1)</f>
        <v>3.2542609007726213</v>
      </c>
      <c r="O69" s="12" cm="1">
        <f t="array" ref="O69">PRODUCT(Data!$C63:O63/100+1)</f>
        <v>2.0892354982960231</v>
      </c>
      <c r="P69" s="12" cm="1">
        <f t="array" ref="P69">PRODUCT(Data!$C63:P63/100+1)</f>
        <v>2.9249296976144321</v>
      </c>
      <c r="Q69" s="12" cm="1">
        <f t="array" ref="Q69">PRODUCT(Data!$C63:Q63/100+1)</f>
        <v>3.3197952067923806</v>
      </c>
      <c r="R69" s="12" cm="1">
        <f t="array" ref="R69">PRODUCT(Data!$C63:R63/100+1)</f>
        <v>2.0881511850724075</v>
      </c>
      <c r="S69" s="12" cm="1">
        <f t="array" ref="S69">PRODUCT(Data!$C63:S63/100+1)</f>
        <v>2.1716772324753038</v>
      </c>
      <c r="T69" s="12" cm="1">
        <f t="array" ref="T69">PRODUCT(Data!$C63:T63/100+1)</f>
        <v>2.4561669499295684</v>
      </c>
      <c r="U69" s="12" cm="1">
        <f t="array" ref="U69">PRODUCT(Data!$C63:U63/100+1)</f>
        <v>1.5989646844041492</v>
      </c>
      <c r="V69" s="12" cm="1">
        <f t="array" ref="V69">PRODUCT(Data!$C63:V63/100+1)</f>
        <v>1.6613243070959109</v>
      </c>
      <c r="W69" s="7"/>
      <c r="X69" s="25" t="str">
        <f t="shared" si="6"/>
        <v>Partially Realised Loss</v>
      </c>
      <c r="Y69" s="4">
        <f t="shared" si="7"/>
        <v>6313032.3669644613</v>
      </c>
      <c r="Z69" s="13">
        <f t="shared" ca="1" si="9"/>
        <v>433960</v>
      </c>
      <c r="AA69" s="13">
        <f t="shared" si="10"/>
        <v>5050425.8935715696</v>
      </c>
      <c r="AC69">
        <f t="shared" si="5"/>
        <v>1</v>
      </c>
      <c r="AD69">
        <f>IF(SUM($AC69:AC69)&gt;0,1,IF(OR(D69&lt;(1-$P$2),D69&gt;$P$3),1,0))</f>
        <v>1</v>
      </c>
      <c r="AE69">
        <f>IF(SUM($AC69:AD69)&gt;0,1,IF(OR(E69&lt;(1-$P$2),E69&gt;$P$3),1,0))</f>
        <v>1</v>
      </c>
      <c r="AF69">
        <f>IF(SUM($AC69:AE69)&gt;0,1,IF(OR(F69&lt;(1-$P$2),F69&gt;$P$3),1,0))</f>
        <v>1</v>
      </c>
      <c r="AG69">
        <f>IF(SUM($AC69:AF69)&gt;0,1,IF(OR(G69&lt;(1-$P$2),G69&gt;$P$3),1,0))</f>
        <v>1</v>
      </c>
      <c r="AH69">
        <f>IF(SUM($AC69:AG69)&gt;0,1,IF(OR(H69&lt;(1-$P$2),H69&gt;$P$3),1,0))</f>
        <v>1</v>
      </c>
      <c r="AI69">
        <f>IF(SUM($AC69:AH69)&gt;0,1,IF(OR(I69&lt;(1-$P$2),I69&gt;$P$3),1,0))</f>
        <v>1</v>
      </c>
      <c r="AJ69">
        <f>IF(SUM($AC69:AI69)&gt;0,1,IF(OR(J69&lt;(1-$P$2),J69&gt;$P$3),1,0))</f>
        <v>1</v>
      </c>
      <c r="AK69">
        <f>IF(SUM($AC69:AJ69)&gt;0,1,IF(OR(K69&lt;(1-$P$2),K69&gt;$P$3),1,0))</f>
        <v>1</v>
      </c>
      <c r="AL69">
        <f>IF(SUM($AC69:AK69)&gt;0,1,IF(OR(L69&lt;(1-$P$2),L69&gt;$P$3),1,0))</f>
        <v>1</v>
      </c>
      <c r="AM69">
        <f>IF(SUM($AC69:AL69)&gt;0,1,IF(OR(M69&lt;(1-$P$2),M69&gt;$P$3),1,0))</f>
        <v>1</v>
      </c>
      <c r="AN69">
        <f>IF(SUM($AC69:AM69)&gt;0,1,IF(OR(N69&lt;(1-$P$2),N69&gt;$P$3),1,0))</f>
        <v>1</v>
      </c>
      <c r="AO69">
        <f>IF(SUM($AC69:AN69)&gt;0,1,IF(OR(O69&lt;(1-$P$2),O69&gt;$P$3),1,0))</f>
        <v>1</v>
      </c>
      <c r="AP69">
        <f>IF(SUM($AC69:AO69)&gt;0,1,IF(OR(P69&lt;(1-$P$2),P69&gt;$P$3),1,0))</f>
        <v>1</v>
      </c>
      <c r="AQ69">
        <f>IF(SUM($AC69:AP69)&gt;0,1,IF(OR(Q69&lt;(1-$P$2),Q69&gt;$P$3),1,0))</f>
        <v>1</v>
      </c>
      <c r="AR69">
        <f>IF(SUM($AC69:AQ69)&gt;0,1,IF(OR(R69&lt;(1-$P$2),R69&gt;$P$3),1,0))</f>
        <v>1</v>
      </c>
      <c r="AS69">
        <f>IF(SUM($AC69:AR69)&gt;0,1,IF(OR(S69&lt;(1-$P$2),S69&gt;$P$3),1,0))</f>
        <v>1</v>
      </c>
      <c r="AT69">
        <f>IF(SUM($AC69:AS69)&gt;0,1,IF(OR(T69&lt;(1-$P$2),T69&gt;$P$3),1,0))</f>
        <v>1</v>
      </c>
      <c r="AU69">
        <f>IF(SUM($AC69:AT69)&gt;0,1,IF(OR(U69&lt;(1-$P$2),U69&gt;$P$3),1,0))</f>
        <v>1</v>
      </c>
      <c r="AV69">
        <f>IF(SUM($AC69:AU69)&gt;0,1,IF(OR(V69&lt;(1-$P$2),V69&gt;$P$3),1,0))</f>
        <v>1</v>
      </c>
    </row>
    <row r="70" spans="1:48" x14ac:dyDescent="0.35">
      <c r="A70" s="1">
        <f>Data!A64</f>
        <v>9600000</v>
      </c>
      <c r="B70">
        <f t="shared" si="8"/>
        <v>61</v>
      </c>
      <c r="C70" s="12" cm="1">
        <f t="array" ref="C70">PRODUCT(Data!$C64:C64/100+1)</f>
        <v>1.425</v>
      </c>
      <c r="D70" s="12" cm="1">
        <f t="array" ref="D70">PRODUCT(Data!$C64:D64/100+1)</f>
        <v>1.41645</v>
      </c>
      <c r="E70" s="12" cm="1">
        <f t="array" ref="E70">PRODUCT(Data!$C64:E64/100+1)</f>
        <v>1.5708430499999999</v>
      </c>
      <c r="F70" s="12" cm="1">
        <f t="array" ref="F70">PRODUCT(Data!$C64:F64/100+1)</f>
        <v>1.09487760585</v>
      </c>
      <c r="G70" s="12" cm="1">
        <f t="array" ref="G70">PRODUCT(Data!$C64:G64/100+1)</f>
        <v>1.8328251121929</v>
      </c>
      <c r="H70" s="12" cm="1">
        <f t="array" ref="H70">PRODUCT(Data!$C64:H64/100+1)</f>
        <v>1.7558464574807982</v>
      </c>
      <c r="I70" s="12" cm="1">
        <f t="array" ref="I70">PRODUCT(Data!$C64:I64/100+1)</f>
        <v>1.7576023039382787</v>
      </c>
      <c r="J70" s="12" cm="1">
        <f t="array" ref="J70">PRODUCT(Data!$C64:J64/100+1)</f>
        <v>1.2953528980025113</v>
      </c>
      <c r="K70" s="12" cm="1">
        <f t="array" ref="K70">PRODUCT(Data!$C64:K64/100+1)</f>
        <v>1.4676348334368454</v>
      </c>
      <c r="L70" s="12" cm="1">
        <f t="array" ref="L70">PRODUCT(Data!$C64:L64/100+1)</f>
        <v>1.9226016318022676</v>
      </c>
      <c r="M70" s="12" cm="1">
        <f t="array" ref="M70">PRODUCT(Data!$C64:M64/100+1)</f>
        <v>1.4246478091654804</v>
      </c>
      <c r="N70" s="12" cm="1">
        <f t="array" ref="N70">PRODUCT(Data!$C64:N64/100+1)</f>
        <v>1.2779090848214358</v>
      </c>
      <c r="O70" s="12" cm="1">
        <f t="array" ref="O70">PRODUCT(Data!$C64:O64/100+1)</f>
        <v>1.7929064460044746</v>
      </c>
      <c r="P70" s="12" cm="1">
        <f t="array" ref="P70">PRODUCT(Data!$C64:P64/100+1)</f>
        <v>2.2787840928716872</v>
      </c>
      <c r="Q70" s="12" cm="1">
        <f t="array" ref="Q70">PRODUCT(Data!$C64:Q64/100+1)</f>
        <v>1.6749063082606901</v>
      </c>
      <c r="R70" s="12" cm="1">
        <f t="array" ref="R70">PRODUCT(Data!$C64:R64/100+1)</f>
        <v>2.6949242499914505</v>
      </c>
      <c r="S70" s="12" cm="1">
        <f t="array" ref="S70">PRODUCT(Data!$C64:S64/100+1)</f>
        <v>3.5034015249888859</v>
      </c>
      <c r="T70" s="12" cm="1">
        <f t="array" ref="T70">PRODUCT(Data!$C64:T64/100+1)</f>
        <v>4.8592179151595847</v>
      </c>
      <c r="U70" s="12" cm="1">
        <f t="array" ref="U70">PRODUCT(Data!$C64:U64/100+1)</f>
        <v>4.0623061770734132</v>
      </c>
      <c r="V70" s="12" cm="1">
        <f t="array" ref="V70">PRODUCT(Data!$C64:V64/100+1)</f>
        <v>4.8625804939568757</v>
      </c>
      <c r="W70" s="7"/>
      <c r="X70" s="25" t="str">
        <f t="shared" si="6"/>
        <v>Unrealised</v>
      </c>
      <c r="Y70" s="4">
        <f t="shared" si="7"/>
        <v>46680772.741986006</v>
      </c>
      <c r="Z70" s="13">
        <f t="shared" ca="1" si="9"/>
        <v>0</v>
      </c>
      <c r="AA70" s="13">
        <f t="shared" si="10"/>
        <v>46680772.741986006</v>
      </c>
      <c r="AC70">
        <f t="shared" si="5"/>
        <v>0</v>
      </c>
      <c r="AD70">
        <f>IF(SUM($AC70:AC70)&gt;0,1,IF(OR(D70&lt;(1-$P$2),D70&gt;$P$3),1,0))</f>
        <v>0</v>
      </c>
      <c r="AE70">
        <f>IF(SUM($AC70:AD70)&gt;0,1,IF(OR(E70&lt;(1-$P$2),E70&gt;$P$3),1,0))</f>
        <v>0</v>
      </c>
      <c r="AF70">
        <f>IF(SUM($AC70:AE70)&gt;0,1,IF(OR(F70&lt;(1-$P$2),F70&gt;$P$3),1,0))</f>
        <v>0</v>
      </c>
      <c r="AG70">
        <f>IF(SUM($AC70:AF70)&gt;0,1,IF(OR(G70&lt;(1-$P$2),G70&gt;$P$3),1,0))</f>
        <v>0</v>
      </c>
      <c r="AH70">
        <f>IF(SUM($AC70:AG70)&gt;0,1,IF(OR(H70&lt;(1-$P$2),H70&gt;$P$3),1,0))</f>
        <v>0</v>
      </c>
      <c r="AI70">
        <f>IF(SUM($AC70:AH70)&gt;0,1,IF(OR(I70&lt;(1-$P$2),I70&gt;$P$3),1,0))</f>
        <v>0</v>
      </c>
      <c r="AJ70">
        <f>IF(SUM($AC70:AI70)&gt;0,1,IF(OR(J70&lt;(1-$P$2),J70&gt;$P$3),1,0))</f>
        <v>0</v>
      </c>
      <c r="AK70">
        <f>IF(SUM($AC70:AJ70)&gt;0,1,IF(OR(K70&lt;(1-$P$2),K70&gt;$P$3),1,0))</f>
        <v>0</v>
      </c>
      <c r="AL70">
        <f>IF(SUM($AC70:AK70)&gt;0,1,IF(OR(L70&lt;(1-$P$2),L70&gt;$P$3),1,0))</f>
        <v>0</v>
      </c>
      <c r="AM70">
        <f>IF(SUM($AC70:AL70)&gt;0,1,IF(OR(M70&lt;(1-$P$2),M70&gt;$P$3),1,0))</f>
        <v>0</v>
      </c>
      <c r="AN70">
        <f>IF(SUM($AC70:AM70)&gt;0,1,IF(OR(N70&lt;(1-$P$2),N70&gt;$P$3),1,0))</f>
        <v>0</v>
      </c>
      <c r="AO70">
        <f>IF(SUM($AC70:AN70)&gt;0,1,IF(OR(O70&lt;(1-$P$2),O70&gt;$P$3),1,0))</f>
        <v>0</v>
      </c>
      <c r="AP70">
        <f>IF(SUM($AC70:AO70)&gt;0,1,IF(OR(P70&lt;(1-$P$2),P70&gt;$P$3),1,0))</f>
        <v>0</v>
      </c>
      <c r="AQ70">
        <f>IF(SUM($AC70:AP70)&gt;0,1,IF(OR(Q70&lt;(1-$P$2),Q70&gt;$P$3),1,0))</f>
        <v>0</v>
      </c>
      <c r="AR70">
        <f>IF(SUM($AC70:AQ70)&gt;0,1,IF(OR(R70&lt;(1-$P$2),R70&gt;$P$3),1,0))</f>
        <v>0</v>
      </c>
      <c r="AS70">
        <f>IF(SUM($AC70:AR70)&gt;0,1,IF(OR(S70&lt;(1-$P$2),S70&gt;$P$3),1,0))</f>
        <v>0</v>
      </c>
      <c r="AT70">
        <f>IF(SUM($AC70:AS70)&gt;0,1,IF(OR(T70&lt;(1-$P$2),T70&gt;$P$3),1,0))</f>
        <v>0</v>
      </c>
      <c r="AU70">
        <f>IF(SUM($AC70:AT70)&gt;0,1,IF(OR(U70&lt;(1-$P$2),U70&gt;$P$3),1,0))</f>
        <v>0</v>
      </c>
      <c r="AV70">
        <f>IF(SUM($AC70:AU70)&gt;0,1,IF(OR(V70&lt;(1-$P$2),V70&gt;$P$3),1,0))</f>
        <v>0</v>
      </c>
    </row>
    <row r="71" spans="1:48" x14ac:dyDescent="0.35">
      <c r="A71" s="1">
        <f>Data!A65</f>
        <v>3800000</v>
      </c>
      <c r="B71">
        <f t="shared" si="8"/>
        <v>62</v>
      </c>
      <c r="C71" s="12" cm="1">
        <f t="array" ref="C71">PRODUCT(Data!$C65:C65/100+1)</f>
        <v>0.53800000000000003</v>
      </c>
      <c r="D71" s="12" cm="1">
        <f t="array" ref="D71">PRODUCT(Data!$C65:D65/100+1)</f>
        <v>0.66712000000000005</v>
      </c>
      <c r="E71" s="12" cm="1">
        <f t="array" ref="E71">PRODUCT(Data!$C65:E65/100+1)</f>
        <v>0.65044200000000008</v>
      </c>
      <c r="F71" s="12" cm="1">
        <f t="array" ref="F71">PRODUCT(Data!$C65:F65/100+1)</f>
        <v>1.0361541060000001</v>
      </c>
      <c r="G71" s="12" cm="1">
        <f t="array" ref="G71">PRODUCT(Data!$C65:G65/100+1)</f>
        <v>1.1718902938860001</v>
      </c>
      <c r="H71" s="12" cm="1">
        <f t="array" ref="H71">PRODUCT(Data!$C65:H65/100+1)</f>
        <v>1.07227961890569</v>
      </c>
      <c r="I71" s="12" cm="1">
        <f t="array" ref="I71">PRODUCT(Data!$C65:I65/100+1)</f>
        <v>0.88677524483500558</v>
      </c>
      <c r="J71" s="12" cm="1">
        <f t="array" ref="J71">PRODUCT(Data!$C65:J65/100+1)</f>
        <v>1.2042407824859376</v>
      </c>
      <c r="K71" s="12" cm="1">
        <f t="array" ref="K71">PRODUCT(Data!$C65:K65/100+1)</f>
        <v>1.289741878042439</v>
      </c>
      <c r="L71" s="12" cm="1">
        <f t="array" ref="L71">PRODUCT(Data!$C65:L65/100+1)</f>
        <v>1.7295438584549108</v>
      </c>
      <c r="M71" s="12" cm="1">
        <f t="array" ref="M71">PRODUCT(Data!$C65:M65/100+1)</f>
        <v>0.98756954317775392</v>
      </c>
      <c r="N71" s="12" cm="1">
        <f t="array" ref="N71">PRODUCT(Data!$C65:N65/100+1)</f>
        <v>1.3766719431897889</v>
      </c>
      <c r="O71" s="12" cm="1">
        <f t="array" ref="O71">PRODUCT(Data!$C65:O65/100+1)</f>
        <v>1.6286029087935203</v>
      </c>
      <c r="P71" s="12" cm="1">
        <f t="array" ref="P71">PRODUCT(Data!$C65:P65/100+1)</f>
        <v>1.3159111503051646</v>
      </c>
      <c r="Q71" s="12" cm="1">
        <f t="array" ref="Q71">PRODUCT(Data!$C65:Q65/100+1)</f>
        <v>1.4553977322375122</v>
      </c>
      <c r="R71" s="12" cm="1">
        <f t="array" ref="R71">PRODUCT(Data!$C65:R65/100+1)</f>
        <v>2.1743642119628435</v>
      </c>
      <c r="S71" s="12" cm="1">
        <f t="array" ref="S71">PRODUCT(Data!$C65:S65/100+1)</f>
        <v>2.6983859870458891</v>
      </c>
      <c r="T71" s="12" cm="1">
        <f t="array" ref="T71">PRODUCT(Data!$C65:T65/100+1)</f>
        <v>4.0907531563615676</v>
      </c>
      <c r="U71" s="12" cm="1">
        <f t="array" ref="U71">PRODUCT(Data!$C65:U65/100+1)</f>
        <v>6.0502239182587587</v>
      </c>
      <c r="V71" s="12" cm="1">
        <f t="array" ref="V71">PRODUCT(Data!$C65:V65/100+1)</f>
        <v>8.4279619181344518</v>
      </c>
      <c r="W71" s="7"/>
      <c r="X71" s="25" t="str">
        <f t="shared" si="6"/>
        <v>Partially Realised Loss</v>
      </c>
      <c r="Y71" s="4">
        <f t="shared" si="7"/>
        <v>32026255.288910918</v>
      </c>
      <c r="Z71" s="13">
        <f t="shared" ca="1" si="9"/>
        <v>408880.00000000006</v>
      </c>
      <c r="AA71" s="13">
        <f t="shared" si="10"/>
        <v>25621004.231128737</v>
      </c>
      <c r="AC71">
        <f t="shared" si="5"/>
        <v>1</v>
      </c>
      <c r="AD71">
        <f>IF(SUM($AC71:AC71)&gt;0,1,IF(OR(D71&lt;(1-$P$2),D71&gt;$P$3),1,0))</f>
        <v>1</v>
      </c>
      <c r="AE71">
        <f>IF(SUM($AC71:AD71)&gt;0,1,IF(OR(E71&lt;(1-$P$2),E71&gt;$P$3),1,0))</f>
        <v>1</v>
      </c>
      <c r="AF71">
        <f>IF(SUM($AC71:AE71)&gt;0,1,IF(OR(F71&lt;(1-$P$2),F71&gt;$P$3),1,0))</f>
        <v>1</v>
      </c>
      <c r="AG71">
        <f>IF(SUM($AC71:AF71)&gt;0,1,IF(OR(G71&lt;(1-$P$2),G71&gt;$P$3),1,0))</f>
        <v>1</v>
      </c>
      <c r="AH71">
        <f>IF(SUM($AC71:AG71)&gt;0,1,IF(OR(H71&lt;(1-$P$2),H71&gt;$P$3),1,0))</f>
        <v>1</v>
      </c>
      <c r="AI71">
        <f>IF(SUM($AC71:AH71)&gt;0,1,IF(OR(I71&lt;(1-$P$2),I71&gt;$P$3),1,0))</f>
        <v>1</v>
      </c>
      <c r="AJ71">
        <f>IF(SUM($AC71:AI71)&gt;0,1,IF(OR(J71&lt;(1-$P$2),J71&gt;$P$3),1,0))</f>
        <v>1</v>
      </c>
      <c r="AK71">
        <f>IF(SUM($AC71:AJ71)&gt;0,1,IF(OR(K71&lt;(1-$P$2),K71&gt;$P$3),1,0))</f>
        <v>1</v>
      </c>
      <c r="AL71">
        <f>IF(SUM($AC71:AK71)&gt;0,1,IF(OR(L71&lt;(1-$P$2),L71&gt;$P$3),1,0))</f>
        <v>1</v>
      </c>
      <c r="AM71">
        <f>IF(SUM($AC71:AL71)&gt;0,1,IF(OR(M71&lt;(1-$P$2),M71&gt;$P$3),1,0))</f>
        <v>1</v>
      </c>
      <c r="AN71">
        <f>IF(SUM($AC71:AM71)&gt;0,1,IF(OR(N71&lt;(1-$P$2),N71&gt;$P$3),1,0))</f>
        <v>1</v>
      </c>
      <c r="AO71">
        <f>IF(SUM($AC71:AN71)&gt;0,1,IF(OR(O71&lt;(1-$P$2),O71&gt;$P$3),1,0))</f>
        <v>1</v>
      </c>
      <c r="AP71">
        <f>IF(SUM($AC71:AO71)&gt;0,1,IF(OR(P71&lt;(1-$P$2),P71&gt;$P$3),1,0))</f>
        <v>1</v>
      </c>
      <c r="AQ71">
        <f>IF(SUM($AC71:AP71)&gt;0,1,IF(OR(Q71&lt;(1-$P$2),Q71&gt;$P$3),1,0))</f>
        <v>1</v>
      </c>
      <c r="AR71">
        <f>IF(SUM($AC71:AQ71)&gt;0,1,IF(OR(R71&lt;(1-$P$2),R71&gt;$P$3),1,0))</f>
        <v>1</v>
      </c>
      <c r="AS71">
        <f>IF(SUM($AC71:AR71)&gt;0,1,IF(OR(S71&lt;(1-$P$2),S71&gt;$P$3),1,0))</f>
        <v>1</v>
      </c>
      <c r="AT71">
        <f>IF(SUM($AC71:AS71)&gt;0,1,IF(OR(T71&lt;(1-$P$2),T71&gt;$P$3),1,0))</f>
        <v>1</v>
      </c>
      <c r="AU71">
        <f>IF(SUM($AC71:AT71)&gt;0,1,IF(OR(U71&lt;(1-$P$2),U71&gt;$P$3),1,0))</f>
        <v>1</v>
      </c>
      <c r="AV71">
        <f>IF(SUM($AC71:AU71)&gt;0,1,IF(OR(V71&lt;(1-$P$2),V71&gt;$P$3),1,0))</f>
        <v>1</v>
      </c>
    </row>
    <row r="72" spans="1:48" x14ac:dyDescent="0.35">
      <c r="A72" s="1">
        <f>Data!A66</f>
        <v>3000000</v>
      </c>
      <c r="B72">
        <f t="shared" si="8"/>
        <v>63</v>
      </c>
      <c r="C72" s="12" cm="1">
        <f t="array" ref="C72">PRODUCT(Data!$C66:C66/100+1)</f>
        <v>1.147</v>
      </c>
      <c r="D72" s="12" cm="1">
        <f t="array" ref="D72">PRODUCT(Data!$C66:D66/100+1)</f>
        <v>0.64117299999999999</v>
      </c>
      <c r="E72" s="12" cm="1">
        <f t="array" ref="E72">PRODUCT(Data!$C66:E66/100+1)</f>
        <v>0.347515766</v>
      </c>
      <c r="F72" s="12" cm="1">
        <f t="array" ref="F72">PRODUCT(Data!$C66:F66/100+1)</f>
        <v>0.347168250234</v>
      </c>
      <c r="G72" s="12" cm="1">
        <f t="array" ref="G72">PRODUCT(Data!$C66:G66/100+1)</f>
        <v>0.30620239670638799</v>
      </c>
      <c r="H72" s="12" cm="1">
        <f t="array" ref="H72">PRODUCT(Data!$C66:H66/100+1)</f>
        <v>0.47706333406855245</v>
      </c>
      <c r="I72" s="12" cm="1">
        <f t="array" ref="I72">PRODUCT(Data!$C66:I66/100+1)</f>
        <v>0.68076937771582435</v>
      </c>
      <c r="J72" s="12" cm="1">
        <f t="array" ref="J72">PRODUCT(Data!$C66:J66/100+1)</f>
        <v>0.78356555375091386</v>
      </c>
      <c r="K72" s="12" cm="1">
        <f t="array" ref="K72">PRODUCT(Data!$C66:K66/100+1)</f>
        <v>1.1236330040788105</v>
      </c>
      <c r="L72" s="12" cm="1">
        <f t="array" ref="L72">PRODUCT(Data!$C66:L66/100+1)</f>
        <v>0.83036479001424091</v>
      </c>
      <c r="M72" s="12" cm="1">
        <f t="array" ref="M72">PRODUCT(Data!$C66:M66/100+1)</f>
        <v>1.2704581287217886</v>
      </c>
      <c r="N72" s="12" cm="1">
        <f t="array" ref="N72">PRODUCT(Data!$C66:N66/100+1)</f>
        <v>1.1650101040378802</v>
      </c>
      <c r="O72" s="12" cm="1">
        <f t="array" ref="O72">PRODUCT(Data!$C66:O66/100+1)</f>
        <v>1.5646085697228731</v>
      </c>
      <c r="P72" s="12" cm="1">
        <f t="array" ref="P72">PRODUCT(Data!$C66:P66/100+1)</f>
        <v>1.874401066528002</v>
      </c>
      <c r="Q72" s="12" cm="1">
        <f t="array" ref="Q72">PRODUCT(Data!$C66:Q66/100+1)</f>
        <v>2.4948278195487705</v>
      </c>
      <c r="R72" s="12" cm="1">
        <f t="array" ref="R72">PRODUCT(Data!$C66:R66/100+1)</f>
        <v>1.8736156924811267</v>
      </c>
      <c r="S72" s="12" cm="1">
        <f t="array" ref="S72">PRODUCT(Data!$C66:S66/100+1)</f>
        <v>1.3621186084337791</v>
      </c>
      <c r="T72" s="12" cm="1">
        <f t="array" ref="T72">PRODUCT(Data!$C66:T66/100+1)</f>
        <v>2.1807518921024802</v>
      </c>
      <c r="U72" s="12" cm="1">
        <f t="array" ref="U72">PRODUCT(Data!$C66:U66/100+1)</f>
        <v>3.7312664873873431</v>
      </c>
      <c r="V72" s="12" cm="1">
        <f t="array" ref="V72">PRODUCT(Data!$C66:V66/100+1)</f>
        <v>3.5633594954549124</v>
      </c>
      <c r="W72" s="7"/>
      <c r="X72" s="25" t="str">
        <f t="shared" si="6"/>
        <v>Partially Realised Loss</v>
      </c>
      <c r="Y72" s="4">
        <f t="shared" si="7"/>
        <v>10690078.486364737</v>
      </c>
      <c r="Z72" s="13">
        <f t="shared" ca="1" si="9"/>
        <v>384703.80000000005</v>
      </c>
      <c r="AA72" s="13">
        <f t="shared" si="10"/>
        <v>8552062.7890917901</v>
      </c>
      <c r="AC72">
        <f t="shared" si="5"/>
        <v>0</v>
      </c>
      <c r="AD72">
        <f>IF(SUM($AC72:AC72)&gt;0,1,IF(OR(D72&lt;(1-$P$2),D72&gt;$P$3),1,0))</f>
        <v>1</v>
      </c>
      <c r="AE72">
        <f>IF(SUM($AC72:AD72)&gt;0,1,IF(OR(E72&lt;(1-$P$2),E72&gt;$P$3),1,0))</f>
        <v>1</v>
      </c>
      <c r="AF72">
        <f>IF(SUM($AC72:AE72)&gt;0,1,IF(OR(F72&lt;(1-$P$2),F72&gt;$P$3),1,0))</f>
        <v>1</v>
      </c>
      <c r="AG72">
        <f>IF(SUM($AC72:AF72)&gt;0,1,IF(OR(G72&lt;(1-$P$2),G72&gt;$P$3),1,0))</f>
        <v>1</v>
      </c>
      <c r="AH72">
        <f>IF(SUM($AC72:AG72)&gt;0,1,IF(OR(H72&lt;(1-$P$2),H72&gt;$P$3),1,0))</f>
        <v>1</v>
      </c>
      <c r="AI72">
        <f>IF(SUM($AC72:AH72)&gt;0,1,IF(OR(I72&lt;(1-$P$2),I72&gt;$P$3),1,0))</f>
        <v>1</v>
      </c>
      <c r="AJ72">
        <f>IF(SUM($AC72:AI72)&gt;0,1,IF(OR(J72&lt;(1-$P$2),J72&gt;$P$3),1,0))</f>
        <v>1</v>
      </c>
      <c r="AK72">
        <f>IF(SUM($AC72:AJ72)&gt;0,1,IF(OR(K72&lt;(1-$P$2),K72&gt;$P$3),1,0))</f>
        <v>1</v>
      </c>
      <c r="AL72">
        <f>IF(SUM($AC72:AK72)&gt;0,1,IF(OR(L72&lt;(1-$P$2),L72&gt;$P$3),1,0))</f>
        <v>1</v>
      </c>
      <c r="AM72">
        <f>IF(SUM($AC72:AL72)&gt;0,1,IF(OR(M72&lt;(1-$P$2),M72&gt;$P$3),1,0))</f>
        <v>1</v>
      </c>
      <c r="AN72">
        <f>IF(SUM($AC72:AM72)&gt;0,1,IF(OR(N72&lt;(1-$P$2),N72&gt;$P$3),1,0))</f>
        <v>1</v>
      </c>
      <c r="AO72">
        <f>IF(SUM($AC72:AN72)&gt;0,1,IF(OR(O72&lt;(1-$P$2),O72&gt;$P$3),1,0))</f>
        <v>1</v>
      </c>
      <c r="AP72">
        <f>IF(SUM($AC72:AO72)&gt;0,1,IF(OR(P72&lt;(1-$P$2),P72&gt;$P$3),1,0))</f>
        <v>1</v>
      </c>
      <c r="AQ72">
        <f>IF(SUM($AC72:AP72)&gt;0,1,IF(OR(Q72&lt;(1-$P$2),Q72&gt;$P$3),1,0))</f>
        <v>1</v>
      </c>
      <c r="AR72">
        <f>IF(SUM($AC72:AQ72)&gt;0,1,IF(OR(R72&lt;(1-$P$2),R72&gt;$P$3),1,0))</f>
        <v>1</v>
      </c>
      <c r="AS72">
        <f>IF(SUM($AC72:AR72)&gt;0,1,IF(OR(S72&lt;(1-$P$2),S72&gt;$P$3),1,0))</f>
        <v>1</v>
      </c>
      <c r="AT72">
        <f>IF(SUM($AC72:AS72)&gt;0,1,IF(OR(T72&lt;(1-$P$2),T72&gt;$P$3),1,0))</f>
        <v>1</v>
      </c>
      <c r="AU72">
        <f>IF(SUM($AC72:AT72)&gt;0,1,IF(OR(U72&lt;(1-$P$2),U72&gt;$P$3),1,0))</f>
        <v>1</v>
      </c>
      <c r="AV72">
        <f>IF(SUM($AC72:AU72)&gt;0,1,IF(OR(V72&lt;(1-$P$2),V72&gt;$P$3),1,0))</f>
        <v>1</v>
      </c>
    </row>
    <row r="73" spans="1:48" x14ac:dyDescent="0.35">
      <c r="A73" s="1">
        <f>Data!A67</f>
        <v>5800000</v>
      </c>
      <c r="B73">
        <f t="shared" si="8"/>
        <v>64</v>
      </c>
      <c r="C73" s="12" cm="1">
        <f t="array" ref="C73">PRODUCT(Data!$C67:C67/100+1)</f>
        <v>1.7330000000000001</v>
      </c>
      <c r="D73" s="12" cm="1">
        <f t="array" ref="D73">PRODUCT(Data!$C67:D67/100+1)</f>
        <v>1.6862090000000001</v>
      </c>
      <c r="E73" s="12" cm="1">
        <f t="array" ref="E73">PRODUCT(Data!$C67:E67/100+1)</f>
        <v>2.3606926000000001</v>
      </c>
      <c r="F73" s="12" cm="1">
        <f t="array" ref="F73">PRODUCT(Data!$C67:F67/100+1)</f>
        <v>2.8753235868</v>
      </c>
      <c r="G73" s="12" cm="1">
        <f t="array" ref="G73">PRODUCT(Data!$C67:G67/100+1)</f>
        <v>2.0271031286940002</v>
      </c>
      <c r="H73" s="12" cm="1">
        <f t="array" ref="H73">PRODUCT(Data!$C67:H67/100+1)</f>
        <v>1.1189609270390881</v>
      </c>
      <c r="I73" s="12" cm="1">
        <f t="array" ref="I73">PRODUCT(Data!$C67:I67/100+1)</f>
        <v>0.65571110324490567</v>
      </c>
      <c r="J73" s="12" cm="1">
        <f t="array" ref="J73">PRODUCT(Data!$C67:J67/100+1)</f>
        <v>0.51079894942778148</v>
      </c>
      <c r="K73" s="12" cm="1">
        <f t="array" ref="K73">PRODUCT(Data!$C67:K67/100+1)</f>
        <v>0.58128920444881527</v>
      </c>
      <c r="L73" s="12" cm="1">
        <f t="array" ref="L73">PRODUCT(Data!$C67:L67/100+1)</f>
        <v>0.57024470956428774</v>
      </c>
      <c r="M73" s="12" cm="1">
        <f t="array" ref="M73">PRODUCT(Data!$C67:M67/100+1)</f>
        <v>0.44079916049319445</v>
      </c>
      <c r="N73" s="12" cm="1">
        <f t="array" ref="N73">PRODUCT(Data!$C67:N67/100+1)</f>
        <v>0.36630410236984456</v>
      </c>
      <c r="O73" s="12" cm="1">
        <f t="array" ref="O73">PRODUCT(Data!$C67:O67/100+1)</f>
        <v>0.55751484380690342</v>
      </c>
      <c r="P73" s="12" cm="1">
        <f t="array" ref="P73">PRODUCT(Data!$C67:P67/100+1)</f>
        <v>0.59877094224861427</v>
      </c>
      <c r="Q73" s="12" cm="1">
        <f t="array" ref="Q73">PRODUCT(Data!$C67:Q67/100+1)</f>
        <v>0.90534166467990473</v>
      </c>
      <c r="R73" s="12" cm="1">
        <f t="array" ref="R73">PRODUCT(Data!$C67:R67/100+1)</f>
        <v>1.0402375727172106</v>
      </c>
      <c r="S73" s="12" cm="1">
        <f t="array" ref="S73">PRODUCT(Data!$C67:S67/100+1)</f>
        <v>0.98406474379048114</v>
      </c>
      <c r="T73" s="12" cm="1">
        <f t="array" ref="T73">PRODUCT(Data!$C67:T67/100+1)</f>
        <v>0.9506065425016047</v>
      </c>
      <c r="U73" s="12" cm="1">
        <f t="array" ref="U73">PRODUCT(Data!$C67:U67/100+1)</f>
        <v>1.2890224716321761</v>
      </c>
      <c r="V73" s="12" cm="1">
        <f t="array" ref="V73">PRODUCT(Data!$C67:V67/100+1)</f>
        <v>1.1614092469405908</v>
      </c>
      <c r="W73" s="7"/>
      <c r="X73" s="25" t="str">
        <f t="shared" si="6"/>
        <v>Partially Realised Loss</v>
      </c>
      <c r="Y73" s="4">
        <f t="shared" si="7"/>
        <v>6736173.6322554266</v>
      </c>
      <c r="Z73" s="13">
        <f t="shared" ca="1" si="9"/>
        <v>760624.87976409064</v>
      </c>
      <c r="AA73" s="13">
        <f t="shared" si="10"/>
        <v>5388938.9058043417</v>
      </c>
      <c r="AC73">
        <f t="shared" si="5"/>
        <v>0</v>
      </c>
      <c r="AD73">
        <f>IF(SUM($AC73:AC73)&gt;0,1,IF(OR(D73&lt;(1-$P$2),D73&gt;$P$3),1,0))</f>
        <v>0</v>
      </c>
      <c r="AE73">
        <f>IF(SUM($AC73:AD73)&gt;0,1,IF(OR(E73&lt;(1-$P$2),E73&gt;$P$3),1,0))</f>
        <v>0</v>
      </c>
      <c r="AF73">
        <f>IF(SUM($AC73:AE73)&gt;0,1,IF(OR(F73&lt;(1-$P$2),F73&gt;$P$3),1,0))</f>
        <v>0</v>
      </c>
      <c r="AG73">
        <f>IF(SUM($AC73:AF73)&gt;0,1,IF(OR(G73&lt;(1-$P$2),G73&gt;$P$3),1,0))</f>
        <v>0</v>
      </c>
      <c r="AH73">
        <f>IF(SUM($AC73:AG73)&gt;0,1,IF(OR(H73&lt;(1-$P$2),H73&gt;$P$3),1,0))</f>
        <v>0</v>
      </c>
      <c r="AI73">
        <f>IF(SUM($AC73:AH73)&gt;0,1,IF(OR(I73&lt;(1-$P$2),I73&gt;$P$3),1,0))</f>
        <v>1</v>
      </c>
      <c r="AJ73">
        <f>IF(SUM($AC73:AI73)&gt;0,1,IF(OR(J73&lt;(1-$P$2),J73&gt;$P$3),1,0))</f>
        <v>1</v>
      </c>
      <c r="AK73">
        <f>IF(SUM($AC73:AJ73)&gt;0,1,IF(OR(K73&lt;(1-$P$2),K73&gt;$P$3),1,0))</f>
        <v>1</v>
      </c>
      <c r="AL73">
        <f>IF(SUM($AC73:AK73)&gt;0,1,IF(OR(L73&lt;(1-$P$2),L73&gt;$P$3),1,0))</f>
        <v>1</v>
      </c>
      <c r="AM73">
        <f>IF(SUM($AC73:AL73)&gt;0,1,IF(OR(M73&lt;(1-$P$2),M73&gt;$P$3),1,0))</f>
        <v>1</v>
      </c>
      <c r="AN73">
        <f>IF(SUM($AC73:AM73)&gt;0,1,IF(OR(N73&lt;(1-$P$2),N73&gt;$P$3),1,0))</f>
        <v>1</v>
      </c>
      <c r="AO73">
        <f>IF(SUM($AC73:AN73)&gt;0,1,IF(OR(O73&lt;(1-$P$2),O73&gt;$P$3),1,0))</f>
        <v>1</v>
      </c>
      <c r="AP73">
        <f>IF(SUM($AC73:AO73)&gt;0,1,IF(OR(P73&lt;(1-$P$2),P73&gt;$P$3),1,0))</f>
        <v>1</v>
      </c>
      <c r="AQ73">
        <f>IF(SUM($AC73:AP73)&gt;0,1,IF(OR(Q73&lt;(1-$P$2),Q73&gt;$P$3),1,0))</f>
        <v>1</v>
      </c>
      <c r="AR73">
        <f>IF(SUM($AC73:AQ73)&gt;0,1,IF(OR(R73&lt;(1-$P$2),R73&gt;$P$3),1,0))</f>
        <v>1</v>
      </c>
      <c r="AS73">
        <f>IF(SUM($AC73:AR73)&gt;0,1,IF(OR(S73&lt;(1-$P$2),S73&gt;$P$3),1,0))</f>
        <v>1</v>
      </c>
      <c r="AT73">
        <f>IF(SUM($AC73:AS73)&gt;0,1,IF(OR(T73&lt;(1-$P$2),T73&gt;$P$3),1,0))</f>
        <v>1</v>
      </c>
      <c r="AU73">
        <f>IF(SUM($AC73:AT73)&gt;0,1,IF(OR(U73&lt;(1-$P$2),U73&gt;$P$3),1,0))</f>
        <v>1</v>
      </c>
      <c r="AV73">
        <f>IF(SUM($AC73:AU73)&gt;0,1,IF(OR(V73&lt;(1-$P$2),V73&gt;$P$3),1,0))</f>
        <v>1</v>
      </c>
    </row>
    <row r="74" spans="1:48" x14ac:dyDescent="0.35">
      <c r="A74" s="1">
        <f>Data!A68</f>
        <v>1800000</v>
      </c>
      <c r="B74">
        <f t="shared" si="8"/>
        <v>65</v>
      </c>
      <c r="C74" s="12" cm="1">
        <f t="array" ref="C74">PRODUCT(Data!$C68:C68/100+1)</f>
        <v>0.624</v>
      </c>
      <c r="D74" s="12" cm="1">
        <f t="array" ref="D74">PRODUCT(Data!$C68:D68/100+1)</f>
        <v>0.52665600000000001</v>
      </c>
      <c r="E74" s="12" cm="1">
        <f t="array" ref="E74">PRODUCT(Data!$C68:E68/100+1)</f>
        <v>0.87056236800000009</v>
      </c>
      <c r="F74" s="12" cm="1">
        <f t="array" ref="F74">PRODUCT(Data!$C68:F68/100+1)</f>
        <v>0.60591140812800004</v>
      </c>
      <c r="G74" s="12" cm="1">
        <f t="array" ref="G74">PRODUCT(Data!$C68:G68/100+1)</f>
        <v>0.48957641776742405</v>
      </c>
      <c r="H74" s="12" cm="1">
        <f t="array" ref="H74">PRODUCT(Data!$C68:H68/100+1)</f>
        <v>0.38823409928956731</v>
      </c>
      <c r="I74" s="12" cm="1">
        <f t="array" ref="I74">PRODUCT(Data!$C68:I68/100+1)</f>
        <v>0.49849258348780445</v>
      </c>
      <c r="J74" s="12" cm="1">
        <f t="array" ref="J74">PRODUCT(Data!$C68:J68/100+1)</f>
        <v>0.44016895121973132</v>
      </c>
      <c r="K74" s="12" cm="1">
        <f t="array" ref="K74">PRODUCT(Data!$C68:K68/100+1)</f>
        <v>0.45557486451242191</v>
      </c>
      <c r="L74" s="12" cm="1">
        <f t="array" ref="L74">PRODUCT(Data!$C68:L68/100+1)</f>
        <v>0.57766892820175098</v>
      </c>
      <c r="M74" s="12" cm="1">
        <f t="array" ref="M74">PRODUCT(Data!$C68:M68/100+1)</f>
        <v>0.83242092553872316</v>
      </c>
      <c r="N74" s="12" cm="1">
        <f t="array" ref="N74">PRODUCT(Data!$C68:N68/100+1)</f>
        <v>1.0696608893172592</v>
      </c>
      <c r="O74" s="12" cm="1">
        <f t="array" ref="O74">PRODUCT(Data!$C68:O68/100+1)</f>
        <v>1.6729496308921934</v>
      </c>
      <c r="P74" s="12" cm="1">
        <f t="array" ref="P74">PRODUCT(Data!$C68:P68/100+1)</f>
        <v>2.8239389769460224</v>
      </c>
      <c r="Q74" s="12" cm="1">
        <f t="array" ref="Q74">PRODUCT(Data!$C68:Q68/100+1)</f>
        <v>2.8747698785310507</v>
      </c>
      <c r="R74" s="12" cm="1">
        <f t="array" ref="R74">PRODUCT(Data!$C68:R68/100+1)</f>
        <v>3.7343260722118345</v>
      </c>
      <c r="S74" s="12" cm="1">
        <f t="array" ref="S74">PRODUCT(Data!$C68:S68/100+1)</f>
        <v>3.8986364193891556</v>
      </c>
      <c r="T74" s="12" cm="1">
        <f t="array" ref="T74">PRODUCT(Data!$C68:T68/100+1)</f>
        <v>6.2651087259583731</v>
      </c>
      <c r="U74" s="12" cm="1">
        <f t="array" ref="U74">PRODUCT(Data!$C68:U68/100+1)</f>
        <v>6.8477638374725016</v>
      </c>
      <c r="V74" s="12" cm="1">
        <f t="array" ref="V74">PRODUCT(Data!$C68:V68/100+1)</f>
        <v>5.7726649149893188</v>
      </c>
      <c r="W74" s="7"/>
      <c r="X74" s="25" t="str">
        <f t="shared" si="6"/>
        <v>Partially Realised Loss</v>
      </c>
      <c r="Y74" s="4">
        <f t="shared" si="7"/>
        <v>10390796.846980773</v>
      </c>
      <c r="Z74" s="13">
        <f t="shared" ref="Z74:Z105" ca="1" si="11">IF(X74="Unrealised",0,OFFSET(B74,0,MATCH(1,AC74:AV74,0)))*A74*$P$4</f>
        <v>224640</v>
      </c>
      <c r="AA74" s="13">
        <f t="shared" ref="AA74:AA105" si="12">IF(X74="Unrealised",Y74,Y74*(1-$P$4))</f>
        <v>8312637.4775846191</v>
      </c>
      <c r="AC74">
        <f t="shared" ref="AC74:AC134" si="13">IF(OR(C74&lt;(1-$P$2),C74&gt;$P$3),1,0)</f>
        <v>1</v>
      </c>
      <c r="AD74">
        <f>IF(SUM($AC74:AC74)&gt;0,1,IF(OR(D74&lt;(1-$P$2),D74&gt;$P$3),1,0))</f>
        <v>1</v>
      </c>
      <c r="AE74">
        <f>IF(SUM($AC74:AD74)&gt;0,1,IF(OR(E74&lt;(1-$P$2),E74&gt;$P$3),1,0))</f>
        <v>1</v>
      </c>
      <c r="AF74">
        <f>IF(SUM($AC74:AE74)&gt;0,1,IF(OR(F74&lt;(1-$P$2),F74&gt;$P$3),1,0))</f>
        <v>1</v>
      </c>
      <c r="AG74">
        <f>IF(SUM($AC74:AF74)&gt;0,1,IF(OR(G74&lt;(1-$P$2),G74&gt;$P$3),1,0))</f>
        <v>1</v>
      </c>
      <c r="AH74">
        <f>IF(SUM($AC74:AG74)&gt;0,1,IF(OR(H74&lt;(1-$P$2),H74&gt;$P$3),1,0))</f>
        <v>1</v>
      </c>
      <c r="AI74">
        <f>IF(SUM($AC74:AH74)&gt;0,1,IF(OR(I74&lt;(1-$P$2),I74&gt;$P$3),1,0))</f>
        <v>1</v>
      </c>
      <c r="AJ74">
        <f>IF(SUM($AC74:AI74)&gt;0,1,IF(OR(J74&lt;(1-$P$2),J74&gt;$P$3),1,0))</f>
        <v>1</v>
      </c>
      <c r="AK74">
        <f>IF(SUM($AC74:AJ74)&gt;0,1,IF(OR(K74&lt;(1-$P$2),K74&gt;$P$3),1,0))</f>
        <v>1</v>
      </c>
      <c r="AL74">
        <f>IF(SUM($AC74:AK74)&gt;0,1,IF(OR(L74&lt;(1-$P$2),L74&gt;$P$3),1,0))</f>
        <v>1</v>
      </c>
      <c r="AM74">
        <f>IF(SUM($AC74:AL74)&gt;0,1,IF(OR(M74&lt;(1-$P$2),M74&gt;$P$3),1,0))</f>
        <v>1</v>
      </c>
      <c r="AN74">
        <f>IF(SUM($AC74:AM74)&gt;0,1,IF(OR(N74&lt;(1-$P$2),N74&gt;$P$3),1,0))</f>
        <v>1</v>
      </c>
      <c r="AO74">
        <f>IF(SUM($AC74:AN74)&gt;0,1,IF(OR(O74&lt;(1-$P$2),O74&gt;$P$3),1,0))</f>
        <v>1</v>
      </c>
      <c r="AP74">
        <f>IF(SUM($AC74:AO74)&gt;0,1,IF(OR(P74&lt;(1-$P$2),P74&gt;$P$3),1,0))</f>
        <v>1</v>
      </c>
      <c r="AQ74">
        <f>IF(SUM($AC74:AP74)&gt;0,1,IF(OR(Q74&lt;(1-$P$2),Q74&gt;$P$3),1,0))</f>
        <v>1</v>
      </c>
      <c r="AR74">
        <f>IF(SUM($AC74:AQ74)&gt;0,1,IF(OR(R74&lt;(1-$P$2),R74&gt;$P$3),1,0))</f>
        <v>1</v>
      </c>
      <c r="AS74">
        <f>IF(SUM($AC74:AR74)&gt;0,1,IF(OR(S74&lt;(1-$P$2),S74&gt;$P$3),1,0))</f>
        <v>1</v>
      </c>
      <c r="AT74">
        <f>IF(SUM($AC74:AS74)&gt;0,1,IF(OR(T74&lt;(1-$P$2),T74&gt;$P$3),1,0))</f>
        <v>1</v>
      </c>
      <c r="AU74">
        <f>IF(SUM($AC74:AT74)&gt;0,1,IF(OR(U74&lt;(1-$P$2),U74&gt;$P$3),1,0))</f>
        <v>1</v>
      </c>
      <c r="AV74">
        <f>IF(SUM($AC74:AU74)&gt;0,1,IF(OR(V74&lt;(1-$P$2),V74&gt;$P$3),1,0))</f>
        <v>1</v>
      </c>
    </row>
    <row r="75" spans="1:48" x14ac:dyDescent="0.35">
      <c r="A75" s="1">
        <f>Data!A69</f>
        <v>2500000</v>
      </c>
      <c r="B75">
        <f t="shared" si="8"/>
        <v>66</v>
      </c>
      <c r="C75" s="12" cm="1">
        <f t="array" ref="C75">PRODUCT(Data!$C69:C69/100+1)</f>
        <v>1.607</v>
      </c>
      <c r="D75" s="12" cm="1">
        <f t="array" ref="D75">PRODUCT(Data!$C69:D69/100+1)</f>
        <v>1.394876</v>
      </c>
      <c r="E75" s="12" cm="1">
        <f t="array" ref="E75">PRODUCT(Data!$C69:E69/100+1)</f>
        <v>1.8454209479999999</v>
      </c>
      <c r="F75" s="12" cm="1">
        <f t="array" ref="F75">PRODUCT(Data!$C69:F69/100+1)</f>
        <v>1.8934018926479999</v>
      </c>
      <c r="G75" s="12" cm="1">
        <f t="array" ref="G75">PRODUCT(Data!$C69:G69/100+1)</f>
        <v>2.491716890724768</v>
      </c>
      <c r="H75" s="12" cm="1">
        <f t="array" ref="H75">PRODUCT(Data!$C69:H69/100+1)</f>
        <v>4.2708027507022521</v>
      </c>
      <c r="I75" s="12" cm="1">
        <f t="array" ref="I75">PRODUCT(Data!$C69:I69/100+1)</f>
        <v>6.0346442867422825</v>
      </c>
      <c r="J75" s="12" cm="1">
        <f t="array" ref="J75">PRODUCT(Data!$C69:J69/100+1)</f>
        <v>7.8208989956179984</v>
      </c>
      <c r="K75" s="12" cm="1">
        <f t="array" ref="K75">PRODUCT(Data!$C69:K69/100+1)</f>
        <v>5.9908086306433868</v>
      </c>
      <c r="L75" s="12" cm="1">
        <f t="array" ref="L75">PRODUCT(Data!$C69:L69/100+1)</f>
        <v>10.04658607358896</v>
      </c>
      <c r="M75" s="12" cm="1">
        <f t="array" ref="M75">PRODUCT(Data!$C69:M69/100+1)</f>
        <v>15.06987911038344</v>
      </c>
      <c r="N75" s="12" cm="1">
        <f t="array" ref="N75">PRODUCT(Data!$C69:N69/100+1)</f>
        <v>9.2981154111065827</v>
      </c>
      <c r="O75" s="12" cm="1">
        <f t="array" ref="O75">PRODUCT(Data!$C69:O69/100+1)</f>
        <v>14.495761925915161</v>
      </c>
      <c r="P75" s="12" cm="1">
        <f t="array" ref="P75">PRODUCT(Data!$C69:P69/100+1)</f>
        <v>10.262999443547933</v>
      </c>
      <c r="Q75" s="12" cm="1">
        <f t="array" ref="Q75">PRODUCT(Data!$C69:Q69/100+1)</f>
        <v>14.758193199821928</v>
      </c>
      <c r="R75" s="12" cm="1">
        <f t="array" ref="R75">PRODUCT(Data!$C69:R69/100+1)</f>
        <v>12.17550938985309</v>
      </c>
      <c r="S75" s="12" cm="1">
        <f t="array" ref="S75">PRODUCT(Data!$C69:S69/100+1)</f>
        <v>10.71444826307072</v>
      </c>
      <c r="T75" s="12" cm="1">
        <f t="array" ref="T75">PRODUCT(Data!$C69:T69/100+1)</f>
        <v>8.2715540590905956</v>
      </c>
      <c r="U75" s="12" cm="1">
        <f t="array" ref="U75">PRODUCT(Data!$C69:U69/100+1)</f>
        <v>8.2550109509724141</v>
      </c>
      <c r="V75" s="12" cm="1">
        <f t="array" ref="V75">PRODUCT(Data!$C69:V69/100+1)</f>
        <v>4.1935455630939868</v>
      </c>
      <c r="W75" s="7"/>
      <c r="X75" s="25" t="str">
        <f t="shared" ref="X75:X134" si="14">IF(MIN(C75:V75)&lt;(1-$P$2),"Partially Realised Loss",IF(MAX(C75:V75)&gt;$P$3,"Partially Realised Profit","Unrealised"))</f>
        <v>Unrealised</v>
      </c>
      <c r="Y75" s="4">
        <f t="shared" ref="Y75:Y134" si="15">A75*V75</f>
        <v>10483863.907734968</v>
      </c>
      <c r="Z75" s="13">
        <f t="shared" ca="1" si="11"/>
        <v>0</v>
      </c>
      <c r="AA75" s="13">
        <f t="shared" si="12"/>
        <v>10483863.907734968</v>
      </c>
      <c r="AC75">
        <f t="shared" si="13"/>
        <v>0</v>
      </c>
      <c r="AD75">
        <f>IF(SUM($AC75:AC75)&gt;0,1,IF(OR(D75&lt;(1-$P$2),D75&gt;$P$3),1,0))</f>
        <v>0</v>
      </c>
      <c r="AE75">
        <f>IF(SUM($AC75:AD75)&gt;0,1,IF(OR(E75&lt;(1-$P$2),E75&gt;$P$3),1,0))</f>
        <v>0</v>
      </c>
      <c r="AF75">
        <f>IF(SUM($AC75:AE75)&gt;0,1,IF(OR(F75&lt;(1-$P$2),F75&gt;$P$3),1,0))</f>
        <v>0</v>
      </c>
      <c r="AG75">
        <f>IF(SUM($AC75:AF75)&gt;0,1,IF(OR(G75&lt;(1-$P$2),G75&gt;$P$3),1,0))</f>
        <v>0</v>
      </c>
      <c r="AH75">
        <f>IF(SUM($AC75:AG75)&gt;0,1,IF(OR(H75&lt;(1-$P$2),H75&gt;$P$3),1,0))</f>
        <v>0</v>
      </c>
      <c r="AI75">
        <f>IF(SUM($AC75:AH75)&gt;0,1,IF(OR(I75&lt;(1-$P$2),I75&gt;$P$3),1,0))</f>
        <v>0</v>
      </c>
      <c r="AJ75">
        <f>IF(SUM($AC75:AI75)&gt;0,1,IF(OR(J75&lt;(1-$P$2),J75&gt;$P$3),1,0))</f>
        <v>0</v>
      </c>
      <c r="AK75">
        <f>IF(SUM($AC75:AJ75)&gt;0,1,IF(OR(K75&lt;(1-$P$2),K75&gt;$P$3),1,0))</f>
        <v>0</v>
      </c>
      <c r="AL75">
        <f>IF(SUM($AC75:AK75)&gt;0,1,IF(OR(L75&lt;(1-$P$2),L75&gt;$P$3),1,0))</f>
        <v>0</v>
      </c>
      <c r="AM75">
        <f>IF(SUM($AC75:AL75)&gt;0,1,IF(OR(M75&lt;(1-$P$2),M75&gt;$P$3),1,0))</f>
        <v>0</v>
      </c>
      <c r="AN75">
        <f>IF(SUM($AC75:AM75)&gt;0,1,IF(OR(N75&lt;(1-$P$2),N75&gt;$P$3),1,0))</f>
        <v>0</v>
      </c>
      <c r="AO75">
        <f>IF(SUM($AC75:AN75)&gt;0,1,IF(OR(O75&lt;(1-$P$2),O75&gt;$P$3),1,0))</f>
        <v>0</v>
      </c>
      <c r="AP75">
        <f>IF(SUM($AC75:AO75)&gt;0,1,IF(OR(P75&lt;(1-$P$2),P75&gt;$P$3),1,0))</f>
        <v>0</v>
      </c>
      <c r="AQ75">
        <f>IF(SUM($AC75:AP75)&gt;0,1,IF(OR(Q75&lt;(1-$P$2),Q75&gt;$P$3),1,0))</f>
        <v>0</v>
      </c>
      <c r="AR75">
        <f>IF(SUM($AC75:AQ75)&gt;0,1,IF(OR(R75&lt;(1-$P$2),R75&gt;$P$3),1,0))</f>
        <v>0</v>
      </c>
      <c r="AS75">
        <f>IF(SUM($AC75:AR75)&gt;0,1,IF(OR(S75&lt;(1-$P$2),S75&gt;$P$3),1,0))</f>
        <v>0</v>
      </c>
      <c r="AT75">
        <f>IF(SUM($AC75:AS75)&gt;0,1,IF(OR(T75&lt;(1-$P$2),T75&gt;$P$3),1,0))</f>
        <v>0</v>
      </c>
      <c r="AU75">
        <f>IF(SUM($AC75:AT75)&gt;0,1,IF(OR(U75&lt;(1-$P$2),U75&gt;$P$3),1,0))</f>
        <v>0</v>
      </c>
      <c r="AV75">
        <f>IF(SUM($AC75:AU75)&gt;0,1,IF(OR(V75&lt;(1-$P$2),V75&gt;$P$3),1,0))</f>
        <v>0</v>
      </c>
    </row>
    <row r="76" spans="1:48" x14ac:dyDescent="0.35">
      <c r="A76" s="1">
        <f>Data!A70</f>
        <v>6900000</v>
      </c>
      <c r="B76">
        <f t="shared" ref="B76:B134" si="16">+B75+1</f>
        <v>67</v>
      </c>
      <c r="C76" s="12" cm="1">
        <f t="array" ref="C76">PRODUCT(Data!$C70:C70/100+1)</f>
        <v>0.78500000000000003</v>
      </c>
      <c r="D76" s="12" cm="1">
        <f t="array" ref="D76">PRODUCT(Data!$C70:D70/100+1)</f>
        <v>1.2560000000000002</v>
      </c>
      <c r="E76" s="12" cm="1">
        <f t="array" ref="E76">PRODUCT(Data!$C70:E70/100+1)</f>
        <v>1.9468000000000003</v>
      </c>
      <c r="F76" s="12" cm="1">
        <f t="array" ref="F76">PRODUCT(Data!$C70:F70/100+1)</f>
        <v>1.4562064000000001</v>
      </c>
      <c r="G76" s="12" cm="1">
        <f t="array" ref="G76">PRODUCT(Data!$C70:G70/100+1)</f>
        <v>1.594546008</v>
      </c>
      <c r="H76" s="12" cm="1">
        <f t="array" ref="H76">PRODUCT(Data!$C70:H70/100+1)</f>
        <v>1.8401060932319999</v>
      </c>
      <c r="I76" s="12" cm="1">
        <f t="array" ref="I76">PRODUCT(Data!$C70:I70/100+1)</f>
        <v>2.1584444473611359</v>
      </c>
      <c r="J76" s="12" cm="1">
        <f t="array" ref="J76">PRODUCT(Data!$C70:J70/100+1)</f>
        <v>1.9879273360196064</v>
      </c>
      <c r="K76" s="12" cm="1">
        <f t="array" ref="K76">PRODUCT(Data!$C70:K70/100+1)</f>
        <v>2.5624383361292726</v>
      </c>
      <c r="L76" s="12" cm="1">
        <f t="array" ref="L76">PRODUCT(Data!$C70:L70/100+1)</f>
        <v>4.4330183215036412</v>
      </c>
      <c r="M76" s="12" cm="1">
        <f t="array" ref="M76">PRODUCT(Data!$C70:M70/100+1)</f>
        <v>4.326625881787554</v>
      </c>
      <c r="N76" s="12" cm="1">
        <f t="array" ref="N76">PRODUCT(Data!$C70:N70/100+1)</f>
        <v>7.1302794531858895</v>
      </c>
      <c r="O76" s="12" cm="1">
        <f t="array" ref="O76">PRODUCT(Data!$C70:O70/100+1)</f>
        <v>12.328253174558403</v>
      </c>
      <c r="P76" s="12" cm="1">
        <f t="array" ref="P76">PRODUCT(Data!$C70:P70/100+1)</f>
        <v>15.730851050736524</v>
      </c>
      <c r="Q76" s="12" cm="1">
        <f t="array" ref="Q76">PRODUCT(Data!$C70:Q70/100+1)</f>
        <v>8.1957733974337295</v>
      </c>
      <c r="R76" s="12" cm="1">
        <f t="array" ref="R76">PRODUCT(Data!$C70:R70/100+1)</f>
        <v>14.203275297752654</v>
      </c>
      <c r="S76" s="12" cm="1">
        <f t="array" ref="S76">PRODUCT(Data!$C70:S70/100+1)</f>
        <v>12.910777245657163</v>
      </c>
      <c r="T76" s="12" cm="1">
        <f t="array" ref="T76">PRODUCT(Data!$C70:T70/100+1)</f>
        <v>13.05279579535939</v>
      </c>
      <c r="U76" s="12" cm="1">
        <f t="array" ref="U76">PRODUCT(Data!$C70:U70/100+1)</f>
        <v>15.585038179659112</v>
      </c>
      <c r="V76" s="12" cm="1">
        <f t="array" ref="V76">PRODUCT(Data!$C70:V70/100+1)</f>
        <v>16.520140470438658</v>
      </c>
      <c r="W76" s="7"/>
      <c r="X76" s="25" t="str">
        <f t="shared" si="14"/>
        <v>Partially Realised Loss</v>
      </c>
      <c r="Y76" s="4">
        <f t="shared" si="15"/>
        <v>113988969.24602674</v>
      </c>
      <c r="Z76" s="13">
        <f t="shared" ca="1" si="11"/>
        <v>1083300</v>
      </c>
      <c r="AA76" s="13">
        <f t="shared" si="12"/>
        <v>91191175.396821395</v>
      </c>
      <c r="AC76">
        <f t="shared" si="13"/>
        <v>1</v>
      </c>
      <c r="AD76">
        <f>IF(SUM($AC76:AC76)&gt;0,1,IF(OR(D76&lt;(1-$P$2),D76&gt;$P$3),1,0))</f>
        <v>1</v>
      </c>
      <c r="AE76">
        <f>IF(SUM($AC76:AD76)&gt;0,1,IF(OR(E76&lt;(1-$P$2),E76&gt;$P$3),1,0))</f>
        <v>1</v>
      </c>
      <c r="AF76">
        <f>IF(SUM($AC76:AE76)&gt;0,1,IF(OR(F76&lt;(1-$P$2),F76&gt;$P$3),1,0))</f>
        <v>1</v>
      </c>
      <c r="AG76">
        <f>IF(SUM($AC76:AF76)&gt;0,1,IF(OR(G76&lt;(1-$P$2),G76&gt;$P$3),1,0))</f>
        <v>1</v>
      </c>
      <c r="AH76">
        <f>IF(SUM($AC76:AG76)&gt;0,1,IF(OR(H76&lt;(1-$P$2),H76&gt;$P$3),1,0))</f>
        <v>1</v>
      </c>
      <c r="AI76">
        <f>IF(SUM($AC76:AH76)&gt;0,1,IF(OR(I76&lt;(1-$P$2),I76&gt;$P$3),1,0))</f>
        <v>1</v>
      </c>
      <c r="AJ76">
        <f>IF(SUM($AC76:AI76)&gt;0,1,IF(OR(J76&lt;(1-$P$2),J76&gt;$P$3),1,0))</f>
        <v>1</v>
      </c>
      <c r="AK76">
        <f>IF(SUM($AC76:AJ76)&gt;0,1,IF(OR(K76&lt;(1-$P$2),K76&gt;$P$3),1,0))</f>
        <v>1</v>
      </c>
      <c r="AL76">
        <f>IF(SUM($AC76:AK76)&gt;0,1,IF(OR(L76&lt;(1-$P$2),L76&gt;$P$3),1,0))</f>
        <v>1</v>
      </c>
      <c r="AM76">
        <f>IF(SUM($AC76:AL76)&gt;0,1,IF(OR(M76&lt;(1-$P$2),M76&gt;$P$3),1,0))</f>
        <v>1</v>
      </c>
      <c r="AN76">
        <f>IF(SUM($AC76:AM76)&gt;0,1,IF(OR(N76&lt;(1-$P$2),N76&gt;$P$3),1,0))</f>
        <v>1</v>
      </c>
      <c r="AO76">
        <f>IF(SUM($AC76:AN76)&gt;0,1,IF(OR(O76&lt;(1-$P$2),O76&gt;$P$3),1,0))</f>
        <v>1</v>
      </c>
      <c r="AP76">
        <f>IF(SUM($AC76:AO76)&gt;0,1,IF(OR(P76&lt;(1-$P$2),P76&gt;$P$3),1,0))</f>
        <v>1</v>
      </c>
      <c r="AQ76">
        <f>IF(SUM($AC76:AP76)&gt;0,1,IF(OR(Q76&lt;(1-$P$2),Q76&gt;$P$3),1,0))</f>
        <v>1</v>
      </c>
      <c r="AR76">
        <f>IF(SUM($AC76:AQ76)&gt;0,1,IF(OR(R76&lt;(1-$P$2),R76&gt;$P$3),1,0))</f>
        <v>1</v>
      </c>
      <c r="AS76">
        <f>IF(SUM($AC76:AR76)&gt;0,1,IF(OR(S76&lt;(1-$P$2),S76&gt;$P$3),1,0))</f>
        <v>1</v>
      </c>
      <c r="AT76">
        <f>IF(SUM($AC76:AS76)&gt;0,1,IF(OR(T76&lt;(1-$P$2),T76&gt;$P$3),1,0))</f>
        <v>1</v>
      </c>
      <c r="AU76">
        <f>IF(SUM($AC76:AT76)&gt;0,1,IF(OR(U76&lt;(1-$P$2),U76&gt;$P$3),1,0))</f>
        <v>1</v>
      </c>
      <c r="AV76">
        <f>IF(SUM($AC76:AU76)&gt;0,1,IF(OR(V76&lt;(1-$P$2),V76&gt;$P$3),1,0))</f>
        <v>1</v>
      </c>
    </row>
    <row r="77" spans="1:48" x14ac:dyDescent="0.35">
      <c r="A77" s="1">
        <f>Data!A71</f>
        <v>4400000</v>
      </c>
      <c r="B77">
        <f t="shared" si="16"/>
        <v>68</v>
      </c>
      <c r="C77" s="12" cm="1">
        <f t="array" ref="C77">PRODUCT(Data!$C71:C71/100+1)</f>
        <v>0.83499999999999996</v>
      </c>
      <c r="D77" s="12" cm="1">
        <f t="array" ref="D77">PRODUCT(Data!$C71:D71/100+1)</f>
        <v>1.0404100000000001</v>
      </c>
      <c r="E77" s="12" cm="1">
        <f t="array" ref="E77">PRODUCT(Data!$C71:E71/100+1)</f>
        <v>1.7718182299999998</v>
      </c>
      <c r="F77" s="12" cm="1">
        <f t="array" ref="F77">PRODUCT(Data!$C71:F71/100+1)</f>
        <v>2.2767864255499997</v>
      </c>
      <c r="G77" s="12" cm="1">
        <f t="array" ref="G77">PRODUCT(Data!$C71:G71/100+1)</f>
        <v>1.1611610770304999</v>
      </c>
      <c r="H77" s="12" cm="1">
        <f t="array" ref="H77">PRODUCT(Data!$C71:H71/100+1)</f>
        <v>1.9217215824854774</v>
      </c>
      <c r="I77" s="12" cm="1">
        <f t="array" ref="I77">PRODUCT(Data!$C71:I71/100+1)</f>
        <v>1.4912559480087306</v>
      </c>
      <c r="J77" s="12" cm="1">
        <f t="array" ref="J77">PRODUCT(Data!$C71:J71/100+1)</f>
        <v>1.661259126081726</v>
      </c>
      <c r="K77" s="12" cm="1">
        <f t="array" ref="K77">PRODUCT(Data!$C71:K71/100+1)</f>
        <v>1.4569242535736737</v>
      </c>
      <c r="L77" s="12" cm="1">
        <f t="array" ref="L77">PRODUCT(Data!$C71:L71/100+1)</f>
        <v>2.0440647277638644</v>
      </c>
      <c r="M77" s="12" cm="1">
        <f t="array" ref="M77">PRODUCT(Data!$C71:M71/100+1)</f>
        <v>1.7599397306046871</v>
      </c>
      <c r="N77" s="12" cm="1">
        <f t="array" ref="N77">PRODUCT(Data!$C71:N71/100+1)</f>
        <v>1.5610665410463576</v>
      </c>
      <c r="O77" s="12" cm="1">
        <f t="array" ref="O77">PRODUCT(Data!$C71:O71/100+1)</f>
        <v>2.3291112792411655</v>
      </c>
      <c r="P77" s="12" cm="1">
        <f t="array" ref="P77">PRODUCT(Data!$C71:P71/100+1)</f>
        <v>3.9478436183137751</v>
      </c>
      <c r="Q77" s="12" cm="1">
        <f t="array" ref="Q77">PRODUCT(Data!$C71:Q71/100+1)</f>
        <v>5.3335367283419099</v>
      </c>
      <c r="R77" s="12" cm="1">
        <f t="array" ref="R77">PRODUCT(Data!$C71:R71/100+1)</f>
        <v>2.8267744660212126</v>
      </c>
      <c r="S77" s="12" cm="1">
        <f t="array" ref="S77">PRODUCT(Data!$C71:S71/100+1)</f>
        <v>4.4493430095173885</v>
      </c>
      <c r="T77" s="12" cm="1">
        <f t="array" ref="T77">PRODUCT(Data!$C71:T71/100+1)</f>
        <v>6.660666485247531</v>
      </c>
      <c r="U77" s="12" cm="1">
        <f t="array" ref="U77">PRODUCT(Data!$C71:U71/100+1)</f>
        <v>5.7814585091948567</v>
      </c>
      <c r="V77" s="12" cm="1">
        <f t="array" ref="V77">PRODUCT(Data!$C71:V71/100+1)</f>
        <v>4.2320276287306351</v>
      </c>
      <c r="W77" s="7"/>
      <c r="X77" s="25" t="str">
        <f t="shared" si="14"/>
        <v>Unrealised</v>
      </c>
      <c r="Y77" s="4">
        <f t="shared" si="15"/>
        <v>18620921.566414796</v>
      </c>
      <c r="Z77" s="13">
        <f t="shared" ca="1" si="11"/>
        <v>0</v>
      </c>
      <c r="AA77" s="13">
        <f t="shared" si="12"/>
        <v>18620921.566414796</v>
      </c>
      <c r="AC77">
        <f t="shared" si="13"/>
        <v>0</v>
      </c>
      <c r="AD77">
        <f>IF(SUM($AC77:AC77)&gt;0,1,IF(OR(D77&lt;(1-$P$2),D77&gt;$P$3),1,0))</f>
        <v>0</v>
      </c>
      <c r="AE77">
        <f>IF(SUM($AC77:AD77)&gt;0,1,IF(OR(E77&lt;(1-$P$2),E77&gt;$P$3),1,0))</f>
        <v>0</v>
      </c>
      <c r="AF77">
        <f>IF(SUM($AC77:AE77)&gt;0,1,IF(OR(F77&lt;(1-$P$2),F77&gt;$P$3),1,0))</f>
        <v>0</v>
      </c>
      <c r="AG77">
        <f>IF(SUM($AC77:AF77)&gt;0,1,IF(OR(G77&lt;(1-$P$2),G77&gt;$P$3),1,0))</f>
        <v>0</v>
      </c>
      <c r="AH77">
        <f>IF(SUM($AC77:AG77)&gt;0,1,IF(OR(H77&lt;(1-$P$2),H77&gt;$P$3),1,0))</f>
        <v>0</v>
      </c>
      <c r="AI77">
        <f>IF(SUM($AC77:AH77)&gt;0,1,IF(OR(I77&lt;(1-$P$2),I77&gt;$P$3),1,0))</f>
        <v>0</v>
      </c>
      <c r="AJ77">
        <f>IF(SUM($AC77:AI77)&gt;0,1,IF(OR(J77&lt;(1-$P$2),J77&gt;$P$3),1,0))</f>
        <v>0</v>
      </c>
      <c r="AK77">
        <f>IF(SUM($AC77:AJ77)&gt;0,1,IF(OR(K77&lt;(1-$P$2),K77&gt;$P$3),1,0))</f>
        <v>0</v>
      </c>
      <c r="AL77">
        <f>IF(SUM($AC77:AK77)&gt;0,1,IF(OR(L77&lt;(1-$P$2),L77&gt;$P$3),1,0))</f>
        <v>0</v>
      </c>
      <c r="AM77">
        <f>IF(SUM($AC77:AL77)&gt;0,1,IF(OR(M77&lt;(1-$P$2),M77&gt;$P$3),1,0))</f>
        <v>0</v>
      </c>
      <c r="AN77">
        <f>IF(SUM($AC77:AM77)&gt;0,1,IF(OR(N77&lt;(1-$P$2),N77&gt;$P$3),1,0))</f>
        <v>0</v>
      </c>
      <c r="AO77">
        <f>IF(SUM($AC77:AN77)&gt;0,1,IF(OR(O77&lt;(1-$P$2),O77&gt;$P$3),1,0))</f>
        <v>0</v>
      </c>
      <c r="AP77">
        <f>IF(SUM($AC77:AO77)&gt;0,1,IF(OR(P77&lt;(1-$P$2),P77&gt;$P$3),1,0))</f>
        <v>0</v>
      </c>
      <c r="AQ77">
        <f>IF(SUM($AC77:AP77)&gt;0,1,IF(OR(Q77&lt;(1-$P$2),Q77&gt;$P$3),1,0))</f>
        <v>0</v>
      </c>
      <c r="AR77">
        <f>IF(SUM($AC77:AQ77)&gt;0,1,IF(OR(R77&lt;(1-$P$2),R77&gt;$P$3),1,0))</f>
        <v>0</v>
      </c>
      <c r="AS77">
        <f>IF(SUM($AC77:AR77)&gt;0,1,IF(OR(S77&lt;(1-$P$2),S77&gt;$P$3),1,0))</f>
        <v>0</v>
      </c>
      <c r="AT77">
        <f>IF(SUM($AC77:AS77)&gt;0,1,IF(OR(T77&lt;(1-$P$2),T77&gt;$P$3),1,0))</f>
        <v>0</v>
      </c>
      <c r="AU77">
        <f>IF(SUM($AC77:AT77)&gt;0,1,IF(OR(U77&lt;(1-$P$2),U77&gt;$P$3),1,0))</f>
        <v>0</v>
      </c>
      <c r="AV77">
        <f>IF(SUM($AC77:AU77)&gt;0,1,IF(OR(V77&lt;(1-$P$2),V77&gt;$P$3),1,0))</f>
        <v>0</v>
      </c>
    </row>
    <row r="78" spans="1:48" x14ac:dyDescent="0.35">
      <c r="A78" s="1">
        <f>Data!A72</f>
        <v>5500000</v>
      </c>
      <c r="B78">
        <f t="shared" si="16"/>
        <v>69</v>
      </c>
      <c r="C78" s="12" cm="1">
        <f t="array" ref="C78">PRODUCT(Data!$C72:C72/100+1)</f>
        <v>1.702</v>
      </c>
      <c r="D78" s="12" cm="1">
        <f t="array" ref="D78">PRODUCT(Data!$C72:D72/100+1)</f>
        <v>2.0832479999999998</v>
      </c>
      <c r="E78" s="12" cm="1">
        <f t="array" ref="E78">PRODUCT(Data!$C72:E72/100+1)</f>
        <v>3.2290343999999997</v>
      </c>
      <c r="F78" s="12" cm="1">
        <f t="array" ref="F78">PRODUCT(Data!$C72:F72/100+1)</f>
        <v>5.4280068263999999</v>
      </c>
      <c r="G78" s="12" cm="1">
        <f t="array" ref="G78">PRODUCT(Data!$C72:G72/100+1)</f>
        <v>5.7156911881991999</v>
      </c>
      <c r="H78" s="12" cm="1">
        <f t="array" ref="H78">PRODUCT(Data!$C72:H72/100+1)</f>
        <v>7.899085222091295</v>
      </c>
      <c r="I78" s="12" cm="1">
        <f t="array" ref="I78">PRODUCT(Data!$C72:I72/100+1)</f>
        <v>11.019223884817357</v>
      </c>
      <c r="J78" s="12" cm="1">
        <f t="array" ref="J78">PRODUCT(Data!$C72:J72/100+1)</f>
        <v>13.663837617173524</v>
      </c>
      <c r="K78" s="12" cm="1">
        <f t="array" ref="K78">PRODUCT(Data!$C72:K72/100+1)</f>
        <v>16.218975251584972</v>
      </c>
      <c r="L78" s="12" cm="1">
        <f t="array" ref="L78">PRODUCT(Data!$C72:L72/100+1)</f>
        <v>19.089733871115513</v>
      </c>
      <c r="M78" s="12" cm="1">
        <f t="array" ref="M78">PRODUCT(Data!$C72:M72/100+1)</f>
        <v>22.315898895334037</v>
      </c>
      <c r="N78" s="12" cm="1">
        <f t="array" ref="N78">PRODUCT(Data!$C72:N72/100+1)</f>
        <v>28.497402889341565</v>
      </c>
      <c r="O78" s="12" cm="1">
        <f t="array" ref="O78">PRODUCT(Data!$C72:O72/100+1)</f>
        <v>18.095850834731895</v>
      </c>
      <c r="P78" s="12" cm="1">
        <f t="array" ref="P78">PRODUCT(Data!$C72:P72/100+1)</f>
        <v>22.746484499257996</v>
      </c>
      <c r="Q78" s="12" cm="1">
        <f t="array" ref="Q78">PRODUCT(Data!$C72:Q72/100+1)</f>
        <v>18.174441114907136</v>
      </c>
      <c r="R78" s="12" cm="1">
        <f t="array" ref="R78">PRODUCT(Data!$C72:R72/100+1)</f>
        <v>23.790343419413439</v>
      </c>
      <c r="S78" s="12" cm="1">
        <f t="array" ref="S78">PRODUCT(Data!$C72:S72/100+1)</f>
        <v>12.727833729386187</v>
      </c>
      <c r="T78" s="12" cm="1">
        <f t="array" ref="T78">PRODUCT(Data!$C72:T72/100+1)</f>
        <v>15.718874655791939</v>
      </c>
      <c r="U78" s="12" cm="1">
        <f t="array" ref="U78">PRODUCT(Data!$C72:U72/100+1)</f>
        <v>22.745211626930939</v>
      </c>
      <c r="V78" s="12" cm="1">
        <f t="array" ref="V78">PRODUCT(Data!$C72:V72/100+1)</f>
        <v>28.317788475529021</v>
      </c>
      <c r="W78" s="7"/>
      <c r="X78" s="25" t="str">
        <f t="shared" si="14"/>
        <v>Partially Realised Profit</v>
      </c>
      <c r="Y78" s="4">
        <f t="shared" si="15"/>
        <v>155747836.61540961</v>
      </c>
      <c r="Z78" s="13">
        <f t="shared" ca="1" si="11"/>
        <v>24547488.784867443</v>
      </c>
      <c r="AA78" s="13">
        <f t="shared" si="12"/>
        <v>124598269.2923277</v>
      </c>
      <c r="AC78">
        <f t="shared" si="13"/>
        <v>0</v>
      </c>
      <c r="AD78">
        <f>IF(SUM($AC78:AC78)&gt;0,1,IF(OR(D78&lt;(1-$P$2),D78&gt;$P$3),1,0))</f>
        <v>0</v>
      </c>
      <c r="AE78">
        <f>IF(SUM($AC78:AD78)&gt;0,1,IF(OR(E78&lt;(1-$P$2),E78&gt;$P$3),1,0))</f>
        <v>0</v>
      </c>
      <c r="AF78">
        <f>IF(SUM($AC78:AE78)&gt;0,1,IF(OR(F78&lt;(1-$P$2),F78&gt;$P$3),1,0))</f>
        <v>0</v>
      </c>
      <c r="AG78">
        <f>IF(SUM($AC78:AF78)&gt;0,1,IF(OR(G78&lt;(1-$P$2),G78&gt;$P$3),1,0))</f>
        <v>0</v>
      </c>
      <c r="AH78">
        <f>IF(SUM($AC78:AG78)&gt;0,1,IF(OR(H78&lt;(1-$P$2),H78&gt;$P$3),1,0))</f>
        <v>0</v>
      </c>
      <c r="AI78">
        <f>IF(SUM($AC78:AH78)&gt;0,1,IF(OR(I78&lt;(1-$P$2),I78&gt;$P$3),1,0))</f>
        <v>0</v>
      </c>
      <c r="AJ78">
        <f>IF(SUM($AC78:AI78)&gt;0,1,IF(OR(J78&lt;(1-$P$2),J78&gt;$P$3),1,0))</f>
        <v>0</v>
      </c>
      <c r="AK78">
        <f>IF(SUM($AC78:AJ78)&gt;0,1,IF(OR(K78&lt;(1-$P$2),K78&gt;$P$3),1,0))</f>
        <v>0</v>
      </c>
      <c r="AL78">
        <f>IF(SUM($AC78:AK78)&gt;0,1,IF(OR(L78&lt;(1-$P$2),L78&gt;$P$3),1,0))</f>
        <v>0</v>
      </c>
      <c r="AM78">
        <f>IF(SUM($AC78:AL78)&gt;0,1,IF(OR(M78&lt;(1-$P$2),M78&gt;$P$3),1,0))</f>
        <v>1</v>
      </c>
      <c r="AN78">
        <f>IF(SUM($AC78:AM78)&gt;0,1,IF(OR(N78&lt;(1-$P$2),N78&gt;$P$3),1,0))</f>
        <v>1</v>
      </c>
      <c r="AO78">
        <f>IF(SUM($AC78:AN78)&gt;0,1,IF(OR(O78&lt;(1-$P$2),O78&gt;$P$3),1,0))</f>
        <v>1</v>
      </c>
      <c r="AP78">
        <f>IF(SUM($AC78:AO78)&gt;0,1,IF(OR(P78&lt;(1-$P$2),P78&gt;$P$3),1,0))</f>
        <v>1</v>
      </c>
      <c r="AQ78">
        <f>IF(SUM($AC78:AP78)&gt;0,1,IF(OR(Q78&lt;(1-$P$2),Q78&gt;$P$3),1,0))</f>
        <v>1</v>
      </c>
      <c r="AR78">
        <f>IF(SUM($AC78:AQ78)&gt;0,1,IF(OR(R78&lt;(1-$P$2),R78&gt;$P$3),1,0))</f>
        <v>1</v>
      </c>
      <c r="AS78">
        <f>IF(SUM($AC78:AR78)&gt;0,1,IF(OR(S78&lt;(1-$P$2),S78&gt;$P$3),1,0))</f>
        <v>1</v>
      </c>
      <c r="AT78">
        <f>IF(SUM($AC78:AS78)&gt;0,1,IF(OR(T78&lt;(1-$P$2),T78&gt;$P$3),1,0))</f>
        <v>1</v>
      </c>
      <c r="AU78">
        <f>IF(SUM($AC78:AT78)&gt;0,1,IF(OR(U78&lt;(1-$P$2),U78&gt;$P$3),1,0))</f>
        <v>1</v>
      </c>
      <c r="AV78">
        <f>IF(SUM($AC78:AU78)&gt;0,1,IF(OR(V78&lt;(1-$P$2),V78&gt;$P$3),1,0))</f>
        <v>1</v>
      </c>
    </row>
    <row r="79" spans="1:48" x14ac:dyDescent="0.35">
      <c r="A79" s="1">
        <f>Data!A73</f>
        <v>4900000</v>
      </c>
      <c r="B79">
        <f t="shared" si="16"/>
        <v>70</v>
      </c>
      <c r="C79" s="12" cm="1">
        <f t="array" ref="C79">PRODUCT(Data!$C73:C73/100+1)</f>
        <v>0.60099999999999998</v>
      </c>
      <c r="D79" s="12" cm="1">
        <f t="array" ref="D79">PRODUCT(Data!$C73:D73/100+1)</f>
        <v>0.72059899999999999</v>
      </c>
      <c r="E79" s="12" cm="1">
        <f t="array" ref="E79">PRODUCT(Data!$C73:E73/100+1)</f>
        <v>0.52387547299999992</v>
      </c>
      <c r="F79" s="12" cm="1">
        <f t="array" ref="F79">PRODUCT(Data!$C73:F73/100+1)</f>
        <v>0.28708375920399998</v>
      </c>
      <c r="G79" s="12" cm="1">
        <f t="array" ref="G79">PRODUCT(Data!$C73:G73/100+1)</f>
        <v>0.42804188497316398</v>
      </c>
      <c r="H79" s="12" cm="1">
        <f t="array" ref="H79">PRODUCT(Data!$C73:H73/100+1)</f>
        <v>0.30947428283559758</v>
      </c>
      <c r="I79" s="12" cm="1">
        <f t="array" ref="I79">PRODUCT(Data!$C73:I73/100+1)</f>
        <v>0.33825539113930814</v>
      </c>
      <c r="J79" s="12" cm="1">
        <f t="array" ref="J79">PRODUCT(Data!$C73:J73/100+1)</f>
        <v>0.4806609108089569</v>
      </c>
      <c r="K79" s="12" cm="1">
        <f t="array" ref="K79">PRODUCT(Data!$C73:K73/100+1)</f>
        <v>0.53785955919522277</v>
      </c>
      <c r="L79" s="12" cm="1">
        <f t="array" ref="L79">PRODUCT(Data!$C73:L73/100+1)</f>
        <v>0.939102790354859</v>
      </c>
      <c r="M79" s="12" cm="1">
        <f t="array" ref="M79">PRODUCT(Data!$C73:M73/100+1)</f>
        <v>1.5513978096662271</v>
      </c>
      <c r="N79" s="12" cm="1">
        <f t="array" ref="N79">PRODUCT(Data!$C73:N73/100+1)</f>
        <v>1.0968382514340227</v>
      </c>
      <c r="O79" s="12" cm="1">
        <f t="array" ref="O79">PRODUCT(Data!$C73:O73/100+1)</f>
        <v>1.5366703902590657</v>
      </c>
      <c r="P79" s="12" cm="1">
        <f t="array" ref="P79">PRODUCT(Data!$C73:P73/100+1)</f>
        <v>0.95273564196062077</v>
      </c>
      <c r="Q79" s="12" cm="1">
        <f t="array" ref="Q79">PRODUCT(Data!$C73:Q73/100+1)</f>
        <v>1.1690066326856816</v>
      </c>
      <c r="R79" s="12" cm="1">
        <f t="array" ref="R79">PRODUCT(Data!$C73:R73/100+1)</f>
        <v>0.66750278726352419</v>
      </c>
      <c r="S79" s="12" cm="1">
        <f t="array" ref="S79">PRODUCT(Data!$C73:S73/100+1)</f>
        <v>0.92182134921092695</v>
      </c>
      <c r="T79" s="12" cm="1">
        <f t="array" ref="T79">PRODUCT(Data!$C73:T73/100+1)</f>
        <v>0.87204299635353688</v>
      </c>
      <c r="U79" s="12" cm="1">
        <f t="array" ref="U79">PRODUCT(Data!$C73:U73/100+1)</f>
        <v>0.6775774081666982</v>
      </c>
      <c r="V79" s="12" cm="1">
        <f t="array" ref="V79">PRODUCT(Data!$C73:V73/100+1)</f>
        <v>0.79208799014687026</v>
      </c>
      <c r="W79" s="7"/>
      <c r="X79" s="25" t="str">
        <f t="shared" si="14"/>
        <v>Partially Realised Loss</v>
      </c>
      <c r="Y79" s="4">
        <f t="shared" si="15"/>
        <v>3881231.1517196642</v>
      </c>
      <c r="Z79" s="13">
        <f t="shared" ca="1" si="11"/>
        <v>588980</v>
      </c>
      <c r="AA79" s="13">
        <f t="shared" si="12"/>
        <v>3104984.9213757315</v>
      </c>
      <c r="AC79">
        <f t="shared" si="13"/>
        <v>1</v>
      </c>
      <c r="AD79">
        <f>IF(SUM($AC79:AC79)&gt;0,1,IF(OR(D79&lt;(1-$P$2),D79&gt;$P$3),1,0))</f>
        <v>1</v>
      </c>
      <c r="AE79">
        <f>IF(SUM($AC79:AD79)&gt;0,1,IF(OR(E79&lt;(1-$P$2),E79&gt;$P$3),1,0))</f>
        <v>1</v>
      </c>
      <c r="AF79">
        <f>IF(SUM($AC79:AE79)&gt;0,1,IF(OR(F79&lt;(1-$P$2),F79&gt;$P$3),1,0))</f>
        <v>1</v>
      </c>
      <c r="AG79">
        <f>IF(SUM($AC79:AF79)&gt;0,1,IF(OR(G79&lt;(1-$P$2),G79&gt;$P$3),1,0))</f>
        <v>1</v>
      </c>
      <c r="AH79">
        <f>IF(SUM($AC79:AG79)&gt;0,1,IF(OR(H79&lt;(1-$P$2),H79&gt;$P$3),1,0))</f>
        <v>1</v>
      </c>
      <c r="AI79">
        <f>IF(SUM($AC79:AH79)&gt;0,1,IF(OR(I79&lt;(1-$P$2),I79&gt;$P$3),1,0))</f>
        <v>1</v>
      </c>
      <c r="AJ79">
        <f>IF(SUM($AC79:AI79)&gt;0,1,IF(OR(J79&lt;(1-$P$2),J79&gt;$P$3),1,0))</f>
        <v>1</v>
      </c>
      <c r="AK79">
        <f>IF(SUM($AC79:AJ79)&gt;0,1,IF(OR(K79&lt;(1-$P$2),K79&gt;$P$3),1,0))</f>
        <v>1</v>
      </c>
      <c r="AL79">
        <f>IF(SUM($AC79:AK79)&gt;0,1,IF(OR(L79&lt;(1-$P$2),L79&gt;$P$3),1,0))</f>
        <v>1</v>
      </c>
      <c r="AM79">
        <f>IF(SUM($AC79:AL79)&gt;0,1,IF(OR(M79&lt;(1-$P$2),M79&gt;$P$3),1,0))</f>
        <v>1</v>
      </c>
      <c r="AN79">
        <f>IF(SUM($AC79:AM79)&gt;0,1,IF(OR(N79&lt;(1-$P$2),N79&gt;$P$3),1,0))</f>
        <v>1</v>
      </c>
      <c r="AO79">
        <f>IF(SUM($AC79:AN79)&gt;0,1,IF(OR(O79&lt;(1-$P$2),O79&gt;$P$3),1,0))</f>
        <v>1</v>
      </c>
      <c r="AP79">
        <f>IF(SUM($AC79:AO79)&gt;0,1,IF(OR(P79&lt;(1-$P$2),P79&gt;$P$3),1,0))</f>
        <v>1</v>
      </c>
      <c r="AQ79">
        <f>IF(SUM($AC79:AP79)&gt;0,1,IF(OR(Q79&lt;(1-$P$2),Q79&gt;$P$3),1,0))</f>
        <v>1</v>
      </c>
      <c r="AR79">
        <f>IF(SUM($AC79:AQ79)&gt;0,1,IF(OR(R79&lt;(1-$P$2),R79&gt;$P$3),1,0))</f>
        <v>1</v>
      </c>
      <c r="AS79">
        <f>IF(SUM($AC79:AR79)&gt;0,1,IF(OR(S79&lt;(1-$P$2),S79&gt;$P$3),1,0))</f>
        <v>1</v>
      </c>
      <c r="AT79">
        <f>IF(SUM($AC79:AS79)&gt;0,1,IF(OR(T79&lt;(1-$P$2),T79&gt;$P$3),1,0))</f>
        <v>1</v>
      </c>
      <c r="AU79">
        <f>IF(SUM($AC79:AT79)&gt;0,1,IF(OR(U79&lt;(1-$P$2),U79&gt;$P$3),1,0))</f>
        <v>1</v>
      </c>
      <c r="AV79">
        <f>IF(SUM($AC79:AU79)&gt;0,1,IF(OR(V79&lt;(1-$P$2),V79&gt;$P$3),1,0))</f>
        <v>1</v>
      </c>
    </row>
    <row r="80" spans="1:48" x14ac:dyDescent="0.35">
      <c r="A80" s="1">
        <f>Data!A74</f>
        <v>3300000</v>
      </c>
      <c r="B80">
        <f t="shared" si="16"/>
        <v>71</v>
      </c>
      <c r="C80" s="12" cm="1">
        <f t="array" ref="C80">PRODUCT(Data!$C74:C74/100+1)</f>
        <v>1.1259999999999999</v>
      </c>
      <c r="D80" s="12" cm="1">
        <f t="array" ref="D80">PRODUCT(Data!$C74:D74/100+1)</f>
        <v>1.1181179999999999</v>
      </c>
      <c r="E80" s="12" cm="1">
        <f t="array" ref="E80">PRODUCT(Data!$C74:E74/100+1)</f>
        <v>0.86542333199999999</v>
      </c>
      <c r="F80" s="12" cm="1">
        <f t="array" ref="F80">PRODUCT(Data!$C74:F74/100+1)</f>
        <v>1.4019857978400001</v>
      </c>
      <c r="G80" s="12" cm="1">
        <f t="array" ref="G80">PRODUCT(Data!$C74:G74/100+1)</f>
        <v>0.81174977694936001</v>
      </c>
      <c r="H80" s="12" cm="1">
        <f t="array" ref="H80">PRODUCT(Data!$C74:H74/100+1)</f>
        <v>0.94081799148430822</v>
      </c>
      <c r="I80" s="12" cm="1">
        <f t="array" ref="I80">PRODUCT(Data!$C74:I74/100+1)</f>
        <v>0.51180498736746372</v>
      </c>
      <c r="J80" s="12" cm="1">
        <f t="array" ref="J80">PRODUCT(Data!$C74:J74/100+1)</f>
        <v>0.59267017537152289</v>
      </c>
      <c r="K80" s="12" cm="1">
        <f t="array" ref="K80">PRODUCT(Data!$C74:K74/100+1)</f>
        <v>0.88367123147894067</v>
      </c>
      <c r="L80" s="12" cm="1">
        <f t="array" ref="L80">PRODUCT(Data!$C74:L74/100+1)</f>
        <v>1.4271290388384892</v>
      </c>
      <c r="M80" s="12" cm="1">
        <f t="array" ref="M80">PRODUCT(Data!$C74:M74/100+1)</f>
        <v>1.7253990079557335</v>
      </c>
      <c r="N80" s="12" cm="1">
        <f t="array" ref="N80">PRODUCT(Data!$C74:N74/100+1)</f>
        <v>1.9824834601411379</v>
      </c>
      <c r="O80" s="12" cm="1">
        <f t="array" ref="O80">PRODUCT(Data!$C74:O74/100+1)</f>
        <v>2.4225947882924705</v>
      </c>
      <c r="P80" s="12" cm="1">
        <f t="array" ref="P80">PRODUCT(Data!$C74:P74/100+1)</f>
        <v>3.1663313882982589</v>
      </c>
      <c r="Q80" s="12" cm="1">
        <f t="array" ref="Q80">PRODUCT(Data!$C74:Q74/100+1)</f>
        <v>2.8496982494684331</v>
      </c>
      <c r="R80" s="12" cm="1">
        <f t="array" ref="R80">PRODUCT(Data!$C74:R74/100+1)</f>
        <v>3.8100465595392947</v>
      </c>
      <c r="S80" s="12" cm="1">
        <f t="array" ref="S80">PRODUCT(Data!$C74:S74/100+1)</f>
        <v>4.6406367095188612</v>
      </c>
      <c r="T80" s="12" cm="1">
        <f t="array" ref="T80">PRODUCT(Data!$C74:T74/100+1)</f>
        <v>5.814717797027134</v>
      </c>
      <c r="U80" s="12" cm="1">
        <f t="array" ref="U80">PRODUCT(Data!$C74:U74/100+1)</f>
        <v>3.2562419663351951</v>
      </c>
      <c r="V80" s="12" cm="1">
        <f t="array" ref="V80">PRODUCT(Data!$C74:V74/100+1)</f>
        <v>3.6697846960597649</v>
      </c>
      <c r="W80" s="7"/>
      <c r="X80" s="25" t="str">
        <f t="shared" si="14"/>
        <v>Partially Realised Loss</v>
      </c>
      <c r="Y80" s="4">
        <f t="shared" si="15"/>
        <v>12110289.496997224</v>
      </c>
      <c r="Z80" s="13">
        <f t="shared" ca="1" si="11"/>
        <v>337791.29166252608</v>
      </c>
      <c r="AA80" s="13">
        <f t="shared" si="12"/>
        <v>9688231.5975977797</v>
      </c>
      <c r="AC80">
        <f t="shared" si="13"/>
        <v>0</v>
      </c>
      <c r="AD80">
        <f>IF(SUM($AC80:AC80)&gt;0,1,IF(OR(D80&lt;(1-$P$2),D80&gt;$P$3),1,0))</f>
        <v>0</v>
      </c>
      <c r="AE80">
        <f>IF(SUM($AC80:AD80)&gt;0,1,IF(OR(E80&lt;(1-$P$2),E80&gt;$P$3),1,0))</f>
        <v>0</v>
      </c>
      <c r="AF80">
        <f>IF(SUM($AC80:AE80)&gt;0,1,IF(OR(F80&lt;(1-$P$2),F80&gt;$P$3),1,0))</f>
        <v>0</v>
      </c>
      <c r="AG80">
        <f>IF(SUM($AC80:AF80)&gt;0,1,IF(OR(G80&lt;(1-$P$2),G80&gt;$P$3),1,0))</f>
        <v>0</v>
      </c>
      <c r="AH80">
        <f>IF(SUM($AC80:AG80)&gt;0,1,IF(OR(H80&lt;(1-$P$2),H80&gt;$P$3),1,0))</f>
        <v>0</v>
      </c>
      <c r="AI80">
        <f>IF(SUM($AC80:AH80)&gt;0,1,IF(OR(I80&lt;(1-$P$2),I80&gt;$P$3),1,0))</f>
        <v>1</v>
      </c>
      <c r="AJ80">
        <f>IF(SUM($AC80:AI80)&gt;0,1,IF(OR(J80&lt;(1-$P$2),J80&gt;$P$3),1,0))</f>
        <v>1</v>
      </c>
      <c r="AK80">
        <f>IF(SUM($AC80:AJ80)&gt;0,1,IF(OR(K80&lt;(1-$P$2),K80&gt;$P$3),1,0))</f>
        <v>1</v>
      </c>
      <c r="AL80">
        <f>IF(SUM($AC80:AK80)&gt;0,1,IF(OR(L80&lt;(1-$P$2),L80&gt;$P$3),1,0))</f>
        <v>1</v>
      </c>
      <c r="AM80">
        <f>IF(SUM($AC80:AL80)&gt;0,1,IF(OR(M80&lt;(1-$P$2),M80&gt;$P$3),1,0))</f>
        <v>1</v>
      </c>
      <c r="AN80">
        <f>IF(SUM($AC80:AM80)&gt;0,1,IF(OR(N80&lt;(1-$P$2),N80&gt;$P$3),1,0))</f>
        <v>1</v>
      </c>
      <c r="AO80">
        <f>IF(SUM($AC80:AN80)&gt;0,1,IF(OR(O80&lt;(1-$P$2),O80&gt;$P$3),1,0))</f>
        <v>1</v>
      </c>
      <c r="AP80">
        <f>IF(SUM($AC80:AO80)&gt;0,1,IF(OR(P80&lt;(1-$P$2),P80&gt;$P$3),1,0))</f>
        <v>1</v>
      </c>
      <c r="AQ80">
        <f>IF(SUM($AC80:AP80)&gt;0,1,IF(OR(Q80&lt;(1-$P$2),Q80&gt;$P$3),1,0))</f>
        <v>1</v>
      </c>
      <c r="AR80">
        <f>IF(SUM($AC80:AQ80)&gt;0,1,IF(OR(R80&lt;(1-$P$2),R80&gt;$P$3),1,0))</f>
        <v>1</v>
      </c>
      <c r="AS80">
        <f>IF(SUM($AC80:AR80)&gt;0,1,IF(OR(S80&lt;(1-$P$2),S80&gt;$P$3),1,0))</f>
        <v>1</v>
      </c>
      <c r="AT80">
        <f>IF(SUM($AC80:AS80)&gt;0,1,IF(OR(T80&lt;(1-$P$2),T80&gt;$P$3),1,0))</f>
        <v>1</v>
      </c>
      <c r="AU80">
        <f>IF(SUM($AC80:AT80)&gt;0,1,IF(OR(U80&lt;(1-$P$2),U80&gt;$P$3),1,0))</f>
        <v>1</v>
      </c>
      <c r="AV80">
        <f>IF(SUM($AC80:AU80)&gt;0,1,IF(OR(V80&lt;(1-$P$2),V80&gt;$P$3),1,0))</f>
        <v>1</v>
      </c>
    </row>
    <row r="81" spans="1:48" x14ac:dyDescent="0.35">
      <c r="A81" s="1">
        <f>Data!A75</f>
        <v>1000000</v>
      </c>
      <c r="B81">
        <f t="shared" si="16"/>
        <v>72</v>
      </c>
      <c r="C81" s="12" cm="1">
        <f t="array" ref="C81">PRODUCT(Data!$C75:C75/100+1)</f>
        <v>0.63900000000000001</v>
      </c>
      <c r="D81" s="12" cm="1">
        <f t="array" ref="D81">PRODUCT(Data!$C75:D75/100+1)</f>
        <v>0.47541600000000001</v>
      </c>
      <c r="E81" s="12" cm="1">
        <f t="array" ref="E81">PRODUCT(Data!$C75:E75/100+1)</f>
        <v>0.56384337600000001</v>
      </c>
      <c r="F81" s="12" cm="1">
        <f t="array" ref="F81">PRODUCT(Data!$C75:F75/100+1)</f>
        <v>0.61458927984</v>
      </c>
      <c r="G81" s="12" cm="1">
        <f t="array" ref="G81">PRODUCT(Data!$C75:G75/100+1)</f>
        <v>1.0165306688553599</v>
      </c>
      <c r="H81" s="12" cm="1">
        <f t="array" ref="H81">PRODUCT(Data!$C75:H75/100+1)</f>
        <v>0.80204269772687886</v>
      </c>
      <c r="I81" s="12" cm="1">
        <f t="array" ref="I81">PRODUCT(Data!$C75:I75/100+1)</f>
        <v>0.81166721009960141</v>
      </c>
      <c r="J81" s="12" cm="1">
        <f t="array" ref="J81">PRODUCT(Data!$C75:J75/100+1)</f>
        <v>0.74267549724113535</v>
      </c>
      <c r="K81" s="12" cm="1">
        <f t="array" ref="K81">PRODUCT(Data!$C75:K75/100+1)</f>
        <v>0.69588694091494385</v>
      </c>
      <c r="L81" s="12" cm="1">
        <f t="array" ref="L81">PRODUCT(Data!$C75:L75/100+1)</f>
        <v>0.89351883213478789</v>
      </c>
      <c r="M81" s="12" cm="1">
        <f t="array" ref="M81">PRODUCT(Data!$C75:M75/100+1)</f>
        <v>0.91675032177029236</v>
      </c>
      <c r="N81" s="12" cm="1">
        <f t="array" ref="N81">PRODUCT(Data!$C75:N75/100+1)</f>
        <v>0.46479241313753822</v>
      </c>
      <c r="O81" s="12" cm="1">
        <f t="array" ref="O81">PRODUCT(Data!$C75:O75/100+1)</f>
        <v>0.64094873771666516</v>
      </c>
      <c r="P81" s="12" cm="1">
        <f t="array" ref="P81">PRODUCT(Data!$C75:P75/100+1)</f>
        <v>0.35123990826873253</v>
      </c>
      <c r="Q81" s="12" cm="1">
        <f t="array" ref="Q81">PRODUCT(Data!$C75:Q75/100+1)</f>
        <v>0.2525414940452187</v>
      </c>
      <c r="R81" s="12" cm="1">
        <f t="array" ref="R81">PRODUCT(Data!$C75:R75/100+1)</f>
        <v>0.42553241746619352</v>
      </c>
      <c r="S81" s="12" cm="1">
        <f t="array" ref="S81">PRODUCT(Data!$C75:S75/100+1)</f>
        <v>0.23489389444133885</v>
      </c>
      <c r="T81" s="12" cm="1">
        <f t="array" ref="T81">PRODUCT(Data!$C75:T75/100+1)</f>
        <v>0.26707435797980228</v>
      </c>
      <c r="U81" s="12" cm="1">
        <f t="array" ref="U81">PRODUCT(Data!$C75:U75/100+1)</f>
        <v>0.40248105747556207</v>
      </c>
      <c r="V81" s="12" cm="1">
        <f t="array" ref="V81">PRODUCT(Data!$C75:V75/100+1)</f>
        <v>0.5047112460743548</v>
      </c>
      <c r="W81" s="7"/>
      <c r="X81" s="25" t="str">
        <f t="shared" si="14"/>
        <v>Partially Realised Loss</v>
      </c>
      <c r="Y81" s="4">
        <f t="shared" si="15"/>
        <v>504711.2460743548</v>
      </c>
      <c r="Z81" s="13">
        <f t="shared" ca="1" si="11"/>
        <v>127800</v>
      </c>
      <c r="AA81" s="13">
        <f t="shared" si="12"/>
        <v>403768.99685948389</v>
      </c>
      <c r="AC81">
        <f t="shared" si="13"/>
        <v>1</v>
      </c>
      <c r="AD81">
        <f>IF(SUM($AC81:AC81)&gt;0,1,IF(OR(D81&lt;(1-$P$2),D81&gt;$P$3),1,0))</f>
        <v>1</v>
      </c>
      <c r="AE81">
        <f>IF(SUM($AC81:AD81)&gt;0,1,IF(OR(E81&lt;(1-$P$2),E81&gt;$P$3),1,0))</f>
        <v>1</v>
      </c>
      <c r="AF81">
        <f>IF(SUM($AC81:AE81)&gt;0,1,IF(OR(F81&lt;(1-$P$2),F81&gt;$P$3),1,0))</f>
        <v>1</v>
      </c>
      <c r="AG81">
        <f>IF(SUM($AC81:AF81)&gt;0,1,IF(OR(G81&lt;(1-$P$2),G81&gt;$P$3),1,0))</f>
        <v>1</v>
      </c>
      <c r="AH81">
        <f>IF(SUM($AC81:AG81)&gt;0,1,IF(OR(H81&lt;(1-$P$2),H81&gt;$P$3),1,0))</f>
        <v>1</v>
      </c>
      <c r="AI81">
        <f>IF(SUM($AC81:AH81)&gt;0,1,IF(OR(I81&lt;(1-$P$2),I81&gt;$P$3),1,0))</f>
        <v>1</v>
      </c>
      <c r="AJ81">
        <f>IF(SUM($AC81:AI81)&gt;0,1,IF(OR(J81&lt;(1-$P$2),J81&gt;$P$3),1,0))</f>
        <v>1</v>
      </c>
      <c r="AK81">
        <f>IF(SUM($AC81:AJ81)&gt;0,1,IF(OR(K81&lt;(1-$P$2),K81&gt;$P$3),1,0))</f>
        <v>1</v>
      </c>
      <c r="AL81">
        <f>IF(SUM($AC81:AK81)&gt;0,1,IF(OR(L81&lt;(1-$P$2),L81&gt;$P$3),1,0))</f>
        <v>1</v>
      </c>
      <c r="AM81">
        <f>IF(SUM($AC81:AL81)&gt;0,1,IF(OR(M81&lt;(1-$P$2),M81&gt;$P$3),1,0))</f>
        <v>1</v>
      </c>
      <c r="AN81">
        <f>IF(SUM($AC81:AM81)&gt;0,1,IF(OR(N81&lt;(1-$P$2),N81&gt;$P$3),1,0))</f>
        <v>1</v>
      </c>
      <c r="AO81">
        <f>IF(SUM($AC81:AN81)&gt;0,1,IF(OR(O81&lt;(1-$P$2),O81&gt;$P$3),1,0))</f>
        <v>1</v>
      </c>
      <c r="AP81">
        <f>IF(SUM($AC81:AO81)&gt;0,1,IF(OR(P81&lt;(1-$P$2),P81&gt;$P$3),1,0))</f>
        <v>1</v>
      </c>
      <c r="AQ81">
        <f>IF(SUM($AC81:AP81)&gt;0,1,IF(OR(Q81&lt;(1-$P$2),Q81&gt;$P$3),1,0))</f>
        <v>1</v>
      </c>
      <c r="AR81">
        <f>IF(SUM($AC81:AQ81)&gt;0,1,IF(OR(R81&lt;(1-$P$2),R81&gt;$P$3),1,0))</f>
        <v>1</v>
      </c>
      <c r="AS81">
        <f>IF(SUM($AC81:AR81)&gt;0,1,IF(OR(S81&lt;(1-$P$2),S81&gt;$P$3),1,0))</f>
        <v>1</v>
      </c>
      <c r="AT81">
        <f>IF(SUM($AC81:AS81)&gt;0,1,IF(OR(T81&lt;(1-$P$2),T81&gt;$P$3),1,0))</f>
        <v>1</v>
      </c>
      <c r="AU81">
        <f>IF(SUM($AC81:AT81)&gt;0,1,IF(OR(U81&lt;(1-$P$2),U81&gt;$P$3),1,0))</f>
        <v>1</v>
      </c>
      <c r="AV81">
        <f>IF(SUM($AC81:AU81)&gt;0,1,IF(OR(V81&lt;(1-$P$2),V81&gt;$P$3),1,0))</f>
        <v>1</v>
      </c>
    </row>
    <row r="82" spans="1:48" x14ac:dyDescent="0.35">
      <c r="A82" s="1">
        <f>Data!A76</f>
        <v>8900000</v>
      </c>
      <c r="B82">
        <f t="shared" si="16"/>
        <v>73</v>
      </c>
      <c r="C82" s="12" cm="1">
        <f t="array" ref="C82">PRODUCT(Data!$C76:C76/100+1)</f>
        <v>1.2370000000000001</v>
      </c>
      <c r="D82" s="12" cm="1">
        <f t="array" ref="D82">PRODUCT(Data!$C76:D76/100+1)</f>
        <v>1.6835570000000002</v>
      </c>
      <c r="E82" s="12" cm="1">
        <f t="array" ref="E82">PRODUCT(Data!$C76:E76/100+1)</f>
        <v>2.2593334940000003</v>
      </c>
      <c r="F82" s="12" cm="1">
        <f t="array" ref="F82">PRODUCT(Data!$C76:F76/100+1)</f>
        <v>3.6827135952200001</v>
      </c>
      <c r="G82" s="12" cm="1">
        <f t="array" ref="G82">PRODUCT(Data!$C76:G76/100+1)</f>
        <v>6.4042389420875807</v>
      </c>
      <c r="H82" s="12" cm="1">
        <f t="array" ref="H82">PRODUCT(Data!$C76:H76/100+1)</f>
        <v>3.4390763119010312</v>
      </c>
      <c r="I82" s="12" cm="1">
        <f t="array" ref="I82">PRODUCT(Data!$C76:I76/100+1)</f>
        <v>3.2464880384345731</v>
      </c>
      <c r="J82" s="12" cm="1">
        <f t="array" ref="J82">PRODUCT(Data!$C76:J76/100+1)</f>
        <v>3.541918449932119</v>
      </c>
      <c r="K82" s="12" cm="1">
        <f t="array" ref="K82">PRODUCT(Data!$C76:K76/100+1)</f>
        <v>1.7780430618659238</v>
      </c>
      <c r="L82" s="12" cm="1">
        <f t="array" ref="L82">PRODUCT(Data!$C76:L76/100+1)</f>
        <v>3.0457877649763274</v>
      </c>
      <c r="M82" s="12" cm="1">
        <f t="array" ref="M82">PRODUCT(Data!$C76:M76/100+1)</f>
        <v>2.5432327837552333</v>
      </c>
      <c r="N82" s="12" cm="1">
        <f t="array" ref="N82">PRODUCT(Data!$C76:N76/100+1)</f>
        <v>4.4506573715716584</v>
      </c>
      <c r="O82" s="12" cm="1">
        <f t="array" ref="O82">PRODUCT(Data!$C76:O76/100+1)</f>
        <v>5.7012920929832953</v>
      </c>
      <c r="P82" s="12" cm="1">
        <f t="array" ref="P82">PRODUCT(Data!$C76:P76/100+1)</f>
        <v>4.6408517636884019</v>
      </c>
      <c r="Q82" s="12" cm="1">
        <f t="array" ref="Q82">PRODUCT(Data!$C76:Q76/100+1)</f>
        <v>7.7873492594691385</v>
      </c>
      <c r="R82" s="12" cm="1">
        <f t="array" ref="R82">PRODUCT(Data!$C76:R76/100+1)</f>
        <v>4.1195077582591733</v>
      </c>
      <c r="S82" s="12" cm="1">
        <f t="array" ref="S82">PRODUCT(Data!$C76:S76/100+1)</f>
        <v>5.6684426753646218</v>
      </c>
      <c r="T82" s="12" cm="1">
        <f t="array" ref="T82">PRODUCT(Data!$C76:T76/100+1)</f>
        <v>7.1592430989855167</v>
      </c>
      <c r="U82" s="12" cm="1">
        <f t="array" ref="U82">PRODUCT(Data!$C76:U76/100+1)</f>
        <v>5.0401071416858034</v>
      </c>
      <c r="V82" s="12" cm="1">
        <f t="array" ref="V82">PRODUCT(Data!$C76:V76/100+1)</f>
        <v>5.8414841772138466</v>
      </c>
      <c r="W82" s="7"/>
      <c r="X82" s="25" t="str">
        <f t="shared" si="14"/>
        <v>Unrealised</v>
      </c>
      <c r="Y82" s="4">
        <f t="shared" si="15"/>
        <v>51989209.177203238</v>
      </c>
      <c r="Z82" s="13">
        <f t="shared" ca="1" si="11"/>
        <v>0</v>
      </c>
      <c r="AA82" s="13">
        <f t="shared" si="12"/>
        <v>51989209.177203238</v>
      </c>
      <c r="AC82">
        <f t="shared" si="13"/>
        <v>0</v>
      </c>
      <c r="AD82">
        <f>IF(SUM($AC82:AC82)&gt;0,1,IF(OR(D82&lt;(1-$P$2),D82&gt;$P$3),1,0))</f>
        <v>0</v>
      </c>
      <c r="AE82">
        <f>IF(SUM($AC82:AD82)&gt;0,1,IF(OR(E82&lt;(1-$P$2),E82&gt;$P$3),1,0))</f>
        <v>0</v>
      </c>
      <c r="AF82">
        <f>IF(SUM($AC82:AE82)&gt;0,1,IF(OR(F82&lt;(1-$P$2),F82&gt;$P$3),1,0))</f>
        <v>0</v>
      </c>
      <c r="AG82">
        <f>IF(SUM($AC82:AF82)&gt;0,1,IF(OR(G82&lt;(1-$P$2),G82&gt;$P$3),1,0))</f>
        <v>0</v>
      </c>
      <c r="AH82">
        <f>IF(SUM($AC82:AG82)&gt;0,1,IF(OR(H82&lt;(1-$P$2),H82&gt;$P$3),1,0))</f>
        <v>0</v>
      </c>
      <c r="AI82">
        <f>IF(SUM($AC82:AH82)&gt;0,1,IF(OR(I82&lt;(1-$P$2),I82&gt;$P$3),1,0))</f>
        <v>0</v>
      </c>
      <c r="AJ82">
        <f>IF(SUM($AC82:AI82)&gt;0,1,IF(OR(J82&lt;(1-$P$2),J82&gt;$P$3),1,0))</f>
        <v>0</v>
      </c>
      <c r="AK82">
        <f>IF(SUM($AC82:AJ82)&gt;0,1,IF(OR(K82&lt;(1-$P$2),K82&gt;$P$3),1,0))</f>
        <v>0</v>
      </c>
      <c r="AL82">
        <f>IF(SUM($AC82:AK82)&gt;0,1,IF(OR(L82&lt;(1-$P$2),L82&gt;$P$3),1,0))</f>
        <v>0</v>
      </c>
      <c r="AM82">
        <f>IF(SUM($AC82:AL82)&gt;0,1,IF(OR(M82&lt;(1-$P$2),M82&gt;$P$3),1,0))</f>
        <v>0</v>
      </c>
      <c r="AN82">
        <f>IF(SUM($AC82:AM82)&gt;0,1,IF(OR(N82&lt;(1-$P$2),N82&gt;$P$3),1,0))</f>
        <v>0</v>
      </c>
      <c r="AO82">
        <f>IF(SUM($AC82:AN82)&gt;0,1,IF(OR(O82&lt;(1-$P$2),O82&gt;$P$3),1,0))</f>
        <v>0</v>
      </c>
      <c r="AP82">
        <f>IF(SUM($AC82:AO82)&gt;0,1,IF(OR(P82&lt;(1-$P$2),P82&gt;$P$3),1,0))</f>
        <v>0</v>
      </c>
      <c r="AQ82">
        <f>IF(SUM($AC82:AP82)&gt;0,1,IF(OR(Q82&lt;(1-$P$2),Q82&gt;$P$3),1,0))</f>
        <v>0</v>
      </c>
      <c r="AR82">
        <f>IF(SUM($AC82:AQ82)&gt;0,1,IF(OR(R82&lt;(1-$P$2),R82&gt;$P$3),1,0))</f>
        <v>0</v>
      </c>
      <c r="AS82">
        <f>IF(SUM($AC82:AR82)&gt;0,1,IF(OR(S82&lt;(1-$P$2),S82&gt;$P$3),1,0))</f>
        <v>0</v>
      </c>
      <c r="AT82">
        <f>IF(SUM($AC82:AS82)&gt;0,1,IF(OR(T82&lt;(1-$P$2),T82&gt;$P$3),1,0))</f>
        <v>0</v>
      </c>
      <c r="AU82">
        <f>IF(SUM($AC82:AT82)&gt;0,1,IF(OR(U82&lt;(1-$P$2),U82&gt;$P$3),1,0))</f>
        <v>0</v>
      </c>
      <c r="AV82">
        <f>IF(SUM($AC82:AU82)&gt;0,1,IF(OR(V82&lt;(1-$P$2),V82&gt;$P$3),1,0))</f>
        <v>0</v>
      </c>
    </row>
    <row r="83" spans="1:48" x14ac:dyDescent="0.35">
      <c r="A83" s="1">
        <f>Data!A77</f>
        <v>6300000</v>
      </c>
      <c r="B83">
        <f t="shared" si="16"/>
        <v>74</v>
      </c>
      <c r="C83" s="12" cm="1">
        <f t="array" ref="C83">PRODUCT(Data!$C77:C77/100+1)</f>
        <v>0.85099999999999998</v>
      </c>
      <c r="D83" s="12" cm="1">
        <f t="array" ref="D83">PRODUCT(Data!$C77:D77/100+1)</f>
        <v>0.97184199999999987</v>
      </c>
      <c r="E83" s="12" cm="1">
        <f t="array" ref="E83">PRODUCT(Data!$C77:E77/100+1)</f>
        <v>1.5607782519999998</v>
      </c>
      <c r="F83" s="12" cm="1">
        <f t="array" ref="F83">PRODUCT(Data!$C77:F77/100+1)</f>
        <v>1.1565366847319998</v>
      </c>
      <c r="G83" s="12" cm="1">
        <f t="array" ref="G83">PRODUCT(Data!$C77:G77/100+1)</f>
        <v>1.8839982594284277</v>
      </c>
      <c r="H83" s="12" cm="1">
        <f t="array" ref="H83">PRODUCT(Data!$C77:H77/100+1)</f>
        <v>2.8599093578123531</v>
      </c>
      <c r="I83" s="12" cm="1">
        <f t="array" ref="I83">PRODUCT(Data!$C77:I77/100+1)</f>
        <v>4.8675657269966246</v>
      </c>
      <c r="J83" s="12" cm="1">
        <f t="array" ref="J83">PRODUCT(Data!$C77:J77/100+1)</f>
        <v>5.9773707127518545</v>
      </c>
      <c r="K83" s="12" cm="1">
        <f t="array" ref="K83">PRODUCT(Data!$C77:K77/100+1)</f>
        <v>3.5625129448001056</v>
      </c>
      <c r="L83" s="12" cm="1">
        <f t="array" ref="L83">PRODUCT(Data!$C77:L77/100+1)</f>
        <v>2.1268202280456632</v>
      </c>
      <c r="M83" s="12" cm="1">
        <f t="array" ref="M83">PRODUCT(Data!$C77:M77/100+1)</f>
        <v>2.7776272178276362</v>
      </c>
      <c r="N83" s="12" cm="1">
        <f t="array" ref="N83">PRODUCT(Data!$C77:N77/100+1)</f>
        <v>4.8108503412774661</v>
      </c>
      <c r="O83" s="12" cm="1">
        <f t="array" ref="O83">PRODUCT(Data!$C77:O77/100+1)</f>
        <v>7.5722784371707306</v>
      </c>
      <c r="P83" s="12" cm="1">
        <f t="array" ref="P83">PRODUCT(Data!$C77:P77/100+1)</f>
        <v>7.0573635034431206</v>
      </c>
      <c r="Q83" s="12" cm="1">
        <f t="array" ref="Q83">PRODUCT(Data!$C77:Q77/100+1)</f>
        <v>5.8293822538440176</v>
      </c>
      <c r="R83" s="12" cm="1">
        <f t="array" ref="R83">PRODUCT(Data!$C77:R77/100+1)</f>
        <v>3.9523211681062436</v>
      </c>
      <c r="S83" s="12" cm="1">
        <f t="array" ref="S83">PRODUCT(Data!$C77:S77/100+1)</f>
        <v>6.2762860149527153</v>
      </c>
      <c r="T83" s="12" cm="1">
        <f t="array" ref="T83">PRODUCT(Data!$C77:T77/100+1)</f>
        <v>8.5357489803356916</v>
      </c>
      <c r="U83" s="12" cm="1">
        <f t="array" ref="U83">PRODUCT(Data!$C77:U77/100+1)</f>
        <v>14.169343307357249</v>
      </c>
      <c r="V83" s="12" cm="1">
        <f t="array" ref="V83">PRODUCT(Data!$C77:V77/100+1)</f>
        <v>22.784304038230456</v>
      </c>
      <c r="W83" s="7"/>
      <c r="X83" s="25" t="str">
        <f t="shared" si="14"/>
        <v>Partially Realised Profit</v>
      </c>
      <c r="Y83" s="4">
        <f t="shared" si="15"/>
        <v>143541115.44085187</v>
      </c>
      <c r="Z83" s="13">
        <f t="shared" ca="1" si="11"/>
        <v>28708223.088170376</v>
      </c>
      <c r="AA83" s="13">
        <f t="shared" si="12"/>
        <v>114832892.3526815</v>
      </c>
      <c r="AC83">
        <f t="shared" si="13"/>
        <v>0</v>
      </c>
      <c r="AD83">
        <f>IF(SUM($AC83:AC83)&gt;0,1,IF(OR(D83&lt;(1-$P$2),D83&gt;$P$3),1,0))</f>
        <v>0</v>
      </c>
      <c r="AE83">
        <f>IF(SUM($AC83:AD83)&gt;0,1,IF(OR(E83&lt;(1-$P$2),E83&gt;$P$3),1,0))</f>
        <v>0</v>
      </c>
      <c r="AF83">
        <f>IF(SUM($AC83:AE83)&gt;0,1,IF(OR(F83&lt;(1-$P$2),F83&gt;$P$3),1,0))</f>
        <v>0</v>
      </c>
      <c r="AG83">
        <f>IF(SUM($AC83:AF83)&gt;0,1,IF(OR(G83&lt;(1-$P$2),G83&gt;$P$3),1,0))</f>
        <v>0</v>
      </c>
      <c r="AH83">
        <f>IF(SUM($AC83:AG83)&gt;0,1,IF(OR(H83&lt;(1-$P$2),H83&gt;$P$3),1,0))</f>
        <v>0</v>
      </c>
      <c r="AI83">
        <f>IF(SUM($AC83:AH83)&gt;0,1,IF(OR(I83&lt;(1-$P$2),I83&gt;$P$3),1,0))</f>
        <v>0</v>
      </c>
      <c r="AJ83">
        <f>IF(SUM($AC83:AI83)&gt;0,1,IF(OR(J83&lt;(1-$P$2),J83&gt;$P$3),1,0))</f>
        <v>0</v>
      </c>
      <c r="AK83">
        <f>IF(SUM($AC83:AJ83)&gt;0,1,IF(OR(K83&lt;(1-$P$2),K83&gt;$P$3),1,0))</f>
        <v>0</v>
      </c>
      <c r="AL83">
        <f>IF(SUM($AC83:AK83)&gt;0,1,IF(OR(L83&lt;(1-$P$2),L83&gt;$P$3),1,0))</f>
        <v>0</v>
      </c>
      <c r="AM83">
        <f>IF(SUM($AC83:AL83)&gt;0,1,IF(OR(M83&lt;(1-$P$2),M83&gt;$P$3),1,0))</f>
        <v>0</v>
      </c>
      <c r="AN83">
        <f>IF(SUM($AC83:AM83)&gt;0,1,IF(OR(N83&lt;(1-$P$2),N83&gt;$P$3),1,0))</f>
        <v>0</v>
      </c>
      <c r="AO83">
        <f>IF(SUM($AC83:AN83)&gt;0,1,IF(OR(O83&lt;(1-$P$2),O83&gt;$P$3),1,0))</f>
        <v>0</v>
      </c>
      <c r="AP83">
        <f>IF(SUM($AC83:AO83)&gt;0,1,IF(OR(P83&lt;(1-$P$2),P83&gt;$P$3),1,0))</f>
        <v>0</v>
      </c>
      <c r="AQ83">
        <f>IF(SUM($AC83:AP83)&gt;0,1,IF(OR(Q83&lt;(1-$P$2),Q83&gt;$P$3),1,0))</f>
        <v>0</v>
      </c>
      <c r="AR83">
        <f>IF(SUM($AC83:AQ83)&gt;0,1,IF(OR(R83&lt;(1-$P$2),R83&gt;$P$3),1,0))</f>
        <v>0</v>
      </c>
      <c r="AS83">
        <f>IF(SUM($AC83:AR83)&gt;0,1,IF(OR(S83&lt;(1-$P$2),S83&gt;$P$3),1,0))</f>
        <v>0</v>
      </c>
      <c r="AT83">
        <f>IF(SUM($AC83:AS83)&gt;0,1,IF(OR(T83&lt;(1-$P$2),T83&gt;$P$3),1,0))</f>
        <v>0</v>
      </c>
      <c r="AU83">
        <f>IF(SUM($AC83:AT83)&gt;0,1,IF(OR(U83&lt;(1-$P$2),U83&gt;$P$3),1,0))</f>
        <v>0</v>
      </c>
      <c r="AV83">
        <f>IF(SUM($AC83:AU83)&gt;0,1,IF(OR(V83&lt;(1-$P$2),V83&gt;$P$3),1,0))</f>
        <v>1</v>
      </c>
    </row>
    <row r="84" spans="1:48" x14ac:dyDescent="0.35">
      <c r="A84" s="1">
        <f>Data!A78</f>
        <v>9200000</v>
      </c>
      <c r="B84">
        <f t="shared" si="16"/>
        <v>75</v>
      </c>
      <c r="C84" s="12" cm="1">
        <f t="array" ref="C84">PRODUCT(Data!$C78:C78/100+1)</f>
        <v>1.7130000000000001</v>
      </c>
      <c r="D84" s="12" cm="1">
        <f t="array" ref="D84">PRODUCT(Data!$C78:D78/100+1)</f>
        <v>2.8435800000000002</v>
      </c>
      <c r="E84" s="12" cm="1">
        <f t="array" ref="E84">PRODUCT(Data!$C78:E78/100+1)</f>
        <v>2.3743893000000003</v>
      </c>
      <c r="F84" s="12" cm="1">
        <f t="array" ref="F84">PRODUCT(Data!$C78:F78/100+1)</f>
        <v>1.4744957553000002</v>
      </c>
      <c r="G84" s="12" cm="1">
        <f t="array" ref="G84">PRODUCT(Data!$C78:G78/100+1)</f>
        <v>1.1368362273363002</v>
      </c>
      <c r="H84" s="12" cm="1">
        <f t="array" ref="H84">PRODUCT(Data!$C78:H78/100+1)</f>
        <v>0.86740604145759703</v>
      </c>
      <c r="I84" s="12" cm="1">
        <f t="array" ref="I84">PRODUCT(Data!$C78:I78/100+1)</f>
        <v>1.3141201528082596</v>
      </c>
      <c r="J84" s="12" cm="1">
        <f t="array" ref="J84">PRODUCT(Data!$C78:J78/100+1)</f>
        <v>1.6925867568170383</v>
      </c>
      <c r="K84" s="12" cm="1">
        <f t="array" ref="K84">PRODUCT(Data!$C78:K78/100+1)</f>
        <v>1.4065395949149588</v>
      </c>
      <c r="L84" s="12" cm="1">
        <f t="array" ref="L84">PRODUCT(Data!$C78:L78/100+1)</f>
        <v>1.9649358140961974</v>
      </c>
      <c r="M84" s="12" cm="1">
        <f t="array" ref="M84">PRODUCT(Data!$C78:M78/100+1)</f>
        <v>1.809705884782598</v>
      </c>
      <c r="N84" s="12" cm="1">
        <f t="array" ref="N84">PRODUCT(Data!$C78:N78/100+1)</f>
        <v>2.3109944148673773</v>
      </c>
      <c r="O84" s="12" cm="1">
        <f t="array" ref="O84">PRODUCT(Data!$C78:O78/100+1)</f>
        <v>2.8286571637976698</v>
      </c>
      <c r="P84" s="12" cm="1">
        <f t="array" ref="P84">PRODUCT(Data!$C78:P78/100+1)</f>
        <v>4.9303494364993385</v>
      </c>
      <c r="Q84" s="12" cm="1">
        <f t="array" ref="Q84">PRODUCT(Data!$C78:Q78/100+1)</f>
        <v>3.5005480999145302</v>
      </c>
      <c r="R84" s="12" cm="1">
        <f t="array" ref="R84">PRODUCT(Data!$C78:R78/100+1)</f>
        <v>5.8599175192569231</v>
      </c>
      <c r="S84" s="12" cm="1">
        <f t="array" ref="S84">PRODUCT(Data!$C78:S78/100+1)</f>
        <v>9.9501399476982559</v>
      </c>
      <c r="T84" s="12" cm="1">
        <f t="array" ref="T84">PRODUCT(Data!$C78:T78/100+1)</f>
        <v>8.8058738537129564</v>
      </c>
      <c r="U84" s="12" cm="1">
        <f t="array" ref="U84">PRODUCT(Data!$C78:U78/100+1)</f>
        <v>14.617750597163509</v>
      </c>
      <c r="V84" s="12" cm="1">
        <f t="array" ref="V84">PRODUCT(Data!$C78:V78/100+1)</f>
        <v>25.08406002473258</v>
      </c>
      <c r="W84" s="7"/>
      <c r="X84" s="25" t="str">
        <f t="shared" si="14"/>
        <v>Partially Realised Profit</v>
      </c>
      <c r="Y84" s="4">
        <f t="shared" si="15"/>
        <v>230773352.22753972</v>
      </c>
      <c r="Z84" s="13">
        <f t="shared" ca="1" si="11"/>
        <v>46154670.445507944</v>
      </c>
      <c r="AA84" s="13">
        <f t="shared" si="12"/>
        <v>184618681.78203177</v>
      </c>
      <c r="AC84">
        <f t="shared" si="13"/>
        <v>0</v>
      </c>
      <c r="AD84">
        <f>IF(SUM($AC84:AC84)&gt;0,1,IF(OR(D84&lt;(1-$P$2),D84&gt;$P$3),1,0))</f>
        <v>0</v>
      </c>
      <c r="AE84">
        <f>IF(SUM($AC84:AD84)&gt;0,1,IF(OR(E84&lt;(1-$P$2),E84&gt;$P$3),1,0))</f>
        <v>0</v>
      </c>
      <c r="AF84">
        <f>IF(SUM($AC84:AE84)&gt;0,1,IF(OR(F84&lt;(1-$P$2),F84&gt;$P$3),1,0))</f>
        <v>0</v>
      </c>
      <c r="AG84">
        <f>IF(SUM($AC84:AF84)&gt;0,1,IF(OR(G84&lt;(1-$P$2),G84&gt;$P$3),1,0))</f>
        <v>0</v>
      </c>
      <c r="AH84">
        <f>IF(SUM($AC84:AG84)&gt;0,1,IF(OR(H84&lt;(1-$P$2),H84&gt;$P$3),1,0))</f>
        <v>0</v>
      </c>
      <c r="AI84">
        <f>IF(SUM($AC84:AH84)&gt;0,1,IF(OR(I84&lt;(1-$P$2),I84&gt;$P$3),1,0))</f>
        <v>0</v>
      </c>
      <c r="AJ84">
        <f>IF(SUM($AC84:AI84)&gt;0,1,IF(OR(J84&lt;(1-$P$2),J84&gt;$P$3),1,0))</f>
        <v>0</v>
      </c>
      <c r="AK84">
        <f>IF(SUM($AC84:AJ84)&gt;0,1,IF(OR(K84&lt;(1-$P$2),K84&gt;$P$3),1,0))</f>
        <v>0</v>
      </c>
      <c r="AL84">
        <f>IF(SUM($AC84:AK84)&gt;0,1,IF(OR(L84&lt;(1-$P$2),L84&gt;$P$3),1,0))</f>
        <v>0</v>
      </c>
      <c r="AM84">
        <f>IF(SUM($AC84:AL84)&gt;0,1,IF(OR(M84&lt;(1-$P$2),M84&gt;$P$3),1,0))</f>
        <v>0</v>
      </c>
      <c r="AN84">
        <f>IF(SUM($AC84:AM84)&gt;0,1,IF(OR(N84&lt;(1-$P$2),N84&gt;$P$3),1,0))</f>
        <v>0</v>
      </c>
      <c r="AO84">
        <f>IF(SUM($AC84:AN84)&gt;0,1,IF(OR(O84&lt;(1-$P$2),O84&gt;$P$3),1,0))</f>
        <v>0</v>
      </c>
      <c r="AP84">
        <f>IF(SUM($AC84:AO84)&gt;0,1,IF(OR(P84&lt;(1-$P$2),P84&gt;$P$3),1,0))</f>
        <v>0</v>
      </c>
      <c r="AQ84">
        <f>IF(SUM($AC84:AP84)&gt;0,1,IF(OR(Q84&lt;(1-$P$2),Q84&gt;$P$3),1,0))</f>
        <v>0</v>
      </c>
      <c r="AR84">
        <f>IF(SUM($AC84:AQ84)&gt;0,1,IF(OR(R84&lt;(1-$P$2),R84&gt;$P$3),1,0))</f>
        <v>0</v>
      </c>
      <c r="AS84">
        <f>IF(SUM($AC84:AR84)&gt;0,1,IF(OR(S84&lt;(1-$P$2),S84&gt;$P$3),1,0))</f>
        <v>0</v>
      </c>
      <c r="AT84">
        <f>IF(SUM($AC84:AS84)&gt;0,1,IF(OR(T84&lt;(1-$P$2),T84&gt;$P$3),1,0))</f>
        <v>0</v>
      </c>
      <c r="AU84">
        <f>IF(SUM($AC84:AT84)&gt;0,1,IF(OR(U84&lt;(1-$P$2),U84&gt;$P$3),1,0))</f>
        <v>0</v>
      </c>
      <c r="AV84">
        <f>IF(SUM($AC84:AU84)&gt;0,1,IF(OR(V84&lt;(1-$P$2),V84&gt;$P$3),1,0))</f>
        <v>1</v>
      </c>
    </row>
    <row r="85" spans="1:48" x14ac:dyDescent="0.35">
      <c r="A85" s="1">
        <f>Data!A79</f>
        <v>900000</v>
      </c>
      <c r="B85">
        <f t="shared" si="16"/>
        <v>76</v>
      </c>
      <c r="C85" s="12" cm="1">
        <f t="array" ref="C85">PRODUCT(Data!$C79:C79/100+1)</f>
        <v>1.248</v>
      </c>
      <c r="D85" s="12" cm="1">
        <f t="array" ref="D85">PRODUCT(Data!$C79:D79/100+1)</f>
        <v>1.9019520000000001</v>
      </c>
      <c r="E85" s="12" cm="1">
        <f t="array" ref="E85">PRODUCT(Data!$C79:E79/100+1)</f>
        <v>1.8848344320000001</v>
      </c>
      <c r="F85" s="12" cm="1">
        <f t="array" ref="F85">PRODUCT(Data!$C79:F79/100+1)</f>
        <v>3.1382493292800002</v>
      </c>
      <c r="G85" s="12" cm="1">
        <f t="array" ref="G85">PRODUCT(Data!$C79:G79/100+1)</f>
        <v>2.8495303909862404</v>
      </c>
      <c r="H85" s="12" cm="1">
        <f t="array" ref="H85">PRODUCT(Data!$C79:H79/100+1)</f>
        <v>2.9948564409265384</v>
      </c>
      <c r="I85" s="12" cm="1">
        <f t="array" ref="I85">PRODUCT(Data!$C79:I79/100+1)</f>
        <v>4.3095984184932892</v>
      </c>
      <c r="J85" s="12" cm="1">
        <f t="array" ref="J85">PRODUCT(Data!$C79:J79/100+1)</f>
        <v>4.4259575757926077</v>
      </c>
      <c r="K85" s="12" cm="1">
        <f t="array" ref="K85">PRODUCT(Data!$C79:K79/100+1)</f>
        <v>7.218736806117743</v>
      </c>
      <c r="L85" s="12" cm="1">
        <f t="array" ref="L85">PRODUCT(Data!$C79:L79/100+1)</f>
        <v>4.8943035545478297</v>
      </c>
      <c r="M85" s="12" cm="1">
        <f t="array" ref="M85">PRODUCT(Data!$C79:M79/100+1)</f>
        <v>4.7034257159204644</v>
      </c>
      <c r="N85" s="12" cm="1">
        <f t="array" ref="N85">PRODUCT(Data!$C79:N79/100+1)</f>
        <v>5.0514792188985789</v>
      </c>
      <c r="O85" s="12" cm="1">
        <f t="array" ref="O85">PRODUCT(Data!$C79:O79/100+1)</f>
        <v>7.3347478258407364</v>
      </c>
      <c r="P85" s="12" cm="1">
        <f t="array" ref="P85">PRODUCT(Data!$C79:P79/100+1)</f>
        <v>9.3444687301210987</v>
      </c>
      <c r="Q85" s="12" cm="1">
        <f t="array" ref="Q85">PRODUCT(Data!$C79:Q79/100+1)</f>
        <v>13.745713502008137</v>
      </c>
      <c r="R85" s="12" cm="1">
        <f t="array" ref="R85">PRODUCT(Data!$C79:R79/100+1)</f>
        <v>12.261176443791259</v>
      </c>
      <c r="S85" s="12" cm="1">
        <f t="array" ref="S85">PRODUCT(Data!$C79:S79/100+1)</f>
        <v>9.8947693901395457</v>
      </c>
      <c r="T85" s="12" cm="1">
        <f t="array" ref="T85">PRODUCT(Data!$C79:T79/100+1)</f>
        <v>5.1650696216528429</v>
      </c>
      <c r="U85" s="12" cm="1">
        <f t="array" ref="U85">PRODUCT(Data!$C79:U79/100+1)</f>
        <v>3.693024779481783</v>
      </c>
      <c r="V85" s="12" cm="1">
        <f t="array" ref="V85">PRODUCT(Data!$C79:V79/100+1)</f>
        <v>6.1710444065140591</v>
      </c>
      <c r="W85" s="7"/>
      <c r="X85" s="25" t="str">
        <f t="shared" si="14"/>
        <v>Unrealised</v>
      </c>
      <c r="Y85" s="4">
        <f t="shared" si="15"/>
        <v>5553939.9658626532</v>
      </c>
      <c r="Z85" s="13">
        <f t="shared" ca="1" si="11"/>
        <v>0</v>
      </c>
      <c r="AA85" s="13">
        <f t="shared" si="12"/>
        <v>5553939.9658626532</v>
      </c>
      <c r="AC85">
        <f t="shared" si="13"/>
        <v>0</v>
      </c>
      <c r="AD85">
        <f>IF(SUM($AC85:AC85)&gt;0,1,IF(OR(D85&lt;(1-$P$2),D85&gt;$P$3),1,0))</f>
        <v>0</v>
      </c>
      <c r="AE85">
        <f>IF(SUM($AC85:AD85)&gt;0,1,IF(OR(E85&lt;(1-$P$2),E85&gt;$P$3),1,0))</f>
        <v>0</v>
      </c>
      <c r="AF85">
        <f>IF(SUM($AC85:AE85)&gt;0,1,IF(OR(F85&lt;(1-$P$2),F85&gt;$P$3),1,0))</f>
        <v>0</v>
      </c>
      <c r="AG85">
        <f>IF(SUM($AC85:AF85)&gt;0,1,IF(OR(G85&lt;(1-$P$2),G85&gt;$P$3),1,0))</f>
        <v>0</v>
      </c>
      <c r="AH85">
        <f>IF(SUM($AC85:AG85)&gt;0,1,IF(OR(H85&lt;(1-$P$2),H85&gt;$P$3),1,0))</f>
        <v>0</v>
      </c>
      <c r="AI85">
        <f>IF(SUM($AC85:AH85)&gt;0,1,IF(OR(I85&lt;(1-$P$2),I85&gt;$P$3),1,0))</f>
        <v>0</v>
      </c>
      <c r="AJ85">
        <f>IF(SUM($AC85:AI85)&gt;0,1,IF(OR(J85&lt;(1-$P$2),J85&gt;$P$3),1,0))</f>
        <v>0</v>
      </c>
      <c r="AK85">
        <f>IF(SUM($AC85:AJ85)&gt;0,1,IF(OR(K85&lt;(1-$P$2),K85&gt;$P$3),1,0))</f>
        <v>0</v>
      </c>
      <c r="AL85">
        <f>IF(SUM($AC85:AK85)&gt;0,1,IF(OR(L85&lt;(1-$P$2),L85&gt;$P$3),1,0))</f>
        <v>0</v>
      </c>
      <c r="AM85">
        <f>IF(SUM($AC85:AL85)&gt;0,1,IF(OR(M85&lt;(1-$P$2),M85&gt;$P$3),1,0))</f>
        <v>0</v>
      </c>
      <c r="AN85">
        <f>IF(SUM($AC85:AM85)&gt;0,1,IF(OR(N85&lt;(1-$P$2),N85&gt;$P$3),1,0))</f>
        <v>0</v>
      </c>
      <c r="AO85">
        <f>IF(SUM($AC85:AN85)&gt;0,1,IF(OR(O85&lt;(1-$P$2),O85&gt;$P$3),1,0))</f>
        <v>0</v>
      </c>
      <c r="AP85">
        <f>IF(SUM($AC85:AO85)&gt;0,1,IF(OR(P85&lt;(1-$P$2),P85&gt;$P$3),1,0))</f>
        <v>0</v>
      </c>
      <c r="AQ85">
        <f>IF(SUM($AC85:AP85)&gt;0,1,IF(OR(Q85&lt;(1-$P$2),Q85&gt;$P$3),1,0))</f>
        <v>0</v>
      </c>
      <c r="AR85">
        <f>IF(SUM($AC85:AQ85)&gt;0,1,IF(OR(R85&lt;(1-$P$2),R85&gt;$P$3),1,0))</f>
        <v>0</v>
      </c>
      <c r="AS85">
        <f>IF(SUM($AC85:AR85)&gt;0,1,IF(OR(S85&lt;(1-$P$2),S85&gt;$P$3),1,0))</f>
        <v>0</v>
      </c>
      <c r="AT85">
        <f>IF(SUM($AC85:AS85)&gt;0,1,IF(OR(T85&lt;(1-$P$2),T85&gt;$P$3),1,0))</f>
        <v>0</v>
      </c>
      <c r="AU85">
        <f>IF(SUM($AC85:AT85)&gt;0,1,IF(OR(U85&lt;(1-$P$2),U85&gt;$P$3),1,0))</f>
        <v>0</v>
      </c>
      <c r="AV85">
        <f>IF(SUM($AC85:AU85)&gt;0,1,IF(OR(V85&lt;(1-$P$2),V85&gt;$P$3),1,0))</f>
        <v>0</v>
      </c>
    </row>
    <row r="86" spans="1:48" x14ac:dyDescent="0.35">
      <c r="A86" s="1">
        <f>Data!A80</f>
        <v>8100000</v>
      </c>
      <c r="B86">
        <f t="shared" si="16"/>
        <v>77</v>
      </c>
      <c r="C86" s="12" cm="1">
        <f t="array" ref="C86">PRODUCT(Data!$C80:C80/100+1)</f>
        <v>1.38</v>
      </c>
      <c r="D86" s="12" cm="1">
        <f t="array" ref="D86">PRODUCT(Data!$C80:D80/100+1)</f>
        <v>0.75900000000000001</v>
      </c>
      <c r="E86" s="12" cm="1">
        <f t="array" ref="E86">PRODUCT(Data!$C80:E80/100+1)</f>
        <v>0.492591</v>
      </c>
      <c r="F86" s="12" cm="1">
        <f t="array" ref="F86">PRODUCT(Data!$C80:F80/100+1)</f>
        <v>0.77632341599999999</v>
      </c>
      <c r="G86" s="12" cm="1">
        <f t="array" ref="G86">PRODUCT(Data!$C80:G80/100+1)</f>
        <v>1.184669532816</v>
      </c>
      <c r="H86" s="12" cm="1">
        <f t="array" ref="H86">PRODUCT(Data!$C80:H80/100+1)</f>
        <v>1.568502461448384</v>
      </c>
      <c r="I86" s="12" cm="1">
        <f t="array" ref="I86">PRODUCT(Data!$C80:I80/100+1)</f>
        <v>2.5488164998536238</v>
      </c>
      <c r="J86" s="12" cm="1">
        <f t="array" ref="J86">PRODUCT(Data!$C80:J80/100+1)</f>
        <v>1.6771212569036842</v>
      </c>
      <c r="K86" s="12" cm="1">
        <f t="array" ref="K86">PRODUCT(Data!$C80:K80/100+1)</f>
        <v>1.4725124635614346</v>
      </c>
      <c r="L86" s="12" cm="1">
        <f t="array" ref="L86">PRODUCT(Data!$C80:L80/100+1)</f>
        <v>2.3133170802550143</v>
      </c>
      <c r="M86" s="12" cm="1">
        <f t="array" ref="M86">PRODUCT(Data!$C80:M80/100+1)</f>
        <v>2.8823930819977477</v>
      </c>
      <c r="N86" s="12" cm="1">
        <f t="array" ref="N86">PRODUCT(Data!$C80:N80/100+1)</f>
        <v>4.2400002236186873</v>
      </c>
      <c r="O86" s="12" cm="1">
        <f t="array" ref="O86">PRODUCT(Data!$C80:O80/100+1)</f>
        <v>3.4640801826964673</v>
      </c>
      <c r="P86" s="12" cm="1">
        <f t="array" ref="P86">PRODUCT(Data!$C80:P80/100+1)</f>
        <v>2.5357066937338142</v>
      </c>
      <c r="Q86" s="12" cm="1">
        <f t="array" ref="Q86">PRODUCT(Data!$C80:Q80/100+1)</f>
        <v>3.5449179578398722</v>
      </c>
      <c r="R86" s="12" cm="1">
        <f t="array" ref="R86">PRODUCT(Data!$C80:R80/100+1)</f>
        <v>3.2365100955078034</v>
      </c>
      <c r="S86" s="12" cm="1">
        <f t="array" ref="S86">PRODUCT(Data!$C80:S80/100+1)</f>
        <v>2.6280461975523366</v>
      </c>
      <c r="T86" s="12" cm="1">
        <f t="array" ref="T86">PRODUCT(Data!$C80:T80/100+1)</f>
        <v>2.8882227711100179</v>
      </c>
      <c r="U86" s="12" cm="1">
        <f t="array" ref="U86">PRODUCT(Data!$C80:U80/100+1)</f>
        <v>4.4247572853405472</v>
      </c>
      <c r="V86" s="12" cm="1">
        <f t="array" ref="V86">PRODUCT(Data!$C80:V80/100+1)</f>
        <v>6.1946601994767656</v>
      </c>
      <c r="W86" s="7"/>
      <c r="X86" s="25" t="str">
        <f t="shared" si="14"/>
        <v>Partially Realised Loss</v>
      </c>
      <c r="Y86" s="4">
        <f t="shared" si="15"/>
        <v>50176747.615761802</v>
      </c>
      <c r="Z86" s="13">
        <f t="shared" ca="1" si="11"/>
        <v>1229580</v>
      </c>
      <c r="AA86" s="13">
        <f t="shared" si="12"/>
        <v>40141398.092609443</v>
      </c>
      <c r="AC86">
        <f t="shared" si="13"/>
        <v>0</v>
      </c>
      <c r="AD86">
        <f>IF(SUM($AC86:AC86)&gt;0,1,IF(OR(D86&lt;(1-$P$2),D86&gt;$P$3),1,0))</f>
        <v>1</v>
      </c>
      <c r="AE86">
        <f>IF(SUM($AC86:AD86)&gt;0,1,IF(OR(E86&lt;(1-$P$2),E86&gt;$P$3),1,0))</f>
        <v>1</v>
      </c>
      <c r="AF86">
        <f>IF(SUM($AC86:AE86)&gt;0,1,IF(OR(F86&lt;(1-$P$2),F86&gt;$P$3),1,0))</f>
        <v>1</v>
      </c>
      <c r="AG86">
        <f>IF(SUM($AC86:AF86)&gt;0,1,IF(OR(G86&lt;(1-$P$2),G86&gt;$P$3),1,0))</f>
        <v>1</v>
      </c>
      <c r="AH86">
        <f>IF(SUM($AC86:AG86)&gt;0,1,IF(OR(H86&lt;(1-$P$2),H86&gt;$P$3),1,0))</f>
        <v>1</v>
      </c>
      <c r="AI86">
        <f>IF(SUM($AC86:AH86)&gt;0,1,IF(OR(I86&lt;(1-$P$2),I86&gt;$P$3),1,0))</f>
        <v>1</v>
      </c>
      <c r="AJ86">
        <f>IF(SUM($AC86:AI86)&gt;0,1,IF(OR(J86&lt;(1-$P$2),J86&gt;$P$3),1,0))</f>
        <v>1</v>
      </c>
      <c r="AK86">
        <f>IF(SUM($AC86:AJ86)&gt;0,1,IF(OR(K86&lt;(1-$P$2),K86&gt;$P$3),1,0))</f>
        <v>1</v>
      </c>
      <c r="AL86">
        <f>IF(SUM($AC86:AK86)&gt;0,1,IF(OR(L86&lt;(1-$P$2),L86&gt;$P$3),1,0))</f>
        <v>1</v>
      </c>
      <c r="AM86">
        <f>IF(SUM($AC86:AL86)&gt;0,1,IF(OR(M86&lt;(1-$P$2),M86&gt;$P$3),1,0))</f>
        <v>1</v>
      </c>
      <c r="AN86">
        <f>IF(SUM($AC86:AM86)&gt;0,1,IF(OR(N86&lt;(1-$P$2),N86&gt;$P$3),1,0))</f>
        <v>1</v>
      </c>
      <c r="AO86">
        <f>IF(SUM($AC86:AN86)&gt;0,1,IF(OR(O86&lt;(1-$P$2),O86&gt;$P$3),1,0))</f>
        <v>1</v>
      </c>
      <c r="AP86">
        <f>IF(SUM($AC86:AO86)&gt;0,1,IF(OR(P86&lt;(1-$P$2),P86&gt;$P$3),1,0))</f>
        <v>1</v>
      </c>
      <c r="AQ86">
        <f>IF(SUM($AC86:AP86)&gt;0,1,IF(OR(Q86&lt;(1-$P$2),Q86&gt;$P$3),1,0))</f>
        <v>1</v>
      </c>
      <c r="AR86">
        <f>IF(SUM($AC86:AQ86)&gt;0,1,IF(OR(R86&lt;(1-$P$2),R86&gt;$P$3),1,0))</f>
        <v>1</v>
      </c>
      <c r="AS86">
        <f>IF(SUM($AC86:AR86)&gt;0,1,IF(OR(S86&lt;(1-$P$2),S86&gt;$P$3),1,0))</f>
        <v>1</v>
      </c>
      <c r="AT86">
        <f>IF(SUM($AC86:AS86)&gt;0,1,IF(OR(T86&lt;(1-$P$2),T86&gt;$P$3),1,0))</f>
        <v>1</v>
      </c>
      <c r="AU86">
        <f>IF(SUM($AC86:AT86)&gt;0,1,IF(OR(U86&lt;(1-$P$2),U86&gt;$P$3),1,0))</f>
        <v>1</v>
      </c>
      <c r="AV86">
        <f>IF(SUM($AC86:AU86)&gt;0,1,IF(OR(V86&lt;(1-$P$2),V86&gt;$P$3),1,0))</f>
        <v>1</v>
      </c>
    </row>
    <row r="87" spans="1:48" x14ac:dyDescent="0.35">
      <c r="A87" s="1">
        <f>Data!A81</f>
        <v>7200000</v>
      </c>
      <c r="B87">
        <f t="shared" si="16"/>
        <v>78</v>
      </c>
      <c r="C87" s="12" cm="1">
        <f t="array" ref="C87">PRODUCT(Data!$C81:C81/100+1)</f>
        <v>0.80200000000000005</v>
      </c>
      <c r="D87" s="12" cm="1">
        <f t="array" ref="D87">PRODUCT(Data!$C81:D81/100+1)</f>
        <v>1.215832</v>
      </c>
      <c r="E87" s="12" cm="1">
        <f t="array" ref="E87">PRODUCT(Data!$C81:E81/100+1)</f>
        <v>1.9720795039999999</v>
      </c>
      <c r="F87" s="12" cm="1">
        <f t="array" ref="F87">PRODUCT(Data!$C81:F81/100+1)</f>
        <v>1.0866158067039997</v>
      </c>
      <c r="G87" s="12" cm="1">
        <f t="array" ref="G87">PRODUCT(Data!$C81:G81/100+1)</f>
        <v>0.56178037206596787</v>
      </c>
      <c r="H87" s="12" cm="1">
        <f t="array" ref="H87">PRODUCT(Data!$C81:H81/100+1)</f>
        <v>0.68705739503667873</v>
      </c>
      <c r="I87" s="12" cm="1">
        <f t="array" ref="I87">PRODUCT(Data!$C81:I81/100+1)</f>
        <v>0.52147656283283916</v>
      </c>
      <c r="J87" s="12" cm="1">
        <f t="array" ref="J87">PRODUCT(Data!$C81:J81/100+1)</f>
        <v>0.33948124240417832</v>
      </c>
      <c r="K87" s="12" cm="1">
        <f t="array" ref="K87">PRODUCT(Data!$C81:K81/100+1)</f>
        <v>0.52517748199926395</v>
      </c>
      <c r="L87" s="12" cm="1">
        <f t="array" ref="L87">PRODUCT(Data!$C81:L81/100+1)</f>
        <v>0.56614132559520658</v>
      </c>
      <c r="M87" s="12" cm="1">
        <f t="array" ref="M87">PRODUCT(Data!$C81:M81/100+1)</f>
        <v>0.5293421394315182</v>
      </c>
      <c r="N87" s="12" cm="1">
        <f t="array" ref="N87">PRODUCT(Data!$C81:N81/100+1)</f>
        <v>0.91999663833197864</v>
      </c>
      <c r="O87" s="12" cm="1">
        <f t="array" ref="O87">PRODUCT(Data!$C81:O81/100+1)</f>
        <v>0.95403651395026179</v>
      </c>
      <c r="P87" s="12" cm="1">
        <f t="array" ref="P87">PRODUCT(Data!$C81:P81/100+1)</f>
        <v>0.86912726420868847</v>
      </c>
      <c r="Q87" s="12" cm="1">
        <f t="array" ref="Q87">PRODUCT(Data!$C81:Q81/100+1)</f>
        <v>1.1681070430964773</v>
      </c>
      <c r="R87" s="12" cm="1">
        <f t="array" ref="R87">PRODUCT(Data!$C81:R81/100+1)</f>
        <v>1.3690214545090713</v>
      </c>
      <c r="S87" s="12" cm="1">
        <f t="array" ref="S87">PRODUCT(Data!$C81:S81/100+1)</f>
        <v>2.1260903188525875</v>
      </c>
      <c r="T87" s="12" cm="1">
        <f t="array" ref="T87">PRODUCT(Data!$C81:T81/100+1)</f>
        <v>2.5385518407099892</v>
      </c>
      <c r="U87" s="12" cm="1">
        <f t="array" ref="U87">PRODUCT(Data!$C81:U81/100+1)</f>
        <v>1.5916720041251633</v>
      </c>
      <c r="V87" s="12" cm="1">
        <f t="array" ref="V87">PRODUCT(Data!$C81:V81/100+1)</f>
        <v>2.3079244059814865</v>
      </c>
      <c r="W87" s="7"/>
      <c r="X87" s="25" t="str">
        <f t="shared" si="14"/>
        <v>Partially Realised Loss</v>
      </c>
      <c r="Y87" s="4">
        <f t="shared" si="15"/>
        <v>16617055.723066702</v>
      </c>
      <c r="Z87" s="13">
        <f t="shared" ca="1" si="11"/>
        <v>808963.73577499378</v>
      </c>
      <c r="AA87" s="13">
        <f t="shared" si="12"/>
        <v>13293644.578453362</v>
      </c>
      <c r="AC87">
        <f t="shared" si="13"/>
        <v>0</v>
      </c>
      <c r="AD87">
        <f>IF(SUM($AC87:AC87)&gt;0,1,IF(OR(D87&lt;(1-$P$2),D87&gt;$P$3),1,0))</f>
        <v>0</v>
      </c>
      <c r="AE87">
        <f>IF(SUM($AC87:AD87)&gt;0,1,IF(OR(E87&lt;(1-$P$2),E87&gt;$P$3),1,0))</f>
        <v>0</v>
      </c>
      <c r="AF87">
        <f>IF(SUM($AC87:AE87)&gt;0,1,IF(OR(F87&lt;(1-$P$2),F87&gt;$P$3),1,0))</f>
        <v>0</v>
      </c>
      <c r="AG87">
        <f>IF(SUM($AC87:AF87)&gt;0,1,IF(OR(G87&lt;(1-$P$2),G87&gt;$P$3),1,0))</f>
        <v>1</v>
      </c>
      <c r="AH87">
        <f>IF(SUM($AC87:AG87)&gt;0,1,IF(OR(H87&lt;(1-$P$2),H87&gt;$P$3),1,0))</f>
        <v>1</v>
      </c>
      <c r="AI87">
        <f>IF(SUM($AC87:AH87)&gt;0,1,IF(OR(I87&lt;(1-$P$2),I87&gt;$P$3),1,0))</f>
        <v>1</v>
      </c>
      <c r="AJ87">
        <f>IF(SUM($AC87:AI87)&gt;0,1,IF(OR(J87&lt;(1-$P$2),J87&gt;$P$3),1,0))</f>
        <v>1</v>
      </c>
      <c r="AK87">
        <f>IF(SUM($AC87:AJ87)&gt;0,1,IF(OR(K87&lt;(1-$P$2),K87&gt;$P$3),1,0))</f>
        <v>1</v>
      </c>
      <c r="AL87">
        <f>IF(SUM($AC87:AK87)&gt;0,1,IF(OR(L87&lt;(1-$P$2),L87&gt;$P$3),1,0))</f>
        <v>1</v>
      </c>
      <c r="AM87">
        <f>IF(SUM($AC87:AL87)&gt;0,1,IF(OR(M87&lt;(1-$P$2),M87&gt;$P$3),1,0))</f>
        <v>1</v>
      </c>
      <c r="AN87">
        <f>IF(SUM($AC87:AM87)&gt;0,1,IF(OR(N87&lt;(1-$P$2),N87&gt;$P$3),1,0))</f>
        <v>1</v>
      </c>
      <c r="AO87">
        <f>IF(SUM($AC87:AN87)&gt;0,1,IF(OR(O87&lt;(1-$P$2),O87&gt;$P$3),1,0))</f>
        <v>1</v>
      </c>
      <c r="AP87">
        <f>IF(SUM($AC87:AO87)&gt;0,1,IF(OR(P87&lt;(1-$P$2),P87&gt;$P$3),1,0))</f>
        <v>1</v>
      </c>
      <c r="AQ87">
        <f>IF(SUM($AC87:AP87)&gt;0,1,IF(OR(Q87&lt;(1-$P$2),Q87&gt;$P$3),1,0))</f>
        <v>1</v>
      </c>
      <c r="AR87">
        <f>IF(SUM($AC87:AQ87)&gt;0,1,IF(OR(R87&lt;(1-$P$2),R87&gt;$P$3),1,0))</f>
        <v>1</v>
      </c>
      <c r="AS87">
        <f>IF(SUM($AC87:AR87)&gt;0,1,IF(OR(S87&lt;(1-$P$2),S87&gt;$P$3),1,0))</f>
        <v>1</v>
      </c>
      <c r="AT87">
        <f>IF(SUM($AC87:AS87)&gt;0,1,IF(OR(T87&lt;(1-$P$2),T87&gt;$P$3),1,0))</f>
        <v>1</v>
      </c>
      <c r="AU87">
        <f>IF(SUM($AC87:AT87)&gt;0,1,IF(OR(U87&lt;(1-$P$2),U87&gt;$P$3),1,0))</f>
        <v>1</v>
      </c>
      <c r="AV87">
        <f>IF(SUM($AC87:AU87)&gt;0,1,IF(OR(V87&lt;(1-$P$2),V87&gt;$P$3),1,0))</f>
        <v>1</v>
      </c>
    </row>
    <row r="88" spans="1:48" x14ac:dyDescent="0.35">
      <c r="A88" s="1">
        <f>Data!A82</f>
        <v>3700000</v>
      </c>
      <c r="B88">
        <f t="shared" si="16"/>
        <v>79</v>
      </c>
      <c r="C88" s="12" cm="1">
        <f t="array" ref="C88">PRODUCT(Data!$C82:C82/100+1)</f>
        <v>0.81200000000000006</v>
      </c>
      <c r="D88" s="12" cm="1">
        <f t="array" ref="D88">PRODUCT(Data!$C82:D82/100+1)</f>
        <v>1.1156880000000002</v>
      </c>
      <c r="E88" s="12" cm="1">
        <f t="array" ref="E88">PRODUCT(Data!$C82:E82/100+1)</f>
        <v>1.2707686320000002</v>
      </c>
      <c r="F88" s="12" cm="1">
        <f t="array" ref="F88">PRODUCT(Data!$C82:F82/100+1)</f>
        <v>1.6621653706560005</v>
      </c>
      <c r="G88" s="12" cm="1">
        <f t="array" ref="G88">PRODUCT(Data!$C82:G82/100+1)</f>
        <v>2.4201127796751365</v>
      </c>
      <c r="H88" s="12" cm="1">
        <f t="array" ref="H88">PRODUCT(Data!$C82:H82/100+1)</f>
        <v>3.1509868391370279</v>
      </c>
      <c r="I88" s="12" cm="1">
        <f t="array" ref="I88">PRODUCT(Data!$C82:I82/100+1)</f>
        <v>2.8327371683841882</v>
      </c>
      <c r="J88" s="12" cm="1">
        <f t="array" ref="J88">PRODUCT(Data!$C82:J82/100+1)</f>
        <v>2.4106593302949442</v>
      </c>
      <c r="K88" s="12" cm="1">
        <f t="array" ref="K88">PRODUCT(Data!$C82:K82/100+1)</f>
        <v>3.155553063356082</v>
      </c>
      <c r="L88" s="12" cm="1">
        <f t="array" ref="L88">PRODUCT(Data!$C82:L82/100+1)</f>
        <v>4.2947077192276275</v>
      </c>
      <c r="M88" s="12" cm="1">
        <f t="array" ref="M88">PRODUCT(Data!$C82:M82/100+1)</f>
        <v>2.8645700487248278</v>
      </c>
      <c r="N88" s="12" cm="1">
        <f t="array" ref="N88">PRODUCT(Data!$C82:N82/100+1)</f>
        <v>3.5893062710522097</v>
      </c>
      <c r="O88" s="12" cm="1">
        <f t="array" ref="O88">PRODUCT(Data!$C82:O82/100+1)</f>
        <v>5.7464793399545879</v>
      </c>
      <c r="P88" s="12" cm="1">
        <f t="array" ref="P88">PRODUCT(Data!$C82:P82/100+1)</f>
        <v>5.6085638357956773</v>
      </c>
      <c r="Q88" s="12" cm="1">
        <f t="array" ref="Q88">PRODUCT(Data!$C82:Q82/100+1)</f>
        <v>8.7325338923338691</v>
      </c>
      <c r="R88" s="12" cm="1">
        <f t="array" ref="R88">PRODUCT(Data!$C82:R82/100+1)</f>
        <v>7.8767455708851504</v>
      </c>
      <c r="S88" s="12" cm="1">
        <f t="array" ref="S88">PRODUCT(Data!$C82:S82/100+1)</f>
        <v>8.892845749529334</v>
      </c>
      <c r="T88" s="12" cm="1">
        <f t="array" ref="T88">PRODUCT(Data!$C82:T82/100+1)</f>
        <v>12.796805033572712</v>
      </c>
      <c r="U88" s="12" cm="1">
        <f t="array" ref="U88">PRODUCT(Data!$C82:U82/100+1)</f>
        <v>21.856942997342191</v>
      </c>
      <c r="V88" s="12" cm="1">
        <f t="array" ref="V88">PRODUCT(Data!$C82:V82/100+1)</f>
        <v>15.256146212144849</v>
      </c>
      <c r="W88" s="7"/>
      <c r="X88" s="25" t="str">
        <f t="shared" si="14"/>
        <v>Partially Realised Profit</v>
      </c>
      <c r="Y88" s="4">
        <f t="shared" si="15"/>
        <v>56447740.984935939</v>
      </c>
      <c r="Z88" s="13">
        <f t="shared" ca="1" si="11"/>
        <v>16174137.818033222</v>
      </c>
      <c r="AA88" s="13">
        <f t="shared" si="12"/>
        <v>45158192.787948757</v>
      </c>
      <c r="AC88">
        <f t="shared" si="13"/>
        <v>0</v>
      </c>
      <c r="AD88">
        <f>IF(SUM($AC88:AC88)&gt;0,1,IF(OR(D88&lt;(1-$P$2),D88&gt;$P$3),1,0))</f>
        <v>0</v>
      </c>
      <c r="AE88">
        <f>IF(SUM($AC88:AD88)&gt;0,1,IF(OR(E88&lt;(1-$P$2),E88&gt;$P$3),1,0))</f>
        <v>0</v>
      </c>
      <c r="AF88">
        <f>IF(SUM($AC88:AE88)&gt;0,1,IF(OR(F88&lt;(1-$P$2),F88&gt;$P$3),1,0))</f>
        <v>0</v>
      </c>
      <c r="AG88">
        <f>IF(SUM($AC88:AF88)&gt;0,1,IF(OR(G88&lt;(1-$P$2),G88&gt;$P$3),1,0))</f>
        <v>0</v>
      </c>
      <c r="AH88">
        <f>IF(SUM($AC88:AG88)&gt;0,1,IF(OR(H88&lt;(1-$P$2),H88&gt;$P$3),1,0))</f>
        <v>0</v>
      </c>
      <c r="AI88">
        <f>IF(SUM($AC88:AH88)&gt;0,1,IF(OR(I88&lt;(1-$P$2),I88&gt;$P$3),1,0))</f>
        <v>0</v>
      </c>
      <c r="AJ88">
        <f>IF(SUM($AC88:AI88)&gt;0,1,IF(OR(J88&lt;(1-$P$2),J88&gt;$P$3),1,0))</f>
        <v>0</v>
      </c>
      <c r="AK88">
        <f>IF(SUM($AC88:AJ88)&gt;0,1,IF(OR(K88&lt;(1-$P$2),K88&gt;$P$3),1,0))</f>
        <v>0</v>
      </c>
      <c r="AL88">
        <f>IF(SUM($AC88:AK88)&gt;0,1,IF(OR(L88&lt;(1-$P$2),L88&gt;$P$3),1,0))</f>
        <v>0</v>
      </c>
      <c r="AM88">
        <f>IF(SUM($AC88:AL88)&gt;0,1,IF(OR(M88&lt;(1-$P$2),M88&gt;$P$3),1,0))</f>
        <v>0</v>
      </c>
      <c r="AN88">
        <f>IF(SUM($AC88:AM88)&gt;0,1,IF(OR(N88&lt;(1-$P$2),N88&gt;$P$3),1,0))</f>
        <v>0</v>
      </c>
      <c r="AO88">
        <f>IF(SUM($AC88:AN88)&gt;0,1,IF(OR(O88&lt;(1-$P$2),O88&gt;$P$3),1,0))</f>
        <v>0</v>
      </c>
      <c r="AP88">
        <f>IF(SUM($AC88:AO88)&gt;0,1,IF(OR(P88&lt;(1-$P$2),P88&gt;$P$3),1,0))</f>
        <v>0</v>
      </c>
      <c r="AQ88">
        <f>IF(SUM($AC88:AP88)&gt;0,1,IF(OR(Q88&lt;(1-$P$2),Q88&gt;$P$3),1,0))</f>
        <v>0</v>
      </c>
      <c r="AR88">
        <f>IF(SUM($AC88:AQ88)&gt;0,1,IF(OR(R88&lt;(1-$P$2),R88&gt;$P$3),1,0))</f>
        <v>0</v>
      </c>
      <c r="AS88">
        <f>IF(SUM($AC88:AR88)&gt;0,1,IF(OR(S88&lt;(1-$P$2),S88&gt;$P$3),1,0))</f>
        <v>0</v>
      </c>
      <c r="AT88">
        <f>IF(SUM($AC88:AS88)&gt;0,1,IF(OR(T88&lt;(1-$P$2),T88&gt;$P$3),1,0))</f>
        <v>0</v>
      </c>
      <c r="AU88">
        <f>IF(SUM($AC88:AT88)&gt;0,1,IF(OR(U88&lt;(1-$P$2),U88&gt;$P$3),1,0))</f>
        <v>1</v>
      </c>
      <c r="AV88">
        <f>IF(SUM($AC88:AU88)&gt;0,1,IF(OR(V88&lt;(1-$P$2),V88&gt;$P$3),1,0))</f>
        <v>1</v>
      </c>
    </row>
    <row r="89" spans="1:48" x14ac:dyDescent="0.35">
      <c r="A89" s="1">
        <f>Data!A83</f>
        <v>7300000</v>
      </c>
      <c r="B89">
        <f t="shared" si="16"/>
        <v>80</v>
      </c>
      <c r="C89" s="12" cm="1">
        <f t="array" ref="C89">PRODUCT(Data!$C83:C83/100+1)</f>
        <v>1.536</v>
      </c>
      <c r="D89" s="12" cm="1">
        <f t="array" ref="D89">PRODUCT(Data!$C83:D83/100+1)</f>
        <v>2.0858880000000002</v>
      </c>
      <c r="E89" s="12" cm="1">
        <f t="array" ref="E89">PRODUCT(Data!$C83:E83/100+1)</f>
        <v>2.5260103680000006</v>
      </c>
      <c r="F89" s="12" cm="1">
        <f t="array" ref="F89">PRODUCT(Data!$C83:F83/100+1)</f>
        <v>3.0842586593280008</v>
      </c>
      <c r="G89" s="12" cm="1">
        <f t="array" ref="G89">PRODUCT(Data!$C83:G83/100+1)</f>
        <v>3.731952977786881</v>
      </c>
      <c r="H89" s="12" cm="1">
        <f t="array" ref="H89">PRODUCT(Data!$C83:H83/100+1)</f>
        <v>2.9407789464960623</v>
      </c>
      <c r="I89" s="12" cm="1">
        <f t="array" ref="I89">PRODUCT(Data!$C83:I83/100+1)</f>
        <v>3.3554287779520071</v>
      </c>
      <c r="J89" s="12" cm="1">
        <f t="array" ref="J89">PRODUCT(Data!$C83:J83/100+1)</f>
        <v>5.4995477670633397</v>
      </c>
      <c r="K89" s="12" cm="1">
        <f t="array" ref="K89">PRODUCT(Data!$C83:K83/100+1)</f>
        <v>7.9578456189406532</v>
      </c>
      <c r="L89" s="12" cm="1">
        <f t="array" ref="L89">PRODUCT(Data!$C83:L83/100+1)</f>
        <v>9.9791384061515789</v>
      </c>
      <c r="M89" s="12" cm="1">
        <f t="array" ref="M89">PRODUCT(Data!$C83:M83/100+1)</f>
        <v>13.791169277301483</v>
      </c>
      <c r="N89" s="12" cm="1">
        <f t="array" ref="N89">PRODUCT(Data!$C83:N83/100+1)</f>
        <v>13.832542785133386</v>
      </c>
      <c r="O89" s="12" cm="1">
        <f t="array" ref="O89">PRODUCT(Data!$C83:O83/100+1)</f>
        <v>22.215063712924216</v>
      </c>
      <c r="P89" s="12" cm="1">
        <f t="array" ref="P89">PRODUCT(Data!$C83:P83/100+1)</f>
        <v>29.968120948734768</v>
      </c>
      <c r="Q89" s="12" cm="1">
        <f t="array" ref="Q89">PRODUCT(Data!$C83:Q83/100+1)</f>
        <v>20.767907817473198</v>
      </c>
      <c r="R89" s="12" cm="1">
        <f t="array" ref="R89">PRODUCT(Data!$C83:R83/100+1)</f>
        <v>22.657787428863259</v>
      </c>
      <c r="S89" s="12" cm="1">
        <f t="array" ref="S89">PRODUCT(Data!$C83:S83/100+1)</f>
        <v>32.423293810703321</v>
      </c>
      <c r="T89" s="12" cm="1">
        <f t="array" ref="T89">PRODUCT(Data!$C83:T83/100+1)</f>
        <v>22.858422136545844</v>
      </c>
      <c r="U89" s="12" cm="1">
        <f t="array" ref="U89">PRODUCT(Data!$C83:U83/100+1)</f>
        <v>33.236145786537655</v>
      </c>
      <c r="V89" s="12" cm="1">
        <f t="array" ref="V89">PRODUCT(Data!$C83:V83/100+1)</f>
        <v>46.297951080646953</v>
      </c>
      <c r="W89" s="7"/>
      <c r="X89" s="25" t="str">
        <f t="shared" si="14"/>
        <v>Partially Realised Profit</v>
      </c>
      <c r="Y89" s="4">
        <f t="shared" si="15"/>
        <v>337975042.88872278</v>
      </c>
      <c r="Z89" s="13">
        <f t="shared" ca="1" si="11"/>
        <v>32433993.020869359</v>
      </c>
      <c r="AA89" s="13">
        <f t="shared" si="12"/>
        <v>270380034.31097823</v>
      </c>
      <c r="AC89">
        <f t="shared" si="13"/>
        <v>0</v>
      </c>
      <c r="AD89">
        <f>IF(SUM($AC89:AC89)&gt;0,1,IF(OR(D89&lt;(1-$P$2),D89&gt;$P$3),1,0))</f>
        <v>0</v>
      </c>
      <c r="AE89">
        <f>IF(SUM($AC89:AD89)&gt;0,1,IF(OR(E89&lt;(1-$P$2),E89&gt;$P$3),1,0))</f>
        <v>0</v>
      </c>
      <c r="AF89">
        <f>IF(SUM($AC89:AE89)&gt;0,1,IF(OR(F89&lt;(1-$P$2),F89&gt;$P$3),1,0))</f>
        <v>0</v>
      </c>
      <c r="AG89">
        <f>IF(SUM($AC89:AF89)&gt;0,1,IF(OR(G89&lt;(1-$P$2),G89&gt;$P$3),1,0))</f>
        <v>0</v>
      </c>
      <c r="AH89">
        <f>IF(SUM($AC89:AG89)&gt;0,1,IF(OR(H89&lt;(1-$P$2),H89&gt;$P$3),1,0))</f>
        <v>0</v>
      </c>
      <c r="AI89">
        <f>IF(SUM($AC89:AH89)&gt;0,1,IF(OR(I89&lt;(1-$P$2),I89&gt;$P$3),1,0))</f>
        <v>0</v>
      </c>
      <c r="AJ89">
        <f>IF(SUM($AC89:AI89)&gt;0,1,IF(OR(J89&lt;(1-$P$2),J89&gt;$P$3),1,0))</f>
        <v>0</v>
      </c>
      <c r="AK89">
        <f>IF(SUM($AC89:AJ89)&gt;0,1,IF(OR(K89&lt;(1-$P$2),K89&gt;$P$3),1,0))</f>
        <v>0</v>
      </c>
      <c r="AL89">
        <f>IF(SUM($AC89:AK89)&gt;0,1,IF(OR(L89&lt;(1-$P$2),L89&gt;$P$3),1,0))</f>
        <v>0</v>
      </c>
      <c r="AM89">
        <f>IF(SUM($AC89:AL89)&gt;0,1,IF(OR(M89&lt;(1-$P$2),M89&gt;$P$3),1,0))</f>
        <v>0</v>
      </c>
      <c r="AN89">
        <f>IF(SUM($AC89:AM89)&gt;0,1,IF(OR(N89&lt;(1-$P$2),N89&gt;$P$3),1,0))</f>
        <v>0</v>
      </c>
      <c r="AO89">
        <f>IF(SUM($AC89:AN89)&gt;0,1,IF(OR(O89&lt;(1-$P$2),O89&gt;$P$3),1,0))</f>
        <v>1</v>
      </c>
      <c r="AP89">
        <f>IF(SUM($AC89:AO89)&gt;0,1,IF(OR(P89&lt;(1-$P$2),P89&gt;$P$3),1,0))</f>
        <v>1</v>
      </c>
      <c r="AQ89">
        <f>IF(SUM($AC89:AP89)&gt;0,1,IF(OR(Q89&lt;(1-$P$2),Q89&gt;$P$3),1,0))</f>
        <v>1</v>
      </c>
      <c r="AR89">
        <f>IF(SUM($AC89:AQ89)&gt;0,1,IF(OR(R89&lt;(1-$P$2),R89&gt;$P$3),1,0))</f>
        <v>1</v>
      </c>
      <c r="AS89">
        <f>IF(SUM($AC89:AR89)&gt;0,1,IF(OR(S89&lt;(1-$P$2),S89&gt;$P$3),1,0))</f>
        <v>1</v>
      </c>
      <c r="AT89">
        <f>IF(SUM($AC89:AS89)&gt;0,1,IF(OR(T89&lt;(1-$P$2),T89&gt;$P$3),1,0))</f>
        <v>1</v>
      </c>
      <c r="AU89">
        <f>IF(SUM($AC89:AT89)&gt;0,1,IF(OR(U89&lt;(1-$P$2),U89&gt;$P$3),1,0))</f>
        <v>1</v>
      </c>
      <c r="AV89">
        <f>IF(SUM($AC89:AU89)&gt;0,1,IF(OR(V89&lt;(1-$P$2),V89&gt;$P$3),1,0))</f>
        <v>1</v>
      </c>
    </row>
    <row r="90" spans="1:48" x14ac:dyDescent="0.35">
      <c r="A90" s="1">
        <f>Data!A84</f>
        <v>8500000</v>
      </c>
      <c r="B90">
        <f t="shared" si="16"/>
        <v>81</v>
      </c>
      <c r="C90" s="12" cm="1">
        <f t="array" ref="C90">PRODUCT(Data!$C84:C84/100+1)</f>
        <v>1.413</v>
      </c>
      <c r="D90" s="12" cm="1">
        <f t="array" ref="D90">PRODUCT(Data!$C84:D84/100+1)</f>
        <v>1.0724670000000001</v>
      </c>
      <c r="E90" s="12" cm="1">
        <f t="array" ref="E90">PRODUCT(Data!$C84:E84/100+1)</f>
        <v>1.3148445420000001</v>
      </c>
      <c r="F90" s="12" cm="1">
        <f t="array" ref="F90">PRODUCT(Data!$C84:F84/100+1)</f>
        <v>0.69686760726000008</v>
      </c>
      <c r="G90" s="12" cm="1">
        <f t="array" ref="G90">PRODUCT(Data!$C84:G84/100+1)</f>
        <v>1.0000050164181002</v>
      </c>
      <c r="H90" s="12" cm="1">
        <f t="array" ref="H90">PRODUCT(Data!$C84:H84/100+1)</f>
        <v>0.70900355664043302</v>
      </c>
      <c r="I90" s="12" cm="1">
        <f t="array" ref="I90">PRODUCT(Data!$C84:I84/100+1)</f>
        <v>1.095410495009469</v>
      </c>
      <c r="J90" s="12" cm="1">
        <f t="array" ref="J90">PRODUCT(Data!$C84:J84/100+1)</f>
        <v>1.1600397142150276</v>
      </c>
      <c r="K90" s="12" cm="1">
        <f t="array" ref="K90">PRODUCT(Data!$C84:K84/100+1)</f>
        <v>1.7307792536088211</v>
      </c>
      <c r="L90" s="12" cm="1">
        <f t="array" ref="L90">PRODUCT(Data!$C84:L84/100+1)</f>
        <v>2.7536697924916345</v>
      </c>
      <c r="M90" s="12" cm="1">
        <f t="array" ref="M90">PRODUCT(Data!$C84:M84/100+1)</f>
        <v>2.2442408808806817</v>
      </c>
      <c r="N90" s="12" cm="1">
        <f t="array" ref="N90">PRODUCT(Data!$C84:N84/100+1)</f>
        <v>2.971374926286023</v>
      </c>
      <c r="O90" s="12" cm="1">
        <f t="array" ref="O90">PRODUCT(Data!$C84:O84/100+1)</f>
        <v>3.1823425460523302</v>
      </c>
      <c r="P90" s="12" cm="1">
        <f t="array" ref="P90">PRODUCT(Data!$C84:P84/100+1)</f>
        <v>5.5181819748547403</v>
      </c>
      <c r="Q90" s="12" cm="1">
        <f t="array" ref="Q90">PRODUCT(Data!$C84:Q84/100+1)</f>
        <v>8.321418418080949</v>
      </c>
      <c r="R90" s="12" cm="1">
        <f t="array" ref="R90">PRODUCT(Data!$C84:R84/100+1)</f>
        <v>7.8387761498322535</v>
      </c>
      <c r="S90" s="12" cm="1">
        <f t="array" ref="S90">PRODUCT(Data!$C84:S84/100+1)</f>
        <v>7.0235434302496991</v>
      </c>
      <c r="T90" s="12" cm="1">
        <f t="array" ref="T90">PRODUCT(Data!$C84:T84/100+1)</f>
        <v>9.580113238860589</v>
      </c>
      <c r="U90" s="12" cm="1">
        <f t="array" ref="U90">PRODUCT(Data!$C84:U84/100+1)</f>
        <v>16.171231147196675</v>
      </c>
      <c r="V90" s="12" cm="1">
        <f t="array" ref="V90">PRODUCT(Data!$C84:V84/100+1)</f>
        <v>23.270401620816017</v>
      </c>
      <c r="W90" s="7"/>
      <c r="X90" s="25" t="str">
        <f t="shared" si="14"/>
        <v>Partially Realised Loss</v>
      </c>
      <c r="Y90" s="4">
        <f t="shared" si="15"/>
        <v>197798413.77693614</v>
      </c>
      <c r="Z90" s="13">
        <f t="shared" ca="1" si="11"/>
        <v>1184674.9323420001</v>
      </c>
      <c r="AA90" s="13">
        <f t="shared" si="12"/>
        <v>158238731.02154893</v>
      </c>
      <c r="AC90">
        <f t="shared" si="13"/>
        <v>0</v>
      </c>
      <c r="AD90">
        <f>IF(SUM($AC90:AC90)&gt;0,1,IF(OR(D90&lt;(1-$P$2),D90&gt;$P$3),1,0))</f>
        <v>0</v>
      </c>
      <c r="AE90">
        <f>IF(SUM($AC90:AD90)&gt;0,1,IF(OR(E90&lt;(1-$P$2),E90&gt;$P$3),1,0))</f>
        <v>0</v>
      </c>
      <c r="AF90">
        <f>IF(SUM($AC90:AE90)&gt;0,1,IF(OR(F90&lt;(1-$P$2),F90&gt;$P$3),1,0))</f>
        <v>1</v>
      </c>
      <c r="AG90">
        <f>IF(SUM($AC90:AF90)&gt;0,1,IF(OR(G90&lt;(1-$P$2),G90&gt;$P$3),1,0))</f>
        <v>1</v>
      </c>
      <c r="AH90">
        <f>IF(SUM($AC90:AG90)&gt;0,1,IF(OR(H90&lt;(1-$P$2),H90&gt;$P$3),1,0))</f>
        <v>1</v>
      </c>
      <c r="AI90">
        <f>IF(SUM($AC90:AH90)&gt;0,1,IF(OR(I90&lt;(1-$P$2),I90&gt;$P$3),1,0))</f>
        <v>1</v>
      </c>
      <c r="AJ90">
        <f>IF(SUM($AC90:AI90)&gt;0,1,IF(OR(J90&lt;(1-$P$2),J90&gt;$P$3),1,0))</f>
        <v>1</v>
      </c>
      <c r="AK90">
        <f>IF(SUM($AC90:AJ90)&gt;0,1,IF(OR(K90&lt;(1-$P$2),K90&gt;$P$3),1,0))</f>
        <v>1</v>
      </c>
      <c r="AL90">
        <f>IF(SUM($AC90:AK90)&gt;0,1,IF(OR(L90&lt;(1-$P$2),L90&gt;$P$3),1,0))</f>
        <v>1</v>
      </c>
      <c r="AM90">
        <f>IF(SUM($AC90:AL90)&gt;0,1,IF(OR(M90&lt;(1-$P$2),M90&gt;$P$3),1,0))</f>
        <v>1</v>
      </c>
      <c r="AN90">
        <f>IF(SUM($AC90:AM90)&gt;0,1,IF(OR(N90&lt;(1-$P$2),N90&gt;$P$3),1,0))</f>
        <v>1</v>
      </c>
      <c r="AO90">
        <f>IF(SUM($AC90:AN90)&gt;0,1,IF(OR(O90&lt;(1-$P$2),O90&gt;$P$3),1,0))</f>
        <v>1</v>
      </c>
      <c r="AP90">
        <f>IF(SUM($AC90:AO90)&gt;0,1,IF(OR(P90&lt;(1-$P$2),P90&gt;$P$3),1,0))</f>
        <v>1</v>
      </c>
      <c r="AQ90">
        <f>IF(SUM($AC90:AP90)&gt;0,1,IF(OR(Q90&lt;(1-$P$2),Q90&gt;$P$3),1,0))</f>
        <v>1</v>
      </c>
      <c r="AR90">
        <f>IF(SUM($AC90:AQ90)&gt;0,1,IF(OR(R90&lt;(1-$P$2),R90&gt;$P$3),1,0))</f>
        <v>1</v>
      </c>
      <c r="AS90">
        <f>IF(SUM($AC90:AR90)&gt;0,1,IF(OR(S90&lt;(1-$P$2),S90&gt;$P$3),1,0))</f>
        <v>1</v>
      </c>
      <c r="AT90">
        <f>IF(SUM($AC90:AS90)&gt;0,1,IF(OR(T90&lt;(1-$P$2),T90&gt;$P$3),1,0))</f>
        <v>1</v>
      </c>
      <c r="AU90">
        <f>IF(SUM($AC90:AT90)&gt;0,1,IF(OR(U90&lt;(1-$P$2),U90&gt;$P$3),1,0))</f>
        <v>1</v>
      </c>
      <c r="AV90">
        <f>IF(SUM($AC90:AU90)&gt;0,1,IF(OR(V90&lt;(1-$P$2),V90&gt;$P$3),1,0))</f>
        <v>1</v>
      </c>
    </row>
    <row r="91" spans="1:48" x14ac:dyDescent="0.35">
      <c r="A91" s="1">
        <f>Data!A85</f>
        <v>600000</v>
      </c>
      <c r="B91">
        <f t="shared" si="16"/>
        <v>82</v>
      </c>
      <c r="C91" s="12" cm="1">
        <f t="array" ref="C91">PRODUCT(Data!$C85:C85/100+1)</f>
        <v>1.6930000000000001</v>
      </c>
      <c r="D91" s="12" cm="1">
        <f t="array" ref="D91">PRODUCT(Data!$C85:D85/100+1)</f>
        <v>2.7037210000000003</v>
      </c>
      <c r="E91" s="12" cm="1">
        <f t="array" ref="E91">PRODUCT(Data!$C85:E85/100+1)</f>
        <v>2.3468298280000002</v>
      </c>
      <c r="F91" s="12" cm="1">
        <f t="array" ref="F91">PRODUCT(Data!$C85:F85/100+1)</f>
        <v>3.459227166472</v>
      </c>
      <c r="G91" s="12" cm="1">
        <f t="array" ref="G91">PRODUCT(Data!$C85:G85/100+1)</f>
        <v>5.1853815225415287</v>
      </c>
      <c r="H91" s="12" cm="1">
        <f t="array" ref="H91">PRODUCT(Data!$C85:H85/100+1)</f>
        <v>6.8187767021421104</v>
      </c>
      <c r="I91" s="12" cm="1">
        <f t="array" ref="I91">PRODUCT(Data!$C85:I85/100+1)</f>
        <v>3.9821655940509921</v>
      </c>
      <c r="J91" s="12" cm="1">
        <f t="array" ref="J91">PRODUCT(Data!$C85:J85/100+1)</f>
        <v>2.8751235589048161</v>
      </c>
      <c r="K91" s="12" cm="1">
        <f t="array" ref="K91">PRODUCT(Data!$C85:K85/100+1)</f>
        <v>2.7974952228143861</v>
      </c>
      <c r="L91" s="12" cm="1">
        <f t="array" ref="L91">PRODUCT(Data!$C85:L85/100+1)</f>
        <v>4.6913994886597257</v>
      </c>
      <c r="M91" s="12" cm="1">
        <f t="array" ref="M91">PRODUCT(Data!$C85:M85/100+1)</f>
        <v>6.0002999459957884</v>
      </c>
      <c r="N91" s="12" cm="1">
        <f t="array" ref="N91">PRODUCT(Data!$C85:N85/100+1)</f>
        <v>9.4564727148893635</v>
      </c>
      <c r="O91" s="12" cm="1">
        <f t="array" ref="O91">PRODUCT(Data!$C85:O85/100+1)</f>
        <v>9.7307104236211543</v>
      </c>
      <c r="P91" s="12" cm="1">
        <f t="array" ref="P91">PRODUCT(Data!$C85:P85/100+1)</f>
        <v>10.703781465983271</v>
      </c>
      <c r="Q91" s="12" cm="1">
        <f t="array" ref="Q91">PRODUCT(Data!$C85:Q85/100+1)</f>
        <v>6.7754936679674103</v>
      </c>
      <c r="R91" s="12" cm="1">
        <f t="array" ref="R91">PRODUCT(Data!$C85:R85/100+1)</f>
        <v>8.5235710343030018</v>
      </c>
      <c r="S91" s="12" cm="1">
        <f t="array" ref="S91">PRODUCT(Data!$C85:S85/100+1)</f>
        <v>13.23710581627256</v>
      </c>
      <c r="T91" s="12" cm="1">
        <f t="array" ref="T91">PRODUCT(Data!$C85:T85/100+1)</f>
        <v>14.150466117595366</v>
      </c>
      <c r="U91" s="12" cm="1">
        <f t="array" ref="U91">PRODUCT(Data!$C85:U85/100+1)</f>
        <v>7.6129507712663074</v>
      </c>
      <c r="V91" s="12" cm="1">
        <f t="array" ref="V91">PRODUCT(Data!$C85:V85/100+1)</f>
        <v>12.424335658706614</v>
      </c>
      <c r="W91" s="7"/>
      <c r="X91" s="25" t="str">
        <f t="shared" si="14"/>
        <v>Unrealised</v>
      </c>
      <c r="Y91" s="4">
        <f t="shared" si="15"/>
        <v>7454601.3952239687</v>
      </c>
      <c r="Z91" s="13">
        <f t="shared" ca="1" si="11"/>
        <v>0</v>
      </c>
      <c r="AA91" s="13">
        <f t="shared" si="12"/>
        <v>7454601.3952239687</v>
      </c>
      <c r="AC91">
        <f t="shared" si="13"/>
        <v>0</v>
      </c>
      <c r="AD91">
        <f>IF(SUM($AC91:AC91)&gt;0,1,IF(OR(D91&lt;(1-$P$2),D91&gt;$P$3),1,0))</f>
        <v>0</v>
      </c>
      <c r="AE91">
        <f>IF(SUM($AC91:AD91)&gt;0,1,IF(OR(E91&lt;(1-$P$2),E91&gt;$P$3),1,0))</f>
        <v>0</v>
      </c>
      <c r="AF91">
        <f>IF(SUM($AC91:AE91)&gt;0,1,IF(OR(F91&lt;(1-$P$2),F91&gt;$P$3),1,0))</f>
        <v>0</v>
      </c>
      <c r="AG91">
        <f>IF(SUM($AC91:AF91)&gt;0,1,IF(OR(G91&lt;(1-$P$2),G91&gt;$P$3),1,0))</f>
        <v>0</v>
      </c>
      <c r="AH91">
        <f>IF(SUM($AC91:AG91)&gt;0,1,IF(OR(H91&lt;(1-$P$2),H91&gt;$P$3),1,0))</f>
        <v>0</v>
      </c>
      <c r="AI91">
        <f>IF(SUM($AC91:AH91)&gt;0,1,IF(OR(I91&lt;(1-$P$2),I91&gt;$P$3),1,0))</f>
        <v>0</v>
      </c>
      <c r="AJ91">
        <f>IF(SUM($AC91:AI91)&gt;0,1,IF(OR(J91&lt;(1-$P$2),J91&gt;$P$3),1,0))</f>
        <v>0</v>
      </c>
      <c r="AK91">
        <f>IF(SUM($AC91:AJ91)&gt;0,1,IF(OR(K91&lt;(1-$P$2),K91&gt;$P$3),1,0))</f>
        <v>0</v>
      </c>
      <c r="AL91">
        <f>IF(SUM($AC91:AK91)&gt;0,1,IF(OR(L91&lt;(1-$P$2),L91&gt;$P$3),1,0))</f>
        <v>0</v>
      </c>
      <c r="AM91">
        <f>IF(SUM($AC91:AL91)&gt;0,1,IF(OR(M91&lt;(1-$P$2),M91&gt;$P$3),1,0))</f>
        <v>0</v>
      </c>
      <c r="AN91">
        <f>IF(SUM($AC91:AM91)&gt;0,1,IF(OR(N91&lt;(1-$P$2),N91&gt;$P$3),1,0))</f>
        <v>0</v>
      </c>
      <c r="AO91">
        <f>IF(SUM($AC91:AN91)&gt;0,1,IF(OR(O91&lt;(1-$P$2),O91&gt;$P$3),1,0))</f>
        <v>0</v>
      </c>
      <c r="AP91">
        <f>IF(SUM($AC91:AO91)&gt;0,1,IF(OR(P91&lt;(1-$P$2),P91&gt;$P$3),1,0))</f>
        <v>0</v>
      </c>
      <c r="AQ91">
        <f>IF(SUM($AC91:AP91)&gt;0,1,IF(OR(Q91&lt;(1-$P$2),Q91&gt;$P$3),1,0))</f>
        <v>0</v>
      </c>
      <c r="AR91">
        <f>IF(SUM($AC91:AQ91)&gt;0,1,IF(OR(R91&lt;(1-$P$2),R91&gt;$P$3),1,0))</f>
        <v>0</v>
      </c>
      <c r="AS91">
        <f>IF(SUM($AC91:AR91)&gt;0,1,IF(OR(S91&lt;(1-$P$2),S91&gt;$P$3),1,0))</f>
        <v>0</v>
      </c>
      <c r="AT91">
        <f>IF(SUM($AC91:AS91)&gt;0,1,IF(OR(T91&lt;(1-$P$2),T91&gt;$P$3),1,0))</f>
        <v>0</v>
      </c>
      <c r="AU91">
        <f>IF(SUM($AC91:AT91)&gt;0,1,IF(OR(U91&lt;(1-$P$2),U91&gt;$P$3),1,0))</f>
        <v>0</v>
      </c>
      <c r="AV91">
        <f>IF(SUM($AC91:AU91)&gt;0,1,IF(OR(V91&lt;(1-$P$2),V91&gt;$P$3),1,0))</f>
        <v>0</v>
      </c>
    </row>
    <row r="92" spans="1:48" x14ac:dyDescent="0.35">
      <c r="A92" s="1">
        <f>Data!A86</f>
        <v>6700000</v>
      </c>
      <c r="B92">
        <f t="shared" si="16"/>
        <v>83</v>
      </c>
      <c r="C92" s="12" cm="1">
        <f t="array" ref="C92">PRODUCT(Data!$C86:C86/100+1)</f>
        <v>0.84</v>
      </c>
      <c r="D92" s="12" cm="1">
        <f t="array" ref="D92">PRODUCT(Data!$C86:D86/100+1)</f>
        <v>0.78036000000000005</v>
      </c>
      <c r="E92" s="12" cm="1">
        <f t="array" ref="E92">PRODUCT(Data!$C86:E86/100+1)</f>
        <v>1.1510310000000001</v>
      </c>
      <c r="F92" s="12" cm="1">
        <f t="array" ref="F92">PRODUCT(Data!$C86:F86/100+1)</f>
        <v>1.9728671340000001</v>
      </c>
      <c r="G92" s="12" cm="1">
        <f t="array" ref="G92">PRODUCT(Data!$C86:G86/100+1)</f>
        <v>1.3099837769759999</v>
      </c>
      <c r="H92" s="12" cm="1">
        <f t="array" ref="H92">PRODUCT(Data!$C86:H86/100+1)</f>
        <v>2.1143138160392638</v>
      </c>
      <c r="I92" s="12" cm="1">
        <f t="array" ref="I92">PRODUCT(Data!$C86:I86/100+1)</f>
        <v>1.6724222284870578</v>
      </c>
      <c r="J92" s="12" cm="1">
        <f t="array" ref="J92">PRODUCT(Data!$C86:J86/100+1)</f>
        <v>1.4349382720418955</v>
      </c>
      <c r="K92" s="12" cm="1">
        <f t="array" ref="K92">PRODUCT(Data!$C86:K86/100+1)</f>
        <v>1.3861503707924709</v>
      </c>
      <c r="L92" s="12" cm="1">
        <f t="array" ref="L92">PRODUCT(Data!$C86:L86/100+1)</f>
        <v>1.7368464146029663</v>
      </c>
      <c r="M92" s="12" cm="1">
        <f t="array" ref="M92">PRODUCT(Data!$C86:M86/100+1)</f>
        <v>0.89447590352052764</v>
      </c>
      <c r="N92" s="12" cm="1">
        <f t="array" ref="N92">PRODUCT(Data!$C86:N86/100+1)</f>
        <v>0.77372165654525638</v>
      </c>
      <c r="O92" s="12" cm="1">
        <f t="array" ref="O92">PRODUCT(Data!$C86:O86/100+1)</f>
        <v>1.1629036497875205</v>
      </c>
      <c r="P92" s="12" cm="1">
        <f t="array" ref="P92">PRODUCT(Data!$C86:P86/100+1)</f>
        <v>1.8664603579089702</v>
      </c>
      <c r="Q92" s="12" cm="1">
        <f t="array" ref="Q92">PRODUCT(Data!$C86:Q86/100+1)</f>
        <v>1.5864913042226247</v>
      </c>
      <c r="R92" s="12" cm="1">
        <f t="array" ref="R92">PRODUCT(Data!$C86:R86/100+1)</f>
        <v>0.92016495644912244</v>
      </c>
      <c r="S92" s="12" cm="1">
        <f t="array" ref="S92">PRODUCT(Data!$C86:S86/100+1)</f>
        <v>0.83366945054290498</v>
      </c>
      <c r="T92" s="12" cm="1">
        <f t="array" ref="T92">PRODUCT(Data!$C86:T86/100+1)</f>
        <v>1.0237460852666873</v>
      </c>
      <c r="U92" s="12" cm="1">
        <f t="array" ref="U92">PRODUCT(Data!$C86:U86/100+1)</f>
        <v>1.7700569814261025</v>
      </c>
      <c r="V92" s="12" cm="1">
        <f t="array" ref="V92">PRODUCT(Data!$C86:V86/100+1)</f>
        <v>3.0285674952200612</v>
      </c>
      <c r="W92" s="7"/>
      <c r="X92" s="25" t="str">
        <f t="shared" si="14"/>
        <v>Partially Realised Loss</v>
      </c>
      <c r="Y92" s="4">
        <f t="shared" si="15"/>
        <v>20291402.217974409</v>
      </c>
      <c r="Z92" s="13">
        <f t="shared" ca="1" si="11"/>
        <v>1045682.4</v>
      </c>
      <c r="AA92" s="13">
        <f t="shared" si="12"/>
        <v>16233121.774379529</v>
      </c>
      <c r="AC92">
        <f t="shared" si="13"/>
        <v>0</v>
      </c>
      <c r="AD92">
        <f>IF(SUM($AC92:AC92)&gt;0,1,IF(OR(D92&lt;(1-$P$2),D92&gt;$P$3),1,0))</f>
        <v>1</v>
      </c>
      <c r="AE92">
        <f>IF(SUM($AC92:AD92)&gt;0,1,IF(OR(E92&lt;(1-$P$2),E92&gt;$P$3),1,0))</f>
        <v>1</v>
      </c>
      <c r="AF92">
        <f>IF(SUM($AC92:AE92)&gt;0,1,IF(OR(F92&lt;(1-$P$2),F92&gt;$P$3),1,0))</f>
        <v>1</v>
      </c>
      <c r="AG92">
        <f>IF(SUM($AC92:AF92)&gt;0,1,IF(OR(G92&lt;(1-$P$2),G92&gt;$P$3),1,0))</f>
        <v>1</v>
      </c>
      <c r="AH92">
        <f>IF(SUM($AC92:AG92)&gt;0,1,IF(OR(H92&lt;(1-$P$2),H92&gt;$P$3),1,0))</f>
        <v>1</v>
      </c>
      <c r="AI92">
        <f>IF(SUM($AC92:AH92)&gt;0,1,IF(OR(I92&lt;(1-$P$2),I92&gt;$P$3),1,0))</f>
        <v>1</v>
      </c>
      <c r="AJ92">
        <f>IF(SUM($AC92:AI92)&gt;0,1,IF(OR(J92&lt;(1-$P$2),J92&gt;$P$3),1,0))</f>
        <v>1</v>
      </c>
      <c r="AK92">
        <f>IF(SUM($AC92:AJ92)&gt;0,1,IF(OR(K92&lt;(1-$P$2),K92&gt;$P$3),1,0))</f>
        <v>1</v>
      </c>
      <c r="AL92">
        <f>IF(SUM($AC92:AK92)&gt;0,1,IF(OR(L92&lt;(1-$P$2),L92&gt;$P$3),1,0))</f>
        <v>1</v>
      </c>
      <c r="AM92">
        <f>IF(SUM($AC92:AL92)&gt;0,1,IF(OR(M92&lt;(1-$P$2),M92&gt;$P$3),1,0))</f>
        <v>1</v>
      </c>
      <c r="AN92">
        <f>IF(SUM($AC92:AM92)&gt;0,1,IF(OR(N92&lt;(1-$P$2),N92&gt;$P$3),1,0))</f>
        <v>1</v>
      </c>
      <c r="AO92">
        <f>IF(SUM($AC92:AN92)&gt;0,1,IF(OR(O92&lt;(1-$P$2),O92&gt;$P$3),1,0))</f>
        <v>1</v>
      </c>
      <c r="AP92">
        <f>IF(SUM($AC92:AO92)&gt;0,1,IF(OR(P92&lt;(1-$P$2),P92&gt;$P$3),1,0))</f>
        <v>1</v>
      </c>
      <c r="AQ92">
        <f>IF(SUM($AC92:AP92)&gt;0,1,IF(OR(Q92&lt;(1-$P$2),Q92&gt;$P$3),1,0))</f>
        <v>1</v>
      </c>
      <c r="AR92">
        <f>IF(SUM($AC92:AQ92)&gt;0,1,IF(OR(R92&lt;(1-$P$2),R92&gt;$P$3),1,0))</f>
        <v>1</v>
      </c>
      <c r="AS92">
        <f>IF(SUM($AC92:AR92)&gt;0,1,IF(OR(S92&lt;(1-$P$2),S92&gt;$P$3),1,0))</f>
        <v>1</v>
      </c>
      <c r="AT92">
        <f>IF(SUM($AC92:AS92)&gt;0,1,IF(OR(T92&lt;(1-$P$2),T92&gt;$P$3),1,0))</f>
        <v>1</v>
      </c>
      <c r="AU92">
        <f>IF(SUM($AC92:AT92)&gt;0,1,IF(OR(U92&lt;(1-$P$2),U92&gt;$P$3),1,0))</f>
        <v>1</v>
      </c>
      <c r="AV92">
        <f>IF(SUM($AC92:AU92)&gt;0,1,IF(OR(V92&lt;(1-$P$2),V92&gt;$P$3),1,0))</f>
        <v>1</v>
      </c>
    </row>
    <row r="93" spans="1:48" x14ac:dyDescent="0.35">
      <c r="A93" s="1">
        <f>Data!A87</f>
        <v>2000000</v>
      </c>
      <c r="B93">
        <f t="shared" si="16"/>
        <v>84</v>
      </c>
      <c r="C93" s="12" cm="1">
        <f t="array" ref="C93">PRODUCT(Data!$C87:C87/100+1)</f>
        <v>1.2949999999999999</v>
      </c>
      <c r="D93" s="12" cm="1">
        <f t="array" ref="D93">PRODUCT(Data!$C87:D87/100+1)</f>
        <v>1.4257949999999999</v>
      </c>
      <c r="E93" s="12" cm="1">
        <f t="array" ref="E93">PRODUCT(Data!$C87:E87/100+1)</f>
        <v>1.1178232800000001</v>
      </c>
      <c r="F93" s="12" cm="1">
        <f t="array" ref="F93">PRODUCT(Data!$C87:F87/100+1)</f>
        <v>1.4419920312000001</v>
      </c>
      <c r="G93" s="12" cm="1">
        <f t="array" ref="G93">PRODUCT(Data!$C87:G87/100+1)</f>
        <v>1.9856230269624</v>
      </c>
      <c r="H93" s="12" cm="1">
        <f t="array" ref="H93">PRODUCT(Data!$C87:H87/100+1)</f>
        <v>2.8235559443405331</v>
      </c>
      <c r="I93" s="12" cm="1">
        <f t="array" ref="I93">PRODUCT(Data!$C87:I87/100+1)</f>
        <v>4.5882784095533662</v>
      </c>
      <c r="J93" s="12" cm="1">
        <f t="array" ref="J93">PRODUCT(Data!$C87:J87/100+1)</f>
        <v>6.0060564381053565</v>
      </c>
      <c r="K93" s="12" cm="1">
        <f t="array" ref="K93">PRODUCT(Data!$C87:K87/100+1)</f>
        <v>4.8949359970558648</v>
      </c>
      <c r="L93" s="12" cm="1">
        <f t="array" ref="L93">PRODUCT(Data!$C87:L87/100+1)</f>
        <v>2.5551565904631617</v>
      </c>
      <c r="M93" s="12" cm="1">
        <f t="array" ref="M93">PRODUCT(Data!$C87:M87/100+1)</f>
        <v>2.5755978431868671</v>
      </c>
      <c r="N93" s="12" cm="1">
        <f t="array" ref="N93">PRODUCT(Data!$C87:N87/100+1)</f>
        <v>3.2555556737882001</v>
      </c>
      <c r="O93" s="12" cm="1">
        <f t="array" ref="O93">PRODUCT(Data!$C87:O87/100+1)</f>
        <v>4.7726446177735014</v>
      </c>
      <c r="P93" s="12" cm="1">
        <f t="array" ref="P93">PRODUCT(Data!$C87:P87/100+1)</f>
        <v>2.3863223088867507</v>
      </c>
      <c r="Q93" s="12" cm="1">
        <f t="array" ref="Q93">PRODUCT(Data!$C87:Q87/100+1)</f>
        <v>2.6679083413353877</v>
      </c>
      <c r="R93" s="12" cm="1">
        <f t="array" ref="R93">PRODUCT(Data!$C87:R87/100+1)</f>
        <v>2.8013037584021574</v>
      </c>
      <c r="S93" s="12" cm="1">
        <f t="array" ref="S93">PRODUCT(Data!$C87:S87/100+1)</f>
        <v>1.6863848625580991</v>
      </c>
      <c r="T93" s="12" cm="1">
        <f t="array" ref="T93">PRODUCT(Data!$C87:T87/100+1)</f>
        <v>2.8584223420359778</v>
      </c>
      <c r="U93" s="12" cm="1">
        <f t="array" ref="U93">PRODUCT(Data!$C87:U87/100+1)</f>
        <v>2.0466303968977599</v>
      </c>
      <c r="V93" s="12" cm="1">
        <f t="array" ref="V93">PRODUCT(Data!$C87:V87/100+1)</f>
        <v>2.1039360480108971</v>
      </c>
      <c r="W93" s="7"/>
      <c r="X93" s="25" t="str">
        <f t="shared" si="14"/>
        <v>Unrealised</v>
      </c>
      <c r="Y93" s="4">
        <f t="shared" si="15"/>
        <v>4207872.0960217938</v>
      </c>
      <c r="Z93" s="13">
        <f t="shared" ca="1" si="11"/>
        <v>0</v>
      </c>
      <c r="AA93" s="13">
        <f t="shared" si="12"/>
        <v>4207872.0960217938</v>
      </c>
      <c r="AC93">
        <f t="shared" si="13"/>
        <v>0</v>
      </c>
      <c r="AD93">
        <f>IF(SUM($AC93:AC93)&gt;0,1,IF(OR(D93&lt;(1-$P$2),D93&gt;$P$3),1,0))</f>
        <v>0</v>
      </c>
      <c r="AE93">
        <f>IF(SUM($AC93:AD93)&gt;0,1,IF(OR(E93&lt;(1-$P$2),E93&gt;$P$3),1,0))</f>
        <v>0</v>
      </c>
      <c r="AF93">
        <f>IF(SUM($AC93:AE93)&gt;0,1,IF(OR(F93&lt;(1-$P$2),F93&gt;$P$3),1,0))</f>
        <v>0</v>
      </c>
      <c r="AG93">
        <f>IF(SUM($AC93:AF93)&gt;0,1,IF(OR(G93&lt;(1-$P$2),G93&gt;$P$3),1,0))</f>
        <v>0</v>
      </c>
      <c r="AH93">
        <f>IF(SUM($AC93:AG93)&gt;0,1,IF(OR(H93&lt;(1-$P$2),H93&gt;$P$3),1,0))</f>
        <v>0</v>
      </c>
      <c r="AI93">
        <f>IF(SUM($AC93:AH93)&gt;0,1,IF(OR(I93&lt;(1-$P$2),I93&gt;$P$3),1,0))</f>
        <v>0</v>
      </c>
      <c r="AJ93">
        <f>IF(SUM($AC93:AI93)&gt;0,1,IF(OR(J93&lt;(1-$P$2),J93&gt;$P$3),1,0))</f>
        <v>0</v>
      </c>
      <c r="AK93">
        <f>IF(SUM($AC93:AJ93)&gt;0,1,IF(OR(K93&lt;(1-$P$2),K93&gt;$P$3),1,0))</f>
        <v>0</v>
      </c>
      <c r="AL93">
        <f>IF(SUM($AC93:AK93)&gt;0,1,IF(OR(L93&lt;(1-$P$2),L93&gt;$P$3),1,0))</f>
        <v>0</v>
      </c>
      <c r="AM93">
        <f>IF(SUM($AC93:AL93)&gt;0,1,IF(OR(M93&lt;(1-$P$2),M93&gt;$P$3),1,0))</f>
        <v>0</v>
      </c>
      <c r="AN93">
        <f>IF(SUM($AC93:AM93)&gt;0,1,IF(OR(N93&lt;(1-$P$2),N93&gt;$P$3),1,0))</f>
        <v>0</v>
      </c>
      <c r="AO93">
        <f>IF(SUM($AC93:AN93)&gt;0,1,IF(OR(O93&lt;(1-$P$2),O93&gt;$P$3),1,0))</f>
        <v>0</v>
      </c>
      <c r="AP93">
        <f>IF(SUM($AC93:AO93)&gt;0,1,IF(OR(P93&lt;(1-$P$2),P93&gt;$P$3),1,0))</f>
        <v>0</v>
      </c>
      <c r="AQ93">
        <f>IF(SUM($AC93:AP93)&gt;0,1,IF(OR(Q93&lt;(1-$P$2),Q93&gt;$P$3),1,0))</f>
        <v>0</v>
      </c>
      <c r="AR93">
        <f>IF(SUM($AC93:AQ93)&gt;0,1,IF(OR(R93&lt;(1-$P$2),R93&gt;$P$3),1,0))</f>
        <v>0</v>
      </c>
      <c r="AS93">
        <f>IF(SUM($AC93:AR93)&gt;0,1,IF(OR(S93&lt;(1-$P$2),S93&gt;$P$3),1,0))</f>
        <v>0</v>
      </c>
      <c r="AT93">
        <f>IF(SUM($AC93:AS93)&gt;0,1,IF(OR(T93&lt;(1-$P$2),T93&gt;$P$3),1,0))</f>
        <v>0</v>
      </c>
      <c r="AU93">
        <f>IF(SUM($AC93:AT93)&gt;0,1,IF(OR(U93&lt;(1-$P$2),U93&gt;$P$3),1,0))</f>
        <v>0</v>
      </c>
      <c r="AV93">
        <f>IF(SUM($AC93:AU93)&gt;0,1,IF(OR(V93&lt;(1-$P$2),V93&gt;$P$3),1,0))</f>
        <v>0</v>
      </c>
    </row>
    <row r="94" spans="1:48" x14ac:dyDescent="0.35">
      <c r="A94" s="1">
        <f>Data!A88</f>
        <v>9300000</v>
      </c>
      <c r="B94">
        <f t="shared" si="16"/>
        <v>85</v>
      </c>
      <c r="C94" s="12" cm="1">
        <f t="array" ref="C94">PRODUCT(Data!$C88:C88/100+1)</f>
        <v>0.60499999999999998</v>
      </c>
      <c r="D94" s="12" cm="1">
        <f t="array" ref="D94">PRODUCT(Data!$C88:D88/100+1)</f>
        <v>0.91596999999999995</v>
      </c>
      <c r="E94" s="12" cm="1">
        <f t="array" ref="E94">PRODUCT(Data!$C88:E88/100+1)</f>
        <v>1.27961009</v>
      </c>
      <c r="F94" s="12" cm="1">
        <f t="array" ref="F94">PRODUCT(Data!$C88:F88/100+1)</f>
        <v>1.5752000207900001</v>
      </c>
      <c r="G94" s="12" cm="1">
        <f t="array" ref="G94">PRODUCT(Data!$C88:G88/100+1)</f>
        <v>1.7799760234927</v>
      </c>
      <c r="H94" s="12" cm="1">
        <f t="array" ref="H94">PRODUCT(Data!$C88:H88/100+1)</f>
        <v>2.9885797434442436</v>
      </c>
      <c r="I94" s="12" cm="1">
        <f t="array" ref="I94">PRODUCT(Data!$C88:I88/100+1)</f>
        <v>3.9299823626291803</v>
      </c>
      <c r="J94" s="12" cm="1">
        <f t="array" ref="J94">PRODUCT(Data!$C88:J88/100+1)</f>
        <v>2.393359258841171</v>
      </c>
      <c r="K94" s="12" cm="1">
        <f t="array" ref="K94">PRODUCT(Data!$C88:K88/100+1)</f>
        <v>1.9888815440970129</v>
      </c>
      <c r="L94" s="12" cm="1">
        <f t="array" ref="L94">PRODUCT(Data!$C88:L88/100+1)</f>
        <v>1.9133040454213264</v>
      </c>
      <c r="M94" s="12" cm="1">
        <f t="array" ref="M94">PRODUCT(Data!$C88:M88/100+1)</f>
        <v>2.7398513930433395</v>
      </c>
      <c r="N94" s="12" cm="1">
        <f t="array" ref="N94">PRODUCT(Data!$C88:N88/100+1)</f>
        <v>2.2137999255790186</v>
      </c>
      <c r="O94" s="12" cm="1">
        <f t="array" ref="O94">PRODUCT(Data!$C88:O88/100+1)</f>
        <v>2.4683869170206059</v>
      </c>
      <c r="P94" s="12" cm="1">
        <f t="array" ref="P94">PRODUCT(Data!$C88:P88/100+1)</f>
        <v>2.6732630311333159</v>
      </c>
      <c r="Q94" s="12" cm="1">
        <f t="array" ref="Q94">PRODUCT(Data!$C88:Q88/100+1)</f>
        <v>1.3874235131581907</v>
      </c>
      <c r="R94" s="12" cm="1">
        <f t="array" ref="R94">PRODUCT(Data!$C88:R88/100+1)</f>
        <v>1.2819793261581682</v>
      </c>
      <c r="S94" s="12" cm="1">
        <f t="array" ref="S94">PRODUCT(Data!$C88:S88/100+1)</f>
        <v>0.76021374041179368</v>
      </c>
      <c r="T94" s="12" cm="1">
        <f t="array" ref="T94">PRODUCT(Data!$C88:T88/100+1)</f>
        <v>0.78378036636455917</v>
      </c>
      <c r="U94" s="12" cm="1">
        <f t="array" ref="U94">PRODUCT(Data!$C88:U88/100+1)</f>
        <v>0.63015941455710556</v>
      </c>
      <c r="V94" s="12" cm="1">
        <f t="array" ref="V94">PRODUCT(Data!$C88:V88/100+1)</f>
        <v>0.53752598061721102</v>
      </c>
      <c r="W94" s="7"/>
      <c r="X94" s="25" t="str">
        <f t="shared" si="14"/>
        <v>Partially Realised Loss</v>
      </c>
      <c r="Y94" s="4">
        <f t="shared" si="15"/>
        <v>4998991.6197400624</v>
      </c>
      <c r="Z94" s="13">
        <f t="shared" ca="1" si="11"/>
        <v>1125300</v>
      </c>
      <c r="AA94" s="13">
        <f t="shared" si="12"/>
        <v>3999193.2957920502</v>
      </c>
      <c r="AC94">
        <f t="shared" si="13"/>
        <v>1</v>
      </c>
      <c r="AD94">
        <f>IF(SUM($AC94:AC94)&gt;0,1,IF(OR(D94&lt;(1-$P$2),D94&gt;$P$3),1,0))</f>
        <v>1</v>
      </c>
      <c r="AE94">
        <f>IF(SUM($AC94:AD94)&gt;0,1,IF(OR(E94&lt;(1-$P$2),E94&gt;$P$3),1,0))</f>
        <v>1</v>
      </c>
      <c r="AF94">
        <f>IF(SUM($AC94:AE94)&gt;0,1,IF(OR(F94&lt;(1-$P$2),F94&gt;$P$3),1,0))</f>
        <v>1</v>
      </c>
      <c r="AG94">
        <f>IF(SUM($AC94:AF94)&gt;0,1,IF(OR(G94&lt;(1-$P$2),G94&gt;$P$3),1,0))</f>
        <v>1</v>
      </c>
      <c r="AH94">
        <f>IF(SUM($AC94:AG94)&gt;0,1,IF(OR(H94&lt;(1-$P$2),H94&gt;$P$3),1,0))</f>
        <v>1</v>
      </c>
      <c r="AI94">
        <f>IF(SUM($AC94:AH94)&gt;0,1,IF(OR(I94&lt;(1-$P$2),I94&gt;$P$3),1,0))</f>
        <v>1</v>
      </c>
      <c r="AJ94">
        <f>IF(SUM($AC94:AI94)&gt;0,1,IF(OR(J94&lt;(1-$P$2),J94&gt;$P$3),1,0))</f>
        <v>1</v>
      </c>
      <c r="AK94">
        <f>IF(SUM($AC94:AJ94)&gt;0,1,IF(OR(K94&lt;(1-$P$2),K94&gt;$P$3),1,0))</f>
        <v>1</v>
      </c>
      <c r="AL94">
        <f>IF(SUM($AC94:AK94)&gt;0,1,IF(OR(L94&lt;(1-$P$2),L94&gt;$P$3),1,0))</f>
        <v>1</v>
      </c>
      <c r="AM94">
        <f>IF(SUM($AC94:AL94)&gt;0,1,IF(OR(M94&lt;(1-$P$2),M94&gt;$P$3),1,0))</f>
        <v>1</v>
      </c>
      <c r="AN94">
        <f>IF(SUM($AC94:AM94)&gt;0,1,IF(OR(N94&lt;(1-$P$2),N94&gt;$P$3),1,0))</f>
        <v>1</v>
      </c>
      <c r="AO94">
        <f>IF(SUM($AC94:AN94)&gt;0,1,IF(OR(O94&lt;(1-$P$2),O94&gt;$P$3),1,0))</f>
        <v>1</v>
      </c>
      <c r="AP94">
        <f>IF(SUM($AC94:AO94)&gt;0,1,IF(OR(P94&lt;(1-$P$2),P94&gt;$P$3),1,0))</f>
        <v>1</v>
      </c>
      <c r="AQ94">
        <f>IF(SUM($AC94:AP94)&gt;0,1,IF(OR(Q94&lt;(1-$P$2),Q94&gt;$P$3),1,0))</f>
        <v>1</v>
      </c>
      <c r="AR94">
        <f>IF(SUM($AC94:AQ94)&gt;0,1,IF(OR(R94&lt;(1-$P$2),R94&gt;$P$3),1,0))</f>
        <v>1</v>
      </c>
      <c r="AS94">
        <f>IF(SUM($AC94:AR94)&gt;0,1,IF(OR(S94&lt;(1-$P$2),S94&gt;$P$3),1,0))</f>
        <v>1</v>
      </c>
      <c r="AT94">
        <f>IF(SUM($AC94:AS94)&gt;0,1,IF(OR(T94&lt;(1-$P$2),T94&gt;$P$3),1,0))</f>
        <v>1</v>
      </c>
      <c r="AU94">
        <f>IF(SUM($AC94:AT94)&gt;0,1,IF(OR(U94&lt;(1-$P$2),U94&gt;$P$3),1,0))</f>
        <v>1</v>
      </c>
      <c r="AV94">
        <f>IF(SUM($AC94:AU94)&gt;0,1,IF(OR(V94&lt;(1-$P$2),V94&gt;$P$3),1,0))</f>
        <v>1</v>
      </c>
    </row>
    <row r="95" spans="1:48" x14ac:dyDescent="0.35">
      <c r="A95" s="1">
        <f>Data!A89</f>
        <v>9800000</v>
      </c>
      <c r="B95">
        <f t="shared" si="16"/>
        <v>86</v>
      </c>
      <c r="C95" s="12" cm="1">
        <f t="array" ref="C95">PRODUCT(Data!$C89:C89/100+1)</f>
        <v>0.74299999999999999</v>
      </c>
      <c r="D95" s="12" cm="1">
        <f t="array" ref="D95">PRODUCT(Data!$C89:D89/100+1)</f>
        <v>0.63600800000000002</v>
      </c>
      <c r="E95" s="12" cm="1">
        <f t="array" ref="E95">PRODUCT(Data!$C89:E89/100+1)</f>
        <v>0.462377816</v>
      </c>
      <c r="F95" s="12" cm="1">
        <f t="array" ref="F95">PRODUCT(Data!$C89:F89/100+1)</f>
        <v>0.65703887653600002</v>
      </c>
      <c r="G95" s="12" cm="1">
        <f t="array" ref="G95">PRODUCT(Data!$C89:G89/100+1)</f>
        <v>0.76347917453483194</v>
      </c>
      <c r="H95" s="12" cm="1">
        <f t="array" ref="H95">PRODUCT(Data!$C89:H89/100+1)</f>
        <v>1.0329873231456277</v>
      </c>
      <c r="I95" s="12" cm="1">
        <f t="array" ref="I95">PRODUCT(Data!$C89:I89/100+1)</f>
        <v>0.74684983463428889</v>
      </c>
      <c r="J95" s="12" cm="1">
        <f t="array" ref="J95">PRODUCT(Data!$C89:J89/100+1)</f>
        <v>0.97837328337091845</v>
      </c>
      <c r="K95" s="12" cm="1">
        <f t="array" ref="K95">PRODUCT(Data!$C89:K89/100+1)</f>
        <v>1.2024207652628589</v>
      </c>
      <c r="L95" s="12" cm="1">
        <f t="array" ref="L95">PRODUCT(Data!$C89:L89/100+1)</f>
        <v>0.81764612037874396</v>
      </c>
      <c r="M95" s="12" cm="1">
        <f t="array" ref="M95">PRODUCT(Data!$C89:M89/100+1)</f>
        <v>0.93293422335214682</v>
      </c>
      <c r="N95" s="12" cm="1">
        <f t="array" ref="N95">PRODUCT(Data!$C89:N89/100+1)</f>
        <v>0.5942791002753175</v>
      </c>
      <c r="O95" s="12" cm="1">
        <f t="array" ref="O95">PRODUCT(Data!$C89:O89/100+1)</f>
        <v>0.84625343879205206</v>
      </c>
      <c r="P95" s="12" cm="1">
        <f t="array" ref="P95">PRODUCT(Data!$C89:P89/100+1)</f>
        <v>1.2533013428510291</v>
      </c>
      <c r="Q95" s="12" cm="1">
        <f t="array" ref="Q95">PRODUCT(Data!$C89:Q89/100+1)</f>
        <v>2.188264144617897</v>
      </c>
      <c r="R95" s="12" cm="1">
        <f t="array" ref="R95">PRODUCT(Data!$C89:R89/100+1)</f>
        <v>2.7878485202432008</v>
      </c>
      <c r="S95" s="12" cm="1">
        <f t="array" ref="S95">PRODUCT(Data!$C89:S89/100+1)</f>
        <v>2.5676084871439881</v>
      </c>
      <c r="T95" s="12" cm="1">
        <f t="array" ref="T95">PRODUCT(Data!$C89:T89/100+1)</f>
        <v>1.8101639834365117</v>
      </c>
      <c r="U95" s="12" cm="1">
        <f t="array" ref="U95">PRODUCT(Data!$C89:U89/100+1)</f>
        <v>2.5070771170595689</v>
      </c>
      <c r="V95" s="12" cm="1">
        <f t="array" ref="V95">PRODUCT(Data!$C89:V89/100+1)</f>
        <v>2.5196125026448666</v>
      </c>
      <c r="W95" s="7"/>
      <c r="X95" s="25" t="str">
        <f t="shared" si="14"/>
        <v>Partially Realised Loss</v>
      </c>
      <c r="Y95" s="4">
        <f t="shared" si="15"/>
        <v>24692202.525919691</v>
      </c>
      <c r="Z95" s="13">
        <f t="shared" ca="1" si="11"/>
        <v>1456280</v>
      </c>
      <c r="AA95" s="13">
        <f t="shared" si="12"/>
        <v>19753762.020735752</v>
      </c>
      <c r="AC95">
        <f t="shared" si="13"/>
        <v>1</v>
      </c>
      <c r="AD95">
        <f>IF(SUM($AC95:AC95)&gt;0,1,IF(OR(D95&lt;(1-$P$2),D95&gt;$P$3),1,0))</f>
        <v>1</v>
      </c>
      <c r="AE95">
        <f>IF(SUM($AC95:AD95)&gt;0,1,IF(OR(E95&lt;(1-$P$2),E95&gt;$P$3),1,0))</f>
        <v>1</v>
      </c>
      <c r="AF95">
        <f>IF(SUM($AC95:AE95)&gt;0,1,IF(OR(F95&lt;(1-$P$2),F95&gt;$P$3),1,0))</f>
        <v>1</v>
      </c>
      <c r="AG95">
        <f>IF(SUM($AC95:AF95)&gt;0,1,IF(OR(G95&lt;(1-$P$2),G95&gt;$P$3),1,0))</f>
        <v>1</v>
      </c>
      <c r="AH95">
        <f>IF(SUM($AC95:AG95)&gt;0,1,IF(OR(H95&lt;(1-$P$2),H95&gt;$P$3),1,0))</f>
        <v>1</v>
      </c>
      <c r="AI95">
        <f>IF(SUM($AC95:AH95)&gt;0,1,IF(OR(I95&lt;(1-$P$2),I95&gt;$P$3),1,0))</f>
        <v>1</v>
      </c>
      <c r="AJ95">
        <f>IF(SUM($AC95:AI95)&gt;0,1,IF(OR(J95&lt;(1-$P$2),J95&gt;$P$3),1,0))</f>
        <v>1</v>
      </c>
      <c r="AK95">
        <f>IF(SUM($AC95:AJ95)&gt;0,1,IF(OR(K95&lt;(1-$P$2),K95&gt;$P$3),1,0))</f>
        <v>1</v>
      </c>
      <c r="AL95">
        <f>IF(SUM($AC95:AK95)&gt;0,1,IF(OR(L95&lt;(1-$P$2),L95&gt;$P$3),1,0))</f>
        <v>1</v>
      </c>
      <c r="AM95">
        <f>IF(SUM($AC95:AL95)&gt;0,1,IF(OR(M95&lt;(1-$P$2),M95&gt;$P$3),1,0))</f>
        <v>1</v>
      </c>
      <c r="AN95">
        <f>IF(SUM($AC95:AM95)&gt;0,1,IF(OR(N95&lt;(1-$P$2),N95&gt;$P$3),1,0))</f>
        <v>1</v>
      </c>
      <c r="AO95">
        <f>IF(SUM($AC95:AN95)&gt;0,1,IF(OR(O95&lt;(1-$P$2),O95&gt;$P$3),1,0))</f>
        <v>1</v>
      </c>
      <c r="AP95">
        <f>IF(SUM($AC95:AO95)&gt;0,1,IF(OR(P95&lt;(1-$P$2),P95&gt;$P$3),1,0))</f>
        <v>1</v>
      </c>
      <c r="AQ95">
        <f>IF(SUM($AC95:AP95)&gt;0,1,IF(OR(Q95&lt;(1-$P$2),Q95&gt;$P$3),1,0))</f>
        <v>1</v>
      </c>
      <c r="AR95">
        <f>IF(SUM($AC95:AQ95)&gt;0,1,IF(OR(R95&lt;(1-$P$2),R95&gt;$P$3),1,0))</f>
        <v>1</v>
      </c>
      <c r="AS95">
        <f>IF(SUM($AC95:AR95)&gt;0,1,IF(OR(S95&lt;(1-$P$2),S95&gt;$P$3),1,0))</f>
        <v>1</v>
      </c>
      <c r="AT95">
        <f>IF(SUM($AC95:AS95)&gt;0,1,IF(OR(T95&lt;(1-$P$2),T95&gt;$P$3),1,0))</f>
        <v>1</v>
      </c>
      <c r="AU95">
        <f>IF(SUM($AC95:AT95)&gt;0,1,IF(OR(U95&lt;(1-$P$2),U95&gt;$P$3),1,0))</f>
        <v>1</v>
      </c>
      <c r="AV95">
        <f>IF(SUM($AC95:AU95)&gt;0,1,IF(OR(V95&lt;(1-$P$2),V95&gt;$P$3),1,0))</f>
        <v>1</v>
      </c>
    </row>
    <row r="96" spans="1:48" x14ac:dyDescent="0.35">
      <c r="A96" s="1">
        <f>Data!A90</f>
        <v>8200000</v>
      </c>
      <c r="B96">
        <f t="shared" si="16"/>
        <v>87</v>
      </c>
      <c r="C96" s="12" cm="1">
        <f t="array" ref="C96">PRODUCT(Data!$C90:C90/100+1)</f>
        <v>0.90100000000000002</v>
      </c>
      <c r="D96" s="12" cm="1">
        <f t="array" ref="D96">PRODUCT(Data!$C90:D90/100+1)</f>
        <v>0.99650600000000011</v>
      </c>
      <c r="E96" s="12" cm="1">
        <f t="array" ref="E96">PRODUCT(Data!$C90:E90/100+1)</f>
        <v>1.2974508120000001</v>
      </c>
      <c r="F96" s="12" cm="1">
        <f t="array" ref="F96">PRODUCT(Data!$C90:F90/100+1)</f>
        <v>1.4297907948240003</v>
      </c>
      <c r="G96" s="12" cm="1">
        <f t="array" ref="G96">PRODUCT(Data!$C90:G90/100+1)</f>
        <v>2.256209874232272</v>
      </c>
      <c r="H96" s="12" cm="1">
        <f t="array" ref="H96">PRODUCT(Data!$C90:H90/100+1)</f>
        <v>1.6425207884410939</v>
      </c>
      <c r="I96" s="12" cm="1">
        <f t="array" ref="I96">PRODUCT(Data!$C90:I90/100+1)</f>
        <v>1.9135367185338745</v>
      </c>
      <c r="J96" s="12" cm="1">
        <f t="array" ref="J96">PRODUCT(Data!$C90:J90/100+1)</f>
        <v>2.6866055528215598</v>
      </c>
      <c r="K96" s="12" cm="1">
        <f t="array" ref="K96">PRODUCT(Data!$C90:K90/100+1)</f>
        <v>3.1970606078576558</v>
      </c>
      <c r="L96" s="12" cm="1">
        <f t="array" ref="L96">PRODUCT(Data!$C90:L90/100+1)</f>
        <v>4.8307585784729179</v>
      </c>
      <c r="M96" s="12" cm="1">
        <f t="array" ref="M96">PRODUCT(Data!$C90:M90/100+1)</f>
        <v>7.1881687647677017</v>
      </c>
      <c r="N96" s="12" cm="1">
        <f t="array" ref="N96">PRODUCT(Data!$C90:N90/100+1)</f>
        <v>8.7767540617813644</v>
      </c>
      <c r="O96" s="12" cm="1">
        <f t="array" ref="O96">PRODUCT(Data!$C90:O90/100+1)</f>
        <v>11.813510967157717</v>
      </c>
      <c r="P96" s="12" cm="1">
        <f t="array" ref="P96">PRODUCT(Data!$C90:P90/100+1)</f>
        <v>10.029670811116901</v>
      </c>
      <c r="Q96" s="12" cm="1">
        <f t="array" ref="Q96">PRODUCT(Data!$C90:Q90/100+1)</f>
        <v>11.724685178195658</v>
      </c>
      <c r="R96" s="12" cm="1">
        <f t="array" ref="R96">PRODUCT(Data!$C90:R90/100+1)</f>
        <v>8.4065992727662859</v>
      </c>
      <c r="S96" s="12" cm="1">
        <f t="array" ref="S96">PRODUCT(Data!$C90:S90/100+1)</f>
        <v>6.9858839956687833</v>
      </c>
      <c r="T96" s="12" cm="1">
        <f t="array" ref="T96">PRODUCT(Data!$C90:T90/100+1)</f>
        <v>8.1455407389498014</v>
      </c>
      <c r="U96" s="12" cm="1">
        <f t="array" ref="U96">PRODUCT(Data!$C90:U90/100+1)</f>
        <v>12.666315849066942</v>
      </c>
      <c r="V96" s="12" cm="1">
        <f t="array" ref="V96">PRODUCT(Data!$C90:V90/100+1)</f>
        <v>7.4984589826476311</v>
      </c>
      <c r="W96" s="7"/>
      <c r="X96" s="25" t="str">
        <f t="shared" si="14"/>
        <v>Unrealised</v>
      </c>
      <c r="Y96" s="4">
        <f t="shared" si="15"/>
        <v>61487363.657710575</v>
      </c>
      <c r="Z96" s="13">
        <f t="shared" ca="1" si="11"/>
        <v>0</v>
      </c>
      <c r="AA96" s="13">
        <f t="shared" si="12"/>
        <v>61487363.657710575</v>
      </c>
      <c r="AC96">
        <f t="shared" si="13"/>
        <v>0</v>
      </c>
      <c r="AD96">
        <f>IF(SUM($AC96:AC96)&gt;0,1,IF(OR(D96&lt;(1-$P$2),D96&gt;$P$3),1,0))</f>
        <v>0</v>
      </c>
      <c r="AE96">
        <f>IF(SUM($AC96:AD96)&gt;0,1,IF(OR(E96&lt;(1-$P$2),E96&gt;$P$3),1,0))</f>
        <v>0</v>
      </c>
      <c r="AF96">
        <f>IF(SUM($AC96:AE96)&gt;0,1,IF(OR(F96&lt;(1-$P$2),F96&gt;$P$3),1,0))</f>
        <v>0</v>
      </c>
      <c r="AG96">
        <f>IF(SUM($AC96:AF96)&gt;0,1,IF(OR(G96&lt;(1-$P$2),G96&gt;$P$3),1,0))</f>
        <v>0</v>
      </c>
      <c r="AH96">
        <f>IF(SUM($AC96:AG96)&gt;0,1,IF(OR(H96&lt;(1-$P$2),H96&gt;$P$3),1,0))</f>
        <v>0</v>
      </c>
      <c r="AI96">
        <f>IF(SUM($AC96:AH96)&gt;0,1,IF(OR(I96&lt;(1-$P$2),I96&gt;$P$3),1,0))</f>
        <v>0</v>
      </c>
      <c r="AJ96">
        <f>IF(SUM($AC96:AI96)&gt;0,1,IF(OR(J96&lt;(1-$P$2),J96&gt;$P$3),1,0))</f>
        <v>0</v>
      </c>
      <c r="AK96">
        <f>IF(SUM($AC96:AJ96)&gt;0,1,IF(OR(K96&lt;(1-$P$2),K96&gt;$P$3),1,0))</f>
        <v>0</v>
      </c>
      <c r="AL96">
        <f>IF(SUM($AC96:AK96)&gt;0,1,IF(OR(L96&lt;(1-$P$2),L96&gt;$P$3),1,0))</f>
        <v>0</v>
      </c>
      <c r="AM96">
        <f>IF(SUM($AC96:AL96)&gt;0,1,IF(OR(M96&lt;(1-$P$2),M96&gt;$P$3),1,0))</f>
        <v>0</v>
      </c>
      <c r="AN96">
        <f>IF(SUM($AC96:AM96)&gt;0,1,IF(OR(N96&lt;(1-$P$2),N96&gt;$P$3),1,0))</f>
        <v>0</v>
      </c>
      <c r="AO96">
        <f>IF(SUM($AC96:AN96)&gt;0,1,IF(OR(O96&lt;(1-$P$2),O96&gt;$P$3),1,0))</f>
        <v>0</v>
      </c>
      <c r="AP96">
        <f>IF(SUM($AC96:AO96)&gt;0,1,IF(OR(P96&lt;(1-$P$2),P96&gt;$P$3),1,0))</f>
        <v>0</v>
      </c>
      <c r="AQ96">
        <f>IF(SUM($AC96:AP96)&gt;0,1,IF(OR(Q96&lt;(1-$P$2),Q96&gt;$P$3),1,0))</f>
        <v>0</v>
      </c>
      <c r="AR96">
        <f>IF(SUM($AC96:AQ96)&gt;0,1,IF(OR(R96&lt;(1-$P$2),R96&gt;$P$3),1,0))</f>
        <v>0</v>
      </c>
      <c r="AS96">
        <f>IF(SUM($AC96:AR96)&gt;0,1,IF(OR(S96&lt;(1-$P$2),S96&gt;$P$3),1,0))</f>
        <v>0</v>
      </c>
      <c r="AT96">
        <f>IF(SUM($AC96:AS96)&gt;0,1,IF(OR(T96&lt;(1-$P$2),T96&gt;$P$3),1,0))</f>
        <v>0</v>
      </c>
      <c r="AU96">
        <f>IF(SUM($AC96:AT96)&gt;0,1,IF(OR(U96&lt;(1-$P$2),U96&gt;$P$3),1,0))</f>
        <v>0</v>
      </c>
      <c r="AV96">
        <f>IF(SUM($AC96:AU96)&gt;0,1,IF(OR(V96&lt;(1-$P$2),V96&gt;$P$3),1,0))</f>
        <v>0</v>
      </c>
    </row>
    <row r="97" spans="1:48" x14ac:dyDescent="0.35">
      <c r="A97" s="1">
        <f>Data!A91</f>
        <v>6700000</v>
      </c>
      <c r="B97">
        <f t="shared" si="16"/>
        <v>88</v>
      </c>
      <c r="C97" s="12" cm="1">
        <f t="array" ref="C97">PRODUCT(Data!$C91:C91/100+1)</f>
        <v>1.5589999999999999</v>
      </c>
      <c r="D97" s="12" cm="1">
        <f t="array" ref="D97">PRODUCT(Data!$C91:D91/100+1)</f>
        <v>2.0687929999999999</v>
      </c>
      <c r="E97" s="12" cm="1">
        <f t="array" ref="E97">PRODUCT(Data!$C91:E91/100+1)</f>
        <v>3.3845453480000001</v>
      </c>
      <c r="F97" s="12" cm="1">
        <f t="array" ref="F97">PRODUCT(Data!$C91:F91/100+1)</f>
        <v>4.5555980384080001</v>
      </c>
      <c r="G97" s="12" cm="1">
        <f t="array" ref="G97">PRODUCT(Data!$C91:G91/100+1)</f>
        <v>7.4347359986818571</v>
      </c>
      <c r="H97" s="12" cm="1">
        <f t="array" ref="H97">PRODUCT(Data!$C91:H91/100+1)</f>
        <v>8.8993789904221838</v>
      </c>
      <c r="I97" s="12" cm="1">
        <f t="array" ref="I97">PRODUCT(Data!$C91:I91/100+1)</f>
        <v>11.720482130386015</v>
      </c>
      <c r="J97" s="12" cm="1">
        <f t="array" ref="J97">PRODUCT(Data!$C91:J91/100+1)</f>
        <v>11.099296577475556</v>
      </c>
      <c r="K97" s="12" cm="1">
        <f t="array" ref="K97">PRODUCT(Data!$C91:K91/100+1)</f>
        <v>18.080754124707681</v>
      </c>
      <c r="L97" s="12" cm="1">
        <f t="array" ref="L97">PRODUCT(Data!$C91:L91/100+1)</f>
        <v>16.381163236985159</v>
      </c>
      <c r="M97" s="12" cm="1">
        <f t="array" ref="M97">PRODUCT(Data!$C91:M91/100+1)</f>
        <v>11.647007061496449</v>
      </c>
      <c r="N97" s="12" cm="1">
        <f t="array" ref="N97">PRODUCT(Data!$C91:N91/100+1)</f>
        <v>6.4757359261920264</v>
      </c>
      <c r="O97" s="12" cm="1">
        <f t="array" ref="O97">PRODUCT(Data!$C91:O91/100+1)</f>
        <v>11.15121726490267</v>
      </c>
      <c r="P97" s="12" cm="1">
        <f t="array" ref="P97">PRODUCT(Data!$C91:P91/100+1)</f>
        <v>7.7723984336371617</v>
      </c>
      <c r="Q97" s="12" cm="1">
        <f t="array" ref="Q97">PRODUCT(Data!$C91:Q91/100+1)</f>
        <v>6.6376282623261362</v>
      </c>
      <c r="R97" s="12" cm="1">
        <f t="array" ref="R97">PRODUCT(Data!$C91:R91/100+1)</f>
        <v>10.155571241358988</v>
      </c>
      <c r="S97" s="12" cm="1">
        <f t="array" ref="S97">PRODUCT(Data!$C91:S91/100+1)</f>
        <v>11.871862781148657</v>
      </c>
      <c r="T97" s="12" cm="1">
        <f t="array" ref="T97">PRODUCT(Data!$C91:T91/100+1)</f>
        <v>15.552140243304741</v>
      </c>
      <c r="U97" s="12" cm="1">
        <f t="array" ref="U97">PRODUCT(Data!$C91:U91/100+1)</f>
        <v>20.357751578485907</v>
      </c>
      <c r="V97" s="12" cm="1">
        <f t="array" ref="V97">PRODUCT(Data!$C91:V91/100+1)</f>
        <v>22.149233717392669</v>
      </c>
      <c r="W97" s="7"/>
      <c r="X97" s="25" t="str">
        <f t="shared" si="14"/>
        <v>Partially Realised Profit</v>
      </c>
      <c r="Y97" s="4">
        <f t="shared" si="15"/>
        <v>148399865.90653089</v>
      </c>
      <c r="Z97" s="13">
        <f t="shared" ca="1" si="11"/>
        <v>27279387.11517112</v>
      </c>
      <c r="AA97" s="13">
        <f t="shared" si="12"/>
        <v>118719892.72522472</v>
      </c>
      <c r="AC97">
        <f t="shared" si="13"/>
        <v>0</v>
      </c>
      <c r="AD97">
        <f>IF(SUM($AC97:AC97)&gt;0,1,IF(OR(D97&lt;(1-$P$2),D97&gt;$P$3),1,0))</f>
        <v>0</v>
      </c>
      <c r="AE97">
        <f>IF(SUM($AC97:AD97)&gt;0,1,IF(OR(E97&lt;(1-$P$2),E97&gt;$P$3),1,0))</f>
        <v>0</v>
      </c>
      <c r="AF97">
        <f>IF(SUM($AC97:AE97)&gt;0,1,IF(OR(F97&lt;(1-$P$2),F97&gt;$P$3),1,0))</f>
        <v>0</v>
      </c>
      <c r="AG97">
        <f>IF(SUM($AC97:AF97)&gt;0,1,IF(OR(G97&lt;(1-$P$2),G97&gt;$P$3),1,0))</f>
        <v>0</v>
      </c>
      <c r="AH97">
        <f>IF(SUM($AC97:AG97)&gt;0,1,IF(OR(H97&lt;(1-$P$2),H97&gt;$P$3),1,0))</f>
        <v>0</v>
      </c>
      <c r="AI97">
        <f>IF(SUM($AC97:AH97)&gt;0,1,IF(OR(I97&lt;(1-$P$2),I97&gt;$P$3),1,0))</f>
        <v>0</v>
      </c>
      <c r="AJ97">
        <f>IF(SUM($AC97:AI97)&gt;0,1,IF(OR(J97&lt;(1-$P$2),J97&gt;$P$3),1,0))</f>
        <v>0</v>
      </c>
      <c r="AK97">
        <f>IF(SUM($AC97:AJ97)&gt;0,1,IF(OR(K97&lt;(1-$P$2),K97&gt;$P$3),1,0))</f>
        <v>0</v>
      </c>
      <c r="AL97">
        <f>IF(SUM($AC97:AK97)&gt;0,1,IF(OR(L97&lt;(1-$P$2),L97&gt;$P$3),1,0))</f>
        <v>0</v>
      </c>
      <c r="AM97">
        <f>IF(SUM($AC97:AL97)&gt;0,1,IF(OR(M97&lt;(1-$P$2),M97&gt;$P$3),1,0))</f>
        <v>0</v>
      </c>
      <c r="AN97">
        <f>IF(SUM($AC97:AM97)&gt;0,1,IF(OR(N97&lt;(1-$P$2),N97&gt;$P$3),1,0))</f>
        <v>0</v>
      </c>
      <c r="AO97">
        <f>IF(SUM($AC97:AN97)&gt;0,1,IF(OR(O97&lt;(1-$P$2),O97&gt;$P$3),1,0))</f>
        <v>0</v>
      </c>
      <c r="AP97">
        <f>IF(SUM($AC97:AO97)&gt;0,1,IF(OR(P97&lt;(1-$P$2),P97&gt;$P$3),1,0))</f>
        <v>0</v>
      </c>
      <c r="AQ97">
        <f>IF(SUM($AC97:AP97)&gt;0,1,IF(OR(Q97&lt;(1-$P$2),Q97&gt;$P$3),1,0))</f>
        <v>0</v>
      </c>
      <c r="AR97">
        <f>IF(SUM($AC97:AQ97)&gt;0,1,IF(OR(R97&lt;(1-$P$2),R97&gt;$P$3),1,0))</f>
        <v>0</v>
      </c>
      <c r="AS97">
        <f>IF(SUM($AC97:AR97)&gt;0,1,IF(OR(S97&lt;(1-$P$2),S97&gt;$P$3),1,0))</f>
        <v>0</v>
      </c>
      <c r="AT97">
        <f>IF(SUM($AC97:AS97)&gt;0,1,IF(OR(T97&lt;(1-$P$2),T97&gt;$P$3),1,0))</f>
        <v>0</v>
      </c>
      <c r="AU97">
        <f>IF(SUM($AC97:AT97)&gt;0,1,IF(OR(U97&lt;(1-$P$2),U97&gt;$P$3),1,0))</f>
        <v>1</v>
      </c>
      <c r="AV97">
        <f>IF(SUM($AC97:AU97)&gt;0,1,IF(OR(V97&lt;(1-$P$2),V97&gt;$P$3),1,0))</f>
        <v>1</v>
      </c>
    </row>
    <row r="98" spans="1:48" x14ac:dyDescent="0.35">
      <c r="A98" s="1">
        <f>Data!A92</f>
        <v>6200000</v>
      </c>
      <c r="B98">
        <f t="shared" si="16"/>
        <v>89</v>
      </c>
      <c r="C98" s="12" cm="1">
        <f t="array" ref="C98">PRODUCT(Data!$C92:C92/100+1)</f>
        <v>0.68500000000000005</v>
      </c>
      <c r="D98" s="12" cm="1">
        <f t="array" ref="D98">PRODUCT(Data!$C92:D92/100+1)</f>
        <v>1.1268250000000002</v>
      </c>
      <c r="E98" s="12" cm="1">
        <f t="array" ref="E98">PRODUCT(Data!$C92:E92/100+1)</f>
        <v>0.85187970000000013</v>
      </c>
      <c r="F98" s="12" cm="1">
        <f t="array" ref="F98">PRODUCT(Data!$C92:F92/100+1)</f>
        <v>0.89447368500000013</v>
      </c>
      <c r="G98" s="12" cm="1">
        <f t="array" ref="G98">PRODUCT(Data!$C92:G92/100+1)</f>
        <v>0.66996079006500009</v>
      </c>
      <c r="H98" s="12" cm="1">
        <f t="array" ref="H98">PRODUCT(Data!$C92:H92/100+1)</f>
        <v>0.34101004214308506</v>
      </c>
      <c r="I98" s="12" cm="1">
        <f t="array" ref="I98">PRODUCT(Data!$C92:I92/100+1)</f>
        <v>0.44911022550244301</v>
      </c>
      <c r="J98" s="12" cm="1">
        <f t="array" ref="J98">PRODUCT(Data!$C92:J92/100+1)</f>
        <v>0.38174369167707656</v>
      </c>
      <c r="K98" s="12" cm="1">
        <f t="array" ref="K98">PRODUCT(Data!$C92:K92/100+1)</f>
        <v>0.66003484290966541</v>
      </c>
      <c r="L98" s="12" cm="1">
        <f t="array" ref="L98">PRODUCT(Data!$C92:L92/100+1)</f>
        <v>0.82504355363708171</v>
      </c>
      <c r="M98" s="12" cm="1">
        <f t="array" ref="M98">PRODUCT(Data!$C92:M92/100+1)</f>
        <v>1.4347507397748851</v>
      </c>
      <c r="N98" s="12" cm="1">
        <f t="array" ref="N98">PRODUCT(Data!$C92:N92/100+1)</f>
        <v>0.72885337580564169</v>
      </c>
      <c r="O98" s="12" cm="1">
        <f t="array" ref="O98">PRODUCT(Data!$C92:O92/100+1)</f>
        <v>0.76383833784431254</v>
      </c>
      <c r="P98" s="12" cm="1">
        <f t="array" ref="P98">PRODUCT(Data!$C92:P92/100+1)</f>
        <v>0.7462700560738933</v>
      </c>
      <c r="Q98" s="12" cm="1">
        <f t="array" ref="Q98">PRODUCT(Data!$C92:Q92/100+1)</f>
        <v>0.75074767641033668</v>
      </c>
      <c r="R98" s="12" cm="1">
        <f t="array" ref="R98">PRODUCT(Data!$C92:R92/100+1)</f>
        <v>1.2454903951647487</v>
      </c>
      <c r="S98" s="12" cm="1">
        <f t="array" ref="S98">PRODUCT(Data!$C92:S92/100+1)</f>
        <v>1.0835766437933314</v>
      </c>
      <c r="T98" s="12" cm="1">
        <f t="array" ref="T98">PRODUCT(Data!$C92:T92/100+1)</f>
        <v>1.6318664255527571</v>
      </c>
      <c r="U98" s="12" cm="1">
        <f t="array" ref="U98">PRODUCT(Data!$C92:U92/100+1)</f>
        <v>0.82898814418080058</v>
      </c>
      <c r="V98" s="12" cm="1">
        <f t="array" ref="V98">PRODUCT(Data!$C92:V92/100+1)</f>
        <v>0.66899343235390607</v>
      </c>
      <c r="W98" s="7"/>
      <c r="X98" s="25" t="str">
        <f t="shared" si="14"/>
        <v>Partially Realised Loss</v>
      </c>
      <c r="Y98" s="4">
        <f t="shared" si="15"/>
        <v>4147759.2805942176</v>
      </c>
      <c r="Z98" s="13">
        <f t="shared" ca="1" si="11"/>
        <v>849400</v>
      </c>
      <c r="AA98" s="13">
        <f t="shared" si="12"/>
        <v>3318207.4244753742</v>
      </c>
      <c r="AC98">
        <f t="shared" si="13"/>
        <v>1</v>
      </c>
      <c r="AD98">
        <f>IF(SUM($AC98:AC98)&gt;0,1,IF(OR(D98&lt;(1-$P$2),D98&gt;$P$3),1,0))</f>
        <v>1</v>
      </c>
      <c r="AE98">
        <f>IF(SUM($AC98:AD98)&gt;0,1,IF(OR(E98&lt;(1-$P$2),E98&gt;$P$3),1,0))</f>
        <v>1</v>
      </c>
      <c r="AF98">
        <f>IF(SUM($AC98:AE98)&gt;0,1,IF(OR(F98&lt;(1-$P$2),F98&gt;$P$3),1,0))</f>
        <v>1</v>
      </c>
      <c r="AG98">
        <f>IF(SUM($AC98:AF98)&gt;0,1,IF(OR(G98&lt;(1-$P$2),G98&gt;$P$3),1,0))</f>
        <v>1</v>
      </c>
      <c r="AH98">
        <f>IF(SUM($AC98:AG98)&gt;0,1,IF(OR(H98&lt;(1-$P$2),H98&gt;$P$3),1,0))</f>
        <v>1</v>
      </c>
      <c r="AI98">
        <f>IF(SUM($AC98:AH98)&gt;0,1,IF(OR(I98&lt;(1-$P$2),I98&gt;$P$3),1,0))</f>
        <v>1</v>
      </c>
      <c r="AJ98">
        <f>IF(SUM($AC98:AI98)&gt;0,1,IF(OR(J98&lt;(1-$P$2),J98&gt;$P$3),1,0))</f>
        <v>1</v>
      </c>
      <c r="AK98">
        <f>IF(SUM($AC98:AJ98)&gt;0,1,IF(OR(K98&lt;(1-$P$2),K98&gt;$P$3),1,0))</f>
        <v>1</v>
      </c>
      <c r="AL98">
        <f>IF(SUM($AC98:AK98)&gt;0,1,IF(OR(L98&lt;(1-$P$2),L98&gt;$P$3),1,0))</f>
        <v>1</v>
      </c>
      <c r="AM98">
        <f>IF(SUM($AC98:AL98)&gt;0,1,IF(OR(M98&lt;(1-$P$2),M98&gt;$P$3),1,0))</f>
        <v>1</v>
      </c>
      <c r="AN98">
        <f>IF(SUM($AC98:AM98)&gt;0,1,IF(OR(N98&lt;(1-$P$2),N98&gt;$P$3),1,0))</f>
        <v>1</v>
      </c>
      <c r="AO98">
        <f>IF(SUM($AC98:AN98)&gt;0,1,IF(OR(O98&lt;(1-$P$2),O98&gt;$P$3),1,0))</f>
        <v>1</v>
      </c>
      <c r="AP98">
        <f>IF(SUM($AC98:AO98)&gt;0,1,IF(OR(P98&lt;(1-$P$2),P98&gt;$P$3),1,0))</f>
        <v>1</v>
      </c>
      <c r="AQ98">
        <f>IF(SUM($AC98:AP98)&gt;0,1,IF(OR(Q98&lt;(1-$P$2),Q98&gt;$P$3),1,0))</f>
        <v>1</v>
      </c>
      <c r="AR98">
        <f>IF(SUM($AC98:AQ98)&gt;0,1,IF(OR(R98&lt;(1-$P$2),R98&gt;$P$3),1,0))</f>
        <v>1</v>
      </c>
      <c r="AS98">
        <f>IF(SUM($AC98:AR98)&gt;0,1,IF(OR(S98&lt;(1-$P$2),S98&gt;$P$3),1,0))</f>
        <v>1</v>
      </c>
      <c r="AT98">
        <f>IF(SUM($AC98:AS98)&gt;0,1,IF(OR(T98&lt;(1-$P$2),T98&gt;$P$3),1,0))</f>
        <v>1</v>
      </c>
      <c r="AU98">
        <f>IF(SUM($AC98:AT98)&gt;0,1,IF(OR(U98&lt;(1-$P$2),U98&gt;$P$3),1,0))</f>
        <v>1</v>
      </c>
      <c r="AV98">
        <f>IF(SUM($AC98:AU98)&gt;0,1,IF(OR(V98&lt;(1-$P$2),V98&gt;$P$3),1,0))</f>
        <v>1</v>
      </c>
    </row>
    <row r="99" spans="1:48" x14ac:dyDescent="0.35">
      <c r="A99" s="1">
        <f>Data!A93</f>
        <v>900000</v>
      </c>
      <c r="B99">
        <f t="shared" si="16"/>
        <v>90</v>
      </c>
      <c r="C99" s="12" cm="1">
        <f t="array" ref="C99">PRODUCT(Data!$C93:C93/100+1)</f>
        <v>1.036</v>
      </c>
      <c r="D99" s="12" cm="1">
        <f t="array" ref="D99">PRODUCT(Data!$C93:D93/100+1)</f>
        <v>1.2556320000000001</v>
      </c>
      <c r="E99" s="12" cm="1">
        <f t="array" ref="E99">PRODUCT(Data!$C93:E93/100+1)</f>
        <v>2.1647095680000006</v>
      </c>
      <c r="F99" s="12" cm="1">
        <f t="array" ref="F99">PRODUCT(Data!$C93:F93/100+1)</f>
        <v>2.1300742149120007</v>
      </c>
      <c r="G99" s="12" cm="1">
        <f t="array" ref="G99">PRODUCT(Data!$C93:G93/100+1)</f>
        <v>2.8777302643461127</v>
      </c>
      <c r="H99" s="12" cm="1">
        <f t="array" ref="H99">PRODUCT(Data!$C93:H93/100+1)</f>
        <v>4.8777527980666608</v>
      </c>
      <c r="I99" s="12" cm="1">
        <f t="array" ref="I99">PRODUCT(Data!$C93:I93/100+1)</f>
        <v>4.7606867309130605</v>
      </c>
      <c r="J99" s="12" cm="1">
        <f t="array" ref="J99">PRODUCT(Data!$C93:J93/100+1)</f>
        <v>8.1788598037086384</v>
      </c>
      <c r="K99" s="12" cm="1">
        <f t="array" ref="K99">PRODUCT(Data!$C93:K93/100+1)</f>
        <v>4.9236736018326015</v>
      </c>
      <c r="L99" s="12" cm="1">
        <f t="array" ref="L99">PRODUCT(Data!$C93:L93/100+1)</f>
        <v>4.8399711506014471</v>
      </c>
      <c r="M99" s="12" cm="1">
        <f t="array" ref="M99">PRODUCT(Data!$C93:M93/100+1)</f>
        <v>8.1892311868176488</v>
      </c>
      <c r="N99" s="12" cm="1">
        <f t="array" ref="N99">PRODUCT(Data!$C93:N93/100+1)</f>
        <v>11.898952914446042</v>
      </c>
      <c r="O99" s="12" cm="1">
        <f t="array" ref="O99">PRODUCT(Data!$C93:O93/100+1)</f>
        <v>17.37247125509122</v>
      </c>
      <c r="P99" s="12" cm="1">
        <f t="array" ref="P99">PRODUCT(Data!$C93:P93/100+1)</f>
        <v>15.409382003265913</v>
      </c>
      <c r="Q99" s="12" cm="1">
        <f t="array" ref="Q99">PRODUCT(Data!$C93:Q93/100+1)</f>
        <v>19.462049470124846</v>
      </c>
      <c r="R99" s="12" cm="1">
        <f t="array" ref="R99">PRODUCT(Data!$C93:R93/100+1)</f>
        <v>33.027097950801867</v>
      </c>
      <c r="S99" s="12" cm="1">
        <f t="array" ref="S99">PRODUCT(Data!$C93:S93/100+1)</f>
        <v>24.307944091790173</v>
      </c>
      <c r="T99" s="12" cm="1">
        <f t="array" ref="T99">PRODUCT(Data!$C93:T93/100+1)</f>
        <v>28.245831034660178</v>
      </c>
      <c r="U99" s="12" cm="1">
        <f t="array" ref="U99">PRODUCT(Data!$C93:U93/100+1)</f>
        <v>24.432643844981055</v>
      </c>
      <c r="V99" s="12" cm="1">
        <f t="array" ref="V99">PRODUCT(Data!$C93:V93/100+1)</f>
        <v>17.884695294526132</v>
      </c>
      <c r="W99" s="7"/>
      <c r="X99" s="25" t="str">
        <f t="shared" si="14"/>
        <v>Partially Realised Profit</v>
      </c>
      <c r="Y99" s="4">
        <f t="shared" si="15"/>
        <v>16096225.765073519</v>
      </c>
      <c r="Z99" s="13">
        <f t="shared" ca="1" si="11"/>
        <v>5944877.6311443364</v>
      </c>
      <c r="AA99" s="13">
        <f t="shared" si="12"/>
        <v>12876980.612058816</v>
      </c>
      <c r="AC99">
        <f t="shared" si="13"/>
        <v>0</v>
      </c>
      <c r="AD99">
        <f>IF(SUM($AC99:AC99)&gt;0,1,IF(OR(D99&lt;(1-$P$2),D99&gt;$P$3),1,0))</f>
        <v>0</v>
      </c>
      <c r="AE99">
        <f>IF(SUM($AC99:AD99)&gt;0,1,IF(OR(E99&lt;(1-$P$2),E99&gt;$P$3),1,0))</f>
        <v>0</v>
      </c>
      <c r="AF99">
        <f>IF(SUM($AC99:AE99)&gt;0,1,IF(OR(F99&lt;(1-$P$2),F99&gt;$P$3),1,0))</f>
        <v>0</v>
      </c>
      <c r="AG99">
        <f>IF(SUM($AC99:AF99)&gt;0,1,IF(OR(G99&lt;(1-$P$2),G99&gt;$P$3),1,0))</f>
        <v>0</v>
      </c>
      <c r="AH99">
        <f>IF(SUM($AC99:AG99)&gt;0,1,IF(OR(H99&lt;(1-$P$2),H99&gt;$P$3),1,0))</f>
        <v>0</v>
      </c>
      <c r="AI99">
        <f>IF(SUM($AC99:AH99)&gt;0,1,IF(OR(I99&lt;(1-$P$2),I99&gt;$P$3),1,0))</f>
        <v>0</v>
      </c>
      <c r="AJ99">
        <f>IF(SUM($AC99:AI99)&gt;0,1,IF(OR(J99&lt;(1-$P$2),J99&gt;$P$3),1,0))</f>
        <v>0</v>
      </c>
      <c r="AK99">
        <f>IF(SUM($AC99:AJ99)&gt;0,1,IF(OR(K99&lt;(1-$P$2),K99&gt;$P$3),1,0))</f>
        <v>0</v>
      </c>
      <c r="AL99">
        <f>IF(SUM($AC99:AK99)&gt;0,1,IF(OR(L99&lt;(1-$P$2),L99&gt;$P$3),1,0))</f>
        <v>0</v>
      </c>
      <c r="AM99">
        <f>IF(SUM($AC99:AL99)&gt;0,1,IF(OR(M99&lt;(1-$P$2),M99&gt;$P$3),1,0))</f>
        <v>0</v>
      </c>
      <c r="AN99">
        <f>IF(SUM($AC99:AM99)&gt;0,1,IF(OR(N99&lt;(1-$P$2),N99&gt;$P$3),1,0))</f>
        <v>0</v>
      </c>
      <c r="AO99">
        <f>IF(SUM($AC99:AN99)&gt;0,1,IF(OR(O99&lt;(1-$P$2),O99&gt;$P$3),1,0))</f>
        <v>0</v>
      </c>
      <c r="AP99">
        <f>IF(SUM($AC99:AO99)&gt;0,1,IF(OR(P99&lt;(1-$P$2),P99&gt;$P$3),1,0))</f>
        <v>0</v>
      </c>
      <c r="AQ99">
        <f>IF(SUM($AC99:AP99)&gt;0,1,IF(OR(Q99&lt;(1-$P$2),Q99&gt;$P$3),1,0))</f>
        <v>0</v>
      </c>
      <c r="AR99">
        <f>IF(SUM($AC99:AQ99)&gt;0,1,IF(OR(R99&lt;(1-$P$2),R99&gt;$P$3),1,0))</f>
        <v>1</v>
      </c>
      <c r="AS99">
        <f>IF(SUM($AC99:AR99)&gt;0,1,IF(OR(S99&lt;(1-$P$2),S99&gt;$P$3),1,0))</f>
        <v>1</v>
      </c>
      <c r="AT99">
        <f>IF(SUM($AC99:AS99)&gt;0,1,IF(OR(T99&lt;(1-$P$2),T99&gt;$P$3),1,0))</f>
        <v>1</v>
      </c>
      <c r="AU99">
        <f>IF(SUM($AC99:AT99)&gt;0,1,IF(OR(U99&lt;(1-$P$2),U99&gt;$P$3),1,0))</f>
        <v>1</v>
      </c>
      <c r="AV99">
        <f>IF(SUM($AC99:AU99)&gt;0,1,IF(OR(V99&lt;(1-$P$2),V99&gt;$P$3),1,0))</f>
        <v>1</v>
      </c>
    </row>
    <row r="100" spans="1:48" x14ac:dyDescent="0.35">
      <c r="A100" s="1">
        <f>Data!A94</f>
        <v>4200000</v>
      </c>
      <c r="B100">
        <f t="shared" si="16"/>
        <v>91</v>
      </c>
      <c r="C100" s="12" cm="1">
        <f t="array" ref="C100">PRODUCT(Data!$C94:C94/100+1)</f>
        <v>1.31</v>
      </c>
      <c r="D100" s="12" cm="1">
        <f t="array" ref="D100">PRODUCT(Data!$C94:D94/100+1)</f>
        <v>1.7632600000000003</v>
      </c>
      <c r="E100" s="12" cm="1">
        <f t="array" ref="E100">PRODUCT(Data!$C94:E94/100+1)</f>
        <v>2.7348162600000006</v>
      </c>
      <c r="F100" s="12" cm="1">
        <f t="array" ref="F100">PRODUCT(Data!$C94:F94/100+1)</f>
        <v>4.3921149135600004</v>
      </c>
      <c r="G100" s="12" cm="1">
        <f t="array" ref="G100">PRODUCT(Data!$C94:G94/100+1)</f>
        <v>3.5356525054158001</v>
      </c>
      <c r="H100" s="12" cm="1">
        <f t="array" ref="H100">PRODUCT(Data!$C94:H94/100+1)</f>
        <v>5.2115517929828892</v>
      </c>
      <c r="I100" s="12" cm="1">
        <f t="array" ref="I100">PRODUCT(Data!$C94:I94/100+1)</f>
        <v>9.0941578787551425</v>
      </c>
      <c r="J100" s="12" cm="1">
        <f t="array" ref="J100">PRODUCT(Data!$C94:J94/100+1)</f>
        <v>8.6576383005748951</v>
      </c>
      <c r="K100" s="12" cm="1">
        <f t="array" ref="K100">PRODUCT(Data!$C94:K94/100+1)</f>
        <v>14.241815004445703</v>
      </c>
      <c r="L100" s="12" cm="1">
        <f t="array" ref="L100">PRODUCT(Data!$C94:L94/100+1)</f>
        <v>17.759543310543791</v>
      </c>
      <c r="M100" s="12" cm="1">
        <f t="array" ref="M100">PRODUCT(Data!$C94:M94/100+1)</f>
        <v>25.076475154487831</v>
      </c>
      <c r="N100" s="12" cm="1">
        <f t="array" ref="N100">PRODUCT(Data!$C94:N94/100+1)</f>
        <v>26.179840061285297</v>
      </c>
      <c r="O100" s="12" cm="1">
        <f t="array" ref="O100">PRODUCT(Data!$C94:O94/100+1)</f>
        <v>13.63969667192964</v>
      </c>
      <c r="P100" s="12" cm="1">
        <f t="array" ref="P100">PRODUCT(Data!$C94:P94/100+1)</f>
        <v>22.423661328652329</v>
      </c>
      <c r="Q100" s="12" cm="1">
        <f t="array" ref="Q100">PRODUCT(Data!$C94:Q94/100+1)</f>
        <v>23.387878765784379</v>
      </c>
      <c r="R100" s="12" cm="1">
        <f t="array" ref="R100">PRODUCT(Data!$C94:R94/100+1)</f>
        <v>12.910109078712978</v>
      </c>
      <c r="S100" s="12" cm="1">
        <f t="array" ref="S100">PRODUCT(Data!$C94:S94/100+1)</f>
        <v>8.2753799194550197</v>
      </c>
      <c r="T100" s="12" cm="1">
        <f t="array" ref="T100">PRODUCT(Data!$C94:T94/100+1)</f>
        <v>4.8328218729617314</v>
      </c>
      <c r="U100" s="12" cm="1">
        <f t="array" ref="U100">PRODUCT(Data!$C94:U94/100+1)</f>
        <v>2.5275658395589851</v>
      </c>
      <c r="V100" s="12" cm="1">
        <f t="array" ref="V100">PRODUCT(Data!$C94:V94/100+1)</f>
        <v>1.3320271974475852</v>
      </c>
      <c r="W100" s="7"/>
      <c r="X100" s="25" t="str">
        <f t="shared" si="14"/>
        <v>Partially Realised Profit</v>
      </c>
      <c r="Y100" s="4">
        <f t="shared" si="15"/>
        <v>5594514.2292798581</v>
      </c>
      <c r="Z100" s="13">
        <f t="shared" ca="1" si="11"/>
        <v>21064239.12976978</v>
      </c>
      <c r="AA100" s="13">
        <f t="shared" si="12"/>
        <v>4475611.3834238863</v>
      </c>
      <c r="AC100">
        <f t="shared" si="13"/>
        <v>0</v>
      </c>
      <c r="AD100">
        <f>IF(SUM($AC100:AC100)&gt;0,1,IF(OR(D100&lt;(1-$P$2),D100&gt;$P$3),1,0))</f>
        <v>0</v>
      </c>
      <c r="AE100">
        <f>IF(SUM($AC100:AD100)&gt;0,1,IF(OR(E100&lt;(1-$P$2),E100&gt;$P$3),1,0))</f>
        <v>0</v>
      </c>
      <c r="AF100">
        <f>IF(SUM($AC100:AE100)&gt;0,1,IF(OR(F100&lt;(1-$P$2),F100&gt;$P$3),1,0))</f>
        <v>0</v>
      </c>
      <c r="AG100">
        <f>IF(SUM($AC100:AF100)&gt;0,1,IF(OR(G100&lt;(1-$P$2),G100&gt;$P$3),1,0))</f>
        <v>0</v>
      </c>
      <c r="AH100">
        <f>IF(SUM($AC100:AG100)&gt;0,1,IF(OR(H100&lt;(1-$P$2),H100&gt;$P$3),1,0))</f>
        <v>0</v>
      </c>
      <c r="AI100">
        <f>IF(SUM($AC100:AH100)&gt;0,1,IF(OR(I100&lt;(1-$P$2),I100&gt;$P$3),1,0))</f>
        <v>0</v>
      </c>
      <c r="AJ100">
        <f>IF(SUM($AC100:AI100)&gt;0,1,IF(OR(J100&lt;(1-$P$2),J100&gt;$P$3),1,0))</f>
        <v>0</v>
      </c>
      <c r="AK100">
        <f>IF(SUM($AC100:AJ100)&gt;0,1,IF(OR(K100&lt;(1-$P$2),K100&gt;$P$3),1,0))</f>
        <v>0</v>
      </c>
      <c r="AL100">
        <f>IF(SUM($AC100:AK100)&gt;0,1,IF(OR(L100&lt;(1-$P$2),L100&gt;$P$3),1,0))</f>
        <v>0</v>
      </c>
      <c r="AM100">
        <f>IF(SUM($AC100:AL100)&gt;0,1,IF(OR(M100&lt;(1-$P$2),M100&gt;$P$3),1,0))</f>
        <v>1</v>
      </c>
      <c r="AN100">
        <f>IF(SUM($AC100:AM100)&gt;0,1,IF(OR(N100&lt;(1-$P$2),N100&gt;$P$3),1,0))</f>
        <v>1</v>
      </c>
      <c r="AO100">
        <f>IF(SUM($AC100:AN100)&gt;0,1,IF(OR(O100&lt;(1-$P$2),O100&gt;$P$3),1,0))</f>
        <v>1</v>
      </c>
      <c r="AP100">
        <f>IF(SUM($AC100:AO100)&gt;0,1,IF(OR(P100&lt;(1-$P$2),P100&gt;$P$3),1,0))</f>
        <v>1</v>
      </c>
      <c r="AQ100">
        <f>IF(SUM($AC100:AP100)&gt;0,1,IF(OR(Q100&lt;(1-$P$2),Q100&gt;$P$3),1,0))</f>
        <v>1</v>
      </c>
      <c r="AR100">
        <f>IF(SUM($AC100:AQ100)&gt;0,1,IF(OR(R100&lt;(1-$P$2),R100&gt;$P$3),1,0))</f>
        <v>1</v>
      </c>
      <c r="AS100">
        <f>IF(SUM($AC100:AR100)&gt;0,1,IF(OR(S100&lt;(1-$P$2),S100&gt;$P$3),1,0))</f>
        <v>1</v>
      </c>
      <c r="AT100">
        <f>IF(SUM($AC100:AS100)&gt;0,1,IF(OR(T100&lt;(1-$P$2),T100&gt;$P$3),1,0))</f>
        <v>1</v>
      </c>
      <c r="AU100">
        <f>IF(SUM($AC100:AT100)&gt;0,1,IF(OR(U100&lt;(1-$P$2),U100&gt;$P$3),1,0))</f>
        <v>1</v>
      </c>
      <c r="AV100">
        <f>IF(SUM($AC100:AU100)&gt;0,1,IF(OR(V100&lt;(1-$P$2),V100&gt;$P$3),1,0))</f>
        <v>1</v>
      </c>
    </row>
    <row r="101" spans="1:48" x14ac:dyDescent="0.35">
      <c r="A101" s="1">
        <f>Data!A95</f>
        <v>2200000</v>
      </c>
      <c r="B101">
        <f t="shared" si="16"/>
        <v>92</v>
      </c>
      <c r="C101" s="12" cm="1">
        <f t="array" ref="C101">PRODUCT(Data!$C95:C95/100+1)</f>
        <v>0.90200000000000002</v>
      </c>
      <c r="D101" s="12" cm="1">
        <f t="array" ref="D101">PRODUCT(Data!$C95:D95/100+1)</f>
        <v>1.4477100000000001</v>
      </c>
      <c r="E101" s="12" cm="1">
        <f t="array" ref="E101">PRODUCT(Data!$C95:E95/100+1)</f>
        <v>1.64894169</v>
      </c>
      <c r="F101" s="12" cm="1">
        <f t="array" ref="F101">PRODUCT(Data!$C95:F95/100+1)</f>
        <v>1.69511205732</v>
      </c>
      <c r="G101" s="12" cm="1">
        <f t="array" ref="G101">PRODUCT(Data!$C95:G95/100+1)</f>
        <v>2.0476953652425598</v>
      </c>
      <c r="H101" s="12" cm="1">
        <f t="array" ref="H101">PRODUCT(Data!$C95:H95/100+1)</f>
        <v>2.3098003719936075</v>
      </c>
      <c r="I101" s="12" cm="1">
        <f t="array" ref="I101">PRODUCT(Data!$C95:I95/100+1)</f>
        <v>3.4531515561304436</v>
      </c>
      <c r="J101" s="12" cm="1">
        <f t="array" ref="J101">PRODUCT(Data!$C95:J95/100+1)</f>
        <v>4.4960033260818379</v>
      </c>
      <c r="K101" s="12" cm="1">
        <f t="array" ref="K101">PRODUCT(Data!$C95:K95/100+1)</f>
        <v>4.4825153161035924</v>
      </c>
      <c r="L101" s="12" cm="1">
        <f t="array" ref="L101">PRODUCT(Data!$C95:L95/100+1)</f>
        <v>6.127598437113611</v>
      </c>
      <c r="M101" s="12" cm="1">
        <f t="array" ref="M101">PRODUCT(Data!$C95:M95/100+1)</f>
        <v>10.539469311835411</v>
      </c>
      <c r="N101" s="12" cm="1">
        <f t="array" ref="N101">PRODUCT(Data!$C95:N95/100+1)</f>
        <v>13.06894194667591</v>
      </c>
      <c r="O101" s="12" cm="1">
        <f t="array" ref="O101">PRODUCT(Data!$C95:O95/100+1)</f>
        <v>7.5669173871253514</v>
      </c>
      <c r="P101" s="12" cm="1">
        <f t="array" ref="P101">PRODUCT(Data!$C95:P95/100+1)</f>
        <v>9.8823941075857089</v>
      </c>
      <c r="Q101" s="12" cm="1">
        <f t="array" ref="Q101">PRODUCT(Data!$C95:Q95/100+1)</f>
        <v>8.9830962437954103</v>
      </c>
      <c r="R101" s="12" cm="1">
        <f t="array" ref="R101">PRODUCT(Data!$C95:R95/100+1)</f>
        <v>7.9859725607341199</v>
      </c>
      <c r="S101" s="12" cm="1">
        <f t="array" ref="S101">PRODUCT(Data!$C95:S95/100+1)</f>
        <v>11.324109091120981</v>
      </c>
      <c r="T101" s="12" cm="1">
        <f t="array" ref="T101">PRODUCT(Data!$C95:T95/100+1)</f>
        <v>11.131599236571924</v>
      </c>
      <c r="U101" s="12" cm="1">
        <f t="array" ref="U101">PRODUCT(Data!$C95:U95/100+1)</f>
        <v>11.331968022830219</v>
      </c>
      <c r="V101" s="12" cm="1">
        <f t="array" ref="V101">PRODUCT(Data!$C95:V95/100+1)</f>
        <v>6.141926668373979</v>
      </c>
      <c r="W101" s="7"/>
      <c r="X101" s="25" t="str">
        <f t="shared" si="14"/>
        <v>Unrealised</v>
      </c>
      <c r="Y101" s="4">
        <f t="shared" si="15"/>
        <v>13512238.670422753</v>
      </c>
      <c r="Z101" s="13">
        <f t="shared" ca="1" si="11"/>
        <v>0</v>
      </c>
      <c r="AA101" s="13">
        <f t="shared" si="12"/>
        <v>13512238.670422753</v>
      </c>
      <c r="AC101">
        <f t="shared" si="13"/>
        <v>0</v>
      </c>
      <c r="AD101">
        <f>IF(SUM($AC101:AC101)&gt;0,1,IF(OR(D101&lt;(1-$P$2),D101&gt;$P$3),1,0))</f>
        <v>0</v>
      </c>
      <c r="AE101">
        <f>IF(SUM($AC101:AD101)&gt;0,1,IF(OR(E101&lt;(1-$P$2),E101&gt;$P$3),1,0))</f>
        <v>0</v>
      </c>
      <c r="AF101">
        <f>IF(SUM($AC101:AE101)&gt;0,1,IF(OR(F101&lt;(1-$P$2),F101&gt;$P$3),1,0))</f>
        <v>0</v>
      </c>
      <c r="AG101">
        <f>IF(SUM($AC101:AF101)&gt;0,1,IF(OR(G101&lt;(1-$P$2),G101&gt;$P$3),1,0))</f>
        <v>0</v>
      </c>
      <c r="AH101">
        <f>IF(SUM($AC101:AG101)&gt;0,1,IF(OR(H101&lt;(1-$P$2),H101&gt;$P$3),1,0))</f>
        <v>0</v>
      </c>
      <c r="AI101">
        <f>IF(SUM($AC101:AH101)&gt;0,1,IF(OR(I101&lt;(1-$P$2),I101&gt;$P$3),1,0))</f>
        <v>0</v>
      </c>
      <c r="AJ101">
        <f>IF(SUM($AC101:AI101)&gt;0,1,IF(OR(J101&lt;(1-$P$2),J101&gt;$P$3),1,0))</f>
        <v>0</v>
      </c>
      <c r="AK101">
        <f>IF(SUM($AC101:AJ101)&gt;0,1,IF(OR(K101&lt;(1-$P$2),K101&gt;$P$3),1,0))</f>
        <v>0</v>
      </c>
      <c r="AL101">
        <f>IF(SUM($AC101:AK101)&gt;0,1,IF(OR(L101&lt;(1-$P$2),L101&gt;$P$3),1,0))</f>
        <v>0</v>
      </c>
      <c r="AM101">
        <f>IF(SUM($AC101:AL101)&gt;0,1,IF(OR(M101&lt;(1-$P$2),M101&gt;$P$3),1,0))</f>
        <v>0</v>
      </c>
      <c r="AN101">
        <f>IF(SUM($AC101:AM101)&gt;0,1,IF(OR(N101&lt;(1-$P$2),N101&gt;$P$3),1,0))</f>
        <v>0</v>
      </c>
      <c r="AO101">
        <f>IF(SUM($AC101:AN101)&gt;0,1,IF(OR(O101&lt;(1-$P$2),O101&gt;$P$3),1,0))</f>
        <v>0</v>
      </c>
      <c r="AP101">
        <f>IF(SUM($AC101:AO101)&gt;0,1,IF(OR(P101&lt;(1-$P$2),P101&gt;$P$3),1,0))</f>
        <v>0</v>
      </c>
      <c r="AQ101">
        <f>IF(SUM($AC101:AP101)&gt;0,1,IF(OR(Q101&lt;(1-$P$2),Q101&gt;$P$3),1,0))</f>
        <v>0</v>
      </c>
      <c r="AR101">
        <f>IF(SUM($AC101:AQ101)&gt;0,1,IF(OR(R101&lt;(1-$P$2),R101&gt;$P$3),1,0))</f>
        <v>0</v>
      </c>
      <c r="AS101">
        <f>IF(SUM($AC101:AR101)&gt;0,1,IF(OR(S101&lt;(1-$P$2),S101&gt;$P$3),1,0))</f>
        <v>0</v>
      </c>
      <c r="AT101">
        <f>IF(SUM($AC101:AS101)&gt;0,1,IF(OR(T101&lt;(1-$P$2),T101&gt;$P$3),1,0))</f>
        <v>0</v>
      </c>
      <c r="AU101">
        <f>IF(SUM($AC101:AT101)&gt;0,1,IF(OR(U101&lt;(1-$P$2),U101&gt;$P$3),1,0))</f>
        <v>0</v>
      </c>
      <c r="AV101">
        <f>IF(SUM($AC101:AU101)&gt;0,1,IF(OR(V101&lt;(1-$P$2),V101&gt;$P$3),1,0))</f>
        <v>0</v>
      </c>
    </row>
    <row r="102" spans="1:48" x14ac:dyDescent="0.35">
      <c r="A102" s="1">
        <f>Data!A96</f>
        <v>9600000</v>
      </c>
      <c r="B102">
        <f t="shared" si="16"/>
        <v>93</v>
      </c>
      <c r="C102" s="12" cm="1">
        <f t="array" ref="C102">PRODUCT(Data!$C96:C96/100+1)</f>
        <v>1.26</v>
      </c>
      <c r="D102" s="12" cm="1">
        <f t="array" ref="D102">PRODUCT(Data!$C96:D96/100+1)</f>
        <v>0.80513999999999997</v>
      </c>
      <c r="E102" s="12" cm="1">
        <f t="array" ref="E102">PRODUCT(Data!$C96:E96/100+1)</f>
        <v>1.3526352000000001</v>
      </c>
      <c r="F102" s="12" cm="1">
        <f t="array" ref="F102">PRODUCT(Data!$C96:F96/100+1)</f>
        <v>0.8034653088</v>
      </c>
      <c r="G102" s="12" cm="1">
        <f t="array" ref="G102">PRODUCT(Data!$C96:G96/100+1)</f>
        <v>1.0324529218079999</v>
      </c>
      <c r="H102" s="12" cm="1">
        <f t="array" ref="H102">PRODUCT(Data!$C96:H96/100+1)</f>
        <v>1.3494159688030558</v>
      </c>
      <c r="I102" s="12" cm="1">
        <f t="array" ref="I102">PRODUCT(Data!$C96:I96/100+1)</f>
        <v>0.78131184593696923</v>
      </c>
      <c r="J102" s="12" cm="1">
        <f t="array" ref="J102">PRODUCT(Data!$C96:J96/100+1)</f>
        <v>0.50316482878340807</v>
      </c>
      <c r="K102" s="12" cm="1">
        <f t="array" ref="K102">PRODUCT(Data!$C96:K96/100+1)</f>
        <v>0.65612693673356415</v>
      </c>
      <c r="L102" s="12" cm="1">
        <f t="array" ref="L102">PRODUCT(Data!$C96:L96/100+1)</f>
        <v>0.86543142955157104</v>
      </c>
      <c r="M102" s="12" cm="1">
        <f t="array" ref="M102">PRODUCT(Data!$C96:M96/100+1)</f>
        <v>1.3448804415231412</v>
      </c>
      <c r="N102" s="12" cm="1">
        <f t="array" ref="N102">PRODUCT(Data!$C96:N96/100+1)</f>
        <v>1.1175956469057302</v>
      </c>
      <c r="O102" s="12" cm="1">
        <f t="array" ref="O102">PRODUCT(Data!$C96:O96/100+1)</f>
        <v>1.7501547830543736</v>
      </c>
      <c r="P102" s="12" cm="1">
        <f t="array" ref="P102">PRODUCT(Data!$C96:P96/100+1)</f>
        <v>1.8306619030748748</v>
      </c>
      <c r="Q102" s="12" cm="1">
        <f t="array" ref="Q102">PRODUCT(Data!$C96:Q96/100+1)</f>
        <v>1.9203643363255436</v>
      </c>
      <c r="R102" s="12" cm="1">
        <f t="array" ref="R102">PRODUCT(Data!$C96:R96/100+1)</f>
        <v>2.216100444119677</v>
      </c>
      <c r="S102" s="12" cm="1">
        <f t="array" ref="S102">PRODUCT(Data!$C96:S96/100+1)</f>
        <v>2.4487909907522432</v>
      </c>
      <c r="T102" s="12" cm="1">
        <f t="array" ref="T102">PRODUCT(Data!$C96:T96/100+1)</f>
        <v>1.7729246773046239</v>
      </c>
      <c r="U102" s="12" cm="1">
        <f t="array" ref="U102">PRODUCT(Data!$C96:U96/100+1)</f>
        <v>2.8047668394959153</v>
      </c>
      <c r="V102" s="12" cm="1">
        <f t="array" ref="V102">PRODUCT(Data!$C96:V96/100+1)</f>
        <v>1.8819985493017592</v>
      </c>
      <c r="W102" s="7"/>
      <c r="X102" s="25" t="str">
        <f t="shared" si="14"/>
        <v>Partially Realised Loss</v>
      </c>
      <c r="Y102" s="4">
        <f t="shared" si="15"/>
        <v>18067186.07329689</v>
      </c>
      <c r="Z102" s="13">
        <f t="shared" ca="1" si="11"/>
        <v>1500118.744198981</v>
      </c>
      <c r="AA102" s="13">
        <f t="shared" si="12"/>
        <v>14453748.858637512</v>
      </c>
      <c r="AC102">
        <f t="shared" si="13"/>
        <v>0</v>
      </c>
      <c r="AD102">
        <f>IF(SUM($AC102:AC102)&gt;0,1,IF(OR(D102&lt;(1-$P$2),D102&gt;$P$3),1,0))</f>
        <v>0</v>
      </c>
      <c r="AE102">
        <f>IF(SUM($AC102:AD102)&gt;0,1,IF(OR(E102&lt;(1-$P$2),E102&gt;$P$3),1,0))</f>
        <v>0</v>
      </c>
      <c r="AF102">
        <f>IF(SUM($AC102:AE102)&gt;0,1,IF(OR(F102&lt;(1-$P$2),F102&gt;$P$3),1,0))</f>
        <v>0</v>
      </c>
      <c r="AG102">
        <f>IF(SUM($AC102:AF102)&gt;0,1,IF(OR(G102&lt;(1-$P$2),G102&gt;$P$3),1,0))</f>
        <v>0</v>
      </c>
      <c r="AH102">
        <f>IF(SUM($AC102:AG102)&gt;0,1,IF(OR(H102&lt;(1-$P$2),H102&gt;$P$3),1,0))</f>
        <v>0</v>
      </c>
      <c r="AI102">
        <f>IF(SUM($AC102:AH102)&gt;0,1,IF(OR(I102&lt;(1-$P$2),I102&gt;$P$3),1,0))</f>
        <v>1</v>
      </c>
      <c r="AJ102">
        <f>IF(SUM($AC102:AI102)&gt;0,1,IF(OR(J102&lt;(1-$P$2),J102&gt;$P$3),1,0))</f>
        <v>1</v>
      </c>
      <c r="AK102">
        <f>IF(SUM($AC102:AJ102)&gt;0,1,IF(OR(K102&lt;(1-$P$2),K102&gt;$P$3),1,0))</f>
        <v>1</v>
      </c>
      <c r="AL102">
        <f>IF(SUM($AC102:AK102)&gt;0,1,IF(OR(L102&lt;(1-$P$2),L102&gt;$P$3),1,0))</f>
        <v>1</v>
      </c>
      <c r="AM102">
        <f>IF(SUM($AC102:AL102)&gt;0,1,IF(OR(M102&lt;(1-$P$2),M102&gt;$P$3),1,0))</f>
        <v>1</v>
      </c>
      <c r="AN102">
        <f>IF(SUM($AC102:AM102)&gt;0,1,IF(OR(N102&lt;(1-$P$2),N102&gt;$P$3),1,0))</f>
        <v>1</v>
      </c>
      <c r="AO102">
        <f>IF(SUM($AC102:AN102)&gt;0,1,IF(OR(O102&lt;(1-$P$2),O102&gt;$P$3),1,0))</f>
        <v>1</v>
      </c>
      <c r="AP102">
        <f>IF(SUM($AC102:AO102)&gt;0,1,IF(OR(P102&lt;(1-$P$2),P102&gt;$P$3),1,0))</f>
        <v>1</v>
      </c>
      <c r="AQ102">
        <f>IF(SUM($AC102:AP102)&gt;0,1,IF(OR(Q102&lt;(1-$P$2),Q102&gt;$P$3),1,0))</f>
        <v>1</v>
      </c>
      <c r="AR102">
        <f>IF(SUM($AC102:AQ102)&gt;0,1,IF(OR(R102&lt;(1-$P$2),R102&gt;$P$3),1,0))</f>
        <v>1</v>
      </c>
      <c r="AS102">
        <f>IF(SUM($AC102:AR102)&gt;0,1,IF(OR(S102&lt;(1-$P$2),S102&gt;$P$3),1,0))</f>
        <v>1</v>
      </c>
      <c r="AT102">
        <f>IF(SUM($AC102:AS102)&gt;0,1,IF(OR(T102&lt;(1-$P$2),T102&gt;$P$3),1,0))</f>
        <v>1</v>
      </c>
      <c r="AU102">
        <f>IF(SUM($AC102:AT102)&gt;0,1,IF(OR(U102&lt;(1-$P$2),U102&gt;$P$3),1,0))</f>
        <v>1</v>
      </c>
      <c r="AV102">
        <f>IF(SUM($AC102:AU102)&gt;0,1,IF(OR(V102&lt;(1-$P$2),V102&gt;$P$3),1,0))</f>
        <v>1</v>
      </c>
    </row>
    <row r="103" spans="1:48" x14ac:dyDescent="0.35">
      <c r="A103" s="1">
        <f>Data!A97</f>
        <v>9200000</v>
      </c>
      <c r="B103">
        <f t="shared" si="16"/>
        <v>94</v>
      </c>
      <c r="C103" s="12" cm="1">
        <f t="array" ref="C103">PRODUCT(Data!$C97:C97/100+1)</f>
        <v>1.5779999999999998</v>
      </c>
      <c r="D103" s="12" cm="1">
        <f t="array" ref="D103">PRODUCT(Data!$C97:D97/100+1)</f>
        <v>1.9141139999999999</v>
      </c>
      <c r="E103" s="12" cm="1">
        <f t="array" ref="E103">PRODUCT(Data!$C97:E97/100+1)</f>
        <v>2.7371830199999998</v>
      </c>
      <c r="F103" s="12" cm="1">
        <f t="array" ref="F103">PRODUCT(Data!$C97:F97/100+1)</f>
        <v>1.4972391119399999</v>
      </c>
      <c r="G103" s="12" cm="1">
        <f t="array" ref="G103">PRODUCT(Data!$C97:G97/100+1)</f>
        <v>0.97919437920875985</v>
      </c>
      <c r="H103" s="12" cm="1">
        <f t="array" ref="H103">PRODUCT(Data!$C97:H97/100+1)</f>
        <v>0.98506954548401238</v>
      </c>
      <c r="I103" s="12" cm="1">
        <f t="array" ref="I103">PRODUCT(Data!$C97:I97/100+1)</f>
        <v>0.98112926730207628</v>
      </c>
      <c r="J103" s="12" cm="1">
        <f t="array" ref="J103">PRODUCT(Data!$C97:J97/100+1)</f>
        <v>0.94188409660999317</v>
      </c>
      <c r="K103" s="12" cm="1">
        <f t="array" ref="K103">PRODUCT(Data!$C97:K97/100+1)</f>
        <v>1.35254556273195</v>
      </c>
      <c r="L103" s="12" cm="1">
        <f t="array" ref="L103">PRODUCT(Data!$C97:L97/100+1)</f>
        <v>1.0117040809234987</v>
      </c>
      <c r="M103" s="12" cm="1">
        <f t="array" ref="M103">PRODUCT(Data!$C97:M97/100+1)</f>
        <v>0.5584606526697713</v>
      </c>
      <c r="N103" s="12" cm="1">
        <f t="array" ref="N103">PRODUCT(Data!$C97:N97/100+1)</f>
        <v>0.84997711336339188</v>
      </c>
      <c r="O103" s="12" cm="1">
        <f t="array" ref="O103">PRODUCT(Data!$C97:O97/100+1)</f>
        <v>0.63068301811563676</v>
      </c>
      <c r="P103" s="12" cm="1">
        <f t="array" ref="P103">PRODUCT(Data!$C97:P97/100+1)</f>
        <v>0.84385387823872204</v>
      </c>
      <c r="Q103" s="12" cm="1">
        <f t="array" ref="Q103">PRODUCT(Data!$C97:Q97/100+1)</f>
        <v>1.1704253291171074</v>
      </c>
      <c r="R103" s="12" cm="1">
        <f t="array" ref="R103">PRODUCT(Data!$C97:R97/100+1)</f>
        <v>1.3928061416493578</v>
      </c>
      <c r="S103" s="12" cm="1">
        <f t="array" ref="S103">PRODUCT(Data!$C97:S97/100+1)</f>
        <v>1.852432168393646</v>
      </c>
      <c r="T103" s="12" cm="1">
        <f t="array" ref="T103">PRODUCT(Data!$C97:T97/100+1)</f>
        <v>1.3819143976216599</v>
      </c>
      <c r="U103" s="12" cm="1">
        <f t="array" ref="U103">PRODUCT(Data!$C97:U97/100+1)</f>
        <v>1.0626921717710565</v>
      </c>
      <c r="V103" s="12" cm="1">
        <f t="array" ref="V103">PRODUCT(Data!$C97:V97/100+1)</f>
        <v>1.8002005389801696</v>
      </c>
      <c r="W103" s="7"/>
      <c r="X103" s="25" t="str">
        <f t="shared" si="14"/>
        <v>Partially Realised Loss</v>
      </c>
      <c r="Y103" s="4">
        <f t="shared" si="15"/>
        <v>16561844.958617561</v>
      </c>
      <c r="Z103" s="13">
        <f t="shared" ca="1" si="11"/>
        <v>1027567.6009123791</v>
      </c>
      <c r="AA103" s="13">
        <f t="shared" si="12"/>
        <v>13249475.966894049</v>
      </c>
      <c r="AC103">
        <f t="shared" si="13"/>
        <v>0</v>
      </c>
      <c r="AD103">
        <f>IF(SUM($AC103:AC103)&gt;0,1,IF(OR(D103&lt;(1-$P$2),D103&gt;$P$3),1,0))</f>
        <v>0</v>
      </c>
      <c r="AE103">
        <f>IF(SUM($AC103:AD103)&gt;0,1,IF(OR(E103&lt;(1-$P$2),E103&gt;$P$3),1,0))</f>
        <v>0</v>
      </c>
      <c r="AF103">
        <f>IF(SUM($AC103:AE103)&gt;0,1,IF(OR(F103&lt;(1-$P$2),F103&gt;$P$3),1,0))</f>
        <v>0</v>
      </c>
      <c r="AG103">
        <f>IF(SUM($AC103:AF103)&gt;0,1,IF(OR(G103&lt;(1-$P$2),G103&gt;$P$3),1,0))</f>
        <v>0</v>
      </c>
      <c r="AH103">
        <f>IF(SUM($AC103:AG103)&gt;0,1,IF(OR(H103&lt;(1-$P$2),H103&gt;$P$3),1,0))</f>
        <v>0</v>
      </c>
      <c r="AI103">
        <f>IF(SUM($AC103:AH103)&gt;0,1,IF(OR(I103&lt;(1-$P$2),I103&gt;$P$3),1,0))</f>
        <v>0</v>
      </c>
      <c r="AJ103">
        <f>IF(SUM($AC103:AI103)&gt;0,1,IF(OR(J103&lt;(1-$P$2),J103&gt;$P$3),1,0))</f>
        <v>0</v>
      </c>
      <c r="AK103">
        <f>IF(SUM($AC103:AJ103)&gt;0,1,IF(OR(K103&lt;(1-$P$2),K103&gt;$P$3),1,0))</f>
        <v>0</v>
      </c>
      <c r="AL103">
        <f>IF(SUM($AC103:AK103)&gt;0,1,IF(OR(L103&lt;(1-$P$2),L103&gt;$P$3),1,0))</f>
        <v>0</v>
      </c>
      <c r="AM103">
        <f>IF(SUM($AC103:AL103)&gt;0,1,IF(OR(M103&lt;(1-$P$2),M103&gt;$P$3),1,0))</f>
        <v>1</v>
      </c>
      <c r="AN103">
        <f>IF(SUM($AC103:AM103)&gt;0,1,IF(OR(N103&lt;(1-$P$2),N103&gt;$P$3),1,0))</f>
        <v>1</v>
      </c>
      <c r="AO103">
        <f>IF(SUM($AC103:AN103)&gt;0,1,IF(OR(O103&lt;(1-$P$2),O103&gt;$P$3),1,0))</f>
        <v>1</v>
      </c>
      <c r="AP103">
        <f>IF(SUM($AC103:AO103)&gt;0,1,IF(OR(P103&lt;(1-$P$2),P103&gt;$P$3),1,0))</f>
        <v>1</v>
      </c>
      <c r="AQ103">
        <f>IF(SUM($AC103:AP103)&gt;0,1,IF(OR(Q103&lt;(1-$P$2),Q103&gt;$P$3),1,0))</f>
        <v>1</v>
      </c>
      <c r="AR103">
        <f>IF(SUM($AC103:AQ103)&gt;0,1,IF(OR(R103&lt;(1-$P$2),R103&gt;$P$3),1,0))</f>
        <v>1</v>
      </c>
      <c r="AS103">
        <f>IF(SUM($AC103:AR103)&gt;0,1,IF(OR(S103&lt;(1-$P$2),S103&gt;$P$3),1,0))</f>
        <v>1</v>
      </c>
      <c r="AT103">
        <f>IF(SUM($AC103:AS103)&gt;0,1,IF(OR(T103&lt;(1-$P$2),T103&gt;$P$3),1,0))</f>
        <v>1</v>
      </c>
      <c r="AU103">
        <f>IF(SUM($AC103:AT103)&gt;0,1,IF(OR(U103&lt;(1-$P$2),U103&gt;$P$3),1,0))</f>
        <v>1</v>
      </c>
      <c r="AV103">
        <f>IF(SUM($AC103:AU103)&gt;0,1,IF(OR(V103&lt;(1-$P$2),V103&gt;$P$3),1,0))</f>
        <v>1</v>
      </c>
    </row>
    <row r="104" spans="1:48" x14ac:dyDescent="0.35">
      <c r="A104" s="1">
        <f>Data!A98</f>
        <v>9800000</v>
      </c>
      <c r="B104">
        <f t="shared" si="16"/>
        <v>95</v>
      </c>
      <c r="C104" s="12" cm="1">
        <f t="array" ref="C104">PRODUCT(Data!$C98:C98/100+1)</f>
        <v>0.73899999999999999</v>
      </c>
      <c r="D104" s="12" cm="1">
        <f t="array" ref="D104">PRODUCT(Data!$C98:D98/100+1)</f>
        <v>0.39167000000000002</v>
      </c>
      <c r="E104" s="12" cm="1">
        <f t="array" ref="E104">PRODUCT(Data!$C98:E98/100+1)</f>
        <v>0.67876411000000003</v>
      </c>
      <c r="F104" s="12" cm="1">
        <f t="array" ref="F104">PRODUCT(Data!$C98:F98/100+1)</f>
        <v>0.7249200694800001</v>
      </c>
      <c r="G104" s="12" cm="1">
        <f t="array" ref="G104">PRODUCT(Data!$C98:G98/100+1)</f>
        <v>0.82640887920720019</v>
      </c>
      <c r="H104" s="12" cm="1">
        <f t="array" ref="H104">PRODUCT(Data!$C98:H98/100+1)</f>
        <v>0.70410036508453455</v>
      </c>
      <c r="I104" s="12" cm="1">
        <f t="array" ref="I104">PRODUCT(Data!$C98:I98/100+1)</f>
        <v>0.71466187056080255</v>
      </c>
      <c r="J104" s="12" cm="1">
        <f t="array" ref="J104">PRODUCT(Data!$C98:J98/100+1)</f>
        <v>1.0534115972066229</v>
      </c>
      <c r="K104" s="12" cm="1">
        <f t="array" ref="K104">PRODUCT(Data!$C98:K98/100+1)</f>
        <v>1.6528027960171914</v>
      </c>
      <c r="L104" s="12" cm="1">
        <f t="array" ref="L104">PRODUCT(Data!$C98:L98/100+1)</f>
        <v>2.8907520902340678</v>
      </c>
      <c r="M104" s="12" cm="1">
        <f t="array" ref="M104">PRODUCT(Data!$C98:M98/100+1)</f>
        <v>3.6683644025070317</v>
      </c>
      <c r="N104" s="12" cm="1">
        <f t="array" ref="N104">PRODUCT(Data!$C98:N98/100+1)</f>
        <v>5.3558120276602663</v>
      </c>
      <c r="O104" s="12" cm="1">
        <f t="array" ref="O104">PRODUCT(Data!$C98:O98/100+1)</f>
        <v>5.570044508766677</v>
      </c>
      <c r="P104" s="12" cm="1">
        <f t="array" ref="P104">PRODUCT(Data!$C98:P98/100+1)</f>
        <v>6.1270489596433455</v>
      </c>
      <c r="Q104" s="12" cm="1">
        <f t="array" ref="Q104">PRODUCT(Data!$C98:Q98/100+1)</f>
        <v>10.642684042900491</v>
      </c>
      <c r="R104" s="12" cm="1">
        <f t="array" ref="R104">PRODUCT(Data!$C98:R98/100+1)</f>
        <v>8.0565118204756718</v>
      </c>
      <c r="S104" s="12" cm="1">
        <f t="array" ref="S104">PRODUCT(Data!$C98:S98/100+1)</f>
        <v>8.5076764824223101</v>
      </c>
      <c r="T104" s="12" cm="1">
        <f t="array" ref="T104">PRODUCT(Data!$C98:T98/100+1)</f>
        <v>4.5345915651310902</v>
      </c>
      <c r="U104" s="12" cm="1">
        <f t="array" ref="U104">PRODUCT(Data!$C98:U98/100+1)</f>
        <v>6.19425207796907</v>
      </c>
      <c r="V104" s="12" cm="1">
        <f t="array" ref="V104">PRODUCT(Data!$C98:V98/100+1)</f>
        <v>5.4137763161449675</v>
      </c>
      <c r="W104" s="7"/>
      <c r="X104" s="25" t="str">
        <f t="shared" si="14"/>
        <v>Partially Realised Loss</v>
      </c>
      <c r="Y104" s="4">
        <f t="shared" si="15"/>
        <v>53055007.898220681</v>
      </c>
      <c r="Z104" s="13">
        <f t="shared" ca="1" si="11"/>
        <v>1448440</v>
      </c>
      <c r="AA104" s="13">
        <f t="shared" si="12"/>
        <v>42444006.318576545</v>
      </c>
      <c r="AC104">
        <f t="shared" si="13"/>
        <v>1</v>
      </c>
      <c r="AD104">
        <f>IF(SUM($AC104:AC104)&gt;0,1,IF(OR(D104&lt;(1-$P$2),D104&gt;$P$3),1,0))</f>
        <v>1</v>
      </c>
      <c r="AE104">
        <f>IF(SUM($AC104:AD104)&gt;0,1,IF(OR(E104&lt;(1-$P$2),E104&gt;$P$3),1,0))</f>
        <v>1</v>
      </c>
      <c r="AF104">
        <f>IF(SUM($AC104:AE104)&gt;0,1,IF(OR(F104&lt;(1-$P$2),F104&gt;$P$3),1,0))</f>
        <v>1</v>
      </c>
      <c r="AG104">
        <f>IF(SUM($AC104:AF104)&gt;0,1,IF(OR(G104&lt;(1-$P$2),G104&gt;$P$3),1,0))</f>
        <v>1</v>
      </c>
      <c r="AH104">
        <f>IF(SUM($AC104:AG104)&gt;0,1,IF(OR(H104&lt;(1-$P$2),H104&gt;$P$3),1,0))</f>
        <v>1</v>
      </c>
      <c r="AI104">
        <f>IF(SUM($AC104:AH104)&gt;0,1,IF(OR(I104&lt;(1-$P$2),I104&gt;$P$3),1,0))</f>
        <v>1</v>
      </c>
      <c r="AJ104">
        <f>IF(SUM($AC104:AI104)&gt;0,1,IF(OR(J104&lt;(1-$P$2),J104&gt;$P$3),1,0))</f>
        <v>1</v>
      </c>
      <c r="AK104">
        <f>IF(SUM($AC104:AJ104)&gt;0,1,IF(OR(K104&lt;(1-$P$2),K104&gt;$P$3),1,0))</f>
        <v>1</v>
      </c>
      <c r="AL104">
        <f>IF(SUM($AC104:AK104)&gt;0,1,IF(OR(L104&lt;(1-$P$2),L104&gt;$P$3),1,0))</f>
        <v>1</v>
      </c>
      <c r="AM104">
        <f>IF(SUM($AC104:AL104)&gt;0,1,IF(OR(M104&lt;(1-$P$2),M104&gt;$P$3),1,0))</f>
        <v>1</v>
      </c>
      <c r="AN104">
        <f>IF(SUM($AC104:AM104)&gt;0,1,IF(OR(N104&lt;(1-$P$2),N104&gt;$P$3),1,0))</f>
        <v>1</v>
      </c>
      <c r="AO104">
        <f>IF(SUM($AC104:AN104)&gt;0,1,IF(OR(O104&lt;(1-$P$2),O104&gt;$P$3),1,0))</f>
        <v>1</v>
      </c>
      <c r="AP104">
        <f>IF(SUM($AC104:AO104)&gt;0,1,IF(OR(P104&lt;(1-$P$2),P104&gt;$P$3),1,0))</f>
        <v>1</v>
      </c>
      <c r="AQ104">
        <f>IF(SUM($AC104:AP104)&gt;0,1,IF(OR(Q104&lt;(1-$P$2),Q104&gt;$P$3),1,0))</f>
        <v>1</v>
      </c>
      <c r="AR104">
        <f>IF(SUM($AC104:AQ104)&gt;0,1,IF(OR(R104&lt;(1-$P$2),R104&gt;$P$3),1,0))</f>
        <v>1</v>
      </c>
      <c r="AS104">
        <f>IF(SUM($AC104:AR104)&gt;0,1,IF(OR(S104&lt;(1-$P$2),S104&gt;$P$3),1,0))</f>
        <v>1</v>
      </c>
      <c r="AT104">
        <f>IF(SUM($AC104:AS104)&gt;0,1,IF(OR(T104&lt;(1-$P$2),T104&gt;$P$3),1,0))</f>
        <v>1</v>
      </c>
      <c r="AU104">
        <f>IF(SUM($AC104:AT104)&gt;0,1,IF(OR(U104&lt;(1-$P$2),U104&gt;$P$3),1,0))</f>
        <v>1</v>
      </c>
      <c r="AV104">
        <f>IF(SUM($AC104:AU104)&gt;0,1,IF(OR(V104&lt;(1-$P$2),V104&gt;$P$3),1,0))</f>
        <v>1</v>
      </c>
    </row>
    <row r="105" spans="1:48" x14ac:dyDescent="0.35">
      <c r="A105" s="1">
        <f>Data!A99</f>
        <v>3700000</v>
      </c>
      <c r="B105">
        <f t="shared" si="16"/>
        <v>96</v>
      </c>
      <c r="C105" s="12" cm="1">
        <f t="array" ref="C105">PRODUCT(Data!$C99:C99/100+1)</f>
        <v>0.53</v>
      </c>
      <c r="D105" s="12" cm="1">
        <f t="array" ref="D105">PRODUCT(Data!$C99:D99/100+1)</f>
        <v>0.57505000000000006</v>
      </c>
      <c r="E105" s="12" cm="1">
        <f t="array" ref="E105">PRODUCT(Data!$C99:E99/100+1)</f>
        <v>0.37493260000000006</v>
      </c>
      <c r="F105" s="12" cm="1">
        <f t="array" ref="F105">PRODUCT(Data!$C99:F99/100+1)</f>
        <v>0.54965119160000009</v>
      </c>
      <c r="G105" s="12" cm="1">
        <f t="array" ref="G105">PRODUCT(Data!$C99:G99/100+1)</f>
        <v>0.28581861963200006</v>
      </c>
      <c r="H105" s="12" cm="1">
        <f t="array" ref="H105">PRODUCT(Data!$C99:H99/100+1)</f>
        <v>0.43930321837438407</v>
      </c>
      <c r="I105" s="12" cm="1">
        <f t="array" ref="I105">PRODUCT(Data!$C99:I99/100+1)</f>
        <v>0.32156995585004916</v>
      </c>
      <c r="J105" s="12" cm="1">
        <f t="array" ref="J105">PRODUCT(Data!$C99:J99/100+1)</f>
        <v>0.19358511342172963</v>
      </c>
      <c r="K105" s="12" cm="1">
        <f t="array" ref="K105">PRODUCT(Data!$C99:K99/100+1)</f>
        <v>0.11111785510407282</v>
      </c>
      <c r="L105" s="12" cm="1">
        <f t="array" ref="L105">PRODUCT(Data!$C99:L99/100+1)</f>
        <v>8.1782741356597591E-2</v>
      </c>
      <c r="M105" s="12" cm="1">
        <f t="array" ref="M105">PRODUCT(Data!$C99:M99/100+1)</f>
        <v>0.13821283289264993</v>
      </c>
      <c r="N105" s="12" cm="1">
        <f t="array" ref="N105">PRODUCT(Data!$C99:N99/100+1)</f>
        <v>0.22086410696245456</v>
      </c>
      <c r="O105" s="12" cm="1">
        <f t="array" ref="O105">PRODUCT(Data!$C99:O99/100+1)</f>
        <v>0.13914438738634638</v>
      </c>
      <c r="P105" s="12" cm="1">
        <f t="array" ref="P105">PRODUCT(Data!$C99:P99/100+1)</f>
        <v>0.10964577726044095</v>
      </c>
      <c r="Q105" s="12" cm="1">
        <f t="array" ref="Q105">PRODUCT(Data!$C99:Q99/100+1)</f>
        <v>8.2563270277112036E-2</v>
      </c>
      <c r="R105" s="12" cm="1">
        <f t="array" ref="R105">PRODUCT(Data!$C99:R99/100+1)</f>
        <v>0.11823060303682444</v>
      </c>
      <c r="S105" s="12" cm="1">
        <f t="array" ref="S105">PRODUCT(Data!$C99:S99/100+1)</f>
        <v>0.132654736607317</v>
      </c>
      <c r="T105" s="12" cm="1">
        <f t="array" ref="T105">PRODUCT(Data!$C99:T99/100+1)</f>
        <v>9.484813667423167E-2</v>
      </c>
      <c r="U105" s="12" cm="1">
        <f t="array" ref="U105">PRODUCT(Data!$C99:U99/100+1)</f>
        <v>8.3656056546672339E-2</v>
      </c>
      <c r="V105" s="12" cm="1">
        <f t="array" ref="V105">PRODUCT(Data!$C99:V99/100+1)</f>
        <v>7.5123138778911761E-2</v>
      </c>
      <c r="W105" s="7"/>
      <c r="X105" s="25" t="str">
        <f t="shared" si="14"/>
        <v>Partially Realised Loss</v>
      </c>
      <c r="Y105" s="4">
        <f t="shared" si="15"/>
        <v>277955.61348197353</v>
      </c>
      <c r="Z105" s="13">
        <f t="shared" ca="1" si="11"/>
        <v>392200</v>
      </c>
      <c r="AA105" s="13">
        <f t="shared" si="12"/>
        <v>222364.49078557885</v>
      </c>
      <c r="AC105">
        <f t="shared" si="13"/>
        <v>1</v>
      </c>
      <c r="AD105">
        <f>IF(SUM($AC105:AC105)&gt;0,1,IF(OR(D105&lt;(1-$P$2),D105&gt;$P$3),1,0))</f>
        <v>1</v>
      </c>
      <c r="AE105">
        <f>IF(SUM($AC105:AD105)&gt;0,1,IF(OR(E105&lt;(1-$P$2),E105&gt;$P$3),1,0))</f>
        <v>1</v>
      </c>
      <c r="AF105">
        <f>IF(SUM($AC105:AE105)&gt;0,1,IF(OR(F105&lt;(1-$P$2),F105&gt;$P$3),1,0))</f>
        <v>1</v>
      </c>
      <c r="AG105">
        <f>IF(SUM($AC105:AF105)&gt;0,1,IF(OR(G105&lt;(1-$P$2),G105&gt;$P$3),1,0))</f>
        <v>1</v>
      </c>
      <c r="AH105">
        <f>IF(SUM($AC105:AG105)&gt;0,1,IF(OR(H105&lt;(1-$P$2),H105&gt;$P$3),1,0))</f>
        <v>1</v>
      </c>
      <c r="AI105">
        <f>IF(SUM($AC105:AH105)&gt;0,1,IF(OR(I105&lt;(1-$P$2),I105&gt;$P$3),1,0))</f>
        <v>1</v>
      </c>
      <c r="AJ105">
        <f>IF(SUM($AC105:AI105)&gt;0,1,IF(OR(J105&lt;(1-$P$2),J105&gt;$P$3),1,0))</f>
        <v>1</v>
      </c>
      <c r="AK105">
        <f>IF(SUM($AC105:AJ105)&gt;0,1,IF(OR(K105&lt;(1-$P$2),K105&gt;$P$3),1,0))</f>
        <v>1</v>
      </c>
      <c r="AL105">
        <f>IF(SUM($AC105:AK105)&gt;0,1,IF(OR(L105&lt;(1-$P$2),L105&gt;$P$3),1,0))</f>
        <v>1</v>
      </c>
      <c r="AM105">
        <f>IF(SUM($AC105:AL105)&gt;0,1,IF(OR(M105&lt;(1-$P$2),M105&gt;$P$3),1,0))</f>
        <v>1</v>
      </c>
      <c r="AN105">
        <f>IF(SUM($AC105:AM105)&gt;0,1,IF(OR(N105&lt;(1-$P$2),N105&gt;$P$3),1,0))</f>
        <v>1</v>
      </c>
      <c r="AO105">
        <f>IF(SUM($AC105:AN105)&gt;0,1,IF(OR(O105&lt;(1-$P$2),O105&gt;$P$3),1,0))</f>
        <v>1</v>
      </c>
      <c r="AP105">
        <f>IF(SUM($AC105:AO105)&gt;0,1,IF(OR(P105&lt;(1-$P$2),P105&gt;$P$3),1,0))</f>
        <v>1</v>
      </c>
      <c r="AQ105">
        <f>IF(SUM($AC105:AP105)&gt;0,1,IF(OR(Q105&lt;(1-$P$2),Q105&gt;$P$3),1,0))</f>
        <v>1</v>
      </c>
      <c r="AR105">
        <f>IF(SUM($AC105:AQ105)&gt;0,1,IF(OR(R105&lt;(1-$P$2),R105&gt;$P$3),1,0))</f>
        <v>1</v>
      </c>
      <c r="AS105">
        <f>IF(SUM($AC105:AR105)&gt;0,1,IF(OR(S105&lt;(1-$P$2),S105&gt;$P$3),1,0))</f>
        <v>1</v>
      </c>
      <c r="AT105">
        <f>IF(SUM($AC105:AS105)&gt;0,1,IF(OR(T105&lt;(1-$P$2),T105&gt;$P$3),1,0))</f>
        <v>1</v>
      </c>
      <c r="AU105">
        <f>IF(SUM($AC105:AT105)&gt;0,1,IF(OR(U105&lt;(1-$P$2),U105&gt;$P$3),1,0))</f>
        <v>1</v>
      </c>
      <c r="AV105">
        <f>IF(SUM($AC105:AU105)&gt;0,1,IF(OR(V105&lt;(1-$P$2),V105&gt;$P$3),1,0))</f>
        <v>1</v>
      </c>
    </row>
    <row r="106" spans="1:48" x14ac:dyDescent="0.35">
      <c r="A106" s="1">
        <f>Data!A100</f>
        <v>8000000</v>
      </c>
      <c r="B106">
        <f t="shared" si="16"/>
        <v>97</v>
      </c>
      <c r="C106" s="12" cm="1">
        <f t="array" ref="C106">PRODUCT(Data!$C100:C100/100+1)</f>
        <v>1.2210000000000001</v>
      </c>
      <c r="D106" s="12" cm="1">
        <f t="array" ref="D106">PRODUCT(Data!$C100:D100/100+1)</f>
        <v>0.91941300000000004</v>
      </c>
      <c r="E106" s="12" cm="1">
        <f t="array" ref="E106">PRODUCT(Data!$C100:E100/100+1)</f>
        <v>1.2880976130000001</v>
      </c>
      <c r="F106" s="12" cm="1">
        <f t="array" ref="F106">PRODUCT(Data!$C100:F100/100+1)</f>
        <v>1.1219330209230001</v>
      </c>
      <c r="G106" s="12" cm="1">
        <f t="array" ref="G106">PRODUCT(Data!$C100:G100/100+1)</f>
        <v>0.78086538256240801</v>
      </c>
      <c r="H106" s="12" cm="1">
        <f t="array" ref="H106">PRODUCT(Data!$C100:H100/100+1)</f>
        <v>1.1603659584877384</v>
      </c>
      <c r="I106" s="12" cm="1">
        <f t="array" ref="I106">PRODUCT(Data!$C100:I100/100+1)</f>
        <v>1.4910702566567438</v>
      </c>
      <c r="J106" s="12" cm="1">
        <f t="array" ref="J106">PRODUCT(Data!$C100:J100/100+1)</f>
        <v>0.86183860834759785</v>
      </c>
      <c r="K106" s="12" cm="1">
        <f t="array" ref="K106">PRODUCT(Data!$C100:K100/100+1)</f>
        <v>1.4073824474316272</v>
      </c>
      <c r="L106" s="12" cm="1">
        <f t="array" ref="L106">PRODUCT(Data!$C100:L100/100+1)</f>
        <v>1.5565649868593798</v>
      </c>
      <c r="M106" s="12" cm="1">
        <f t="array" ref="M106">PRODUCT(Data!$C100:M100/100+1)</f>
        <v>2.420458554566336</v>
      </c>
      <c r="N106" s="12" cm="1">
        <f t="array" ref="N106">PRODUCT(Data!$C100:N100/100+1)</f>
        <v>1.9049008824437066</v>
      </c>
      <c r="O106" s="12" cm="1">
        <f t="array" ref="O106">PRODUCT(Data!$C100:O100/100+1)</f>
        <v>1.6058314439000445</v>
      </c>
      <c r="P106" s="12" cm="1">
        <f t="array" ref="P106">PRODUCT(Data!$C100:P100/100+1)</f>
        <v>1.8547353177045514</v>
      </c>
      <c r="Q106" s="12" cm="1">
        <f t="array" ref="Q106">PRODUCT(Data!$C100:Q100/100+1)</f>
        <v>3.2086920996288737</v>
      </c>
      <c r="R106" s="12" cm="1">
        <f t="array" ref="R106">PRODUCT(Data!$C100:R100/100+1)</f>
        <v>5.2237507381958066</v>
      </c>
      <c r="S106" s="12" cm="1">
        <f t="array" ref="S106">PRODUCT(Data!$C100:S100/100+1)</f>
        <v>6.7647572059635692</v>
      </c>
      <c r="T106" s="12" cm="1">
        <f t="array" ref="T106">PRODUCT(Data!$C100:T100/100+1)</f>
        <v>7.5156452558255253</v>
      </c>
      <c r="U106" s="12" cm="1">
        <f t="array" ref="U106">PRODUCT(Data!$C100:U100/100+1)</f>
        <v>4.817528608984162</v>
      </c>
      <c r="V106" s="12" cm="1">
        <f t="array" ref="V106">PRODUCT(Data!$C100:V100/100+1)</f>
        <v>5.2125659549208638</v>
      </c>
      <c r="W106" s="7"/>
      <c r="X106" s="25" t="str">
        <f t="shared" si="14"/>
        <v>Partially Realised Loss</v>
      </c>
      <c r="Y106" s="4">
        <f t="shared" si="15"/>
        <v>41700527.63936691</v>
      </c>
      <c r="Z106" s="13">
        <f t="shared" ref="Z106:Z134" ca="1" si="17">IF(X106="Unrealised",0,OFFSET(B106,0,MATCH(1,AC106:AV106,0)))*A106*$P$4</f>
        <v>1249384.6120998529</v>
      </c>
      <c r="AA106" s="13">
        <f t="shared" ref="AA106:AA134" si="18">IF(X106="Unrealised",Y106,Y106*(1-$P$4))</f>
        <v>33360422.111493528</v>
      </c>
      <c r="AC106">
        <f t="shared" si="13"/>
        <v>0</v>
      </c>
      <c r="AD106">
        <f>IF(SUM($AC106:AC106)&gt;0,1,IF(OR(D106&lt;(1-$P$2),D106&gt;$P$3),1,0))</f>
        <v>0</v>
      </c>
      <c r="AE106">
        <f>IF(SUM($AC106:AD106)&gt;0,1,IF(OR(E106&lt;(1-$P$2),E106&gt;$P$3),1,0))</f>
        <v>0</v>
      </c>
      <c r="AF106">
        <f>IF(SUM($AC106:AE106)&gt;0,1,IF(OR(F106&lt;(1-$P$2),F106&gt;$P$3),1,0))</f>
        <v>0</v>
      </c>
      <c r="AG106">
        <f>IF(SUM($AC106:AF106)&gt;0,1,IF(OR(G106&lt;(1-$P$2),G106&gt;$P$3),1,0))</f>
        <v>1</v>
      </c>
      <c r="AH106">
        <f>IF(SUM($AC106:AG106)&gt;0,1,IF(OR(H106&lt;(1-$P$2),H106&gt;$P$3),1,0))</f>
        <v>1</v>
      </c>
      <c r="AI106">
        <f>IF(SUM($AC106:AH106)&gt;0,1,IF(OR(I106&lt;(1-$P$2),I106&gt;$P$3),1,0))</f>
        <v>1</v>
      </c>
      <c r="AJ106">
        <f>IF(SUM($AC106:AI106)&gt;0,1,IF(OR(J106&lt;(1-$P$2),J106&gt;$P$3),1,0))</f>
        <v>1</v>
      </c>
      <c r="AK106">
        <f>IF(SUM($AC106:AJ106)&gt;0,1,IF(OR(K106&lt;(1-$P$2),K106&gt;$P$3),1,0))</f>
        <v>1</v>
      </c>
      <c r="AL106">
        <f>IF(SUM($AC106:AK106)&gt;0,1,IF(OR(L106&lt;(1-$P$2),L106&gt;$P$3),1,0))</f>
        <v>1</v>
      </c>
      <c r="AM106">
        <f>IF(SUM($AC106:AL106)&gt;0,1,IF(OR(M106&lt;(1-$P$2),M106&gt;$P$3),1,0))</f>
        <v>1</v>
      </c>
      <c r="AN106">
        <f>IF(SUM($AC106:AM106)&gt;0,1,IF(OR(N106&lt;(1-$P$2),N106&gt;$P$3),1,0))</f>
        <v>1</v>
      </c>
      <c r="AO106">
        <f>IF(SUM($AC106:AN106)&gt;0,1,IF(OR(O106&lt;(1-$P$2),O106&gt;$P$3),1,0))</f>
        <v>1</v>
      </c>
      <c r="AP106">
        <f>IF(SUM($AC106:AO106)&gt;0,1,IF(OR(P106&lt;(1-$P$2),P106&gt;$P$3),1,0))</f>
        <v>1</v>
      </c>
      <c r="AQ106">
        <f>IF(SUM($AC106:AP106)&gt;0,1,IF(OR(Q106&lt;(1-$P$2),Q106&gt;$P$3),1,0))</f>
        <v>1</v>
      </c>
      <c r="AR106">
        <f>IF(SUM($AC106:AQ106)&gt;0,1,IF(OR(R106&lt;(1-$P$2),R106&gt;$P$3),1,0))</f>
        <v>1</v>
      </c>
      <c r="AS106">
        <f>IF(SUM($AC106:AR106)&gt;0,1,IF(OR(S106&lt;(1-$P$2),S106&gt;$P$3),1,0))</f>
        <v>1</v>
      </c>
      <c r="AT106">
        <f>IF(SUM($AC106:AS106)&gt;0,1,IF(OR(T106&lt;(1-$P$2),T106&gt;$P$3),1,0))</f>
        <v>1</v>
      </c>
      <c r="AU106">
        <f>IF(SUM($AC106:AT106)&gt;0,1,IF(OR(U106&lt;(1-$P$2),U106&gt;$P$3),1,0))</f>
        <v>1</v>
      </c>
      <c r="AV106">
        <f>IF(SUM($AC106:AU106)&gt;0,1,IF(OR(V106&lt;(1-$P$2),V106&gt;$P$3),1,0))</f>
        <v>1</v>
      </c>
    </row>
    <row r="107" spans="1:48" x14ac:dyDescent="0.35">
      <c r="A107" s="1">
        <f>Data!A101</f>
        <v>2800000</v>
      </c>
      <c r="B107">
        <f t="shared" si="16"/>
        <v>98</v>
      </c>
      <c r="C107" s="12" cm="1">
        <f t="array" ref="C107">PRODUCT(Data!$C101:C101/100+1)</f>
        <v>1.49</v>
      </c>
      <c r="D107" s="12" cm="1">
        <f t="array" ref="D107">PRODUCT(Data!$C101:D101/100+1)</f>
        <v>2.28715</v>
      </c>
      <c r="E107" s="12" cm="1">
        <f t="array" ref="E107">PRODUCT(Data!$C101:E101/100+1)</f>
        <v>3.7280544999999998</v>
      </c>
      <c r="F107" s="12" cm="1">
        <f t="array" ref="F107">PRODUCT(Data!$C101:F101/100+1)</f>
        <v>4.0635794050000005</v>
      </c>
      <c r="G107" s="12" cm="1">
        <f t="array" ref="G107">PRODUCT(Data!$C101:G101/100+1)</f>
        <v>5.5792945230650011</v>
      </c>
      <c r="H107" s="12" cm="1">
        <f t="array" ref="H107">PRODUCT(Data!$C101:H101/100+1)</f>
        <v>4.3630083170368312</v>
      </c>
      <c r="I107" s="12" cm="1">
        <f t="array" ref="I107">PRODUCT(Data!$C101:I101/100+1)</f>
        <v>2.2469492832739681</v>
      </c>
      <c r="J107" s="12" cm="1">
        <f t="array" ref="J107">PRODUCT(Data!$C101:J101/100+1)</f>
        <v>3.3861525698938704</v>
      </c>
      <c r="K107" s="12" cm="1">
        <f t="array" ref="K107">PRODUCT(Data!$C101:K101/100+1)</f>
        <v>3.1999141785497072</v>
      </c>
      <c r="L107" s="12" cm="1">
        <f t="array" ref="L107">PRODUCT(Data!$C101:L101/100+1)</f>
        <v>5.2222599393931226</v>
      </c>
      <c r="M107" s="12" cm="1">
        <f t="array" ref="M107">PRODUCT(Data!$C101:M101/100+1)</f>
        <v>8.0683916063623737</v>
      </c>
      <c r="N107" s="12" cm="1">
        <f t="array" ref="N107">PRODUCT(Data!$C101:N101/100+1)</f>
        <v>8.0522548231496494</v>
      </c>
      <c r="O107" s="12" cm="1">
        <f t="array" ref="O107">PRODUCT(Data!$C101:O101/100+1)</f>
        <v>6.514274151928066</v>
      </c>
      <c r="P107" s="12" cm="1">
        <f t="array" ref="P107">PRODUCT(Data!$C101:P101/100+1)</f>
        <v>3.6414792509277887</v>
      </c>
      <c r="Q107" s="12" cm="1">
        <f t="array" ref="Q107">PRODUCT(Data!$C101:Q101/100+1)</f>
        <v>4.3770580596152016</v>
      </c>
      <c r="R107" s="12" cm="1">
        <f t="array" ref="R107">PRODUCT(Data!$C101:R101/100+1)</f>
        <v>5.9571760191362895</v>
      </c>
      <c r="S107" s="12" cm="1">
        <f t="array" ref="S107">PRODUCT(Data!$C101:S101/100+1)</f>
        <v>5.1529572565528907</v>
      </c>
      <c r="T107" s="12" cm="1">
        <f t="array" ref="T107">PRODUCT(Data!$C101:T101/100+1)</f>
        <v>4.8643916501859286</v>
      </c>
      <c r="U107" s="12" cm="1">
        <f t="array" ref="U107">PRODUCT(Data!$C101:U101/100+1)</f>
        <v>5.7740328887706971</v>
      </c>
      <c r="V107" s="12" cm="1">
        <f t="array" ref="V107">PRODUCT(Data!$C101:V101/100+1)</f>
        <v>7.4485024265141995</v>
      </c>
      <c r="W107" s="7"/>
      <c r="X107" s="25" t="str">
        <f t="shared" si="14"/>
        <v>Unrealised</v>
      </c>
      <c r="Y107" s="4">
        <f t="shared" si="15"/>
        <v>20855806.794239759</v>
      </c>
      <c r="Z107" s="13">
        <f t="shared" ca="1" si="17"/>
        <v>0</v>
      </c>
      <c r="AA107" s="13">
        <f t="shared" si="18"/>
        <v>20855806.794239759</v>
      </c>
      <c r="AC107">
        <f t="shared" si="13"/>
        <v>0</v>
      </c>
      <c r="AD107">
        <f>IF(SUM($AC107:AC107)&gt;0,1,IF(OR(D107&lt;(1-$P$2),D107&gt;$P$3),1,0))</f>
        <v>0</v>
      </c>
      <c r="AE107">
        <f>IF(SUM($AC107:AD107)&gt;0,1,IF(OR(E107&lt;(1-$P$2),E107&gt;$P$3),1,0))</f>
        <v>0</v>
      </c>
      <c r="AF107">
        <f>IF(SUM($AC107:AE107)&gt;0,1,IF(OR(F107&lt;(1-$P$2),F107&gt;$P$3),1,0))</f>
        <v>0</v>
      </c>
      <c r="AG107">
        <f>IF(SUM($AC107:AF107)&gt;0,1,IF(OR(G107&lt;(1-$P$2),G107&gt;$P$3),1,0))</f>
        <v>0</v>
      </c>
      <c r="AH107">
        <f>IF(SUM($AC107:AG107)&gt;0,1,IF(OR(H107&lt;(1-$P$2),H107&gt;$P$3),1,0))</f>
        <v>0</v>
      </c>
      <c r="AI107">
        <f>IF(SUM($AC107:AH107)&gt;0,1,IF(OR(I107&lt;(1-$P$2),I107&gt;$P$3),1,0))</f>
        <v>0</v>
      </c>
      <c r="AJ107">
        <f>IF(SUM($AC107:AI107)&gt;0,1,IF(OR(J107&lt;(1-$P$2),J107&gt;$P$3),1,0))</f>
        <v>0</v>
      </c>
      <c r="AK107">
        <f>IF(SUM($AC107:AJ107)&gt;0,1,IF(OR(K107&lt;(1-$P$2),K107&gt;$P$3),1,0))</f>
        <v>0</v>
      </c>
      <c r="AL107">
        <f>IF(SUM($AC107:AK107)&gt;0,1,IF(OR(L107&lt;(1-$P$2),L107&gt;$P$3),1,0))</f>
        <v>0</v>
      </c>
      <c r="AM107">
        <f>IF(SUM($AC107:AL107)&gt;0,1,IF(OR(M107&lt;(1-$P$2),M107&gt;$P$3),1,0))</f>
        <v>0</v>
      </c>
      <c r="AN107">
        <f>IF(SUM($AC107:AM107)&gt;0,1,IF(OR(N107&lt;(1-$P$2),N107&gt;$P$3),1,0))</f>
        <v>0</v>
      </c>
      <c r="AO107">
        <f>IF(SUM($AC107:AN107)&gt;0,1,IF(OR(O107&lt;(1-$P$2),O107&gt;$P$3),1,0))</f>
        <v>0</v>
      </c>
      <c r="AP107">
        <f>IF(SUM($AC107:AO107)&gt;0,1,IF(OR(P107&lt;(1-$P$2),P107&gt;$P$3),1,0))</f>
        <v>0</v>
      </c>
      <c r="AQ107">
        <f>IF(SUM($AC107:AP107)&gt;0,1,IF(OR(Q107&lt;(1-$P$2),Q107&gt;$P$3),1,0))</f>
        <v>0</v>
      </c>
      <c r="AR107">
        <f>IF(SUM($AC107:AQ107)&gt;0,1,IF(OR(R107&lt;(1-$P$2),R107&gt;$P$3),1,0))</f>
        <v>0</v>
      </c>
      <c r="AS107">
        <f>IF(SUM($AC107:AR107)&gt;0,1,IF(OR(S107&lt;(1-$P$2),S107&gt;$P$3),1,0))</f>
        <v>0</v>
      </c>
      <c r="AT107">
        <f>IF(SUM($AC107:AS107)&gt;0,1,IF(OR(T107&lt;(1-$P$2),T107&gt;$P$3),1,0))</f>
        <v>0</v>
      </c>
      <c r="AU107">
        <f>IF(SUM($AC107:AT107)&gt;0,1,IF(OR(U107&lt;(1-$P$2),U107&gt;$P$3),1,0))</f>
        <v>0</v>
      </c>
      <c r="AV107">
        <f>IF(SUM($AC107:AU107)&gt;0,1,IF(OR(V107&lt;(1-$P$2),V107&gt;$P$3),1,0))</f>
        <v>0</v>
      </c>
    </row>
    <row r="108" spans="1:48" x14ac:dyDescent="0.35">
      <c r="A108" s="1">
        <f>Data!A102</f>
        <v>8900000</v>
      </c>
      <c r="B108">
        <f t="shared" si="16"/>
        <v>99</v>
      </c>
      <c r="C108" s="12" cm="1">
        <f t="array" ref="C108">PRODUCT(Data!$C102:C102/100+1)</f>
        <v>1.546</v>
      </c>
      <c r="D108" s="12" cm="1">
        <f t="array" ref="D108">PRODUCT(Data!$C102:D102/100+1)</f>
        <v>1.1146660000000002</v>
      </c>
      <c r="E108" s="12" cm="1">
        <f t="array" ref="E108">PRODUCT(Data!$C102:E102/100+1)</f>
        <v>1.3565485220000002</v>
      </c>
      <c r="F108" s="12" cm="1">
        <f t="array" ref="F108">PRODUCT(Data!$C102:F102/100+1)</f>
        <v>0.83970353511800011</v>
      </c>
      <c r="G108" s="12" cm="1">
        <f t="array" ref="G108">PRODUCT(Data!$C102:G102/100+1)</f>
        <v>1.0235986093088421</v>
      </c>
      <c r="H108" s="12" cm="1">
        <f t="array" ref="H108">PRODUCT(Data!$C102:H102/100+1)</f>
        <v>1.1679260132213889</v>
      </c>
      <c r="I108" s="12" cm="1">
        <f t="array" ref="I108">PRODUCT(Data!$C102:I102/100+1)</f>
        <v>1.7472173157791977</v>
      </c>
      <c r="J108" s="12" cm="1">
        <f t="array" ref="J108">PRODUCT(Data!$C102:J102/100+1)</f>
        <v>2.1525717330399714</v>
      </c>
      <c r="K108" s="12" cm="1">
        <f t="array" ref="K108">PRODUCT(Data!$C102:K102/100+1)</f>
        <v>2.3204723282170892</v>
      </c>
      <c r="L108" s="12" cm="1">
        <f t="array" ref="L108">PRODUCT(Data!$C102:L102/100+1)</f>
        <v>3.3159549570222207</v>
      </c>
      <c r="M108" s="12" cm="1">
        <f t="array" ref="M108">PRODUCT(Data!$C102:M102/100+1)</f>
        <v>5.0601472644159085</v>
      </c>
      <c r="N108" s="12" cm="1">
        <f t="array" ref="N108">PRODUCT(Data!$C102:N102/100+1)</f>
        <v>5.8950715630445334</v>
      </c>
      <c r="O108" s="12" cm="1">
        <f t="array" ref="O108">PRODUCT(Data!$C102:O102/100+1)</f>
        <v>5.3350397645553027</v>
      </c>
      <c r="P108" s="12" cm="1">
        <f t="array" ref="P108">PRODUCT(Data!$C102:P102/100+1)</f>
        <v>8.7281250548124767</v>
      </c>
      <c r="Q108" s="12" cm="1">
        <f t="array" ref="Q108">PRODUCT(Data!$C102:Q102/100+1)</f>
        <v>8.963784431292412</v>
      </c>
      <c r="R108" s="12" cm="1">
        <f t="array" ref="R108">PRODUCT(Data!$C102:R102/100+1)</f>
        <v>14.888845940376697</v>
      </c>
      <c r="S108" s="12" cm="1">
        <f t="array" ref="S108">PRODUCT(Data!$C102:S102/100+1)</f>
        <v>10.035082163813893</v>
      </c>
      <c r="T108" s="12" cm="1">
        <f t="array" ref="T108">PRODUCT(Data!$C102:T102/100+1)</f>
        <v>9.8343805205376142</v>
      </c>
      <c r="U108" s="12" cm="1">
        <f t="array" ref="U108">PRODUCT(Data!$C102:U102/100+1)</f>
        <v>13.817304631355348</v>
      </c>
      <c r="V108" s="12" cm="1">
        <f t="array" ref="V108">PRODUCT(Data!$C102:V102/100+1)</f>
        <v>18.902072735694116</v>
      </c>
      <c r="W108" s="7"/>
      <c r="X108" s="25" t="str">
        <f t="shared" si="14"/>
        <v>Unrealised</v>
      </c>
      <c r="Y108" s="4">
        <f t="shared" si="15"/>
        <v>168228447.34767762</v>
      </c>
      <c r="Z108" s="13">
        <f t="shared" ca="1" si="17"/>
        <v>0</v>
      </c>
      <c r="AA108" s="13">
        <f t="shared" si="18"/>
        <v>168228447.34767762</v>
      </c>
      <c r="AC108">
        <f t="shared" si="13"/>
        <v>0</v>
      </c>
      <c r="AD108">
        <f>IF(SUM($AC108:AC108)&gt;0,1,IF(OR(D108&lt;(1-$P$2),D108&gt;$P$3),1,0))</f>
        <v>0</v>
      </c>
      <c r="AE108">
        <f>IF(SUM($AC108:AD108)&gt;0,1,IF(OR(E108&lt;(1-$P$2),E108&gt;$P$3),1,0))</f>
        <v>0</v>
      </c>
      <c r="AF108">
        <f>IF(SUM($AC108:AE108)&gt;0,1,IF(OR(F108&lt;(1-$P$2),F108&gt;$P$3),1,0))</f>
        <v>0</v>
      </c>
      <c r="AG108">
        <f>IF(SUM($AC108:AF108)&gt;0,1,IF(OR(G108&lt;(1-$P$2),G108&gt;$P$3),1,0))</f>
        <v>0</v>
      </c>
      <c r="AH108">
        <f>IF(SUM($AC108:AG108)&gt;0,1,IF(OR(H108&lt;(1-$P$2),H108&gt;$P$3),1,0))</f>
        <v>0</v>
      </c>
      <c r="AI108">
        <f>IF(SUM($AC108:AH108)&gt;0,1,IF(OR(I108&lt;(1-$P$2),I108&gt;$P$3),1,0))</f>
        <v>0</v>
      </c>
      <c r="AJ108">
        <f>IF(SUM($AC108:AI108)&gt;0,1,IF(OR(J108&lt;(1-$P$2),J108&gt;$P$3),1,0))</f>
        <v>0</v>
      </c>
      <c r="AK108">
        <f>IF(SUM($AC108:AJ108)&gt;0,1,IF(OR(K108&lt;(1-$P$2),K108&gt;$P$3),1,0))</f>
        <v>0</v>
      </c>
      <c r="AL108">
        <f>IF(SUM($AC108:AK108)&gt;0,1,IF(OR(L108&lt;(1-$P$2),L108&gt;$P$3),1,0))</f>
        <v>0</v>
      </c>
      <c r="AM108">
        <f>IF(SUM($AC108:AL108)&gt;0,1,IF(OR(M108&lt;(1-$P$2),M108&gt;$P$3),1,0))</f>
        <v>0</v>
      </c>
      <c r="AN108">
        <f>IF(SUM($AC108:AM108)&gt;0,1,IF(OR(N108&lt;(1-$P$2),N108&gt;$P$3),1,0))</f>
        <v>0</v>
      </c>
      <c r="AO108">
        <f>IF(SUM($AC108:AN108)&gt;0,1,IF(OR(O108&lt;(1-$P$2),O108&gt;$P$3),1,0))</f>
        <v>0</v>
      </c>
      <c r="AP108">
        <f>IF(SUM($AC108:AO108)&gt;0,1,IF(OR(P108&lt;(1-$P$2),P108&gt;$P$3),1,0))</f>
        <v>0</v>
      </c>
      <c r="AQ108">
        <f>IF(SUM($AC108:AP108)&gt;0,1,IF(OR(Q108&lt;(1-$P$2),Q108&gt;$P$3),1,0))</f>
        <v>0</v>
      </c>
      <c r="AR108">
        <f>IF(SUM($AC108:AQ108)&gt;0,1,IF(OR(R108&lt;(1-$P$2),R108&gt;$P$3),1,0))</f>
        <v>0</v>
      </c>
      <c r="AS108">
        <f>IF(SUM($AC108:AR108)&gt;0,1,IF(OR(S108&lt;(1-$P$2),S108&gt;$P$3),1,0))</f>
        <v>0</v>
      </c>
      <c r="AT108">
        <f>IF(SUM($AC108:AS108)&gt;0,1,IF(OR(T108&lt;(1-$P$2),T108&gt;$P$3),1,0))</f>
        <v>0</v>
      </c>
      <c r="AU108">
        <f>IF(SUM($AC108:AT108)&gt;0,1,IF(OR(U108&lt;(1-$P$2),U108&gt;$P$3),1,0))</f>
        <v>0</v>
      </c>
      <c r="AV108">
        <f>IF(SUM($AC108:AU108)&gt;0,1,IF(OR(V108&lt;(1-$P$2),V108&gt;$P$3),1,0))</f>
        <v>0</v>
      </c>
    </row>
    <row r="109" spans="1:48" x14ac:dyDescent="0.35">
      <c r="A109" s="1">
        <f>Data!A103</f>
        <v>9300000</v>
      </c>
      <c r="B109">
        <f t="shared" si="16"/>
        <v>100</v>
      </c>
      <c r="C109" s="12" cm="1">
        <f t="array" ref="C109">PRODUCT(Data!$C103:C103/100+1)</f>
        <v>0.74399999999999999</v>
      </c>
      <c r="D109" s="12" cm="1">
        <f t="array" ref="D109">PRODUCT(Data!$C103:D103/100+1)</f>
        <v>0.69415199999999999</v>
      </c>
      <c r="E109" s="12" cm="1">
        <f t="array" ref="E109">PRODUCT(Data!$C103:E103/100+1)</f>
        <v>0.44078652000000001</v>
      </c>
      <c r="F109" s="12" cm="1">
        <f t="array" ref="F109">PRODUCT(Data!$C103:F103/100+1)</f>
        <v>0.36320809247999997</v>
      </c>
      <c r="G109" s="12" cm="1">
        <f t="array" ref="G109">PRODUCT(Data!$C103:G103/100+1)</f>
        <v>0.44347708091807997</v>
      </c>
      <c r="H109" s="12" cm="1">
        <f t="array" ref="H109">PRODUCT(Data!$C103:H103/100+1)</f>
        <v>0.33571215025498652</v>
      </c>
      <c r="I109" s="12" cm="1">
        <f t="array" ref="I109">PRODUCT(Data!$C103:I103/100+1)</f>
        <v>0.41191880836286843</v>
      </c>
      <c r="J109" s="12" cm="1">
        <f t="array" ref="J109">PRODUCT(Data!$C103:J103/100+1)</f>
        <v>0.20843091703161143</v>
      </c>
      <c r="K109" s="12" cm="1">
        <f t="array" ref="K109">PRODUCT(Data!$C103:K103/100+1)</f>
        <v>0.15423887860339244</v>
      </c>
      <c r="L109" s="12" cm="1">
        <f t="array" ref="L109">PRODUCT(Data!$C103:L103/100+1)</f>
        <v>0.21531747453033584</v>
      </c>
      <c r="M109" s="12" cm="1">
        <f t="array" ref="M109">PRODUCT(Data!$C103:M103/100+1)</f>
        <v>0.31091843322180496</v>
      </c>
      <c r="N109" s="12" cm="1">
        <f t="array" ref="N109">PRODUCT(Data!$C103:N103/100+1)</f>
        <v>0.42440366134776375</v>
      </c>
      <c r="O109" s="12" cm="1">
        <f t="array" ref="O109">PRODUCT(Data!$C103:O103/100+1)</f>
        <v>0.59968237348439024</v>
      </c>
      <c r="P109" s="12" cm="1">
        <f t="array" ref="P109">PRODUCT(Data!$C103:P103/100+1)</f>
        <v>0.40058782548757266</v>
      </c>
      <c r="Q109" s="12" cm="1">
        <f t="array" ref="Q109">PRODUCT(Data!$C103:Q103/100+1)</f>
        <v>0.4530648306264447</v>
      </c>
      <c r="R109" s="12" cm="1">
        <f t="array" ref="R109">PRODUCT(Data!$C103:R103/100+1)</f>
        <v>0.65785013406959769</v>
      </c>
      <c r="S109" s="12" cm="1">
        <f t="array" ref="S109">PRODUCT(Data!$C103:S103/100+1)</f>
        <v>0.9413835418535943</v>
      </c>
      <c r="T109" s="12" cm="1">
        <f t="array" ref="T109">PRODUCT(Data!$C103:T103/100+1)</f>
        <v>1.2162675360748438</v>
      </c>
      <c r="U109" s="12" cm="1">
        <f t="array" ref="U109">PRODUCT(Data!$C103:U103/100+1)</f>
        <v>2.0773849516158331</v>
      </c>
      <c r="V109" s="12" cm="1">
        <f t="array" ref="V109">PRODUCT(Data!$C103:V103/100+1)</f>
        <v>3.0786844982946646</v>
      </c>
      <c r="W109" s="7"/>
      <c r="X109" s="25" t="str">
        <f t="shared" si="14"/>
        <v>Partially Realised Loss</v>
      </c>
      <c r="Y109" s="4">
        <f t="shared" si="15"/>
        <v>28631765.834140383</v>
      </c>
      <c r="Z109" s="13">
        <f t="shared" ca="1" si="17"/>
        <v>1383840</v>
      </c>
      <c r="AA109" s="13">
        <f t="shared" si="18"/>
        <v>22905412.667312309</v>
      </c>
      <c r="AC109">
        <f t="shared" si="13"/>
        <v>1</v>
      </c>
      <c r="AD109">
        <f>IF(SUM($AC109:AC109)&gt;0,1,IF(OR(D109&lt;(1-$P$2),D109&gt;$P$3),1,0))</f>
        <v>1</v>
      </c>
      <c r="AE109">
        <f>IF(SUM($AC109:AD109)&gt;0,1,IF(OR(E109&lt;(1-$P$2),E109&gt;$P$3),1,0))</f>
        <v>1</v>
      </c>
      <c r="AF109">
        <f>IF(SUM($AC109:AE109)&gt;0,1,IF(OR(F109&lt;(1-$P$2),F109&gt;$P$3),1,0))</f>
        <v>1</v>
      </c>
      <c r="AG109">
        <f>IF(SUM($AC109:AF109)&gt;0,1,IF(OR(G109&lt;(1-$P$2),G109&gt;$P$3),1,0))</f>
        <v>1</v>
      </c>
      <c r="AH109">
        <f>IF(SUM($AC109:AG109)&gt;0,1,IF(OR(H109&lt;(1-$P$2),H109&gt;$P$3),1,0))</f>
        <v>1</v>
      </c>
      <c r="AI109">
        <f>IF(SUM($AC109:AH109)&gt;0,1,IF(OR(I109&lt;(1-$P$2),I109&gt;$P$3),1,0))</f>
        <v>1</v>
      </c>
      <c r="AJ109">
        <f>IF(SUM($AC109:AI109)&gt;0,1,IF(OR(J109&lt;(1-$P$2),J109&gt;$P$3),1,0))</f>
        <v>1</v>
      </c>
      <c r="AK109">
        <f>IF(SUM($AC109:AJ109)&gt;0,1,IF(OR(K109&lt;(1-$P$2),K109&gt;$P$3),1,0))</f>
        <v>1</v>
      </c>
      <c r="AL109">
        <f>IF(SUM($AC109:AK109)&gt;0,1,IF(OR(L109&lt;(1-$P$2),L109&gt;$P$3),1,0))</f>
        <v>1</v>
      </c>
      <c r="AM109">
        <f>IF(SUM($AC109:AL109)&gt;0,1,IF(OR(M109&lt;(1-$P$2),M109&gt;$P$3),1,0))</f>
        <v>1</v>
      </c>
      <c r="AN109">
        <f>IF(SUM($AC109:AM109)&gt;0,1,IF(OR(N109&lt;(1-$P$2),N109&gt;$P$3),1,0))</f>
        <v>1</v>
      </c>
      <c r="AO109">
        <f>IF(SUM($AC109:AN109)&gt;0,1,IF(OR(O109&lt;(1-$P$2),O109&gt;$P$3),1,0))</f>
        <v>1</v>
      </c>
      <c r="AP109">
        <f>IF(SUM($AC109:AO109)&gt;0,1,IF(OR(P109&lt;(1-$P$2),P109&gt;$P$3),1,0))</f>
        <v>1</v>
      </c>
      <c r="AQ109">
        <f>IF(SUM($AC109:AP109)&gt;0,1,IF(OR(Q109&lt;(1-$P$2),Q109&gt;$P$3),1,0))</f>
        <v>1</v>
      </c>
      <c r="AR109">
        <f>IF(SUM($AC109:AQ109)&gt;0,1,IF(OR(R109&lt;(1-$P$2),R109&gt;$P$3),1,0))</f>
        <v>1</v>
      </c>
      <c r="AS109">
        <f>IF(SUM($AC109:AR109)&gt;0,1,IF(OR(S109&lt;(1-$P$2),S109&gt;$P$3),1,0))</f>
        <v>1</v>
      </c>
      <c r="AT109">
        <f>IF(SUM($AC109:AS109)&gt;0,1,IF(OR(T109&lt;(1-$P$2),T109&gt;$P$3),1,0))</f>
        <v>1</v>
      </c>
      <c r="AU109">
        <f>IF(SUM($AC109:AT109)&gt;0,1,IF(OR(U109&lt;(1-$P$2),U109&gt;$P$3),1,0))</f>
        <v>1</v>
      </c>
      <c r="AV109">
        <f>IF(SUM($AC109:AU109)&gt;0,1,IF(OR(V109&lt;(1-$P$2),V109&gt;$P$3),1,0))</f>
        <v>1</v>
      </c>
    </row>
    <row r="110" spans="1:48" x14ac:dyDescent="0.35">
      <c r="A110" s="1">
        <f>Data!A104</f>
        <v>8700000</v>
      </c>
      <c r="B110">
        <f t="shared" si="16"/>
        <v>101</v>
      </c>
      <c r="C110" s="12" cm="1">
        <f t="array" ref="C110">PRODUCT(Data!$C104:C104/100+1)</f>
        <v>1.5429999999999999</v>
      </c>
      <c r="D110" s="12" cm="1">
        <f t="array" ref="D110">PRODUCT(Data!$C104:D104/100+1)</f>
        <v>0.93042899999999995</v>
      </c>
      <c r="E110" s="12" cm="1">
        <f t="array" ref="E110">PRODUCT(Data!$C104:E104/100+1)</f>
        <v>1.0951149330000001</v>
      </c>
      <c r="F110" s="12" cm="1">
        <f t="array" ref="F110">PRODUCT(Data!$C104:F104/100+1)</f>
        <v>1.552872974994</v>
      </c>
      <c r="G110" s="12" cm="1">
        <f t="array" ref="G110">PRODUCT(Data!$C104:G104/100+1)</f>
        <v>1.9410912187425</v>
      </c>
      <c r="H110" s="12" cm="1">
        <f t="array" ref="H110">PRODUCT(Data!$C104:H104/100+1)</f>
        <v>3.3483823523308125</v>
      </c>
      <c r="I110" s="12" cm="1">
        <f t="array" ref="I110">PRODUCT(Data!$C104:I104/100+1)</f>
        <v>4.6642966167968218</v>
      </c>
      <c r="J110" s="12" cm="1">
        <f t="array" ref="J110">PRODUCT(Data!$C104:J104/100+1)</f>
        <v>3.3396363776265243</v>
      </c>
      <c r="K110" s="12" cm="1">
        <f t="array" ref="K110">PRODUCT(Data!$C104:K104/100+1)</f>
        <v>5.269946203894655</v>
      </c>
      <c r="L110" s="12" cm="1">
        <f t="array" ref="L110">PRODUCT(Data!$C104:L104/100+1)</f>
        <v>7.5202132329576727</v>
      </c>
      <c r="M110" s="12" cm="1">
        <f t="array" ref="M110">PRODUCT(Data!$C104:M104/100+1)</f>
        <v>12.536195459340441</v>
      </c>
      <c r="N110" s="12" cm="1">
        <f t="array" ref="N110">PRODUCT(Data!$C104:N104/100+1)</f>
        <v>16.359735074439275</v>
      </c>
      <c r="O110" s="12" cm="1">
        <f t="array" ref="O110">PRODUCT(Data!$C104:O104/100+1)</f>
        <v>23.476219831820359</v>
      </c>
      <c r="P110" s="12" cm="1">
        <f t="array" ref="P110">PRODUCT(Data!$C104:P104/100+1)</f>
        <v>29.556560768261829</v>
      </c>
      <c r="Q110" s="12" cm="1">
        <f t="array" ref="Q110">PRODUCT(Data!$C104:Q104/100+1)</f>
        <v>44.068832105478393</v>
      </c>
      <c r="R110" s="12" cm="1">
        <f t="array" ref="R110">PRODUCT(Data!$C104:R104/100+1)</f>
        <v>58.655615532391742</v>
      </c>
      <c r="S110" s="12" cm="1">
        <f t="array" ref="S110">PRODUCT(Data!$C104:S104/100+1)</f>
        <v>62.820164235191555</v>
      </c>
      <c r="T110" s="12" cm="1">
        <f t="array" ref="T110">PRODUCT(Data!$C104:T104/100+1)</f>
        <v>52.768937957560901</v>
      </c>
      <c r="U110" s="12" cm="1">
        <f t="array" ref="U110">PRODUCT(Data!$C104:U104/100+1)</f>
        <v>87.490899133635963</v>
      </c>
      <c r="V110" s="12" cm="1">
        <f t="array" ref="V110">PRODUCT(Data!$C104:V104/100+1)</f>
        <v>146.02231065403842</v>
      </c>
      <c r="W110" s="7"/>
      <c r="X110" s="25" t="str">
        <f t="shared" si="14"/>
        <v>Partially Realised Profit</v>
      </c>
      <c r="Y110" s="4">
        <f t="shared" si="15"/>
        <v>1270394102.6901343</v>
      </c>
      <c r="Z110" s="13">
        <f t="shared" ca="1" si="17"/>
        <v>40848622.507367432</v>
      </c>
      <c r="AA110" s="13">
        <f t="shared" si="18"/>
        <v>1016315282.1521075</v>
      </c>
      <c r="AC110">
        <f t="shared" si="13"/>
        <v>0</v>
      </c>
      <c r="AD110">
        <f>IF(SUM($AC110:AC110)&gt;0,1,IF(OR(D110&lt;(1-$P$2),D110&gt;$P$3),1,0))</f>
        <v>0</v>
      </c>
      <c r="AE110">
        <f>IF(SUM($AC110:AD110)&gt;0,1,IF(OR(E110&lt;(1-$P$2),E110&gt;$P$3),1,0))</f>
        <v>0</v>
      </c>
      <c r="AF110">
        <f>IF(SUM($AC110:AE110)&gt;0,1,IF(OR(F110&lt;(1-$P$2),F110&gt;$P$3),1,0))</f>
        <v>0</v>
      </c>
      <c r="AG110">
        <f>IF(SUM($AC110:AF110)&gt;0,1,IF(OR(G110&lt;(1-$P$2),G110&gt;$P$3),1,0))</f>
        <v>0</v>
      </c>
      <c r="AH110">
        <f>IF(SUM($AC110:AG110)&gt;0,1,IF(OR(H110&lt;(1-$P$2),H110&gt;$P$3),1,0))</f>
        <v>0</v>
      </c>
      <c r="AI110">
        <f>IF(SUM($AC110:AH110)&gt;0,1,IF(OR(I110&lt;(1-$P$2),I110&gt;$P$3),1,0))</f>
        <v>0</v>
      </c>
      <c r="AJ110">
        <f>IF(SUM($AC110:AI110)&gt;0,1,IF(OR(J110&lt;(1-$P$2),J110&gt;$P$3),1,0))</f>
        <v>0</v>
      </c>
      <c r="AK110">
        <f>IF(SUM($AC110:AJ110)&gt;0,1,IF(OR(K110&lt;(1-$P$2),K110&gt;$P$3),1,0))</f>
        <v>0</v>
      </c>
      <c r="AL110">
        <f>IF(SUM($AC110:AK110)&gt;0,1,IF(OR(L110&lt;(1-$P$2),L110&gt;$P$3),1,0))</f>
        <v>0</v>
      </c>
      <c r="AM110">
        <f>IF(SUM($AC110:AL110)&gt;0,1,IF(OR(M110&lt;(1-$P$2),M110&gt;$P$3),1,0))</f>
        <v>0</v>
      </c>
      <c r="AN110">
        <f>IF(SUM($AC110:AM110)&gt;0,1,IF(OR(N110&lt;(1-$P$2),N110&gt;$P$3),1,0))</f>
        <v>0</v>
      </c>
      <c r="AO110">
        <f>IF(SUM($AC110:AN110)&gt;0,1,IF(OR(O110&lt;(1-$P$2),O110&gt;$P$3),1,0))</f>
        <v>1</v>
      </c>
      <c r="AP110">
        <f>IF(SUM($AC110:AO110)&gt;0,1,IF(OR(P110&lt;(1-$P$2),P110&gt;$P$3),1,0))</f>
        <v>1</v>
      </c>
      <c r="AQ110">
        <f>IF(SUM($AC110:AP110)&gt;0,1,IF(OR(Q110&lt;(1-$P$2),Q110&gt;$P$3),1,0))</f>
        <v>1</v>
      </c>
      <c r="AR110">
        <f>IF(SUM($AC110:AQ110)&gt;0,1,IF(OR(R110&lt;(1-$P$2),R110&gt;$P$3),1,0))</f>
        <v>1</v>
      </c>
      <c r="AS110">
        <f>IF(SUM($AC110:AR110)&gt;0,1,IF(OR(S110&lt;(1-$P$2),S110&gt;$P$3),1,0))</f>
        <v>1</v>
      </c>
      <c r="AT110">
        <f>IF(SUM($AC110:AS110)&gt;0,1,IF(OR(T110&lt;(1-$P$2),T110&gt;$P$3),1,0))</f>
        <v>1</v>
      </c>
      <c r="AU110">
        <f>IF(SUM($AC110:AT110)&gt;0,1,IF(OR(U110&lt;(1-$P$2),U110&gt;$P$3),1,0))</f>
        <v>1</v>
      </c>
      <c r="AV110">
        <f>IF(SUM($AC110:AU110)&gt;0,1,IF(OR(V110&lt;(1-$P$2),V110&gt;$P$3),1,0))</f>
        <v>1</v>
      </c>
    </row>
    <row r="111" spans="1:48" x14ac:dyDescent="0.35">
      <c r="A111" s="1">
        <f>Data!A105</f>
        <v>3900000</v>
      </c>
      <c r="B111">
        <f t="shared" si="16"/>
        <v>102</v>
      </c>
      <c r="C111" s="12" cm="1">
        <f t="array" ref="C111">PRODUCT(Data!$C105:C105/100+1)</f>
        <v>0.59299999999999997</v>
      </c>
      <c r="D111" s="12" cm="1">
        <f t="array" ref="D111">PRODUCT(Data!$C105:D105/100+1)</f>
        <v>0.62798699999999996</v>
      </c>
      <c r="E111" s="12" cm="1">
        <f t="array" ref="E111">PRODUCT(Data!$C105:E105/100+1)</f>
        <v>0.67383005099999993</v>
      </c>
      <c r="F111" s="12" cm="1">
        <f t="array" ref="F111">PRODUCT(Data!$C105:F105/100+1)</f>
        <v>0.55051915166699994</v>
      </c>
      <c r="G111" s="12" cm="1">
        <f t="array" ref="G111">PRODUCT(Data!$C105:G105/100+1)</f>
        <v>0.29893189935518094</v>
      </c>
      <c r="H111" s="12" cm="1">
        <f t="array" ref="H111">PRODUCT(Data!$C105:H105/100+1)</f>
        <v>0.21493203563637509</v>
      </c>
      <c r="I111" s="12" cm="1">
        <f t="array" ref="I111">PRODUCT(Data!$C105:I105/100+1)</f>
        <v>0.35442292676438253</v>
      </c>
      <c r="J111" s="12" cm="1">
        <f t="array" ref="J111">PRODUCT(Data!$C105:J105/100+1)</f>
        <v>0.30196833360325392</v>
      </c>
      <c r="K111" s="12" cm="1">
        <f t="array" ref="K111">PRODUCT(Data!$C105:K105/100+1)</f>
        <v>0.39497458035305616</v>
      </c>
      <c r="L111" s="12" cm="1">
        <f t="array" ref="L111">PRODUCT(Data!$C105:L105/100+1)</f>
        <v>0.65881760002889767</v>
      </c>
      <c r="M111" s="12" cm="1">
        <f t="array" ref="M111">PRODUCT(Data!$C105:M105/100+1)</f>
        <v>0.96714423684242179</v>
      </c>
      <c r="N111" s="12" cm="1">
        <f t="array" ref="N111">PRODUCT(Data!$C105:N105/100+1)</f>
        <v>1.6209337409478988</v>
      </c>
      <c r="O111" s="12" cm="1">
        <f t="array" ref="O111">PRODUCT(Data!$C105:O105/100+1)</f>
        <v>2.3390073881878179</v>
      </c>
      <c r="P111" s="12" cm="1">
        <f t="array" ref="P111">PRODUCT(Data!$C105:P105/100+1)</f>
        <v>2.6805024668632393</v>
      </c>
      <c r="Q111" s="12" cm="1">
        <f t="array" ref="Q111">PRODUCT(Data!$C105:Q105/100+1)</f>
        <v>1.5761354505155847</v>
      </c>
      <c r="R111" s="12" cm="1">
        <f t="array" ref="R111">PRODUCT(Data!$C105:R105/100+1)</f>
        <v>1.1789493169856573</v>
      </c>
      <c r="S111" s="12" cm="1">
        <f t="array" ref="S111">PRODUCT(Data!$C105:S105/100+1)</f>
        <v>0.90425412612799916</v>
      </c>
      <c r="T111" s="12" cm="1">
        <f t="array" ref="T111">PRODUCT(Data!$C105:T105/100+1)</f>
        <v>1.220743070272799</v>
      </c>
      <c r="U111" s="12" cm="1">
        <f t="array" ref="U111">PRODUCT(Data!$C105:U105/100+1)</f>
        <v>0.77273036348268176</v>
      </c>
      <c r="V111" s="12" cm="1">
        <f t="array" ref="V111">PRODUCT(Data!$C105:V105/100+1)</f>
        <v>0.49609289335588169</v>
      </c>
      <c r="W111" s="7"/>
      <c r="X111" s="25" t="str">
        <f t="shared" si="14"/>
        <v>Partially Realised Loss</v>
      </c>
      <c r="Y111" s="4">
        <f t="shared" si="15"/>
        <v>1934762.2840879385</v>
      </c>
      <c r="Z111" s="13">
        <f t="shared" ca="1" si="17"/>
        <v>462540</v>
      </c>
      <c r="AA111" s="13">
        <f t="shared" si="18"/>
        <v>1547809.8272703509</v>
      </c>
      <c r="AC111">
        <f t="shared" si="13"/>
        <v>1</v>
      </c>
      <c r="AD111">
        <f>IF(SUM($AC111:AC111)&gt;0,1,IF(OR(D111&lt;(1-$P$2),D111&gt;$P$3),1,0))</f>
        <v>1</v>
      </c>
      <c r="AE111">
        <f>IF(SUM($AC111:AD111)&gt;0,1,IF(OR(E111&lt;(1-$P$2),E111&gt;$P$3),1,0))</f>
        <v>1</v>
      </c>
      <c r="AF111">
        <f>IF(SUM($AC111:AE111)&gt;0,1,IF(OR(F111&lt;(1-$P$2),F111&gt;$P$3),1,0))</f>
        <v>1</v>
      </c>
      <c r="AG111">
        <f>IF(SUM($AC111:AF111)&gt;0,1,IF(OR(G111&lt;(1-$P$2),G111&gt;$P$3),1,0))</f>
        <v>1</v>
      </c>
      <c r="AH111">
        <f>IF(SUM($AC111:AG111)&gt;0,1,IF(OR(H111&lt;(1-$P$2),H111&gt;$P$3),1,0))</f>
        <v>1</v>
      </c>
      <c r="AI111">
        <f>IF(SUM($AC111:AH111)&gt;0,1,IF(OR(I111&lt;(1-$P$2),I111&gt;$P$3),1,0))</f>
        <v>1</v>
      </c>
      <c r="AJ111">
        <f>IF(SUM($AC111:AI111)&gt;0,1,IF(OR(J111&lt;(1-$P$2),J111&gt;$P$3),1,0))</f>
        <v>1</v>
      </c>
      <c r="AK111">
        <f>IF(SUM($AC111:AJ111)&gt;0,1,IF(OR(K111&lt;(1-$P$2),K111&gt;$P$3),1,0))</f>
        <v>1</v>
      </c>
      <c r="AL111">
        <f>IF(SUM($AC111:AK111)&gt;0,1,IF(OR(L111&lt;(1-$P$2),L111&gt;$P$3),1,0))</f>
        <v>1</v>
      </c>
      <c r="AM111">
        <f>IF(SUM($AC111:AL111)&gt;0,1,IF(OR(M111&lt;(1-$P$2),M111&gt;$P$3),1,0))</f>
        <v>1</v>
      </c>
      <c r="AN111">
        <f>IF(SUM($AC111:AM111)&gt;0,1,IF(OR(N111&lt;(1-$P$2),N111&gt;$P$3),1,0))</f>
        <v>1</v>
      </c>
      <c r="AO111">
        <f>IF(SUM($AC111:AN111)&gt;0,1,IF(OR(O111&lt;(1-$P$2),O111&gt;$P$3),1,0))</f>
        <v>1</v>
      </c>
      <c r="AP111">
        <f>IF(SUM($AC111:AO111)&gt;0,1,IF(OR(P111&lt;(1-$P$2),P111&gt;$P$3),1,0))</f>
        <v>1</v>
      </c>
      <c r="AQ111">
        <f>IF(SUM($AC111:AP111)&gt;0,1,IF(OR(Q111&lt;(1-$P$2),Q111&gt;$P$3),1,0))</f>
        <v>1</v>
      </c>
      <c r="AR111">
        <f>IF(SUM($AC111:AQ111)&gt;0,1,IF(OR(R111&lt;(1-$P$2),R111&gt;$P$3),1,0))</f>
        <v>1</v>
      </c>
      <c r="AS111">
        <f>IF(SUM($AC111:AR111)&gt;0,1,IF(OR(S111&lt;(1-$P$2),S111&gt;$P$3),1,0))</f>
        <v>1</v>
      </c>
      <c r="AT111">
        <f>IF(SUM($AC111:AS111)&gt;0,1,IF(OR(T111&lt;(1-$P$2),T111&gt;$P$3),1,0))</f>
        <v>1</v>
      </c>
      <c r="AU111">
        <f>IF(SUM($AC111:AT111)&gt;0,1,IF(OR(U111&lt;(1-$P$2),U111&gt;$P$3),1,0))</f>
        <v>1</v>
      </c>
      <c r="AV111">
        <f>IF(SUM($AC111:AU111)&gt;0,1,IF(OR(V111&lt;(1-$P$2),V111&gt;$P$3),1,0))</f>
        <v>1</v>
      </c>
    </row>
    <row r="112" spans="1:48" x14ac:dyDescent="0.35">
      <c r="A112" s="1">
        <f>Data!A106</f>
        <v>6800000</v>
      </c>
      <c r="B112">
        <f t="shared" si="16"/>
        <v>103</v>
      </c>
      <c r="C112" s="12" cm="1">
        <f t="array" ref="C112">PRODUCT(Data!$C106:C106/100+1)</f>
        <v>0.6120000000000001</v>
      </c>
      <c r="D112" s="12" cm="1">
        <f t="array" ref="D112">PRODUCT(Data!$C106:D106/100+1)</f>
        <v>1.0410120000000003</v>
      </c>
      <c r="E112" s="12" cm="1">
        <f t="array" ref="E112">PRODUCT(Data!$C106:E106/100+1)</f>
        <v>0.6693707160000002</v>
      </c>
      <c r="F112" s="12" cm="1">
        <f t="array" ref="F112">PRODUCT(Data!$C106:F106/100+1)</f>
        <v>0.47860006194000021</v>
      </c>
      <c r="G112" s="12" cm="1">
        <f t="array" ref="G112">PRODUCT(Data!$C106:G106/100+1)</f>
        <v>0.77054609972340027</v>
      </c>
      <c r="H112" s="12" cm="1">
        <f t="array" ref="H112">PRODUCT(Data!$C106:H106/100+1)</f>
        <v>0.82833705720265527</v>
      </c>
      <c r="I112" s="12" cm="1">
        <f t="array" ref="I112">PRODUCT(Data!$C106:I106/100+1)</f>
        <v>1.3858078967000422</v>
      </c>
      <c r="J112" s="12" cm="1">
        <f t="array" ref="J112">PRODUCT(Data!$C106:J106/100+1)</f>
        <v>1.051828193595332</v>
      </c>
      <c r="K112" s="12" cm="1">
        <f t="array" ref="K112">PRODUCT(Data!$C106:K106/100+1)</f>
        <v>1.5230472243260407</v>
      </c>
      <c r="L112" s="12" cm="1">
        <f t="array" ref="L112">PRODUCT(Data!$C106:L106/100+1)</f>
        <v>1.9312238804454196</v>
      </c>
      <c r="M112" s="12" cm="1">
        <f t="array" ref="M112">PRODUCT(Data!$C106:M106/100+1)</f>
        <v>1.6569900894221701</v>
      </c>
      <c r="N112" s="12" cm="1">
        <f t="array" ref="N112">PRODUCT(Data!$C106:N106/100+1)</f>
        <v>1.0555026869619224</v>
      </c>
      <c r="O112" s="12" cm="1">
        <f t="array" ref="O112">PRODUCT(Data!$C106:O106/100+1)</f>
        <v>0.77051696148220328</v>
      </c>
      <c r="P112" s="12" cm="1">
        <f t="array" ref="P112">PRODUCT(Data!$C106:P106/100+1)</f>
        <v>0.60793788260945836</v>
      </c>
      <c r="Q112" s="12" cm="1">
        <f t="array" ref="Q112">PRODUCT(Data!$C106:Q106/100+1)</f>
        <v>0.73986040313571089</v>
      </c>
      <c r="R112" s="12" cm="1">
        <f t="array" ref="R112">PRODUCT(Data!$C106:R106/100+1)</f>
        <v>0.6362799466967114</v>
      </c>
      <c r="S112" s="12" cm="1">
        <f t="array" ref="S112">PRODUCT(Data!$C106:S106/100+1)</f>
        <v>1.0002320762072303</v>
      </c>
      <c r="T112" s="12" cm="1">
        <f t="array" ref="T112">PRODUCT(Data!$C106:T106/100+1)</f>
        <v>1.038240895103105</v>
      </c>
      <c r="U112" s="12" cm="1">
        <f t="array" ref="U112">PRODUCT(Data!$C106:U106/100+1)</f>
        <v>0.56480304693608918</v>
      </c>
      <c r="V112" s="12" cm="1">
        <f t="array" ref="V112">PRODUCT(Data!$C106:V106/100+1)</f>
        <v>0.33323379769229267</v>
      </c>
      <c r="W112" s="7"/>
      <c r="X112" s="25" t="str">
        <f t="shared" si="14"/>
        <v>Partially Realised Loss</v>
      </c>
      <c r="Y112" s="4">
        <f t="shared" si="15"/>
        <v>2265989.8243075903</v>
      </c>
      <c r="Z112" s="13">
        <f t="shared" ca="1" si="17"/>
        <v>832320.00000000012</v>
      </c>
      <c r="AA112" s="13">
        <f t="shared" si="18"/>
        <v>1812791.8594460723</v>
      </c>
      <c r="AC112">
        <f t="shared" si="13"/>
        <v>1</v>
      </c>
      <c r="AD112">
        <f>IF(SUM($AC112:AC112)&gt;0,1,IF(OR(D112&lt;(1-$P$2),D112&gt;$P$3),1,0))</f>
        <v>1</v>
      </c>
      <c r="AE112">
        <f>IF(SUM($AC112:AD112)&gt;0,1,IF(OR(E112&lt;(1-$P$2),E112&gt;$P$3),1,0))</f>
        <v>1</v>
      </c>
      <c r="AF112">
        <f>IF(SUM($AC112:AE112)&gt;0,1,IF(OR(F112&lt;(1-$P$2),F112&gt;$P$3),1,0))</f>
        <v>1</v>
      </c>
      <c r="AG112">
        <f>IF(SUM($AC112:AF112)&gt;0,1,IF(OR(G112&lt;(1-$P$2),G112&gt;$P$3),1,0))</f>
        <v>1</v>
      </c>
      <c r="AH112">
        <f>IF(SUM($AC112:AG112)&gt;0,1,IF(OR(H112&lt;(1-$P$2),H112&gt;$P$3),1,0))</f>
        <v>1</v>
      </c>
      <c r="AI112">
        <f>IF(SUM($AC112:AH112)&gt;0,1,IF(OR(I112&lt;(1-$P$2),I112&gt;$P$3),1,0))</f>
        <v>1</v>
      </c>
      <c r="AJ112">
        <f>IF(SUM($AC112:AI112)&gt;0,1,IF(OR(J112&lt;(1-$P$2),J112&gt;$P$3),1,0))</f>
        <v>1</v>
      </c>
      <c r="AK112">
        <f>IF(SUM($AC112:AJ112)&gt;0,1,IF(OR(K112&lt;(1-$P$2),K112&gt;$P$3),1,0))</f>
        <v>1</v>
      </c>
      <c r="AL112">
        <f>IF(SUM($AC112:AK112)&gt;0,1,IF(OR(L112&lt;(1-$P$2),L112&gt;$P$3),1,0))</f>
        <v>1</v>
      </c>
      <c r="AM112">
        <f>IF(SUM($AC112:AL112)&gt;0,1,IF(OR(M112&lt;(1-$P$2),M112&gt;$P$3),1,0))</f>
        <v>1</v>
      </c>
      <c r="AN112">
        <f>IF(SUM($AC112:AM112)&gt;0,1,IF(OR(N112&lt;(1-$P$2),N112&gt;$P$3),1,0))</f>
        <v>1</v>
      </c>
      <c r="AO112">
        <f>IF(SUM($AC112:AN112)&gt;0,1,IF(OR(O112&lt;(1-$P$2),O112&gt;$P$3),1,0))</f>
        <v>1</v>
      </c>
      <c r="AP112">
        <f>IF(SUM($AC112:AO112)&gt;0,1,IF(OR(P112&lt;(1-$P$2),P112&gt;$P$3),1,0))</f>
        <v>1</v>
      </c>
      <c r="AQ112">
        <f>IF(SUM($AC112:AP112)&gt;0,1,IF(OR(Q112&lt;(1-$P$2),Q112&gt;$P$3),1,0))</f>
        <v>1</v>
      </c>
      <c r="AR112">
        <f>IF(SUM($AC112:AQ112)&gt;0,1,IF(OR(R112&lt;(1-$P$2),R112&gt;$P$3),1,0))</f>
        <v>1</v>
      </c>
      <c r="AS112">
        <f>IF(SUM($AC112:AR112)&gt;0,1,IF(OR(S112&lt;(1-$P$2),S112&gt;$P$3),1,0))</f>
        <v>1</v>
      </c>
      <c r="AT112">
        <f>IF(SUM($AC112:AS112)&gt;0,1,IF(OR(T112&lt;(1-$P$2),T112&gt;$P$3),1,0))</f>
        <v>1</v>
      </c>
      <c r="AU112">
        <f>IF(SUM($AC112:AT112)&gt;0,1,IF(OR(U112&lt;(1-$P$2),U112&gt;$P$3),1,0))</f>
        <v>1</v>
      </c>
      <c r="AV112">
        <f>IF(SUM($AC112:AU112)&gt;0,1,IF(OR(V112&lt;(1-$P$2),V112&gt;$P$3),1,0))</f>
        <v>1</v>
      </c>
    </row>
    <row r="113" spans="1:48" x14ac:dyDescent="0.35">
      <c r="A113" s="1">
        <f>Data!A107</f>
        <v>9100000</v>
      </c>
      <c r="B113">
        <f t="shared" si="16"/>
        <v>104</v>
      </c>
      <c r="C113" s="12" cm="1">
        <f t="array" ref="C113">PRODUCT(Data!$C107:C107/100+1)</f>
        <v>1.73</v>
      </c>
      <c r="D113" s="12" cm="1">
        <f t="array" ref="D113">PRODUCT(Data!$C107:D107/100+1)</f>
        <v>0.89268000000000003</v>
      </c>
      <c r="E113" s="12" cm="1">
        <f t="array" ref="E113">PRODUCT(Data!$C107:E107/100+1)</f>
        <v>1.5452290799999999</v>
      </c>
      <c r="F113" s="12" cm="1">
        <f t="array" ref="F113">PRODUCT(Data!$C107:F107/100+1)</f>
        <v>1.2871758236399999</v>
      </c>
      <c r="G113" s="12" cm="1">
        <f t="array" ref="G113">PRODUCT(Data!$C107:G107/100+1)</f>
        <v>2.0659171969421997</v>
      </c>
      <c r="H113" s="12" cm="1">
        <f t="array" ref="H113">PRODUCT(Data!$C107:H107/100+1)</f>
        <v>1.6961180186895459</v>
      </c>
      <c r="I113" s="12" cm="1">
        <f t="array" ref="I113">PRODUCT(Data!$C107:I107/100+1)</f>
        <v>2.3152010955112301</v>
      </c>
      <c r="J113" s="12" cm="1">
        <f t="array" ref="J113">PRODUCT(Data!$C107:J107/100+1)</f>
        <v>2.4957867809611063</v>
      </c>
      <c r="K113" s="12" cm="1">
        <f t="array" ref="K113">PRODUCT(Data!$C107:K107/100+1)</f>
        <v>4.0806113868714089</v>
      </c>
      <c r="L113" s="12" cm="1">
        <f t="array" ref="L113">PRODUCT(Data!$C107:L107/100+1)</f>
        <v>6.4351241570962117</v>
      </c>
      <c r="M113" s="12" cm="1">
        <f t="array" ref="M113">PRODUCT(Data!$C107:M107/100+1)</f>
        <v>7.0528960761774488</v>
      </c>
      <c r="N113" s="12" cm="1">
        <f t="array" ref="N113">PRODUCT(Data!$C107:N107/100+1)</f>
        <v>11.616119837464259</v>
      </c>
      <c r="O113" s="12" cm="1">
        <f t="array" ref="O113">PRODUCT(Data!$C107:O107/100+1)</f>
        <v>12.045916271450436</v>
      </c>
      <c r="P113" s="12" cm="1">
        <f t="array" ref="P113">PRODUCT(Data!$C107:P107/100+1)</f>
        <v>12.045916271450436</v>
      </c>
      <c r="Q113" s="12" cm="1">
        <f t="array" ref="Q113">PRODUCT(Data!$C107:Q107/100+1)</f>
        <v>18.382068230233365</v>
      </c>
      <c r="R113" s="12" cm="1">
        <f t="array" ref="R113">PRODUCT(Data!$C107:R107/100+1)</f>
        <v>31.525247014850219</v>
      </c>
      <c r="S113" s="12" cm="1">
        <f t="array" ref="S113">PRODUCT(Data!$C107:S107/100+1)</f>
        <v>28.341197066350347</v>
      </c>
      <c r="T113" s="12" cm="1">
        <f t="array" ref="T113">PRODUCT(Data!$C107:T107/100+1)</f>
        <v>35.766590697734138</v>
      </c>
      <c r="U113" s="12" cm="1">
        <f t="array" ref="U113">PRODUCT(Data!$C107:U107/100+1)</f>
        <v>53.149153776832925</v>
      </c>
      <c r="V113" s="12" cm="1">
        <f t="array" ref="V113">PRODUCT(Data!$C107:V107/100+1)</f>
        <v>51.235784240866941</v>
      </c>
      <c r="W113" s="7"/>
      <c r="X113" s="25" t="str">
        <f t="shared" si="14"/>
        <v>Partially Realised Profit</v>
      </c>
      <c r="Y113" s="4">
        <f t="shared" si="15"/>
        <v>466245636.59188914</v>
      </c>
      <c r="Z113" s="13">
        <f t="shared" ca="1" si="17"/>
        <v>57375949.567027405</v>
      </c>
      <c r="AA113" s="13">
        <f t="shared" si="18"/>
        <v>372996509.27351135</v>
      </c>
      <c r="AC113">
        <f t="shared" si="13"/>
        <v>0</v>
      </c>
      <c r="AD113">
        <f>IF(SUM($AC113:AC113)&gt;0,1,IF(OR(D113&lt;(1-$P$2),D113&gt;$P$3),1,0))</f>
        <v>0</v>
      </c>
      <c r="AE113">
        <f>IF(SUM($AC113:AD113)&gt;0,1,IF(OR(E113&lt;(1-$P$2),E113&gt;$P$3),1,0))</f>
        <v>0</v>
      </c>
      <c r="AF113">
        <f>IF(SUM($AC113:AE113)&gt;0,1,IF(OR(F113&lt;(1-$P$2),F113&gt;$P$3),1,0))</f>
        <v>0</v>
      </c>
      <c r="AG113">
        <f>IF(SUM($AC113:AF113)&gt;0,1,IF(OR(G113&lt;(1-$P$2),G113&gt;$P$3),1,0))</f>
        <v>0</v>
      </c>
      <c r="AH113">
        <f>IF(SUM($AC113:AG113)&gt;0,1,IF(OR(H113&lt;(1-$P$2),H113&gt;$P$3),1,0))</f>
        <v>0</v>
      </c>
      <c r="AI113">
        <f>IF(SUM($AC113:AH113)&gt;0,1,IF(OR(I113&lt;(1-$P$2),I113&gt;$P$3),1,0))</f>
        <v>0</v>
      </c>
      <c r="AJ113">
        <f>IF(SUM($AC113:AI113)&gt;0,1,IF(OR(J113&lt;(1-$P$2),J113&gt;$P$3),1,0))</f>
        <v>0</v>
      </c>
      <c r="AK113">
        <f>IF(SUM($AC113:AJ113)&gt;0,1,IF(OR(K113&lt;(1-$P$2),K113&gt;$P$3),1,0))</f>
        <v>0</v>
      </c>
      <c r="AL113">
        <f>IF(SUM($AC113:AK113)&gt;0,1,IF(OR(L113&lt;(1-$P$2),L113&gt;$P$3),1,0))</f>
        <v>0</v>
      </c>
      <c r="AM113">
        <f>IF(SUM($AC113:AL113)&gt;0,1,IF(OR(M113&lt;(1-$P$2),M113&gt;$P$3),1,0))</f>
        <v>0</v>
      </c>
      <c r="AN113">
        <f>IF(SUM($AC113:AM113)&gt;0,1,IF(OR(N113&lt;(1-$P$2),N113&gt;$P$3),1,0))</f>
        <v>0</v>
      </c>
      <c r="AO113">
        <f>IF(SUM($AC113:AN113)&gt;0,1,IF(OR(O113&lt;(1-$P$2),O113&gt;$P$3),1,0))</f>
        <v>0</v>
      </c>
      <c r="AP113">
        <f>IF(SUM($AC113:AO113)&gt;0,1,IF(OR(P113&lt;(1-$P$2),P113&gt;$P$3),1,0))</f>
        <v>0</v>
      </c>
      <c r="AQ113">
        <f>IF(SUM($AC113:AP113)&gt;0,1,IF(OR(Q113&lt;(1-$P$2),Q113&gt;$P$3),1,0))</f>
        <v>0</v>
      </c>
      <c r="AR113">
        <f>IF(SUM($AC113:AQ113)&gt;0,1,IF(OR(R113&lt;(1-$P$2),R113&gt;$P$3),1,0))</f>
        <v>1</v>
      </c>
      <c r="AS113">
        <f>IF(SUM($AC113:AR113)&gt;0,1,IF(OR(S113&lt;(1-$P$2),S113&gt;$P$3),1,0))</f>
        <v>1</v>
      </c>
      <c r="AT113">
        <f>IF(SUM($AC113:AS113)&gt;0,1,IF(OR(T113&lt;(1-$P$2),T113&gt;$P$3),1,0))</f>
        <v>1</v>
      </c>
      <c r="AU113">
        <f>IF(SUM($AC113:AT113)&gt;0,1,IF(OR(U113&lt;(1-$P$2),U113&gt;$P$3),1,0))</f>
        <v>1</v>
      </c>
      <c r="AV113">
        <f>IF(SUM($AC113:AU113)&gt;0,1,IF(OR(V113&lt;(1-$P$2),V113&gt;$P$3),1,0))</f>
        <v>1</v>
      </c>
    </row>
    <row r="114" spans="1:48" x14ac:dyDescent="0.35">
      <c r="A114" s="1">
        <f>Data!A108</f>
        <v>6200000</v>
      </c>
      <c r="B114">
        <f t="shared" si="16"/>
        <v>105</v>
      </c>
      <c r="C114" s="12" cm="1">
        <f t="array" ref="C114">PRODUCT(Data!$C108:C108/100+1)</f>
        <v>1.2730000000000001</v>
      </c>
      <c r="D114" s="12" cm="1">
        <f t="array" ref="D114">PRODUCT(Data!$C108:D108/100+1)</f>
        <v>1.4372170000000002</v>
      </c>
      <c r="E114" s="12" cm="1">
        <f t="array" ref="E114">PRODUCT(Data!$C108:E108/100+1)</f>
        <v>1.5507571430000002</v>
      </c>
      <c r="F114" s="12" cm="1">
        <f t="array" ref="F114">PRODUCT(Data!$C108:F108/100+1)</f>
        <v>1.8965759858890003</v>
      </c>
      <c r="G114" s="12" cm="1">
        <f t="array" ref="G114">PRODUCT(Data!$C108:G108/100+1)</f>
        <v>1.6310553478645402</v>
      </c>
      <c r="H114" s="12" cm="1">
        <f t="array" ref="H114">PRODUCT(Data!$C108:H108/100+1)</f>
        <v>2.4286414129703</v>
      </c>
      <c r="I114" s="12" cm="1">
        <f t="array" ref="I114">PRODUCT(Data!$C108:I108/100+1)</f>
        <v>3.9951151243361434</v>
      </c>
      <c r="J114" s="12" cm="1">
        <f t="array" ref="J114">PRODUCT(Data!$C108:J108/100+1)</f>
        <v>3.8313154042383615</v>
      </c>
      <c r="K114" s="12" cm="1">
        <f t="array" ref="K114">PRODUCT(Data!$C108:K108/100+1)</f>
        <v>6.5362240796306441</v>
      </c>
      <c r="L114" s="12" cm="1">
        <f t="array" ref="L114">PRODUCT(Data!$C108:L108/100+1)</f>
        <v>5.640761380721246</v>
      </c>
      <c r="M114" s="12" cm="1">
        <f t="array" ref="M114">PRODUCT(Data!$C108:M108/100+1)</f>
        <v>5.8551103131886535</v>
      </c>
      <c r="N114" s="12" cm="1">
        <f t="array" ref="N114">PRODUCT(Data!$C108:N108/100+1)</f>
        <v>6.3000986969909913</v>
      </c>
      <c r="O114" s="12" cm="1">
        <f t="array" ref="O114">PRODUCT(Data!$C108:O108/100+1)</f>
        <v>3.2445508289503606</v>
      </c>
      <c r="P114" s="12" cm="1">
        <f t="array" ref="P114">PRODUCT(Data!$C108:P108/100+1)</f>
        <v>4.042710332872149</v>
      </c>
      <c r="Q114" s="12" cm="1">
        <f t="array" ref="Q114">PRODUCT(Data!$C108:Q108/100+1)</f>
        <v>3.5616278032603632</v>
      </c>
      <c r="R114" s="12" cm="1">
        <f t="array" ref="R114">PRODUCT(Data!$C108:R108/100+1)</f>
        <v>2.5999882963800651</v>
      </c>
      <c r="S114" s="12" cm="1">
        <f t="array" ref="S114">PRODUCT(Data!$C108:S108/100+1)</f>
        <v>2.6311881559366261</v>
      </c>
      <c r="T114" s="12" cm="1">
        <f t="array" ref="T114">PRODUCT(Data!$C108:T108/100+1)</f>
        <v>2.5233094415432245</v>
      </c>
      <c r="U114" s="12" cm="1">
        <f t="array" ref="U114">PRODUCT(Data!$C108:U108/100+1)</f>
        <v>4.3173824544804571</v>
      </c>
      <c r="V114" s="12" cm="1">
        <f t="array" ref="V114">PRODUCT(Data!$C108:V108/100+1)</f>
        <v>6.4674389168117248</v>
      </c>
      <c r="W114" s="7"/>
      <c r="X114" s="25" t="str">
        <f t="shared" si="14"/>
        <v>Unrealised</v>
      </c>
      <c r="Y114" s="4">
        <f t="shared" si="15"/>
        <v>40098121.284232691</v>
      </c>
      <c r="Z114" s="13">
        <f t="shared" ca="1" si="17"/>
        <v>0</v>
      </c>
      <c r="AA114" s="13">
        <f t="shared" si="18"/>
        <v>40098121.284232691</v>
      </c>
      <c r="AC114">
        <f t="shared" si="13"/>
        <v>0</v>
      </c>
      <c r="AD114">
        <f>IF(SUM($AC114:AC114)&gt;0,1,IF(OR(D114&lt;(1-$P$2),D114&gt;$P$3),1,0))</f>
        <v>0</v>
      </c>
      <c r="AE114">
        <f>IF(SUM($AC114:AD114)&gt;0,1,IF(OR(E114&lt;(1-$P$2),E114&gt;$P$3),1,0))</f>
        <v>0</v>
      </c>
      <c r="AF114">
        <f>IF(SUM($AC114:AE114)&gt;0,1,IF(OR(F114&lt;(1-$P$2),F114&gt;$P$3),1,0))</f>
        <v>0</v>
      </c>
      <c r="AG114">
        <f>IF(SUM($AC114:AF114)&gt;0,1,IF(OR(G114&lt;(1-$P$2),G114&gt;$P$3),1,0))</f>
        <v>0</v>
      </c>
      <c r="AH114">
        <f>IF(SUM($AC114:AG114)&gt;0,1,IF(OR(H114&lt;(1-$P$2),H114&gt;$P$3),1,0))</f>
        <v>0</v>
      </c>
      <c r="AI114">
        <f>IF(SUM($AC114:AH114)&gt;0,1,IF(OR(I114&lt;(1-$P$2),I114&gt;$P$3),1,0))</f>
        <v>0</v>
      </c>
      <c r="AJ114">
        <f>IF(SUM($AC114:AI114)&gt;0,1,IF(OR(J114&lt;(1-$P$2),J114&gt;$P$3),1,0))</f>
        <v>0</v>
      </c>
      <c r="AK114">
        <f>IF(SUM($AC114:AJ114)&gt;0,1,IF(OR(K114&lt;(1-$P$2),K114&gt;$P$3),1,0))</f>
        <v>0</v>
      </c>
      <c r="AL114">
        <f>IF(SUM($AC114:AK114)&gt;0,1,IF(OR(L114&lt;(1-$P$2),L114&gt;$P$3),1,0))</f>
        <v>0</v>
      </c>
      <c r="AM114">
        <f>IF(SUM($AC114:AL114)&gt;0,1,IF(OR(M114&lt;(1-$P$2),M114&gt;$P$3),1,0))</f>
        <v>0</v>
      </c>
      <c r="AN114">
        <f>IF(SUM($AC114:AM114)&gt;0,1,IF(OR(N114&lt;(1-$P$2),N114&gt;$P$3),1,0))</f>
        <v>0</v>
      </c>
      <c r="AO114">
        <f>IF(SUM($AC114:AN114)&gt;0,1,IF(OR(O114&lt;(1-$P$2),O114&gt;$P$3),1,0))</f>
        <v>0</v>
      </c>
      <c r="AP114">
        <f>IF(SUM($AC114:AO114)&gt;0,1,IF(OR(P114&lt;(1-$P$2),P114&gt;$P$3),1,0))</f>
        <v>0</v>
      </c>
      <c r="AQ114">
        <f>IF(SUM($AC114:AP114)&gt;0,1,IF(OR(Q114&lt;(1-$P$2),Q114&gt;$P$3),1,0))</f>
        <v>0</v>
      </c>
      <c r="AR114">
        <f>IF(SUM($AC114:AQ114)&gt;0,1,IF(OR(R114&lt;(1-$P$2),R114&gt;$P$3),1,0))</f>
        <v>0</v>
      </c>
      <c r="AS114">
        <f>IF(SUM($AC114:AR114)&gt;0,1,IF(OR(S114&lt;(1-$P$2),S114&gt;$P$3),1,0))</f>
        <v>0</v>
      </c>
      <c r="AT114">
        <f>IF(SUM($AC114:AS114)&gt;0,1,IF(OR(T114&lt;(1-$P$2),T114&gt;$P$3),1,0))</f>
        <v>0</v>
      </c>
      <c r="AU114">
        <f>IF(SUM($AC114:AT114)&gt;0,1,IF(OR(U114&lt;(1-$P$2),U114&gt;$P$3),1,0))</f>
        <v>0</v>
      </c>
      <c r="AV114">
        <f>IF(SUM($AC114:AU114)&gt;0,1,IF(OR(V114&lt;(1-$P$2),V114&gt;$P$3),1,0))</f>
        <v>0</v>
      </c>
    </row>
    <row r="115" spans="1:48" x14ac:dyDescent="0.35">
      <c r="A115" s="1">
        <f>Data!A109</f>
        <v>9000000</v>
      </c>
      <c r="B115">
        <f t="shared" si="16"/>
        <v>106</v>
      </c>
      <c r="C115" s="12" cm="1">
        <f t="array" ref="C115">PRODUCT(Data!$C109:C109/100+1)</f>
        <v>0.94199999999999995</v>
      </c>
      <c r="D115" s="12" cm="1">
        <f t="array" ref="D115">PRODUCT(Data!$C109:D109/100+1)</f>
        <v>0.96743399999999991</v>
      </c>
      <c r="E115" s="12" cm="1">
        <f t="array" ref="E115">PRODUCT(Data!$C109:E109/100+1)</f>
        <v>0.85617908999999992</v>
      </c>
      <c r="F115" s="12" cm="1">
        <f t="array" ref="F115">PRODUCT(Data!$C109:F109/100+1)</f>
        <v>1.46663478117</v>
      </c>
      <c r="G115" s="12" cm="1">
        <f t="array" ref="G115">PRODUCT(Data!$C109:G109/100+1)</f>
        <v>1.6250313375363601</v>
      </c>
      <c r="H115" s="12" cm="1">
        <f t="array" ref="H115">PRODUCT(Data!$C109:H109/100+1)</f>
        <v>2.115790801472341</v>
      </c>
      <c r="I115" s="12" cm="1">
        <f t="array" ref="I115">PRODUCT(Data!$C109:I109/100+1)</f>
        <v>1.3308324141261025</v>
      </c>
      <c r="J115" s="12" cm="1">
        <f t="array" ref="J115">PRODUCT(Data!$C109:J109/100+1)</f>
        <v>2.2251517964188436</v>
      </c>
      <c r="K115" s="12" cm="1">
        <f t="array" ref="K115">PRODUCT(Data!$C109:K109/100+1)</f>
        <v>3.6893016784624426</v>
      </c>
      <c r="L115" s="12" cm="1">
        <f t="array" ref="L115">PRODUCT(Data!$C109:L109/100+1)</f>
        <v>4.6817238299688393</v>
      </c>
      <c r="M115" s="12" cm="1">
        <f t="array" ref="M115">PRODUCT(Data!$C109:M109/100+1)</f>
        <v>4.3820935048508334</v>
      </c>
      <c r="N115" s="12" cm="1">
        <f t="array" ref="N115">PRODUCT(Data!$C109:N109/100+1)</f>
        <v>4.8685058838892754</v>
      </c>
      <c r="O115" s="12" cm="1">
        <f t="array" ref="O115">PRODUCT(Data!$C109:O109/100+1)</f>
        <v>8.2277749437728751</v>
      </c>
      <c r="P115" s="12" cm="1">
        <f t="array" ref="P115">PRODUCT(Data!$C109:P109/100+1)</f>
        <v>9.2068801620818466</v>
      </c>
      <c r="Q115" s="12" cm="1">
        <f t="array" ref="Q115">PRODUCT(Data!$C109:Q109/100+1)</f>
        <v>5.837162022759891</v>
      </c>
      <c r="R115" s="12" cm="1">
        <f t="array" ref="R115">PRODUCT(Data!$C109:R109/100+1)</f>
        <v>3.9634330134539661</v>
      </c>
      <c r="S115" s="12" cm="1">
        <f t="array" ref="S115">PRODUCT(Data!$C109:S109/100+1)</f>
        <v>5.6042942810239076</v>
      </c>
      <c r="T115" s="12" cm="1">
        <f t="array" ref="T115">PRODUCT(Data!$C109:T109/100+1)</f>
        <v>3.4466409828297033</v>
      </c>
      <c r="U115" s="12" cm="1">
        <f t="array" ref="U115">PRODUCT(Data!$C109:U109/100+1)</f>
        <v>1.9749252831614199</v>
      </c>
      <c r="V115" s="12" cm="1">
        <f t="array" ref="V115">PRODUCT(Data!$C109:V109/100+1)</f>
        <v>1.5424166461490689</v>
      </c>
      <c r="W115" s="7"/>
      <c r="X115" s="25" t="str">
        <f t="shared" si="14"/>
        <v>Unrealised</v>
      </c>
      <c r="Y115" s="4">
        <f t="shared" si="15"/>
        <v>13881749.81534162</v>
      </c>
      <c r="Z115" s="13">
        <f t="shared" ca="1" si="17"/>
        <v>0</v>
      </c>
      <c r="AA115" s="13">
        <f t="shared" si="18"/>
        <v>13881749.81534162</v>
      </c>
      <c r="AC115">
        <f t="shared" si="13"/>
        <v>0</v>
      </c>
      <c r="AD115">
        <f>IF(SUM($AC115:AC115)&gt;0,1,IF(OR(D115&lt;(1-$P$2),D115&gt;$P$3),1,0))</f>
        <v>0</v>
      </c>
      <c r="AE115">
        <f>IF(SUM($AC115:AD115)&gt;0,1,IF(OR(E115&lt;(1-$P$2),E115&gt;$P$3),1,0))</f>
        <v>0</v>
      </c>
      <c r="AF115">
        <f>IF(SUM($AC115:AE115)&gt;0,1,IF(OR(F115&lt;(1-$P$2),F115&gt;$P$3),1,0))</f>
        <v>0</v>
      </c>
      <c r="AG115">
        <f>IF(SUM($AC115:AF115)&gt;0,1,IF(OR(G115&lt;(1-$P$2),G115&gt;$P$3),1,0))</f>
        <v>0</v>
      </c>
      <c r="AH115">
        <f>IF(SUM($AC115:AG115)&gt;0,1,IF(OR(H115&lt;(1-$P$2),H115&gt;$P$3),1,0))</f>
        <v>0</v>
      </c>
      <c r="AI115">
        <f>IF(SUM($AC115:AH115)&gt;0,1,IF(OR(I115&lt;(1-$P$2),I115&gt;$P$3),1,0))</f>
        <v>0</v>
      </c>
      <c r="AJ115">
        <f>IF(SUM($AC115:AI115)&gt;0,1,IF(OR(J115&lt;(1-$P$2),J115&gt;$P$3),1,0))</f>
        <v>0</v>
      </c>
      <c r="AK115">
        <f>IF(SUM($AC115:AJ115)&gt;0,1,IF(OR(K115&lt;(1-$P$2),K115&gt;$P$3),1,0))</f>
        <v>0</v>
      </c>
      <c r="AL115">
        <f>IF(SUM($AC115:AK115)&gt;0,1,IF(OR(L115&lt;(1-$P$2),L115&gt;$P$3),1,0))</f>
        <v>0</v>
      </c>
      <c r="AM115">
        <f>IF(SUM($AC115:AL115)&gt;0,1,IF(OR(M115&lt;(1-$P$2),M115&gt;$P$3),1,0))</f>
        <v>0</v>
      </c>
      <c r="AN115">
        <f>IF(SUM($AC115:AM115)&gt;0,1,IF(OR(N115&lt;(1-$P$2),N115&gt;$P$3),1,0))</f>
        <v>0</v>
      </c>
      <c r="AO115">
        <f>IF(SUM($AC115:AN115)&gt;0,1,IF(OR(O115&lt;(1-$P$2),O115&gt;$P$3),1,0))</f>
        <v>0</v>
      </c>
      <c r="AP115">
        <f>IF(SUM($AC115:AO115)&gt;0,1,IF(OR(P115&lt;(1-$P$2),P115&gt;$P$3),1,0))</f>
        <v>0</v>
      </c>
      <c r="AQ115">
        <f>IF(SUM($AC115:AP115)&gt;0,1,IF(OR(Q115&lt;(1-$P$2),Q115&gt;$P$3),1,0))</f>
        <v>0</v>
      </c>
      <c r="AR115">
        <f>IF(SUM($AC115:AQ115)&gt;0,1,IF(OR(R115&lt;(1-$P$2),R115&gt;$P$3),1,0))</f>
        <v>0</v>
      </c>
      <c r="AS115">
        <f>IF(SUM($AC115:AR115)&gt;0,1,IF(OR(S115&lt;(1-$P$2),S115&gt;$P$3),1,0))</f>
        <v>0</v>
      </c>
      <c r="AT115">
        <f>IF(SUM($AC115:AS115)&gt;0,1,IF(OR(T115&lt;(1-$P$2),T115&gt;$P$3),1,0))</f>
        <v>0</v>
      </c>
      <c r="AU115">
        <f>IF(SUM($AC115:AT115)&gt;0,1,IF(OR(U115&lt;(1-$P$2),U115&gt;$P$3),1,0))</f>
        <v>0</v>
      </c>
      <c r="AV115">
        <f>IF(SUM($AC115:AU115)&gt;0,1,IF(OR(V115&lt;(1-$P$2),V115&gt;$P$3),1,0))</f>
        <v>0</v>
      </c>
    </row>
    <row r="116" spans="1:48" x14ac:dyDescent="0.35">
      <c r="A116" s="1">
        <f>Data!A110</f>
        <v>1300000</v>
      </c>
      <c r="B116">
        <f t="shared" si="16"/>
        <v>107</v>
      </c>
      <c r="C116" s="12" cm="1">
        <f t="array" ref="C116">PRODUCT(Data!$C110:C110/100+1)</f>
        <v>1.6640000000000001</v>
      </c>
      <c r="D116" s="12" cm="1">
        <f t="array" ref="D116">PRODUCT(Data!$C110:D110/100+1)</f>
        <v>2.5758720000000004</v>
      </c>
      <c r="E116" s="12" cm="1">
        <f t="array" ref="E116">PRODUCT(Data!$C110:E110/100+1)</f>
        <v>1.6021923840000005</v>
      </c>
      <c r="F116" s="12" cm="1">
        <f t="array" ref="F116">PRODUCT(Data!$C110:F110/100+1)</f>
        <v>1.5220827648000004</v>
      </c>
      <c r="G116" s="12" cm="1">
        <f t="array" ref="G116">PRODUCT(Data!$C110:G110/100+1)</f>
        <v>1.3333445019648003</v>
      </c>
      <c r="H116" s="12" cm="1">
        <f t="array" ref="H116">PRODUCT(Data!$C110:H110/100+1)</f>
        <v>1.4933458422005765</v>
      </c>
      <c r="I116" s="12" cm="1">
        <f t="array" ref="I116">PRODUCT(Data!$C110:I110/100+1)</f>
        <v>1.9099893321745374</v>
      </c>
      <c r="J116" s="12" cm="1">
        <f t="array" ref="J116">PRODUCT(Data!$C110:J110/100+1)</f>
        <v>3.2202420140462698</v>
      </c>
      <c r="K116" s="12" cm="1">
        <f t="array" ref="K116">PRODUCT(Data!$C110:K110/100+1)</f>
        <v>3.4553196810716473</v>
      </c>
      <c r="L116" s="12" cm="1">
        <f t="array" ref="L116">PRODUCT(Data!$C110:L110/100+1)</f>
        <v>3.8665027231191735</v>
      </c>
      <c r="M116" s="12" cm="1">
        <f t="array" ref="M116">PRODUCT(Data!$C110:M110/100+1)</f>
        <v>3.7505076414255982</v>
      </c>
      <c r="N116" s="12" cm="1">
        <f t="array" ref="N116">PRODUCT(Data!$C110:N110/100+1)</f>
        <v>3.2629416480402704</v>
      </c>
      <c r="O116" s="12" cm="1">
        <f t="array" ref="O116">PRODUCT(Data!$C110:O110/100+1)</f>
        <v>1.9349243972878802</v>
      </c>
      <c r="P116" s="12" cm="1">
        <f t="array" ref="P116">PRODUCT(Data!$C110:P110/100+1)</f>
        <v>1.0371194769463039</v>
      </c>
      <c r="Q116" s="12" cm="1">
        <f t="array" ref="Q116">PRODUCT(Data!$C110:Q110/100+1)</f>
        <v>0.54137636696597069</v>
      </c>
      <c r="R116" s="12" cm="1">
        <f t="array" ref="R116">PRODUCT(Data!$C110:R110/100+1)</f>
        <v>0.51863855955339988</v>
      </c>
      <c r="S116" s="12" cm="1">
        <f t="array" ref="S116">PRODUCT(Data!$C110:S110/100+1)</f>
        <v>0.38171797983130229</v>
      </c>
      <c r="T116" s="12" cm="1">
        <f t="array" ref="T116">PRODUCT(Data!$C110:T110/100+1)</f>
        <v>0.27941756123651329</v>
      </c>
      <c r="U116" s="12" cm="1">
        <f t="array" ref="U116">PRODUCT(Data!$C110:U110/100+1)</f>
        <v>0.38391972913896927</v>
      </c>
      <c r="V116" s="12" cm="1">
        <f t="array" ref="V116">PRODUCT(Data!$C110:V110/100+1)</f>
        <v>0.65803841574419331</v>
      </c>
      <c r="W116" s="7"/>
      <c r="X116" s="25" t="str">
        <f t="shared" si="14"/>
        <v>Partially Realised Loss</v>
      </c>
      <c r="Y116" s="4">
        <f t="shared" si="15"/>
        <v>855449.94046745135</v>
      </c>
      <c r="Z116" s="13">
        <f t="shared" ca="1" si="17"/>
        <v>140757.85541115238</v>
      </c>
      <c r="AA116" s="13">
        <f t="shared" si="18"/>
        <v>684359.9523739611</v>
      </c>
      <c r="AC116">
        <f t="shared" si="13"/>
        <v>0</v>
      </c>
      <c r="AD116">
        <f>IF(SUM($AC116:AC116)&gt;0,1,IF(OR(D116&lt;(1-$P$2),D116&gt;$P$3),1,0))</f>
        <v>0</v>
      </c>
      <c r="AE116">
        <f>IF(SUM($AC116:AD116)&gt;0,1,IF(OR(E116&lt;(1-$P$2),E116&gt;$P$3),1,0))</f>
        <v>0</v>
      </c>
      <c r="AF116">
        <f>IF(SUM($AC116:AE116)&gt;0,1,IF(OR(F116&lt;(1-$P$2),F116&gt;$P$3),1,0))</f>
        <v>0</v>
      </c>
      <c r="AG116">
        <f>IF(SUM($AC116:AF116)&gt;0,1,IF(OR(G116&lt;(1-$P$2),G116&gt;$P$3),1,0))</f>
        <v>0</v>
      </c>
      <c r="AH116">
        <f>IF(SUM($AC116:AG116)&gt;0,1,IF(OR(H116&lt;(1-$P$2),H116&gt;$P$3),1,0))</f>
        <v>0</v>
      </c>
      <c r="AI116">
        <f>IF(SUM($AC116:AH116)&gt;0,1,IF(OR(I116&lt;(1-$P$2),I116&gt;$P$3),1,0))</f>
        <v>0</v>
      </c>
      <c r="AJ116">
        <f>IF(SUM($AC116:AI116)&gt;0,1,IF(OR(J116&lt;(1-$P$2),J116&gt;$P$3),1,0))</f>
        <v>0</v>
      </c>
      <c r="AK116">
        <f>IF(SUM($AC116:AJ116)&gt;0,1,IF(OR(K116&lt;(1-$P$2),K116&gt;$P$3),1,0))</f>
        <v>0</v>
      </c>
      <c r="AL116">
        <f>IF(SUM($AC116:AK116)&gt;0,1,IF(OR(L116&lt;(1-$P$2),L116&gt;$P$3),1,0))</f>
        <v>0</v>
      </c>
      <c r="AM116">
        <f>IF(SUM($AC116:AL116)&gt;0,1,IF(OR(M116&lt;(1-$P$2),M116&gt;$P$3),1,0))</f>
        <v>0</v>
      </c>
      <c r="AN116">
        <f>IF(SUM($AC116:AM116)&gt;0,1,IF(OR(N116&lt;(1-$P$2),N116&gt;$P$3),1,0))</f>
        <v>0</v>
      </c>
      <c r="AO116">
        <f>IF(SUM($AC116:AN116)&gt;0,1,IF(OR(O116&lt;(1-$P$2),O116&gt;$P$3),1,0))</f>
        <v>0</v>
      </c>
      <c r="AP116">
        <f>IF(SUM($AC116:AO116)&gt;0,1,IF(OR(P116&lt;(1-$P$2),P116&gt;$P$3),1,0))</f>
        <v>0</v>
      </c>
      <c r="AQ116">
        <f>IF(SUM($AC116:AP116)&gt;0,1,IF(OR(Q116&lt;(1-$P$2),Q116&gt;$P$3),1,0))</f>
        <v>1</v>
      </c>
      <c r="AR116">
        <f>IF(SUM($AC116:AQ116)&gt;0,1,IF(OR(R116&lt;(1-$P$2),R116&gt;$P$3),1,0))</f>
        <v>1</v>
      </c>
      <c r="AS116">
        <f>IF(SUM($AC116:AR116)&gt;0,1,IF(OR(S116&lt;(1-$P$2),S116&gt;$P$3),1,0))</f>
        <v>1</v>
      </c>
      <c r="AT116">
        <f>IF(SUM($AC116:AS116)&gt;0,1,IF(OR(T116&lt;(1-$P$2),T116&gt;$P$3),1,0))</f>
        <v>1</v>
      </c>
      <c r="AU116">
        <f>IF(SUM($AC116:AT116)&gt;0,1,IF(OR(U116&lt;(1-$P$2),U116&gt;$P$3),1,0))</f>
        <v>1</v>
      </c>
      <c r="AV116">
        <f>IF(SUM($AC116:AU116)&gt;0,1,IF(OR(V116&lt;(1-$P$2),V116&gt;$P$3),1,0))</f>
        <v>1</v>
      </c>
    </row>
    <row r="117" spans="1:48" x14ac:dyDescent="0.35">
      <c r="A117" s="1">
        <f>Data!A111</f>
        <v>5400000</v>
      </c>
      <c r="B117">
        <f t="shared" si="16"/>
        <v>108</v>
      </c>
      <c r="C117" s="12" cm="1">
        <f t="array" ref="C117">PRODUCT(Data!$C111:C111/100+1)</f>
        <v>1.0489999999999999</v>
      </c>
      <c r="D117" s="12" cm="1">
        <f t="array" ref="D117">PRODUCT(Data!$C111:D111/100+1)</f>
        <v>1.406709</v>
      </c>
      <c r="E117" s="12" cm="1">
        <f t="array" ref="E117">PRODUCT(Data!$C111:E111/100+1)</f>
        <v>2.443453533</v>
      </c>
      <c r="F117" s="12" cm="1">
        <f t="array" ref="F117">PRODUCT(Data!$C111:F111/100+1)</f>
        <v>1.6933132983690002</v>
      </c>
      <c r="G117" s="12" cm="1">
        <f t="array" ref="G117">PRODUCT(Data!$C111:G111/100+1)</f>
        <v>2.1505078889286304</v>
      </c>
      <c r="H117" s="12" cm="1">
        <f t="array" ref="H117">PRODUCT(Data!$C111:H111/100+1)</f>
        <v>2.9440452999432951</v>
      </c>
      <c r="I117" s="12" cm="1">
        <f t="array" ref="I117">PRODUCT(Data!$C111:I111/100+1)</f>
        <v>2.5289349126512906</v>
      </c>
      <c r="J117" s="12" cm="1">
        <f t="array" ref="J117">PRODUCT(Data!$C111:J111/100+1)</f>
        <v>3.5961454457901354</v>
      </c>
      <c r="K117" s="12" cm="1">
        <f t="array" ref="K117">PRODUCT(Data!$C111:K111/100+1)</f>
        <v>3.5206263914285425</v>
      </c>
      <c r="L117" s="12" cm="1">
        <f t="array" ref="L117">PRODUCT(Data!$C111:L111/100+1)</f>
        <v>4.9253563216085308</v>
      </c>
      <c r="M117" s="12" cm="1">
        <f t="array" ref="M117">PRODUCT(Data!$C111:M111/100+1)</f>
        <v>2.5119317240203509</v>
      </c>
      <c r="N117" s="12" cm="1">
        <f t="array" ref="N117">PRODUCT(Data!$C111:N111/100+1)</f>
        <v>4.179854388769864</v>
      </c>
      <c r="O117" s="12" cm="1">
        <f t="array" ref="O117">PRODUCT(Data!$C111:O111/100+1)</f>
        <v>2.9342577809164445</v>
      </c>
      <c r="P117" s="12" cm="1">
        <f t="array" ref="P117">PRODUCT(Data!$C111:P111/100+1)</f>
        <v>4.4307292491838313</v>
      </c>
      <c r="Q117" s="12" cm="1">
        <f t="array" ref="Q117">PRODUCT(Data!$C111:Q111/100+1)</f>
        <v>4.3864219566919926</v>
      </c>
      <c r="R117" s="12" cm="1">
        <f t="array" ref="R117">PRODUCT(Data!$C111:R111/100+1)</f>
        <v>3.3029757333890704</v>
      </c>
      <c r="S117" s="12" cm="1">
        <f t="array" ref="S117">PRODUCT(Data!$C111:S111/100+1)</f>
        <v>5.2286105859548986</v>
      </c>
      <c r="T117" s="12" cm="1">
        <f t="array" ref="T117">PRODUCT(Data!$C111:T111/100+1)</f>
        <v>8.883409385537373</v>
      </c>
      <c r="U117" s="12" cm="1">
        <f t="array" ref="U117">PRODUCT(Data!$C111:U111/100+1)</f>
        <v>9.3897637205130025</v>
      </c>
      <c r="V117" s="12" cm="1">
        <f t="array" ref="V117">PRODUCT(Data!$C111:V111/100+1)</f>
        <v>14.629251876559255</v>
      </c>
      <c r="W117" s="7"/>
      <c r="X117" s="25" t="str">
        <f t="shared" si="14"/>
        <v>Unrealised</v>
      </c>
      <c r="Y117" s="4">
        <f t="shared" si="15"/>
        <v>78997960.133419976</v>
      </c>
      <c r="Z117" s="13">
        <f t="shared" ca="1" si="17"/>
        <v>0</v>
      </c>
      <c r="AA117" s="13">
        <f t="shared" si="18"/>
        <v>78997960.133419976</v>
      </c>
      <c r="AC117">
        <f t="shared" si="13"/>
        <v>0</v>
      </c>
      <c r="AD117">
        <f>IF(SUM($AC117:AC117)&gt;0,1,IF(OR(D117&lt;(1-$P$2),D117&gt;$P$3),1,0))</f>
        <v>0</v>
      </c>
      <c r="AE117">
        <f>IF(SUM($AC117:AD117)&gt;0,1,IF(OR(E117&lt;(1-$P$2),E117&gt;$P$3),1,0))</f>
        <v>0</v>
      </c>
      <c r="AF117">
        <f>IF(SUM($AC117:AE117)&gt;0,1,IF(OR(F117&lt;(1-$P$2),F117&gt;$P$3),1,0))</f>
        <v>0</v>
      </c>
      <c r="AG117">
        <f>IF(SUM($AC117:AF117)&gt;0,1,IF(OR(G117&lt;(1-$P$2),G117&gt;$P$3),1,0))</f>
        <v>0</v>
      </c>
      <c r="AH117">
        <f>IF(SUM($AC117:AG117)&gt;0,1,IF(OR(H117&lt;(1-$P$2),H117&gt;$P$3),1,0))</f>
        <v>0</v>
      </c>
      <c r="AI117">
        <f>IF(SUM($AC117:AH117)&gt;0,1,IF(OR(I117&lt;(1-$P$2),I117&gt;$P$3),1,0))</f>
        <v>0</v>
      </c>
      <c r="AJ117">
        <f>IF(SUM($AC117:AI117)&gt;0,1,IF(OR(J117&lt;(1-$P$2),J117&gt;$P$3),1,0))</f>
        <v>0</v>
      </c>
      <c r="AK117">
        <f>IF(SUM($AC117:AJ117)&gt;0,1,IF(OR(K117&lt;(1-$P$2),K117&gt;$P$3),1,0))</f>
        <v>0</v>
      </c>
      <c r="AL117">
        <f>IF(SUM($AC117:AK117)&gt;0,1,IF(OR(L117&lt;(1-$P$2),L117&gt;$P$3),1,0))</f>
        <v>0</v>
      </c>
      <c r="AM117">
        <f>IF(SUM($AC117:AL117)&gt;0,1,IF(OR(M117&lt;(1-$P$2),M117&gt;$P$3),1,0))</f>
        <v>0</v>
      </c>
      <c r="AN117">
        <f>IF(SUM($AC117:AM117)&gt;0,1,IF(OR(N117&lt;(1-$P$2),N117&gt;$P$3),1,0))</f>
        <v>0</v>
      </c>
      <c r="AO117">
        <f>IF(SUM($AC117:AN117)&gt;0,1,IF(OR(O117&lt;(1-$P$2),O117&gt;$P$3),1,0))</f>
        <v>0</v>
      </c>
      <c r="AP117">
        <f>IF(SUM($AC117:AO117)&gt;0,1,IF(OR(P117&lt;(1-$P$2),P117&gt;$P$3),1,0))</f>
        <v>0</v>
      </c>
      <c r="AQ117">
        <f>IF(SUM($AC117:AP117)&gt;0,1,IF(OR(Q117&lt;(1-$P$2),Q117&gt;$P$3),1,0))</f>
        <v>0</v>
      </c>
      <c r="AR117">
        <f>IF(SUM($AC117:AQ117)&gt;0,1,IF(OR(R117&lt;(1-$P$2),R117&gt;$P$3),1,0))</f>
        <v>0</v>
      </c>
      <c r="AS117">
        <f>IF(SUM($AC117:AR117)&gt;0,1,IF(OR(S117&lt;(1-$P$2),S117&gt;$P$3),1,0))</f>
        <v>0</v>
      </c>
      <c r="AT117">
        <f>IF(SUM($AC117:AS117)&gt;0,1,IF(OR(T117&lt;(1-$P$2),T117&gt;$P$3),1,0))</f>
        <v>0</v>
      </c>
      <c r="AU117">
        <f>IF(SUM($AC117:AT117)&gt;0,1,IF(OR(U117&lt;(1-$P$2),U117&gt;$P$3),1,0))</f>
        <v>0</v>
      </c>
      <c r="AV117">
        <f>IF(SUM($AC117:AU117)&gt;0,1,IF(OR(V117&lt;(1-$P$2),V117&gt;$P$3),1,0))</f>
        <v>0</v>
      </c>
    </row>
    <row r="118" spans="1:48" x14ac:dyDescent="0.35">
      <c r="A118" s="1">
        <f>Data!A112</f>
        <v>6600000</v>
      </c>
      <c r="B118">
        <f t="shared" si="16"/>
        <v>109</v>
      </c>
      <c r="C118" s="12" cm="1">
        <f t="array" ref="C118">PRODUCT(Data!$C112:C112/100+1)</f>
        <v>1.036</v>
      </c>
      <c r="D118" s="12" cm="1">
        <f t="array" ref="D118">PRODUCT(Data!$C112:D112/100+1)</f>
        <v>0.75109999999999999</v>
      </c>
      <c r="E118" s="12" cm="1">
        <f t="array" ref="E118">PRODUCT(Data!$C112:E112/100+1)</f>
        <v>0.64669710000000002</v>
      </c>
      <c r="F118" s="12" cm="1">
        <f t="array" ref="F118">PRODUCT(Data!$C112:F112/100+1)</f>
        <v>0.37961119770000001</v>
      </c>
      <c r="G118" s="12" cm="1">
        <f t="array" ref="G118">PRODUCT(Data!$C112:G112/100+1)</f>
        <v>0.57852746529480004</v>
      </c>
      <c r="H118" s="12" cm="1">
        <f t="array" ref="H118">PRODUCT(Data!$C112:H112/100+1)</f>
        <v>0.43331707150580523</v>
      </c>
      <c r="I118" s="12" cm="1">
        <f t="array" ref="I118">PRODUCT(Data!$C112:I112/100+1)</f>
        <v>0.56461214417206418</v>
      </c>
      <c r="J118" s="12" cm="1">
        <f t="array" ref="J118">PRODUCT(Data!$C112:J112/100+1)</f>
        <v>0.61542723714754999</v>
      </c>
      <c r="K118" s="12" cm="1">
        <f t="array" ref="K118">PRODUCT(Data!$C112:K112/100+1)</f>
        <v>0.3563323703084314</v>
      </c>
      <c r="L118" s="12" cm="1">
        <f t="array" ref="L118">PRODUCT(Data!$C112:L112/100+1)</f>
        <v>0.31499781535265337</v>
      </c>
      <c r="M118" s="12" cm="1">
        <f t="array" ref="M118">PRODUCT(Data!$C112:M112/100+1)</f>
        <v>0.35468754008708764</v>
      </c>
      <c r="N118" s="12" cm="1">
        <f t="array" ref="N118">PRODUCT(Data!$C112:N112/100+1)</f>
        <v>0.55579537531646639</v>
      </c>
      <c r="O118" s="12" cm="1">
        <f t="array" ref="O118">PRODUCT(Data!$C112:O112/100+1)</f>
        <v>0.73809625842026727</v>
      </c>
      <c r="P118" s="12" cm="1">
        <f t="array" ref="P118">PRODUCT(Data!$C112:P112/100+1)</f>
        <v>0.79123918902652657</v>
      </c>
      <c r="Q118" s="12" cm="1">
        <f t="array" ref="Q118">PRODUCT(Data!$C112:Q112/100+1)</f>
        <v>0.51430547286724226</v>
      </c>
      <c r="R118" s="12" cm="1">
        <f t="array" ref="R118">PRODUCT(Data!$C112:R112/100+1)</f>
        <v>0.72671363316141335</v>
      </c>
      <c r="S118" s="12" cm="1">
        <f t="array" ref="S118">PRODUCT(Data!$C112:S112/100+1)</f>
        <v>0.69691837420179537</v>
      </c>
      <c r="T118" s="12" cm="1">
        <f t="array" ref="T118">PRODUCT(Data!$C112:T112/100+1)</f>
        <v>1.1269170110843032</v>
      </c>
      <c r="U118" s="12" cm="1">
        <f t="array" ref="U118">PRODUCT(Data!$C112:U112/100+1)</f>
        <v>0.69643471285009939</v>
      </c>
      <c r="V118" s="12" cm="1">
        <f t="array" ref="V118">PRODUCT(Data!$C112:V112/100+1)</f>
        <v>0.55714777028007956</v>
      </c>
      <c r="W118" s="7"/>
      <c r="X118" s="25" t="str">
        <f t="shared" si="14"/>
        <v>Partially Realised Loss</v>
      </c>
      <c r="Y118" s="4">
        <f t="shared" si="15"/>
        <v>3677175.283848525</v>
      </c>
      <c r="Z118" s="13">
        <f t="shared" ca="1" si="17"/>
        <v>991452</v>
      </c>
      <c r="AA118" s="13">
        <f t="shared" si="18"/>
        <v>2941740.2270788201</v>
      </c>
      <c r="AC118">
        <f t="shared" si="13"/>
        <v>0</v>
      </c>
      <c r="AD118">
        <f>IF(SUM($AC118:AC118)&gt;0,1,IF(OR(D118&lt;(1-$P$2),D118&gt;$P$3),1,0))</f>
        <v>1</v>
      </c>
      <c r="AE118">
        <f>IF(SUM($AC118:AD118)&gt;0,1,IF(OR(E118&lt;(1-$P$2),E118&gt;$P$3),1,0))</f>
        <v>1</v>
      </c>
      <c r="AF118">
        <f>IF(SUM($AC118:AE118)&gt;0,1,IF(OR(F118&lt;(1-$P$2),F118&gt;$P$3),1,0))</f>
        <v>1</v>
      </c>
      <c r="AG118">
        <f>IF(SUM($AC118:AF118)&gt;0,1,IF(OR(G118&lt;(1-$P$2),G118&gt;$P$3),1,0))</f>
        <v>1</v>
      </c>
      <c r="AH118">
        <f>IF(SUM($AC118:AG118)&gt;0,1,IF(OR(H118&lt;(1-$P$2),H118&gt;$P$3),1,0))</f>
        <v>1</v>
      </c>
      <c r="AI118">
        <f>IF(SUM($AC118:AH118)&gt;0,1,IF(OR(I118&lt;(1-$P$2),I118&gt;$P$3),1,0))</f>
        <v>1</v>
      </c>
      <c r="AJ118">
        <f>IF(SUM($AC118:AI118)&gt;0,1,IF(OR(J118&lt;(1-$P$2),J118&gt;$P$3),1,0))</f>
        <v>1</v>
      </c>
      <c r="AK118">
        <f>IF(SUM($AC118:AJ118)&gt;0,1,IF(OR(K118&lt;(1-$P$2),K118&gt;$P$3),1,0))</f>
        <v>1</v>
      </c>
      <c r="AL118">
        <f>IF(SUM($AC118:AK118)&gt;0,1,IF(OR(L118&lt;(1-$P$2),L118&gt;$P$3),1,0))</f>
        <v>1</v>
      </c>
      <c r="AM118">
        <f>IF(SUM($AC118:AL118)&gt;0,1,IF(OR(M118&lt;(1-$P$2),M118&gt;$P$3),1,0))</f>
        <v>1</v>
      </c>
      <c r="AN118">
        <f>IF(SUM($AC118:AM118)&gt;0,1,IF(OR(N118&lt;(1-$P$2),N118&gt;$P$3),1,0))</f>
        <v>1</v>
      </c>
      <c r="AO118">
        <f>IF(SUM($AC118:AN118)&gt;0,1,IF(OR(O118&lt;(1-$P$2),O118&gt;$P$3),1,0))</f>
        <v>1</v>
      </c>
      <c r="AP118">
        <f>IF(SUM($AC118:AO118)&gt;0,1,IF(OR(P118&lt;(1-$P$2),P118&gt;$P$3),1,0))</f>
        <v>1</v>
      </c>
      <c r="AQ118">
        <f>IF(SUM($AC118:AP118)&gt;0,1,IF(OR(Q118&lt;(1-$P$2),Q118&gt;$P$3),1,0))</f>
        <v>1</v>
      </c>
      <c r="AR118">
        <f>IF(SUM($AC118:AQ118)&gt;0,1,IF(OR(R118&lt;(1-$P$2),R118&gt;$P$3),1,0))</f>
        <v>1</v>
      </c>
      <c r="AS118">
        <f>IF(SUM($AC118:AR118)&gt;0,1,IF(OR(S118&lt;(1-$P$2),S118&gt;$P$3),1,0))</f>
        <v>1</v>
      </c>
      <c r="AT118">
        <f>IF(SUM($AC118:AS118)&gt;0,1,IF(OR(T118&lt;(1-$P$2),T118&gt;$P$3),1,0))</f>
        <v>1</v>
      </c>
      <c r="AU118">
        <f>IF(SUM($AC118:AT118)&gt;0,1,IF(OR(U118&lt;(1-$P$2),U118&gt;$P$3),1,0))</f>
        <v>1</v>
      </c>
      <c r="AV118">
        <f>IF(SUM($AC118:AU118)&gt;0,1,IF(OR(V118&lt;(1-$P$2),V118&gt;$P$3),1,0))</f>
        <v>1</v>
      </c>
    </row>
    <row r="119" spans="1:48" x14ac:dyDescent="0.35">
      <c r="A119" s="1">
        <f>Data!A113</f>
        <v>2000000</v>
      </c>
      <c r="B119">
        <f t="shared" si="16"/>
        <v>110</v>
      </c>
      <c r="C119" s="12" cm="1">
        <f t="array" ref="C119">PRODUCT(Data!$C113:C113/100+1)</f>
        <v>1.7070000000000001</v>
      </c>
      <c r="D119" s="12" cm="1">
        <f t="array" ref="D119">PRODUCT(Data!$C113:D113/100+1)</f>
        <v>1.9818270000000002</v>
      </c>
      <c r="E119" s="12" cm="1">
        <f t="array" ref="E119">PRODUCT(Data!$C113:E113/100+1)</f>
        <v>1.9976816160000002</v>
      </c>
      <c r="F119" s="12" cm="1">
        <f t="array" ref="F119">PRODUCT(Data!$C113:F113/100+1)</f>
        <v>3.4060471552800005</v>
      </c>
      <c r="G119" s="12" cm="1">
        <f t="array" ref="G119">PRODUCT(Data!$C113:G113/100+1)</f>
        <v>2.3910451030065603</v>
      </c>
      <c r="H119" s="12" cm="1">
        <f t="array" ref="H119">PRODUCT(Data!$C113:H113/100+1)</f>
        <v>2.001304751216491</v>
      </c>
      <c r="I119" s="12" cm="1">
        <f t="array" ref="I119">PRODUCT(Data!$C113:I113/100+1)</f>
        <v>1.6170542389829248</v>
      </c>
      <c r="J119" s="12" cm="1">
        <f t="array" ref="J119">PRODUCT(Data!$C113:J113/100+1)</f>
        <v>2.5226046128133626</v>
      </c>
      <c r="K119" s="12" cm="1">
        <f t="array" ref="K119">PRODUCT(Data!$C113:K113/100+1)</f>
        <v>2.4040421960111344</v>
      </c>
      <c r="L119" s="12" cm="1">
        <f t="array" ref="L119">PRODUCT(Data!$C113:L113/100+1)</f>
        <v>3.197376120694809</v>
      </c>
      <c r="M119" s="12" cm="1">
        <f t="array" ref="M119">PRODUCT(Data!$C113:M113/100+1)</f>
        <v>2.3053081830209576</v>
      </c>
      <c r="N119" s="12" cm="1">
        <f t="array" ref="N119">PRODUCT(Data!$C113:N113/100+1)</f>
        <v>1.362437136165386</v>
      </c>
      <c r="O119" s="12" cm="1">
        <f t="array" ref="O119">PRODUCT(Data!$C113:O113/100+1)</f>
        <v>1.4809691670117746</v>
      </c>
      <c r="P119" s="12" cm="1">
        <f t="array" ref="P119">PRODUCT(Data!$C113:P113/100+1)</f>
        <v>0.78047075101520524</v>
      </c>
      <c r="Q119" s="12" cm="1">
        <f t="array" ref="Q119">PRODUCT(Data!$C113:Q113/100+1)</f>
        <v>0.89910230516951639</v>
      </c>
      <c r="R119" s="12" cm="1">
        <f t="array" ref="R119">PRODUCT(Data!$C113:R113/100+1)</f>
        <v>1.4385636882712263</v>
      </c>
      <c r="S119" s="12" cm="1">
        <f t="array" ref="S119">PRODUCT(Data!$C113:S113/100+1)</f>
        <v>2.1276356949531436</v>
      </c>
      <c r="T119" s="12" cm="1">
        <f t="array" ref="T119">PRODUCT(Data!$C113:T113/100+1)</f>
        <v>1.6978532845726086</v>
      </c>
      <c r="U119" s="12" cm="1">
        <f t="array" ref="U119">PRODUCT(Data!$C113:U113/100+1)</f>
        <v>1.4516645583095804</v>
      </c>
      <c r="V119" s="12" cm="1">
        <f t="array" ref="V119">PRODUCT(Data!$C113:V113/100+1)</f>
        <v>1.0451984819828979</v>
      </c>
      <c r="W119" s="7"/>
      <c r="X119" s="25" t="str">
        <f t="shared" si="14"/>
        <v>Partially Realised Loss</v>
      </c>
      <c r="Y119" s="4">
        <f t="shared" si="15"/>
        <v>2090396.9639657957</v>
      </c>
      <c r="Z119" s="13">
        <f t="shared" ca="1" si="17"/>
        <v>312188.30040608213</v>
      </c>
      <c r="AA119" s="13">
        <f t="shared" si="18"/>
        <v>1672317.5711726367</v>
      </c>
      <c r="AC119">
        <f t="shared" si="13"/>
        <v>0</v>
      </c>
      <c r="AD119">
        <f>IF(SUM($AC119:AC119)&gt;0,1,IF(OR(D119&lt;(1-$P$2),D119&gt;$P$3),1,0))</f>
        <v>0</v>
      </c>
      <c r="AE119">
        <f>IF(SUM($AC119:AD119)&gt;0,1,IF(OR(E119&lt;(1-$P$2),E119&gt;$P$3),1,0))</f>
        <v>0</v>
      </c>
      <c r="AF119">
        <f>IF(SUM($AC119:AE119)&gt;0,1,IF(OR(F119&lt;(1-$P$2),F119&gt;$P$3),1,0))</f>
        <v>0</v>
      </c>
      <c r="AG119">
        <f>IF(SUM($AC119:AF119)&gt;0,1,IF(OR(G119&lt;(1-$P$2),G119&gt;$P$3),1,0))</f>
        <v>0</v>
      </c>
      <c r="AH119">
        <f>IF(SUM($AC119:AG119)&gt;0,1,IF(OR(H119&lt;(1-$P$2),H119&gt;$P$3),1,0))</f>
        <v>0</v>
      </c>
      <c r="AI119">
        <f>IF(SUM($AC119:AH119)&gt;0,1,IF(OR(I119&lt;(1-$P$2),I119&gt;$P$3),1,0))</f>
        <v>0</v>
      </c>
      <c r="AJ119">
        <f>IF(SUM($AC119:AI119)&gt;0,1,IF(OR(J119&lt;(1-$P$2),J119&gt;$P$3),1,0))</f>
        <v>0</v>
      </c>
      <c r="AK119">
        <f>IF(SUM($AC119:AJ119)&gt;0,1,IF(OR(K119&lt;(1-$P$2),K119&gt;$P$3),1,0))</f>
        <v>0</v>
      </c>
      <c r="AL119">
        <f>IF(SUM($AC119:AK119)&gt;0,1,IF(OR(L119&lt;(1-$P$2),L119&gt;$P$3),1,0))</f>
        <v>0</v>
      </c>
      <c r="AM119">
        <f>IF(SUM($AC119:AL119)&gt;0,1,IF(OR(M119&lt;(1-$P$2),M119&gt;$P$3),1,0))</f>
        <v>0</v>
      </c>
      <c r="AN119">
        <f>IF(SUM($AC119:AM119)&gt;0,1,IF(OR(N119&lt;(1-$P$2),N119&gt;$P$3),1,0))</f>
        <v>0</v>
      </c>
      <c r="AO119">
        <f>IF(SUM($AC119:AN119)&gt;0,1,IF(OR(O119&lt;(1-$P$2),O119&gt;$P$3),1,0))</f>
        <v>0</v>
      </c>
      <c r="AP119">
        <f>IF(SUM($AC119:AO119)&gt;0,1,IF(OR(P119&lt;(1-$P$2),P119&gt;$P$3),1,0))</f>
        <v>1</v>
      </c>
      <c r="AQ119">
        <f>IF(SUM($AC119:AP119)&gt;0,1,IF(OR(Q119&lt;(1-$P$2),Q119&gt;$P$3),1,0))</f>
        <v>1</v>
      </c>
      <c r="AR119">
        <f>IF(SUM($AC119:AQ119)&gt;0,1,IF(OR(R119&lt;(1-$P$2),R119&gt;$P$3),1,0))</f>
        <v>1</v>
      </c>
      <c r="AS119">
        <f>IF(SUM($AC119:AR119)&gt;0,1,IF(OR(S119&lt;(1-$P$2),S119&gt;$P$3),1,0))</f>
        <v>1</v>
      </c>
      <c r="AT119">
        <f>IF(SUM($AC119:AS119)&gt;0,1,IF(OR(T119&lt;(1-$P$2),T119&gt;$P$3),1,0))</f>
        <v>1</v>
      </c>
      <c r="AU119">
        <f>IF(SUM($AC119:AT119)&gt;0,1,IF(OR(U119&lt;(1-$P$2),U119&gt;$P$3),1,0))</f>
        <v>1</v>
      </c>
      <c r="AV119">
        <f>IF(SUM($AC119:AU119)&gt;0,1,IF(OR(V119&lt;(1-$P$2),V119&gt;$P$3),1,0))</f>
        <v>1</v>
      </c>
    </row>
    <row r="120" spans="1:48" x14ac:dyDescent="0.35">
      <c r="A120" s="1">
        <f>Data!A114</f>
        <v>8600000</v>
      </c>
      <c r="B120">
        <f t="shared" si="16"/>
        <v>111</v>
      </c>
      <c r="C120" s="12" cm="1">
        <f t="array" ref="C120">PRODUCT(Data!$C114:C114/100+1)</f>
        <v>1.069</v>
      </c>
      <c r="D120" s="12" cm="1">
        <f t="array" ref="D120">PRODUCT(Data!$C114:D114/100+1)</f>
        <v>1.26142</v>
      </c>
      <c r="E120" s="12" cm="1">
        <f t="array" ref="E120">PRODUCT(Data!$C114:E114/100+1)</f>
        <v>2.1835180199999997</v>
      </c>
      <c r="F120" s="12" cm="1">
        <f t="array" ref="F120">PRODUCT(Data!$C114:F114/100+1)</f>
        <v>1.7402638619399997</v>
      </c>
      <c r="G120" s="12" cm="1">
        <f t="array" ref="G120">PRODUCT(Data!$C114:G114/100+1)</f>
        <v>2.6190971122196993</v>
      </c>
      <c r="H120" s="12" cm="1">
        <f t="array" ref="H120">PRODUCT(Data!$C114:H114/100+1)</f>
        <v>3.2948241671723819</v>
      </c>
      <c r="I120" s="12" cm="1">
        <f t="array" ref="I120">PRODUCT(Data!$C114:I114/100+1)</f>
        <v>4.0130958356159612</v>
      </c>
      <c r="J120" s="12" cm="1">
        <f t="array" ref="J120">PRODUCT(Data!$C114:J114/100+1)</f>
        <v>4.5468375817528841</v>
      </c>
      <c r="K120" s="12" cm="1">
        <f t="array" ref="K120">PRODUCT(Data!$C114:K114/100+1)</f>
        <v>4.5377439065893785</v>
      </c>
      <c r="L120" s="12" cm="1">
        <f t="array" ref="L120">PRODUCT(Data!$C114:L114/100+1)</f>
        <v>7.3783715921143287</v>
      </c>
      <c r="M120" s="12" cm="1">
        <f t="array" ref="M120">PRODUCT(Data!$C114:M114/100+1)</f>
        <v>7.5111822807723865</v>
      </c>
      <c r="N120" s="12" cm="1">
        <f t="array" ref="N120">PRODUCT(Data!$C114:N114/100+1)</f>
        <v>12.994345345736228</v>
      </c>
      <c r="O120" s="12" cm="1">
        <f t="array" ref="O120">PRODUCT(Data!$C114:O114/100+1)</f>
        <v>16.177959955441604</v>
      </c>
      <c r="P120" s="12" cm="1">
        <f t="array" ref="P120">PRODUCT(Data!$C114:P114/100+1)</f>
        <v>12.133469966581202</v>
      </c>
      <c r="Q120" s="12" cm="1">
        <f t="array" ref="Q120">PRODUCT(Data!$C114:Q114/100+1)</f>
        <v>17.132459592812658</v>
      </c>
      <c r="R120" s="12" cm="1">
        <f t="array" ref="R120">PRODUCT(Data!$C114:R114/100+1)</f>
        <v>17.509373703854536</v>
      </c>
      <c r="S120" s="12" cm="1">
        <f t="array" ref="S120">PRODUCT(Data!$C114:S114/100+1)</f>
        <v>13.026974035667774</v>
      </c>
      <c r="T120" s="12" cm="1">
        <f t="array" ref="T120">PRODUCT(Data!$C114:T114/100+1)</f>
        <v>9.4575831498948038</v>
      </c>
      <c r="U120" s="12" cm="1">
        <f t="array" ref="U120">PRODUCT(Data!$C114:U114/100+1)</f>
        <v>16.304873350418642</v>
      </c>
      <c r="V120" s="12" cm="1">
        <f t="array" ref="V120">PRODUCT(Data!$C114:V114/100+1)</f>
        <v>25.614956033507688</v>
      </c>
      <c r="W120" s="7"/>
      <c r="X120" s="25" t="str">
        <f t="shared" si="14"/>
        <v>Partially Realised Profit</v>
      </c>
      <c r="Y120" s="4">
        <f t="shared" si="15"/>
        <v>220288621.88816613</v>
      </c>
      <c r="Z120" s="13">
        <f t="shared" ca="1" si="17"/>
        <v>44057724.377633229</v>
      </c>
      <c r="AA120" s="13">
        <f t="shared" si="18"/>
        <v>176230897.51053292</v>
      </c>
      <c r="AC120">
        <f t="shared" si="13"/>
        <v>0</v>
      </c>
      <c r="AD120">
        <f>IF(SUM($AC120:AC120)&gt;0,1,IF(OR(D120&lt;(1-$P$2),D120&gt;$P$3),1,0))</f>
        <v>0</v>
      </c>
      <c r="AE120">
        <f>IF(SUM($AC120:AD120)&gt;0,1,IF(OR(E120&lt;(1-$P$2),E120&gt;$P$3),1,0))</f>
        <v>0</v>
      </c>
      <c r="AF120">
        <f>IF(SUM($AC120:AE120)&gt;0,1,IF(OR(F120&lt;(1-$P$2),F120&gt;$P$3),1,0))</f>
        <v>0</v>
      </c>
      <c r="AG120">
        <f>IF(SUM($AC120:AF120)&gt;0,1,IF(OR(G120&lt;(1-$P$2),G120&gt;$P$3),1,0))</f>
        <v>0</v>
      </c>
      <c r="AH120">
        <f>IF(SUM($AC120:AG120)&gt;0,1,IF(OR(H120&lt;(1-$P$2),H120&gt;$P$3),1,0))</f>
        <v>0</v>
      </c>
      <c r="AI120">
        <f>IF(SUM($AC120:AH120)&gt;0,1,IF(OR(I120&lt;(1-$P$2),I120&gt;$P$3),1,0))</f>
        <v>0</v>
      </c>
      <c r="AJ120">
        <f>IF(SUM($AC120:AI120)&gt;0,1,IF(OR(J120&lt;(1-$P$2),J120&gt;$P$3),1,0))</f>
        <v>0</v>
      </c>
      <c r="AK120">
        <f>IF(SUM($AC120:AJ120)&gt;0,1,IF(OR(K120&lt;(1-$P$2),K120&gt;$P$3),1,0))</f>
        <v>0</v>
      </c>
      <c r="AL120">
        <f>IF(SUM($AC120:AK120)&gt;0,1,IF(OR(L120&lt;(1-$P$2),L120&gt;$P$3),1,0))</f>
        <v>0</v>
      </c>
      <c r="AM120">
        <f>IF(SUM($AC120:AL120)&gt;0,1,IF(OR(M120&lt;(1-$P$2),M120&gt;$P$3),1,0))</f>
        <v>0</v>
      </c>
      <c r="AN120">
        <f>IF(SUM($AC120:AM120)&gt;0,1,IF(OR(N120&lt;(1-$P$2),N120&gt;$P$3),1,0))</f>
        <v>0</v>
      </c>
      <c r="AO120">
        <f>IF(SUM($AC120:AN120)&gt;0,1,IF(OR(O120&lt;(1-$P$2),O120&gt;$P$3),1,0))</f>
        <v>0</v>
      </c>
      <c r="AP120">
        <f>IF(SUM($AC120:AO120)&gt;0,1,IF(OR(P120&lt;(1-$P$2),P120&gt;$P$3),1,0))</f>
        <v>0</v>
      </c>
      <c r="AQ120">
        <f>IF(SUM($AC120:AP120)&gt;0,1,IF(OR(Q120&lt;(1-$P$2),Q120&gt;$P$3),1,0))</f>
        <v>0</v>
      </c>
      <c r="AR120">
        <f>IF(SUM($AC120:AQ120)&gt;0,1,IF(OR(R120&lt;(1-$P$2),R120&gt;$P$3),1,0))</f>
        <v>0</v>
      </c>
      <c r="AS120">
        <f>IF(SUM($AC120:AR120)&gt;0,1,IF(OR(S120&lt;(1-$P$2),S120&gt;$P$3),1,0))</f>
        <v>0</v>
      </c>
      <c r="AT120">
        <f>IF(SUM($AC120:AS120)&gt;0,1,IF(OR(T120&lt;(1-$P$2),T120&gt;$P$3),1,0))</f>
        <v>0</v>
      </c>
      <c r="AU120">
        <f>IF(SUM($AC120:AT120)&gt;0,1,IF(OR(U120&lt;(1-$P$2),U120&gt;$P$3),1,0))</f>
        <v>0</v>
      </c>
      <c r="AV120">
        <f>IF(SUM($AC120:AU120)&gt;0,1,IF(OR(V120&lt;(1-$P$2),V120&gt;$P$3),1,0))</f>
        <v>1</v>
      </c>
    </row>
    <row r="121" spans="1:48" x14ac:dyDescent="0.35">
      <c r="A121" s="1">
        <f>Data!A115</f>
        <v>3800000</v>
      </c>
      <c r="B121">
        <f t="shared" si="16"/>
        <v>112</v>
      </c>
      <c r="C121" s="12" cm="1">
        <f t="array" ref="C121">PRODUCT(Data!$C115:C115/100+1)</f>
        <v>1.0089999999999999</v>
      </c>
      <c r="D121" s="12" cm="1">
        <f t="array" ref="D121">PRODUCT(Data!$C115:D115/100+1)</f>
        <v>0.53577900000000001</v>
      </c>
      <c r="E121" s="12" cm="1">
        <f t="array" ref="E121">PRODUCT(Data!$C115:E115/100+1)</f>
        <v>0.62686142999999994</v>
      </c>
      <c r="F121" s="12" cm="1">
        <f t="array" ref="F121">PRODUCT(Data!$C115:F115/100+1)</f>
        <v>0.43002694097999994</v>
      </c>
      <c r="G121" s="12" cm="1">
        <f t="array" ref="G121">PRODUCT(Data!$C115:G115/100+1)</f>
        <v>0.48292025472053995</v>
      </c>
      <c r="H121" s="12" cm="1">
        <f t="array" ref="H121">PRODUCT(Data!$C115:H115/100+1)</f>
        <v>0.43366238873904489</v>
      </c>
      <c r="I121" s="12" cm="1">
        <f t="array" ref="I121">PRODUCT(Data!$C115:I115/100+1)</f>
        <v>0.68865587331760336</v>
      </c>
      <c r="J121" s="12" cm="1">
        <f t="array" ref="J121">PRODUCT(Data!$C115:J115/100+1)</f>
        <v>0.96067494327805669</v>
      </c>
      <c r="K121" s="12" cm="1">
        <f t="array" ref="K121">PRODUCT(Data!$C115:K115/100+1)</f>
        <v>1.2190965030198539</v>
      </c>
      <c r="L121" s="12" cm="1">
        <f t="array" ref="L121">PRODUCT(Data!$C115:L115/100+1)</f>
        <v>0.86068213113201686</v>
      </c>
      <c r="M121" s="12" cm="1">
        <f t="array" ref="M121">PRODUCT(Data!$C115:M115/100+1)</f>
        <v>1.2359395403055762</v>
      </c>
      <c r="N121" s="12" cm="1">
        <f t="array" ref="N121">PRODUCT(Data!$C115:N115/100+1)</f>
        <v>0.88987646902001483</v>
      </c>
      <c r="O121" s="12" cm="1">
        <f t="array" ref="O121">PRODUCT(Data!$C115:O115/100+1)</f>
        <v>1.1319228685934588</v>
      </c>
      <c r="P121" s="12" cm="1">
        <f t="array" ref="P121">PRODUCT(Data!$C115:P115/100+1)</f>
        <v>1.2564343841387393</v>
      </c>
      <c r="Q121" s="12" cm="1">
        <f t="array" ref="Q121">PRODUCT(Data!$C115:Q115/100+1)</f>
        <v>1.93365251718952</v>
      </c>
      <c r="R121" s="12" cm="1">
        <f t="array" ref="R121">PRODUCT(Data!$C115:R115/100+1)</f>
        <v>3.3065458043940792</v>
      </c>
      <c r="S121" s="12" cm="1">
        <f t="array" ref="S121">PRODUCT(Data!$C115:S115/100+1)</f>
        <v>2.364180250141767</v>
      </c>
      <c r="T121" s="12" cm="1">
        <f t="array" ref="T121">PRODUCT(Data!$C115:T115/100+1)</f>
        <v>2.9292193299256493</v>
      </c>
      <c r="U121" s="12" cm="1">
        <f t="array" ref="U121">PRODUCT(Data!$C115:U115/100+1)</f>
        <v>2.1646930848150547</v>
      </c>
      <c r="V121" s="12" cm="1">
        <f t="array" ref="V121">PRODUCT(Data!$C115:V115/100+1)</f>
        <v>1.5953788035086953</v>
      </c>
      <c r="W121" s="7"/>
      <c r="X121" s="25" t="str">
        <f t="shared" si="14"/>
        <v>Partially Realised Loss</v>
      </c>
      <c r="Y121" s="4">
        <f t="shared" si="15"/>
        <v>6062439.4533330426</v>
      </c>
      <c r="Z121" s="13">
        <f t="shared" ca="1" si="17"/>
        <v>407192.04000000004</v>
      </c>
      <c r="AA121" s="13">
        <f t="shared" si="18"/>
        <v>4849951.5626664339</v>
      </c>
      <c r="AC121">
        <f t="shared" si="13"/>
        <v>0</v>
      </c>
      <c r="AD121">
        <f>IF(SUM($AC121:AC121)&gt;0,1,IF(OR(D121&lt;(1-$P$2),D121&gt;$P$3),1,0))</f>
        <v>1</v>
      </c>
      <c r="AE121">
        <f>IF(SUM($AC121:AD121)&gt;0,1,IF(OR(E121&lt;(1-$P$2),E121&gt;$P$3),1,0))</f>
        <v>1</v>
      </c>
      <c r="AF121">
        <f>IF(SUM($AC121:AE121)&gt;0,1,IF(OR(F121&lt;(1-$P$2),F121&gt;$P$3),1,0))</f>
        <v>1</v>
      </c>
      <c r="AG121">
        <f>IF(SUM($AC121:AF121)&gt;0,1,IF(OR(G121&lt;(1-$P$2),G121&gt;$P$3),1,0))</f>
        <v>1</v>
      </c>
      <c r="AH121">
        <f>IF(SUM($AC121:AG121)&gt;0,1,IF(OR(H121&lt;(1-$P$2),H121&gt;$P$3),1,0))</f>
        <v>1</v>
      </c>
      <c r="AI121">
        <f>IF(SUM($AC121:AH121)&gt;0,1,IF(OR(I121&lt;(1-$P$2),I121&gt;$P$3),1,0))</f>
        <v>1</v>
      </c>
      <c r="AJ121">
        <f>IF(SUM($AC121:AI121)&gt;0,1,IF(OR(J121&lt;(1-$P$2),J121&gt;$P$3),1,0))</f>
        <v>1</v>
      </c>
      <c r="AK121">
        <f>IF(SUM($AC121:AJ121)&gt;0,1,IF(OR(K121&lt;(1-$P$2),K121&gt;$P$3),1,0))</f>
        <v>1</v>
      </c>
      <c r="AL121">
        <f>IF(SUM($AC121:AK121)&gt;0,1,IF(OR(L121&lt;(1-$P$2),L121&gt;$P$3),1,0))</f>
        <v>1</v>
      </c>
      <c r="AM121">
        <f>IF(SUM($AC121:AL121)&gt;0,1,IF(OR(M121&lt;(1-$P$2),M121&gt;$P$3),1,0))</f>
        <v>1</v>
      </c>
      <c r="AN121">
        <f>IF(SUM($AC121:AM121)&gt;0,1,IF(OR(N121&lt;(1-$P$2),N121&gt;$P$3),1,0))</f>
        <v>1</v>
      </c>
      <c r="AO121">
        <f>IF(SUM($AC121:AN121)&gt;0,1,IF(OR(O121&lt;(1-$P$2),O121&gt;$P$3),1,0))</f>
        <v>1</v>
      </c>
      <c r="AP121">
        <f>IF(SUM($AC121:AO121)&gt;0,1,IF(OR(P121&lt;(1-$P$2),P121&gt;$P$3),1,0))</f>
        <v>1</v>
      </c>
      <c r="AQ121">
        <f>IF(SUM($AC121:AP121)&gt;0,1,IF(OR(Q121&lt;(1-$P$2),Q121&gt;$P$3),1,0))</f>
        <v>1</v>
      </c>
      <c r="AR121">
        <f>IF(SUM($AC121:AQ121)&gt;0,1,IF(OR(R121&lt;(1-$P$2),R121&gt;$P$3),1,0))</f>
        <v>1</v>
      </c>
      <c r="AS121">
        <f>IF(SUM($AC121:AR121)&gt;0,1,IF(OR(S121&lt;(1-$P$2),S121&gt;$P$3),1,0))</f>
        <v>1</v>
      </c>
      <c r="AT121">
        <f>IF(SUM($AC121:AS121)&gt;0,1,IF(OR(T121&lt;(1-$P$2),T121&gt;$P$3),1,0))</f>
        <v>1</v>
      </c>
      <c r="AU121">
        <f>IF(SUM($AC121:AT121)&gt;0,1,IF(OR(U121&lt;(1-$P$2),U121&gt;$P$3),1,0))</f>
        <v>1</v>
      </c>
      <c r="AV121">
        <f>IF(SUM($AC121:AU121)&gt;0,1,IF(OR(V121&lt;(1-$P$2),V121&gt;$P$3),1,0))</f>
        <v>1</v>
      </c>
    </row>
    <row r="122" spans="1:48" x14ac:dyDescent="0.35">
      <c r="A122" s="1">
        <f>Data!A116</f>
        <v>4100000</v>
      </c>
      <c r="B122">
        <f t="shared" si="16"/>
        <v>113</v>
      </c>
      <c r="C122" s="12" cm="1">
        <f t="array" ref="C122">PRODUCT(Data!$C116:C116/100+1)</f>
        <v>1.7210000000000001</v>
      </c>
      <c r="D122" s="12" cm="1">
        <f t="array" ref="D122">PRODUCT(Data!$C116:D116/100+1)</f>
        <v>2.1684600000000001</v>
      </c>
      <c r="E122" s="12" cm="1">
        <f t="array" ref="E122">PRODUCT(Data!$C116:E116/100+1)</f>
        <v>3.6256651200000003</v>
      </c>
      <c r="F122" s="12" cm="1">
        <f t="array" ref="F122">PRODUCT(Data!$C116:F116/100+1)</f>
        <v>2.9947993891200007</v>
      </c>
      <c r="G122" s="12" cm="1">
        <f t="array" ref="G122">PRODUCT(Data!$C116:G116/100+1)</f>
        <v>1.9795623962083204</v>
      </c>
      <c r="H122" s="12" cm="1">
        <f t="array" ref="H122">PRODUCT(Data!$C116:H116/100+1)</f>
        <v>3.0208122166138969</v>
      </c>
      <c r="I122" s="12" cm="1">
        <f t="array" ref="I122">PRODUCT(Data!$C116:I116/100+1)</f>
        <v>2.4589411443237119</v>
      </c>
      <c r="J122" s="12" cm="1">
        <f t="array" ref="J122">PRODUCT(Data!$C116:J116/100+1)</f>
        <v>2.4736947911896543</v>
      </c>
      <c r="K122" s="12" cm="1">
        <f t="array" ref="K122">PRODUCT(Data!$C116:K116/100+1)</f>
        <v>2.6221164786610336</v>
      </c>
      <c r="L122" s="12" cm="1">
        <f t="array" ref="L122">PRODUCT(Data!$C116:L116/100+1)</f>
        <v>4.4602201302024183</v>
      </c>
      <c r="M122" s="12" cm="1">
        <f t="array" ref="M122">PRODUCT(Data!$C116:M116/100+1)</f>
        <v>3.5369545632505179</v>
      </c>
      <c r="N122" s="12" cm="1">
        <f t="array" ref="N122">PRODUCT(Data!$C116:N116/100+1)</f>
        <v>1.8003098726945137</v>
      </c>
      <c r="O122" s="12" cm="1">
        <f t="array" ref="O122">PRODUCT(Data!$C116:O116/100+1)</f>
        <v>1.1161921210705985</v>
      </c>
      <c r="P122" s="12" cm="1">
        <f t="array" ref="P122">PRODUCT(Data!$C116:P116/100+1)</f>
        <v>1.6352214573684269</v>
      </c>
      <c r="Q122" s="12" cm="1">
        <f t="array" ref="Q122">PRODUCT(Data!$C116:Q116/100+1)</f>
        <v>1.398114346050005</v>
      </c>
      <c r="R122" s="12" cm="1">
        <f t="array" ref="R122">PRODUCT(Data!$C116:R116/100+1)</f>
        <v>2.3194717000969582</v>
      </c>
      <c r="S122" s="12" cm="1">
        <f t="array" ref="S122">PRODUCT(Data!$C116:S116/100+1)</f>
        <v>3.5766253615495098</v>
      </c>
      <c r="T122" s="12" cm="1">
        <f t="array" ref="T122">PRODUCT(Data!$C116:T116/100+1)</f>
        <v>6.2054450022883989</v>
      </c>
      <c r="U122" s="12" cm="1">
        <f t="array" ref="U122">PRODUCT(Data!$C116:U116/100+1)</f>
        <v>9.0537442583387744</v>
      </c>
      <c r="V122" s="12" cm="1">
        <f t="array" ref="V122">PRODUCT(Data!$C116:V116/100+1)</f>
        <v>10.520450828189656</v>
      </c>
      <c r="W122" s="7"/>
      <c r="X122" s="25" t="str">
        <f t="shared" si="14"/>
        <v>Unrealised</v>
      </c>
      <c r="Y122" s="4">
        <f t="shared" si="15"/>
        <v>43133848.395577587</v>
      </c>
      <c r="Z122" s="13">
        <f t="shared" ca="1" si="17"/>
        <v>0</v>
      </c>
      <c r="AA122" s="13">
        <f t="shared" si="18"/>
        <v>43133848.395577587</v>
      </c>
      <c r="AC122">
        <f t="shared" si="13"/>
        <v>0</v>
      </c>
      <c r="AD122">
        <f>IF(SUM($AC122:AC122)&gt;0,1,IF(OR(D122&lt;(1-$P$2),D122&gt;$P$3),1,0))</f>
        <v>0</v>
      </c>
      <c r="AE122">
        <f>IF(SUM($AC122:AD122)&gt;0,1,IF(OR(E122&lt;(1-$P$2),E122&gt;$P$3),1,0))</f>
        <v>0</v>
      </c>
      <c r="AF122">
        <f>IF(SUM($AC122:AE122)&gt;0,1,IF(OR(F122&lt;(1-$P$2),F122&gt;$P$3),1,0))</f>
        <v>0</v>
      </c>
      <c r="AG122">
        <f>IF(SUM($AC122:AF122)&gt;0,1,IF(OR(G122&lt;(1-$P$2),G122&gt;$P$3),1,0))</f>
        <v>0</v>
      </c>
      <c r="AH122">
        <f>IF(SUM($AC122:AG122)&gt;0,1,IF(OR(H122&lt;(1-$P$2),H122&gt;$P$3),1,0))</f>
        <v>0</v>
      </c>
      <c r="AI122">
        <f>IF(SUM($AC122:AH122)&gt;0,1,IF(OR(I122&lt;(1-$P$2),I122&gt;$P$3),1,0))</f>
        <v>0</v>
      </c>
      <c r="AJ122">
        <f>IF(SUM($AC122:AI122)&gt;0,1,IF(OR(J122&lt;(1-$P$2),J122&gt;$P$3),1,0))</f>
        <v>0</v>
      </c>
      <c r="AK122">
        <f>IF(SUM($AC122:AJ122)&gt;0,1,IF(OR(K122&lt;(1-$P$2),K122&gt;$P$3),1,0))</f>
        <v>0</v>
      </c>
      <c r="AL122">
        <f>IF(SUM($AC122:AK122)&gt;0,1,IF(OR(L122&lt;(1-$P$2),L122&gt;$P$3),1,0))</f>
        <v>0</v>
      </c>
      <c r="AM122">
        <f>IF(SUM($AC122:AL122)&gt;0,1,IF(OR(M122&lt;(1-$P$2),M122&gt;$P$3),1,0))</f>
        <v>0</v>
      </c>
      <c r="AN122">
        <f>IF(SUM($AC122:AM122)&gt;0,1,IF(OR(N122&lt;(1-$P$2),N122&gt;$P$3),1,0))</f>
        <v>0</v>
      </c>
      <c r="AO122">
        <f>IF(SUM($AC122:AN122)&gt;0,1,IF(OR(O122&lt;(1-$P$2),O122&gt;$P$3),1,0))</f>
        <v>0</v>
      </c>
      <c r="AP122">
        <f>IF(SUM($AC122:AO122)&gt;0,1,IF(OR(P122&lt;(1-$P$2),P122&gt;$P$3),1,0))</f>
        <v>0</v>
      </c>
      <c r="AQ122">
        <f>IF(SUM($AC122:AP122)&gt;0,1,IF(OR(Q122&lt;(1-$P$2),Q122&gt;$P$3),1,0))</f>
        <v>0</v>
      </c>
      <c r="AR122">
        <f>IF(SUM($AC122:AQ122)&gt;0,1,IF(OR(R122&lt;(1-$P$2),R122&gt;$P$3),1,0))</f>
        <v>0</v>
      </c>
      <c r="AS122">
        <f>IF(SUM($AC122:AR122)&gt;0,1,IF(OR(S122&lt;(1-$P$2),S122&gt;$P$3),1,0))</f>
        <v>0</v>
      </c>
      <c r="AT122">
        <f>IF(SUM($AC122:AS122)&gt;0,1,IF(OR(T122&lt;(1-$P$2),T122&gt;$P$3),1,0))</f>
        <v>0</v>
      </c>
      <c r="AU122">
        <f>IF(SUM($AC122:AT122)&gt;0,1,IF(OR(U122&lt;(1-$P$2),U122&gt;$P$3),1,0))</f>
        <v>0</v>
      </c>
      <c r="AV122">
        <f>IF(SUM($AC122:AU122)&gt;0,1,IF(OR(V122&lt;(1-$P$2),V122&gt;$P$3),1,0))</f>
        <v>0</v>
      </c>
    </row>
    <row r="123" spans="1:48" x14ac:dyDescent="0.35">
      <c r="A123" s="1">
        <f>Data!A117</f>
        <v>8800000</v>
      </c>
      <c r="B123">
        <f t="shared" si="16"/>
        <v>114</v>
      </c>
      <c r="C123" s="12" cm="1">
        <f t="array" ref="C123">PRODUCT(Data!$C117:C117/100+1)</f>
        <v>1.54</v>
      </c>
      <c r="D123" s="12" cm="1">
        <f t="array" ref="D123">PRODUCT(Data!$C117:D117/100+1)</f>
        <v>2.10826</v>
      </c>
      <c r="E123" s="12" cm="1">
        <f t="array" ref="E123">PRODUCT(Data!$C117:E117/100+1)</f>
        <v>3.0021622400000001</v>
      </c>
      <c r="F123" s="12" cm="1">
        <f t="array" ref="F123">PRODUCT(Data!$C117:F117/100+1)</f>
        <v>3.6806509062399999</v>
      </c>
      <c r="G123" s="12" cm="1">
        <f t="array" ref="G123">PRODUCT(Data!$C117:G117/100+1)</f>
        <v>4.4535875965503999</v>
      </c>
      <c r="H123" s="12" cm="1">
        <f t="array" ref="H123">PRODUCT(Data!$C117:H117/100+1)</f>
        <v>4.4669483593400505</v>
      </c>
      <c r="I123" s="12" cm="1">
        <f t="array" ref="I123">PRODUCT(Data!$C117:I117/100+1)</f>
        <v>5.0431846976949171</v>
      </c>
      <c r="J123" s="12" cm="1">
        <f t="array" ref="J123">PRODUCT(Data!$C117:J117/100+1)</f>
        <v>3.4293655944325434</v>
      </c>
      <c r="K123" s="12" cm="1">
        <f t="array" ref="K123">PRODUCT(Data!$C117:K117/100+1)</f>
        <v>4.8045411977999937</v>
      </c>
      <c r="L123" s="12" cm="1">
        <f t="array" ref="L123">PRODUCT(Data!$C117:L117/100+1)</f>
        <v>8.3695107665675881</v>
      </c>
      <c r="M123" s="12" cm="1">
        <f t="array" ref="M123">PRODUCT(Data!$C117:M117/100+1)</f>
        <v>4.5362748354796327</v>
      </c>
      <c r="N123" s="12" cm="1">
        <f t="array" ref="N123">PRODUCT(Data!$C117:N117/100+1)</f>
        <v>6.9405004982838383</v>
      </c>
      <c r="O123" s="12" cm="1">
        <f t="array" ref="O123">PRODUCT(Data!$C117:O117/100+1)</f>
        <v>4.5599088273724817</v>
      </c>
      <c r="P123" s="12" cm="1">
        <f t="array" ref="P123">PRODUCT(Data!$C117:P117/100+1)</f>
        <v>6.383872358321474</v>
      </c>
      <c r="Q123" s="12" cm="1">
        <f t="array" ref="Q123">PRODUCT(Data!$C117:Q117/100+1)</f>
        <v>7.9223855966769499</v>
      </c>
      <c r="R123" s="12" cm="1">
        <f t="array" ref="R123">PRODUCT(Data!$C117:R117/100+1)</f>
        <v>6.72610537157873</v>
      </c>
      <c r="S123" s="12" cm="1">
        <f t="array" ref="S123">PRODUCT(Data!$C117:S117/100+1)</f>
        <v>4.7755348138208982</v>
      </c>
      <c r="T123" s="12" cm="1">
        <f t="array" ref="T123">PRODUCT(Data!$C117:T117/100+1)</f>
        <v>7.1012202681516756</v>
      </c>
      <c r="U123" s="12" cm="1">
        <f t="array" ref="U123">PRODUCT(Data!$C117:U117/100+1)</f>
        <v>10.729943825177182</v>
      </c>
      <c r="V123" s="12" cm="1">
        <f t="array" ref="V123">PRODUCT(Data!$C117:V117/100+1)</f>
        <v>9.9251980382888938</v>
      </c>
      <c r="W123" s="7"/>
      <c r="X123" s="25" t="str">
        <f t="shared" si="14"/>
        <v>Unrealised</v>
      </c>
      <c r="Y123" s="4">
        <f t="shared" si="15"/>
        <v>87341742.736942261</v>
      </c>
      <c r="Z123" s="13">
        <f t="shared" ca="1" si="17"/>
        <v>0</v>
      </c>
      <c r="AA123" s="13">
        <f t="shared" si="18"/>
        <v>87341742.736942261</v>
      </c>
      <c r="AC123">
        <f t="shared" si="13"/>
        <v>0</v>
      </c>
      <c r="AD123">
        <f>IF(SUM($AC123:AC123)&gt;0,1,IF(OR(D123&lt;(1-$P$2),D123&gt;$P$3),1,0))</f>
        <v>0</v>
      </c>
      <c r="AE123">
        <f>IF(SUM($AC123:AD123)&gt;0,1,IF(OR(E123&lt;(1-$P$2),E123&gt;$P$3),1,0))</f>
        <v>0</v>
      </c>
      <c r="AF123">
        <f>IF(SUM($AC123:AE123)&gt;0,1,IF(OR(F123&lt;(1-$P$2),F123&gt;$P$3),1,0))</f>
        <v>0</v>
      </c>
      <c r="AG123">
        <f>IF(SUM($AC123:AF123)&gt;0,1,IF(OR(G123&lt;(1-$P$2),G123&gt;$P$3),1,0))</f>
        <v>0</v>
      </c>
      <c r="AH123">
        <f>IF(SUM($AC123:AG123)&gt;0,1,IF(OR(H123&lt;(1-$P$2),H123&gt;$P$3),1,0))</f>
        <v>0</v>
      </c>
      <c r="AI123">
        <f>IF(SUM($AC123:AH123)&gt;0,1,IF(OR(I123&lt;(1-$P$2),I123&gt;$P$3),1,0))</f>
        <v>0</v>
      </c>
      <c r="AJ123">
        <f>IF(SUM($AC123:AI123)&gt;0,1,IF(OR(J123&lt;(1-$P$2),J123&gt;$P$3),1,0))</f>
        <v>0</v>
      </c>
      <c r="AK123">
        <f>IF(SUM($AC123:AJ123)&gt;0,1,IF(OR(K123&lt;(1-$P$2),K123&gt;$P$3),1,0))</f>
        <v>0</v>
      </c>
      <c r="AL123">
        <f>IF(SUM($AC123:AK123)&gt;0,1,IF(OR(L123&lt;(1-$P$2),L123&gt;$P$3),1,0))</f>
        <v>0</v>
      </c>
      <c r="AM123">
        <f>IF(SUM($AC123:AL123)&gt;0,1,IF(OR(M123&lt;(1-$P$2),M123&gt;$P$3),1,0))</f>
        <v>0</v>
      </c>
      <c r="AN123">
        <f>IF(SUM($AC123:AM123)&gt;0,1,IF(OR(N123&lt;(1-$P$2),N123&gt;$P$3),1,0))</f>
        <v>0</v>
      </c>
      <c r="AO123">
        <f>IF(SUM($AC123:AN123)&gt;0,1,IF(OR(O123&lt;(1-$P$2),O123&gt;$P$3),1,0))</f>
        <v>0</v>
      </c>
      <c r="AP123">
        <f>IF(SUM($AC123:AO123)&gt;0,1,IF(OR(P123&lt;(1-$P$2),P123&gt;$P$3),1,0))</f>
        <v>0</v>
      </c>
      <c r="AQ123">
        <f>IF(SUM($AC123:AP123)&gt;0,1,IF(OR(Q123&lt;(1-$P$2),Q123&gt;$P$3),1,0))</f>
        <v>0</v>
      </c>
      <c r="AR123">
        <f>IF(SUM($AC123:AQ123)&gt;0,1,IF(OR(R123&lt;(1-$P$2),R123&gt;$P$3),1,0))</f>
        <v>0</v>
      </c>
      <c r="AS123">
        <f>IF(SUM($AC123:AR123)&gt;0,1,IF(OR(S123&lt;(1-$P$2),S123&gt;$P$3),1,0))</f>
        <v>0</v>
      </c>
      <c r="AT123">
        <f>IF(SUM($AC123:AS123)&gt;0,1,IF(OR(T123&lt;(1-$P$2),T123&gt;$P$3),1,0))</f>
        <v>0</v>
      </c>
      <c r="AU123">
        <f>IF(SUM($AC123:AT123)&gt;0,1,IF(OR(U123&lt;(1-$P$2),U123&gt;$P$3),1,0))</f>
        <v>0</v>
      </c>
      <c r="AV123">
        <f>IF(SUM($AC123:AU123)&gt;0,1,IF(OR(V123&lt;(1-$P$2),V123&gt;$P$3),1,0))</f>
        <v>0</v>
      </c>
    </row>
    <row r="124" spans="1:48" x14ac:dyDescent="0.35">
      <c r="A124" s="1">
        <f>Data!A118</f>
        <v>1700000</v>
      </c>
      <c r="B124">
        <f t="shared" si="16"/>
        <v>115</v>
      </c>
      <c r="C124" s="12" cm="1">
        <f t="array" ref="C124">PRODUCT(Data!$C118:C118/100+1)</f>
        <v>0.91</v>
      </c>
      <c r="D124" s="12" cm="1">
        <f t="array" ref="D124">PRODUCT(Data!$C118:D118/100+1)</f>
        <v>0.98644000000000009</v>
      </c>
      <c r="E124" s="12" cm="1">
        <f t="array" ref="E124">PRODUCT(Data!$C118:E118/100+1)</f>
        <v>0.52873184000000006</v>
      </c>
      <c r="F124" s="12" cm="1">
        <f t="array" ref="F124">PRODUCT(Data!$C118:F118/100+1)</f>
        <v>0.92052213344000011</v>
      </c>
      <c r="G124" s="12" cm="1">
        <f t="array" ref="G124">PRODUCT(Data!$C118:G118/100+1)</f>
        <v>0.62135244007200008</v>
      </c>
      <c r="H124" s="12" cm="1">
        <f t="array" ref="H124">PRODUCT(Data!$C118:H118/100+1)</f>
        <v>0.65987629135646408</v>
      </c>
      <c r="I124" s="12" cm="1">
        <f t="array" ref="I124">PRODUCT(Data!$C118:I118/100+1)</f>
        <v>0.59982754884302592</v>
      </c>
      <c r="J124" s="12" cm="1">
        <f t="array" ref="J124">PRODUCT(Data!$C118:J118/100+1)</f>
        <v>0.53504617356797912</v>
      </c>
      <c r="K124" s="12" cm="1">
        <f t="array" ref="K124">PRODUCT(Data!$C118:K118/100+1)</f>
        <v>0.3434996434306426</v>
      </c>
      <c r="L124" s="12" cm="1">
        <f t="array" ref="L124">PRODUCT(Data!$C118:L118/100+1)</f>
        <v>0.51834096193683965</v>
      </c>
      <c r="M124" s="12" cm="1">
        <f t="array" ref="M124">PRODUCT(Data!$C118:M118/100+1)</f>
        <v>0.34158669391637736</v>
      </c>
      <c r="N124" s="12" cm="1">
        <f t="array" ref="N124">PRODUCT(Data!$C118:N118/100+1)</f>
        <v>0.23330371194488575</v>
      </c>
      <c r="O124" s="12" cm="1">
        <f t="array" ref="O124">PRODUCT(Data!$C118:O118/100+1)</f>
        <v>0.30166169954473726</v>
      </c>
      <c r="P124" s="12" cm="1">
        <f t="array" ref="P124">PRODUCT(Data!$C118:P118/100+1)</f>
        <v>0.29442181875566353</v>
      </c>
      <c r="Q124" s="12" cm="1">
        <f t="array" ref="Q124">PRODUCT(Data!$C118:Q118/100+1)</f>
        <v>0.28352821146170398</v>
      </c>
      <c r="R124" s="12" cm="1">
        <f t="array" ref="R124">PRODUCT(Data!$C118:R118/100+1)</f>
        <v>0.32974330992996176</v>
      </c>
      <c r="S124" s="12" cm="1">
        <f t="array" ref="S124">PRODUCT(Data!$C118:S118/100+1)</f>
        <v>0.24631825251768144</v>
      </c>
      <c r="T124" s="12" cm="1">
        <f t="array" ref="T124">PRODUCT(Data!$C118:T118/100+1)</f>
        <v>0.15641209034872772</v>
      </c>
      <c r="U124" s="12" cm="1">
        <f t="array" ref="U124">PRODUCT(Data!$C118:U118/100+1)</f>
        <v>0.16438910695651282</v>
      </c>
      <c r="V124" s="12" cm="1">
        <f t="array" ref="V124">PRODUCT(Data!$C118:V118/100+1)</f>
        <v>0.24214515454694335</v>
      </c>
      <c r="W124" s="7"/>
      <c r="X124" s="25" t="str">
        <f t="shared" si="14"/>
        <v>Partially Realised Loss</v>
      </c>
      <c r="Y124" s="4">
        <f t="shared" si="15"/>
        <v>411646.76272980368</v>
      </c>
      <c r="Z124" s="13">
        <f t="shared" ca="1" si="17"/>
        <v>179768.82560000004</v>
      </c>
      <c r="AA124" s="13">
        <f t="shared" si="18"/>
        <v>329317.41018384299</v>
      </c>
      <c r="AC124">
        <f t="shared" si="13"/>
        <v>0</v>
      </c>
      <c r="AD124">
        <f>IF(SUM($AC124:AC124)&gt;0,1,IF(OR(D124&lt;(1-$P$2),D124&gt;$P$3),1,0))</f>
        <v>0</v>
      </c>
      <c r="AE124">
        <f>IF(SUM($AC124:AD124)&gt;0,1,IF(OR(E124&lt;(1-$P$2),E124&gt;$P$3),1,0))</f>
        <v>1</v>
      </c>
      <c r="AF124">
        <f>IF(SUM($AC124:AE124)&gt;0,1,IF(OR(F124&lt;(1-$P$2),F124&gt;$P$3),1,0))</f>
        <v>1</v>
      </c>
      <c r="AG124">
        <f>IF(SUM($AC124:AF124)&gt;0,1,IF(OR(G124&lt;(1-$P$2),G124&gt;$P$3),1,0))</f>
        <v>1</v>
      </c>
      <c r="AH124">
        <f>IF(SUM($AC124:AG124)&gt;0,1,IF(OR(H124&lt;(1-$P$2),H124&gt;$P$3),1,0))</f>
        <v>1</v>
      </c>
      <c r="AI124">
        <f>IF(SUM($AC124:AH124)&gt;0,1,IF(OR(I124&lt;(1-$P$2),I124&gt;$P$3),1,0))</f>
        <v>1</v>
      </c>
      <c r="AJ124">
        <f>IF(SUM($AC124:AI124)&gt;0,1,IF(OR(J124&lt;(1-$P$2),J124&gt;$P$3),1,0))</f>
        <v>1</v>
      </c>
      <c r="AK124">
        <f>IF(SUM($AC124:AJ124)&gt;0,1,IF(OR(K124&lt;(1-$P$2),K124&gt;$P$3),1,0))</f>
        <v>1</v>
      </c>
      <c r="AL124">
        <f>IF(SUM($AC124:AK124)&gt;0,1,IF(OR(L124&lt;(1-$P$2),L124&gt;$P$3),1,0))</f>
        <v>1</v>
      </c>
      <c r="AM124">
        <f>IF(SUM($AC124:AL124)&gt;0,1,IF(OR(M124&lt;(1-$P$2),M124&gt;$P$3),1,0))</f>
        <v>1</v>
      </c>
      <c r="AN124">
        <f>IF(SUM($AC124:AM124)&gt;0,1,IF(OR(N124&lt;(1-$P$2),N124&gt;$P$3),1,0))</f>
        <v>1</v>
      </c>
      <c r="AO124">
        <f>IF(SUM($AC124:AN124)&gt;0,1,IF(OR(O124&lt;(1-$P$2),O124&gt;$P$3),1,0))</f>
        <v>1</v>
      </c>
      <c r="AP124">
        <f>IF(SUM($AC124:AO124)&gt;0,1,IF(OR(P124&lt;(1-$P$2),P124&gt;$P$3),1,0))</f>
        <v>1</v>
      </c>
      <c r="AQ124">
        <f>IF(SUM($AC124:AP124)&gt;0,1,IF(OR(Q124&lt;(1-$P$2),Q124&gt;$P$3),1,0))</f>
        <v>1</v>
      </c>
      <c r="AR124">
        <f>IF(SUM($AC124:AQ124)&gt;0,1,IF(OR(R124&lt;(1-$P$2),R124&gt;$P$3),1,0))</f>
        <v>1</v>
      </c>
      <c r="AS124">
        <f>IF(SUM($AC124:AR124)&gt;0,1,IF(OR(S124&lt;(1-$P$2),S124&gt;$P$3),1,0))</f>
        <v>1</v>
      </c>
      <c r="AT124">
        <f>IF(SUM($AC124:AS124)&gt;0,1,IF(OR(T124&lt;(1-$P$2),T124&gt;$P$3),1,0))</f>
        <v>1</v>
      </c>
      <c r="AU124">
        <f>IF(SUM($AC124:AT124)&gt;0,1,IF(OR(U124&lt;(1-$P$2),U124&gt;$P$3),1,0))</f>
        <v>1</v>
      </c>
      <c r="AV124">
        <f>IF(SUM($AC124:AU124)&gt;0,1,IF(OR(V124&lt;(1-$P$2),V124&gt;$P$3),1,0))</f>
        <v>1</v>
      </c>
    </row>
    <row r="125" spans="1:48" x14ac:dyDescent="0.35">
      <c r="A125" s="1">
        <f>Data!A119</f>
        <v>5700000</v>
      </c>
      <c r="B125">
        <f t="shared" si="16"/>
        <v>116</v>
      </c>
      <c r="C125" s="12" cm="1">
        <f t="array" ref="C125">PRODUCT(Data!$C119:C119/100+1)</f>
        <v>1.405</v>
      </c>
      <c r="D125" s="12" cm="1">
        <f t="array" ref="D125">PRODUCT(Data!$C119:D119/100+1)</f>
        <v>1.40781</v>
      </c>
      <c r="E125" s="12" cm="1">
        <f t="array" ref="E125">PRODUCT(Data!$C119:E119/100+1)</f>
        <v>1.27547586</v>
      </c>
      <c r="F125" s="12" cm="1">
        <f t="array" ref="F125">PRODUCT(Data!$C119:F119/100+1)</f>
        <v>0.74997980568</v>
      </c>
      <c r="G125" s="12" cm="1">
        <f t="array" ref="G125">PRODUCT(Data!$C119:G119/100+1)</f>
        <v>0.60298376376672003</v>
      </c>
      <c r="H125" s="12" cm="1">
        <f t="array" ref="H125">PRODUCT(Data!$C119:H119/100+1)</f>
        <v>1.0341171548599248</v>
      </c>
      <c r="I125" s="12" cm="1">
        <f t="array" ref="I125">PRODUCT(Data!$C119:I119/100+1)</f>
        <v>1.5015381088566109</v>
      </c>
      <c r="J125" s="12" cm="1">
        <f t="array" ref="J125">PRODUCT(Data!$C119:J119/100+1)</f>
        <v>2.2478025489583469</v>
      </c>
      <c r="K125" s="12" cm="1">
        <f t="array" ref="K125">PRODUCT(Data!$C119:K119/100+1)</f>
        <v>3.3559692055948114</v>
      </c>
      <c r="L125" s="12" cm="1">
        <f t="array" ref="L125">PRODUCT(Data!$C119:L119/100+1)</f>
        <v>2.8559297939611845</v>
      </c>
      <c r="M125" s="12" cm="1">
        <f t="array" ref="M125">PRODUCT(Data!$C119:M119/100+1)</f>
        <v>1.5536258079148846</v>
      </c>
      <c r="N125" s="12" cm="1">
        <f t="array" ref="N125">PRODUCT(Data!$C119:N119/100+1)</f>
        <v>2.0026236664022861</v>
      </c>
      <c r="O125" s="12" cm="1">
        <f t="array" ref="O125">PRODUCT(Data!$C119:O119/100+1)</f>
        <v>2.2509490010361697</v>
      </c>
      <c r="P125" s="12" cm="1">
        <f t="array" ref="P125">PRODUCT(Data!$C119:P119/100+1)</f>
        <v>3.1288191114402761</v>
      </c>
      <c r="Q125" s="12" cm="1">
        <f t="array" ref="Q125">PRODUCT(Data!$C119:Q119/100+1)</f>
        <v>5.2532872881082238</v>
      </c>
      <c r="R125" s="12" cm="1">
        <f t="array" ref="R125">PRODUCT(Data!$C119:R119/100+1)</f>
        <v>4.9118236143811895</v>
      </c>
      <c r="S125" s="12" cm="1">
        <f t="array" ref="S125">PRODUCT(Data!$C119:S119/100+1)</f>
        <v>2.7309739295959417</v>
      </c>
      <c r="T125" s="12" cm="1">
        <f t="array" ref="T125">PRODUCT(Data!$C119:T119/100+1)</f>
        <v>2.7200500338775577</v>
      </c>
      <c r="U125" s="12" cm="1">
        <f t="array" ref="U125">PRODUCT(Data!$C119:U119/100+1)</f>
        <v>3.8679111481738877</v>
      </c>
      <c r="V125" s="12" cm="1">
        <f t="array" ref="V125">PRODUCT(Data!$C119:V119/100+1)</f>
        <v>5.705168943556485</v>
      </c>
      <c r="W125" s="7"/>
      <c r="X125" s="25" t="str">
        <f t="shared" si="14"/>
        <v>Partially Realised Loss</v>
      </c>
      <c r="Y125" s="4">
        <f t="shared" si="15"/>
        <v>32519462.978271965</v>
      </c>
      <c r="Z125" s="13">
        <f t="shared" ca="1" si="17"/>
        <v>854976.97847520001</v>
      </c>
      <c r="AA125" s="13">
        <f t="shared" si="18"/>
        <v>26015570.382617574</v>
      </c>
      <c r="AC125">
        <f t="shared" si="13"/>
        <v>0</v>
      </c>
      <c r="AD125">
        <f>IF(SUM($AC125:AC125)&gt;0,1,IF(OR(D125&lt;(1-$P$2),D125&gt;$P$3),1,0))</f>
        <v>0</v>
      </c>
      <c r="AE125">
        <f>IF(SUM($AC125:AD125)&gt;0,1,IF(OR(E125&lt;(1-$P$2),E125&gt;$P$3),1,0))</f>
        <v>0</v>
      </c>
      <c r="AF125">
        <f>IF(SUM($AC125:AE125)&gt;0,1,IF(OR(F125&lt;(1-$P$2),F125&gt;$P$3),1,0))</f>
        <v>1</v>
      </c>
      <c r="AG125">
        <f>IF(SUM($AC125:AF125)&gt;0,1,IF(OR(G125&lt;(1-$P$2),G125&gt;$P$3),1,0))</f>
        <v>1</v>
      </c>
      <c r="AH125">
        <f>IF(SUM($AC125:AG125)&gt;0,1,IF(OR(H125&lt;(1-$P$2),H125&gt;$P$3),1,0))</f>
        <v>1</v>
      </c>
      <c r="AI125">
        <f>IF(SUM($AC125:AH125)&gt;0,1,IF(OR(I125&lt;(1-$P$2),I125&gt;$P$3),1,0))</f>
        <v>1</v>
      </c>
      <c r="AJ125">
        <f>IF(SUM($AC125:AI125)&gt;0,1,IF(OR(J125&lt;(1-$P$2),J125&gt;$P$3),1,0))</f>
        <v>1</v>
      </c>
      <c r="AK125">
        <f>IF(SUM($AC125:AJ125)&gt;0,1,IF(OR(K125&lt;(1-$P$2),K125&gt;$P$3),1,0))</f>
        <v>1</v>
      </c>
      <c r="AL125">
        <f>IF(SUM($AC125:AK125)&gt;0,1,IF(OR(L125&lt;(1-$P$2),L125&gt;$P$3),1,0))</f>
        <v>1</v>
      </c>
      <c r="AM125">
        <f>IF(SUM($AC125:AL125)&gt;0,1,IF(OR(M125&lt;(1-$P$2),M125&gt;$P$3),1,0))</f>
        <v>1</v>
      </c>
      <c r="AN125">
        <f>IF(SUM($AC125:AM125)&gt;0,1,IF(OR(N125&lt;(1-$P$2),N125&gt;$P$3),1,0))</f>
        <v>1</v>
      </c>
      <c r="AO125">
        <f>IF(SUM($AC125:AN125)&gt;0,1,IF(OR(O125&lt;(1-$P$2),O125&gt;$P$3),1,0))</f>
        <v>1</v>
      </c>
      <c r="AP125">
        <f>IF(SUM($AC125:AO125)&gt;0,1,IF(OR(P125&lt;(1-$P$2),P125&gt;$P$3),1,0))</f>
        <v>1</v>
      </c>
      <c r="AQ125">
        <f>IF(SUM($AC125:AP125)&gt;0,1,IF(OR(Q125&lt;(1-$P$2),Q125&gt;$P$3),1,0))</f>
        <v>1</v>
      </c>
      <c r="AR125">
        <f>IF(SUM($AC125:AQ125)&gt;0,1,IF(OR(R125&lt;(1-$P$2),R125&gt;$P$3),1,0))</f>
        <v>1</v>
      </c>
      <c r="AS125">
        <f>IF(SUM($AC125:AR125)&gt;0,1,IF(OR(S125&lt;(1-$P$2),S125&gt;$P$3),1,0))</f>
        <v>1</v>
      </c>
      <c r="AT125">
        <f>IF(SUM($AC125:AS125)&gt;0,1,IF(OR(T125&lt;(1-$P$2),T125&gt;$P$3),1,0))</f>
        <v>1</v>
      </c>
      <c r="AU125">
        <f>IF(SUM($AC125:AT125)&gt;0,1,IF(OR(U125&lt;(1-$P$2),U125&gt;$P$3),1,0))</f>
        <v>1</v>
      </c>
      <c r="AV125">
        <f>IF(SUM($AC125:AU125)&gt;0,1,IF(OR(V125&lt;(1-$P$2),V125&gt;$P$3),1,0))</f>
        <v>1</v>
      </c>
    </row>
    <row r="126" spans="1:48" x14ac:dyDescent="0.35">
      <c r="A126" s="1">
        <f>Data!A120</f>
        <v>900000</v>
      </c>
      <c r="B126">
        <f t="shared" si="16"/>
        <v>117</v>
      </c>
      <c r="C126" s="12" cm="1">
        <f t="array" ref="C126">PRODUCT(Data!$C120:C120/100+1)</f>
        <v>1.141</v>
      </c>
      <c r="D126" s="12" cm="1">
        <f t="array" ref="D126">PRODUCT(Data!$C120:D120/100+1)</f>
        <v>1.2847659999999999</v>
      </c>
      <c r="E126" s="12" cm="1">
        <f t="array" ref="E126">PRODUCT(Data!$C120:E120/100+1)</f>
        <v>0.75287287599999997</v>
      </c>
      <c r="F126" s="12" cm="1">
        <f t="array" ref="F126">PRODUCT(Data!$C120:F120/100+1)</f>
        <v>0.58949946190799996</v>
      </c>
      <c r="G126" s="12" cm="1">
        <f t="array" ref="G126">PRODUCT(Data!$C120:G120/100+1)</f>
        <v>0.96913711537675196</v>
      </c>
      <c r="H126" s="12" cm="1">
        <f t="array" ref="H126">PRODUCT(Data!$C120:H120/100+1)</f>
        <v>1.5176687226799936</v>
      </c>
      <c r="I126" s="12" cm="1">
        <f t="array" ref="I126">PRODUCT(Data!$C120:I120/100+1)</f>
        <v>1.2095819719759549</v>
      </c>
      <c r="J126" s="12" cm="1">
        <f t="array" ref="J126">PRODUCT(Data!$C120:J120/100+1)</f>
        <v>1.9631515405169748</v>
      </c>
      <c r="K126" s="12" cm="1">
        <f t="array" ref="K126">PRODUCT(Data!$C120:K120/100+1)</f>
        <v>3.2823893757443821</v>
      </c>
      <c r="L126" s="12" cm="1">
        <f t="array" ref="L126">PRODUCT(Data!$C120:L120/100+1)</f>
        <v>1.8020317672836654</v>
      </c>
      <c r="M126" s="12" cm="1">
        <f t="array" ref="M126">PRODUCT(Data!$C120:M120/100+1)</f>
        <v>2.7444943815730225</v>
      </c>
      <c r="N126" s="12" cm="1">
        <f t="array" ref="N126">PRODUCT(Data!$C120:N120/100+1)</f>
        <v>3.2494813477824587</v>
      </c>
      <c r="O126" s="12" cm="1">
        <f t="array" ref="O126">PRODUCT(Data!$C120:O120/100+1)</f>
        <v>2.5053501191402758</v>
      </c>
      <c r="P126" s="12" cm="1">
        <f t="array" ref="P126">PRODUCT(Data!$C120:P120/100+1)</f>
        <v>2.5980480735484659</v>
      </c>
      <c r="Q126" s="12" cm="1">
        <f t="array" ref="Q126">PRODUCT(Data!$C120:Q120/100+1)</f>
        <v>3.9490330717936684</v>
      </c>
      <c r="R126" s="12" cm="1">
        <f t="array" ref="R126">PRODUCT(Data!$C120:R120/100+1)</f>
        <v>6.6817639574748879</v>
      </c>
      <c r="S126" s="12" cm="1">
        <f t="array" ref="S126">PRODUCT(Data!$C120:S120/100+1)</f>
        <v>8.7865196040794764</v>
      </c>
      <c r="T126" s="12" cm="1">
        <f t="array" ref="T126">PRODUCT(Data!$C120:T120/100+1)</f>
        <v>15.235824993473813</v>
      </c>
      <c r="U126" s="12" cm="1">
        <f t="array" ref="U126">PRODUCT(Data!$C120:U120/100+1)</f>
        <v>8.9281934461756549</v>
      </c>
      <c r="V126" s="12" cm="1">
        <f t="array" ref="V126">PRODUCT(Data!$C120:V120/100+1)</f>
        <v>11.874497283413621</v>
      </c>
      <c r="W126" s="7"/>
      <c r="X126" s="25" t="str">
        <f t="shared" si="14"/>
        <v>Partially Realised Loss</v>
      </c>
      <c r="Y126" s="4">
        <f t="shared" si="15"/>
        <v>10687047.555072259</v>
      </c>
      <c r="Z126" s="13">
        <f t="shared" ca="1" si="17"/>
        <v>135517.11768</v>
      </c>
      <c r="AA126" s="13">
        <f t="shared" si="18"/>
        <v>8549638.044057807</v>
      </c>
      <c r="AC126">
        <f t="shared" si="13"/>
        <v>0</v>
      </c>
      <c r="AD126">
        <f>IF(SUM($AC126:AC126)&gt;0,1,IF(OR(D126&lt;(1-$P$2),D126&gt;$P$3),1,0))</f>
        <v>0</v>
      </c>
      <c r="AE126">
        <f>IF(SUM($AC126:AD126)&gt;0,1,IF(OR(E126&lt;(1-$P$2),E126&gt;$P$3),1,0))</f>
        <v>1</v>
      </c>
      <c r="AF126">
        <f>IF(SUM($AC126:AE126)&gt;0,1,IF(OR(F126&lt;(1-$P$2),F126&gt;$P$3),1,0))</f>
        <v>1</v>
      </c>
      <c r="AG126">
        <f>IF(SUM($AC126:AF126)&gt;0,1,IF(OR(G126&lt;(1-$P$2),G126&gt;$P$3),1,0))</f>
        <v>1</v>
      </c>
      <c r="AH126">
        <f>IF(SUM($AC126:AG126)&gt;0,1,IF(OR(H126&lt;(1-$P$2),H126&gt;$P$3),1,0))</f>
        <v>1</v>
      </c>
      <c r="AI126">
        <f>IF(SUM($AC126:AH126)&gt;0,1,IF(OR(I126&lt;(1-$P$2),I126&gt;$P$3),1,0))</f>
        <v>1</v>
      </c>
      <c r="AJ126">
        <f>IF(SUM($AC126:AI126)&gt;0,1,IF(OR(J126&lt;(1-$P$2),J126&gt;$P$3),1,0))</f>
        <v>1</v>
      </c>
      <c r="AK126">
        <f>IF(SUM($AC126:AJ126)&gt;0,1,IF(OR(K126&lt;(1-$P$2),K126&gt;$P$3),1,0))</f>
        <v>1</v>
      </c>
      <c r="AL126">
        <f>IF(SUM($AC126:AK126)&gt;0,1,IF(OR(L126&lt;(1-$P$2),L126&gt;$P$3),1,0))</f>
        <v>1</v>
      </c>
      <c r="AM126">
        <f>IF(SUM($AC126:AL126)&gt;0,1,IF(OR(M126&lt;(1-$P$2),M126&gt;$P$3),1,0))</f>
        <v>1</v>
      </c>
      <c r="AN126">
        <f>IF(SUM($AC126:AM126)&gt;0,1,IF(OR(N126&lt;(1-$P$2),N126&gt;$P$3),1,0))</f>
        <v>1</v>
      </c>
      <c r="AO126">
        <f>IF(SUM($AC126:AN126)&gt;0,1,IF(OR(O126&lt;(1-$P$2),O126&gt;$P$3),1,0))</f>
        <v>1</v>
      </c>
      <c r="AP126">
        <f>IF(SUM($AC126:AO126)&gt;0,1,IF(OR(P126&lt;(1-$P$2),P126&gt;$P$3),1,0))</f>
        <v>1</v>
      </c>
      <c r="AQ126">
        <f>IF(SUM($AC126:AP126)&gt;0,1,IF(OR(Q126&lt;(1-$P$2),Q126&gt;$P$3),1,0))</f>
        <v>1</v>
      </c>
      <c r="AR126">
        <f>IF(SUM($AC126:AQ126)&gt;0,1,IF(OR(R126&lt;(1-$P$2),R126&gt;$P$3),1,0))</f>
        <v>1</v>
      </c>
      <c r="AS126">
        <f>IF(SUM($AC126:AR126)&gt;0,1,IF(OR(S126&lt;(1-$P$2),S126&gt;$P$3),1,0))</f>
        <v>1</v>
      </c>
      <c r="AT126">
        <f>IF(SUM($AC126:AS126)&gt;0,1,IF(OR(T126&lt;(1-$P$2),T126&gt;$P$3),1,0))</f>
        <v>1</v>
      </c>
      <c r="AU126">
        <f>IF(SUM($AC126:AT126)&gt;0,1,IF(OR(U126&lt;(1-$P$2),U126&gt;$P$3),1,0))</f>
        <v>1</v>
      </c>
      <c r="AV126">
        <f>IF(SUM($AC126:AU126)&gt;0,1,IF(OR(V126&lt;(1-$P$2),V126&gt;$P$3),1,0))</f>
        <v>1</v>
      </c>
    </row>
    <row r="127" spans="1:48" x14ac:dyDescent="0.35">
      <c r="A127" s="1">
        <f>Data!A121</f>
        <v>7100000</v>
      </c>
      <c r="B127">
        <f t="shared" si="16"/>
        <v>118</v>
      </c>
      <c r="C127" s="12" cm="1">
        <f t="array" ref="C127">PRODUCT(Data!$C121:C121/100+1)</f>
        <v>0.873</v>
      </c>
      <c r="D127" s="12" cm="1">
        <f t="array" ref="D127">PRODUCT(Data!$C121:D121/100+1)</f>
        <v>1.4841</v>
      </c>
      <c r="E127" s="12" cm="1">
        <f t="array" ref="E127">PRODUCT(Data!$C121:E121/100+1)</f>
        <v>1.1516616</v>
      </c>
      <c r="F127" s="12" cm="1">
        <f t="array" ref="F127">PRODUCT(Data!$C121:F121/100+1)</f>
        <v>0.58043744639999995</v>
      </c>
      <c r="G127" s="12" cm="1">
        <f t="array" ref="G127">PRODUCT(Data!$C121:G121/100+1)</f>
        <v>0.36741690357119999</v>
      </c>
      <c r="H127" s="12" cm="1">
        <f t="array" ref="H127">PRODUCT(Data!$C121:H121/100+1)</f>
        <v>0.22375689427486078</v>
      </c>
      <c r="I127" s="12" cm="1">
        <f t="array" ref="I127">PRODUCT(Data!$C121:I121/100+1)</f>
        <v>0.34279556202908673</v>
      </c>
      <c r="J127" s="12" cm="1">
        <f t="array" ref="J127">PRODUCT(Data!$C121:J121/100+1)</f>
        <v>0.59920664242684363</v>
      </c>
      <c r="K127" s="12" cm="1">
        <f t="array" ref="K127">PRODUCT(Data!$C121:K121/100+1)</f>
        <v>0.81791706691264154</v>
      </c>
      <c r="L127" s="12" cm="1">
        <f t="array" ref="L127">PRODUCT(Data!$C121:L121/100+1)</f>
        <v>1.1025522061982407</v>
      </c>
      <c r="M127" s="12" cm="1">
        <f t="array" ref="M127">PRODUCT(Data!$C121:M121/100+1)</f>
        <v>1.0771935054556812</v>
      </c>
      <c r="N127" s="12" cm="1">
        <f t="array" ref="N127">PRODUCT(Data!$C121:N121/100+1)</f>
        <v>0.95654783284464484</v>
      </c>
      <c r="O127" s="12" cm="1">
        <f t="array" ref="O127">PRODUCT(Data!$C121:O121/100+1)</f>
        <v>0.60740787385634953</v>
      </c>
      <c r="P127" s="12" cm="1">
        <f t="array" ref="P127">PRODUCT(Data!$C121:P121/100+1)</f>
        <v>0.99128965013356252</v>
      </c>
      <c r="Q127" s="12" cm="1">
        <f t="array" ref="Q127">PRODUCT(Data!$C121:Q121/100+1)</f>
        <v>0.70480694124496301</v>
      </c>
      <c r="R127" s="12" cm="1">
        <f t="array" ref="R127">PRODUCT(Data!$C121:R121/100+1)</f>
        <v>0.62163972217805741</v>
      </c>
      <c r="S127" s="12" cm="1">
        <f t="array" ref="S127">PRODUCT(Data!$C121:S121/100+1)</f>
        <v>0.3841733483060395</v>
      </c>
      <c r="T127" s="12" cm="1">
        <f t="array" ref="T127">PRODUCT(Data!$C121:T121/100+1)</f>
        <v>0.62082413086255983</v>
      </c>
      <c r="U127" s="12" cm="1">
        <f t="array" ref="U127">PRODUCT(Data!$C121:U121/100+1)</f>
        <v>0.88715768300259801</v>
      </c>
      <c r="V127" s="12" cm="1">
        <f t="array" ref="V127">PRODUCT(Data!$C121:V121/100+1)</f>
        <v>1.1781454030274501</v>
      </c>
      <c r="W127" s="7"/>
      <c r="X127" s="25" t="str">
        <f t="shared" si="14"/>
        <v>Partially Realised Loss</v>
      </c>
      <c r="Y127" s="4">
        <f t="shared" si="15"/>
        <v>8364832.361494896</v>
      </c>
      <c r="Z127" s="13">
        <f t="shared" ca="1" si="17"/>
        <v>824221.17388799996</v>
      </c>
      <c r="AA127" s="13">
        <f t="shared" si="18"/>
        <v>6691865.8891959172</v>
      </c>
      <c r="AC127">
        <f t="shared" si="13"/>
        <v>0</v>
      </c>
      <c r="AD127">
        <f>IF(SUM($AC127:AC127)&gt;0,1,IF(OR(D127&lt;(1-$P$2),D127&gt;$P$3),1,0))</f>
        <v>0</v>
      </c>
      <c r="AE127">
        <f>IF(SUM($AC127:AD127)&gt;0,1,IF(OR(E127&lt;(1-$P$2),E127&gt;$P$3),1,0))</f>
        <v>0</v>
      </c>
      <c r="AF127">
        <f>IF(SUM($AC127:AE127)&gt;0,1,IF(OR(F127&lt;(1-$P$2),F127&gt;$P$3),1,0))</f>
        <v>1</v>
      </c>
      <c r="AG127">
        <f>IF(SUM($AC127:AF127)&gt;0,1,IF(OR(G127&lt;(1-$P$2),G127&gt;$P$3),1,0))</f>
        <v>1</v>
      </c>
      <c r="AH127">
        <f>IF(SUM($AC127:AG127)&gt;0,1,IF(OR(H127&lt;(1-$P$2),H127&gt;$P$3),1,0))</f>
        <v>1</v>
      </c>
      <c r="AI127">
        <f>IF(SUM($AC127:AH127)&gt;0,1,IF(OR(I127&lt;(1-$P$2),I127&gt;$P$3),1,0))</f>
        <v>1</v>
      </c>
      <c r="AJ127">
        <f>IF(SUM($AC127:AI127)&gt;0,1,IF(OR(J127&lt;(1-$P$2),J127&gt;$P$3),1,0))</f>
        <v>1</v>
      </c>
      <c r="AK127">
        <f>IF(SUM($AC127:AJ127)&gt;0,1,IF(OR(K127&lt;(1-$P$2),K127&gt;$P$3),1,0))</f>
        <v>1</v>
      </c>
      <c r="AL127">
        <f>IF(SUM($AC127:AK127)&gt;0,1,IF(OR(L127&lt;(1-$P$2),L127&gt;$P$3),1,0))</f>
        <v>1</v>
      </c>
      <c r="AM127">
        <f>IF(SUM($AC127:AL127)&gt;0,1,IF(OR(M127&lt;(1-$P$2),M127&gt;$P$3),1,0))</f>
        <v>1</v>
      </c>
      <c r="AN127">
        <f>IF(SUM($AC127:AM127)&gt;0,1,IF(OR(N127&lt;(1-$P$2),N127&gt;$P$3),1,0))</f>
        <v>1</v>
      </c>
      <c r="AO127">
        <f>IF(SUM($AC127:AN127)&gt;0,1,IF(OR(O127&lt;(1-$P$2),O127&gt;$P$3),1,0))</f>
        <v>1</v>
      </c>
      <c r="AP127">
        <f>IF(SUM($AC127:AO127)&gt;0,1,IF(OR(P127&lt;(1-$P$2),P127&gt;$P$3),1,0))</f>
        <v>1</v>
      </c>
      <c r="AQ127">
        <f>IF(SUM($AC127:AP127)&gt;0,1,IF(OR(Q127&lt;(1-$P$2),Q127&gt;$P$3),1,0))</f>
        <v>1</v>
      </c>
      <c r="AR127">
        <f>IF(SUM($AC127:AQ127)&gt;0,1,IF(OR(R127&lt;(1-$P$2),R127&gt;$P$3),1,0))</f>
        <v>1</v>
      </c>
      <c r="AS127">
        <f>IF(SUM($AC127:AR127)&gt;0,1,IF(OR(S127&lt;(1-$P$2),S127&gt;$P$3),1,0))</f>
        <v>1</v>
      </c>
      <c r="AT127">
        <f>IF(SUM($AC127:AS127)&gt;0,1,IF(OR(T127&lt;(1-$P$2),T127&gt;$P$3),1,0))</f>
        <v>1</v>
      </c>
      <c r="AU127">
        <f>IF(SUM($AC127:AT127)&gt;0,1,IF(OR(U127&lt;(1-$P$2),U127&gt;$P$3),1,0))</f>
        <v>1</v>
      </c>
      <c r="AV127">
        <f>IF(SUM($AC127:AU127)&gt;0,1,IF(OR(V127&lt;(1-$P$2),V127&gt;$P$3),1,0))</f>
        <v>1</v>
      </c>
    </row>
    <row r="128" spans="1:48" x14ac:dyDescent="0.35">
      <c r="A128" s="1">
        <f>Data!A122</f>
        <v>1600000</v>
      </c>
      <c r="B128">
        <f t="shared" si="16"/>
        <v>119</v>
      </c>
      <c r="C128" s="12" cm="1">
        <f t="array" ref="C128">PRODUCT(Data!$C122:C122/100+1)</f>
        <v>1.7370000000000001</v>
      </c>
      <c r="D128" s="12" cm="1">
        <f t="array" ref="D128">PRODUCT(Data!$C122:D122/100+1)</f>
        <v>2.8799459999999999</v>
      </c>
      <c r="E128" s="12" cm="1">
        <f t="array" ref="E128">PRODUCT(Data!$C122:E122/100+1)</f>
        <v>3.504894282</v>
      </c>
      <c r="F128" s="12" cm="1">
        <f t="array" ref="F128">PRODUCT(Data!$C122:F122/100+1)</f>
        <v>4.3951374296279999</v>
      </c>
      <c r="G128" s="12" cm="1">
        <f t="array" ref="G128">PRODUCT(Data!$C122:G122/100+1)</f>
        <v>5.0675934563610836</v>
      </c>
      <c r="H128" s="12" cm="1">
        <f t="array" ref="H128">PRODUCT(Data!$C122:H122/100+1)</f>
        <v>3.1013671952929838</v>
      </c>
      <c r="I128" s="12" cm="1">
        <f t="array" ref="I128">PRODUCT(Data!$C122:I122/100+1)</f>
        <v>2.5214115297731956</v>
      </c>
      <c r="J128" s="12" cm="1">
        <f t="array" ref="J128">PRODUCT(Data!$C122:J122/100+1)</f>
        <v>4.1124222050600823</v>
      </c>
      <c r="K128" s="12" cm="1">
        <f t="array" ref="K128">PRODUCT(Data!$C122:K122/100+1)</f>
        <v>6.3824792622532476</v>
      </c>
      <c r="L128" s="12" cm="1">
        <f t="array" ref="L128">PRODUCT(Data!$C122:L122/100+1)</f>
        <v>5.5016971240622992</v>
      </c>
      <c r="M128" s="12" cm="1">
        <f t="array" ref="M128">PRODUCT(Data!$C122:M122/100+1)</f>
        <v>8.8137187927478031</v>
      </c>
      <c r="N128" s="12" cm="1">
        <f t="array" ref="N128">PRODUCT(Data!$C122:N122/100+1)</f>
        <v>6.0990934045814793</v>
      </c>
      <c r="O128" s="12" cm="1">
        <f t="array" ref="O128">PRODUCT(Data!$C122:O122/100+1)</f>
        <v>4.9036710972835094</v>
      </c>
      <c r="P128" s="12" cm="1">
        <f t="array" ref="P128">PRODUCT(Data!$C122:P122/100+1)</f>
        <v>2.50087225961459</v>
      </c>
      <c r="Q128" s="12" cm="1">
        <f t="array" ref="Q128">PRODUCT(Data!$C122:Q122/100+1)</f>
        <v>3.7863206010564894</v>
      </c>
      <c r="R128" s="12" cm="1">
        <f t="array" ref="R128">PRODUCT(Data!$C122:R122/100+1)</f>
        <v>6.1754889003231339</v>
      </c>
      <c r="S128" s="12" cm="1">
        <f t="array" ref="S128">PRODUCT(Data!$C122:S122/100+1)</f>
        <v>8.6333334826517412</v>
      </c>
      <c r="T128" s="12" cm="1">
        <f t="array" ref="T128">PRODUCT(Data!$C122:T122/100+1)</f>
        <v>11.922633539542055</v>
      </c>
      <c r="U128" s="12" cm="1">
        <f t="array" ref="U128">PRODUCT(Data!$C122:U122/100+1)</f>
        <v>10.956900222839149</v>
      </c>
      <c r="V128" s="12" cm="1">
        <f t="array" ref="V128">PRODUCT(Data!$C122:V122/100+1)</f>
        <v>10.967857123061988</v>
      </c>
      <c r="W128" s="7"/>
      <c r="X128" s="25" t="str">
        <f t="shared" si="14"/>
        <v>Unrealised</v>
      </c>
      <c r="Y128" s="4">
        <f t="shared" si="15"/>
        <v>17548571.396899179</v>
      </c>
      <c r="Z128" s="13">
        <f t="shared" ca="1" si="17"/>
        <v>0</v>
      </c>
      <c r="AA128" s="13">
        <f t="shared" si="18"/>
        <v>17548571.396899179</v>
      </c>
      <c r="AC128">
        <f t="shared" si="13"/>
        <v>0</v>
      </c>
      <c r="AD128">
        <f>IF(SUM($AC128:AC128)&gt;0,1,IF(OR(D128&lt;(1-$P$2),D128&gt;$P$3),1,0))</f>
        <v>0</v>
      </c>
      <c r="AE128">
        <f>IF(SUM($AC128:AD128)&gt;0,1,IF(OR(E128&lt;(1-$P$2),E128&gt;$P$3),1,0))</f>
        <v>0</v>
      </c>
      <c r="AF128">
        <f>IF(SUM($AC128:AE128)&gt;0,1,IF(OR(F128&lt;(1-$P$2),F128&gt;$P$3),1,0))</f>
        <v>0</v>
      </c>
      <c r="AG128">
        <f>IF(SUM($AC128:AF128)&gt;0,1,IF(OR(G128&lt;(1-$P$2),G128&gt;$P$3),1,0))</f>
        <v>0</v>
      </c>
      <c r="AH128">
        <f>IF(SUM($AC128:AG128)&gt;0,1,IF(OR(H128&lt;(1-$P$2),H128&gt;$P$3),1,0))</f>
        <v>0</v>
      </c>
      <c r="AI128">
        <f>IF(SUM($AC128:AH128)&gt;0,1,IF(OR(I128&lt;(1-$P$2),I128&gt;$P$3),1,0))</f>
        <v>0</v>
      </c>
      <c r="AJ128">
        <f>IF(SUM($AC128:AI128)&gt;0,1,IF(OR(J128&lt;(1-$P$2),J128&gt;$P$3),1,0))</f>
        <v>0</v>
      </c>
      <c r="AK128">
        <f>IF(SUM($AC128:AJ128)&gt;0,1,IF(OR(K128&lt;(1-$P$2),K128&gt;$P$3),1,0))</f>
        <v>0</v>
      </c>
      <c r="AL128">
        <f>IF(SUM($AC128:AK128)&gt;0,1,IF(OR(L128&lt;(1-$P$2),L128&gt;$P$3),1,0))</f>
        <v>0</v>
      </c>
      <c r="AM128">
        <f>IF(SUM($AC128:AL128)&gt;0,1,IF(OR(M128&lt;(1-$P$2),M128&gt;$P$3),1,0))</f>
        <v>0</v>
      </c>
      <c r="AN128">
        <f>IF(SUM($AC128:AM128)&gt;0,1,IF(OR(N128&lt;(1-$P$2),N128&gt;$P$3),1,0))</f>
        <v>0</v>
      </c>
      <c r="AO128">
        <f>IF(SUM($AC128:AN128)&gt;0,1,IF(OR(O128&lt;(1-$P$2),O128&gt;$P$3),1,0))</f>
        <v>0</v>
      </c>
      <c r="AP128">
        <f>IF(SUM($AC128:AO128)&gt;0,1,IF(OR(P128&lt;(1-$P$2),P128&gt;$P$3),1,0))</f>
        <v>0</v>
      </c>
      <c r="AQ128">
        <f>IF(SUM($AC128:AP128)&gt;0,1,IF(OR(Q128&lt;(1-$P$2),Q128&gt;$P$3),1,0))</f>
        <v>0</v>
      </c>
      <c r="AR128">
        <f>IF(SUM($AC128:AQ128)&gt;0,1,IF(OR(R128&lt;(1-$P$2),R128&gt;$P$3),1,0))</f>
        <v>0</v>
      </c>
      <c r="AS128">
        <f>IF(SUM($AC128:AR128)&gt;0,1,IF(OR(S128&lt;(1-$P$2),S128&gt;$P$3),1,0))</f>
        <v>0</v>
      </c>
      <c r="AT128">
        <f>IF(SUM($AC128:AS128)&gt;0,1,IF(OR(T128&lt;(1-$P$2),T128&gt;$P$3),1,0))</f>
        <v>0</v>
      </c>
      <c r="AU128">
        <f>IF(SUM($AC128:AT128)&gt;0,1,IF(OR(U128&lt;(1-$P$2),U128&gt;$P$3),1,0))</f>
        <v>0</v>
      </c>
      <c r="AV128">
        <f>IF(SUM($AC128:AU128)&gt;0,1,IF(OR(V128&lt;(1-$P$2),V128&gt;$P$3),1,0))</f>
        <v>0</v>
      </c>
    </row>
    <row r="129" spans="1:48" x14ac:dyDescent="0.35">
      <c r="A129" s="1">
        <f>Data!A123</f>
        <v>3900000</v>
      </c>
      <c r="B129">
        <f t="shared" si="16"/>
        <v>120</v>
      </c>
      <c r="C129" s="12" cm="1">
        <f t="array" ref="C129">PRODUCT(Data!$C123:C123/100+1)</f>
        <v>0.83099999999999996</v>
      </c>
      <c r="D129" s="12" cm="1">
        <f t="array" ref="D129">PRODUCT(Data!$C123:D123/100+1)</f>
        <v>1.4210099999999999</v>
      </c>
      <c r="E129" s="12" cm="1">
        <f t="array" ref="E129">PRODUCT(Data!$C123:E123/100+1)</f>
        <v>1.82457684</v>
      </c>
      <c r="F129" s="12" cm="1">
        <f t="array" ref="F129">PRODUCT(Data!$C123:F123/100+1)</f>
        <v>1.7388217285199998</v>
      </c>
      <c r="G129" s="12" cm="1">
        <f t="array" ref="G129">PRODUCT(Data!$C123:G123/100+1)</f>
        <v>1.6657912159221597</v>
      </c>
      <c r="H129" s="12" cm="1">
        <f t="array" ref="H129">PRODUCT(Data!$C123:H123/100+1)</f>
        <v>1.1993696754639549</v>
      </c>
      <c r="I129" s="12" cm="1">
        <f t="array" ref="I129">PRODUCT(Data!$C123:I123/100+1)</f>
        <v>1.3888700841872597</v>
      </c>
      <c r="J129" s="12" cm="1">
        <f t="array" ref="J129">PRODUCT(Data!$C123:J123/100+1)</f>
        <v>1.6583108805195879</v>
      </c>
      <c r="K129" s="12" cm="1">
        <f t="array" ref="K129">PRODUCT(Data!$C123:K123/100+1)</f>
        <v>2.785962279272908</v>
      </c>
      <c r="L129" s="12" cm="1">
        <f t="array" ref="L129">PRODUCT(Data!$C123:L123/100+1)</f>
        <v>4.6219114213137544</v>
      </c>
      <c r="M129" s="12" cm="1">
        <f t="array" ref="M129">PRODUCT(Data!$C123:M123/100+1)</f>
        <v>8.0328820502433054</v>
      </c>
      <c r="N129" s="12" cm="1">
        <f t="array" ref="N129">PRODUCT(Data!$C123:N123/100+1)</f>
        <v>11.663744736953278</v>
      </c>
      <c r="O129" s="12" cm="1">
        <f t="array" ref="O129">PRODUCT(Data!$C123:O123/100+1)</f>
        <v>18.242096768594926</v>
      </c>
      <c r="P129" s="12" cm="1">
        <f t="array" ref="P129">PRODUCT(Data!$C123:P123/100+1)</f>
        <v>31.668279990280791</v>
      </c>
      <c r="Q129" s="12" cm="1">
        <f t="array" ref="Q129">PRODUCT(Data!$C123:Q123/100+1)</f>
        <v>35.595146709075614</v>
      </c>
      <c r="R129" s="12" cm="1">
        <f t="array" ref="R129">PRODUCT(Data!$C123:R123/100+1)</f>
        <v>22.496132720135787</v>
      </c>
      <c r="S129" s="12" cm="1">
        <f t="array" ref="S129">PRODUCT(Data!$C123:S123/100+1)</f>
        <v>24.588273063108414</v>
      </c>
      <c r="T129" s="12" cm="1">
        <f t="array" ref="T129">PRODUCT(Data!$C123:T123/100+1)</f>
        <v>25.965216354642486</v>
      </c>
      <c r="U129" s="12" cm="1">
        <f t="array" ref="U129">PRODUCT(Data!$C123:U123/100+1)</f>
        <v>40.064328835213352</v>
      </c>
      <c r="V129" s="12" cm="1">
        <f t="array" ref="V129">PRODUCT(Data!$C123:V123/100+1)</f>
        <v>20.352679048288383</v>
      </c>
      <c r="W129" s="7"/>
      <c r="X129" s="25" t="str">
        <f t="shared" si="14"/>
        <v>Partially Realised Profit</v>
      </c>
      <c r="Y129" s="4">
        <f t="shared" si="15"/>
        <v>79375448.288324699</v>
      </c>
      <c r="Z129" s="13">
        <f t="shared" ca="1" si="17"/>
        <v>24701258.392419018</v>
      </c>
      <c r="AA129" s="13">
        <f t="shared" si="18"/>
        <v>63500358.630659759</v>
      </c>
      <c r="AC129">
        <f t="shared" si="13"/>
        <v>0</v>
      </c>
      <c r="AD129">
        <f>IF(SUM($AC129:AC129)&gt;0,1,IF(OR(D129&lt;(1-$P$2),D129&gt;$P$3),1,0))</f>
        <v>0</v>
      </c>
      <c r="AE129">
        <f>IF(SUM($AC129:AD129)&gt;0,1,IF(OR(E129&lt;(1-$P$2),E129&gt;$P$3),1,0))</f>
        <v>0</v>
      </c>
      <c r="AF129">
        <f>IF(SUM($AC129:AE129)&gt;0,1,IF(OR(F129&lt;(1-$P$2),F129&gt;$P$3),1,0))</f>
        <v>0</v>
      </c>
      <c r="AG129">
        <f>IF(SUM($AC129:AF129)&gt;0,1,IF(OR(G129&lt;(1-$P$2),G129&gt;$P$3),1,0))</f>
        <v>0</v>
      </c>
      <c r="AH129">
        <f>IF(SUM($AC129:AG129)&gt;0,1,IF(OR(H129&lt;(1-$P$2),H129&gt;$P$3),1,0))</f>
        <v>0</v>
      </c>
      <c r="AI129">
        <f>IF(SUM($AC129:AH129)&gt;0,1,IF(OR(I129&lt;(1-$P$2),I129&gt;$P$3),1,0))</f>
        <v>0</v>
      </c>
      <c r="AJ129">
        <f>IF(SUM($AC129:AI129)&gt;0,1,IF(OR(J129&lt;(1-$P$2),J129&gt;$P$3),1,0))</f>
        <v>0</v>
      </c>
      <c r="AK129">
        <f>IF(SUM($AC129:AJ129)&gt;0,1,IF(OR(K129&lt;(1-$P$2),K129&gt;$P$3),1,0))</f>
        <v>0</v>
      </c>
      <c r="AL129">
        <f>IF(SUM($AC129:AK129)&gt;0,1,IF(OR(L129&lt;(1-$P$2),L129&gt;$P$3),1,0))</f>
        <v>0</v>
      </c>
      <c r="AM129">
        <f>IF(SUM($AC129:AL129)&gt;0,1,IF(OR(M129&lt;(1-$P$2),M129&gt;$P$3),1,0))</f>
        <v>0</v>
      </c>
      <c r="AN129">
        <f>IF(SUM($AC129:AM129)&gt;0,1,IF(OR(N129&lt;(1-$P$2),N129&gt;$P$3),1,0))</f>
        <v>0</v>
      </c>
      <c r="AO129">
        <f>IF(SUM($AC129:AN129)&gt;0,1,IF(OR(O129&lt;(1-$P$2),O129&gt;$P$3),1,0))</f>
        <v>0</v>
      </c>
      <c r="AP129">
        <f>IF(SUM($AC129:AO129)&gt;0,1,IF(OR(P129&lt;(1-$P$2),P129&gt;$P$3),1,0))</f>
        <v>1</v>
      </c>
      <c r="AQ129">
        <f>IF(SUM($AC129:AP129)&gt;0,1,IF(OR(Q129&lt;(1-$P$2),Q129&gt;$P$3),1,0))</f>
        <v>1</v>
      </c>
      <c r="AR129">
        <f>IF(SUM($AC129:AQ129)&gt;0,1,IF(OR(R129&lt;(1-$P$2),R129&gt;$P$3),1,0))</f>
        <v>1</v>
      </c>
      <c r="AS129">
        <f>IF(SUM($AC129:AR129)&gt;0,1,IF(OR(S129&lt;(1-$P$2),S129&gt;$P$3),1,0))</f>
        <v>1</v>
      </c>
      <c r="AT129">
        <f>IF(SUM($AC129:AS129)&gt;0,1,IF(OR(T129&lt;(1-$P$2),T129&gt;$P$3),1,0))</f>
        <v>1</v>
      </c>
      <c r="AU129">
        <f>IF(SUM($AC129:AT129)&gt;0,1,IF(OR(U129&lt;(1-$P$2),U129&gt;$P$3),1,0))</f>
        <v>1</v>
      </c>
      <c r="AV129">
        <f>IF(SUM($AC129:AU129)&gt;0,1,IF(OR(V129&lt;(1-$P$2),V129&gt;$P$3),1,0))</f>
        <v>1</v>
      </c>
    </row>
    <row r="130" spans="1:48" x14ac:dyDescent="0.35">
      <c r="A130" s="1">
        <f>Data!A124</f>
        <v>2200000</v>
      </c>
      <c r="B130">
        <f t="shared" si="16"/>
        <v>121</v>
      </c>
      <c r="C130" s="12" cm="1">
        <f t="array" ref="C130">PRODUCT(Data!$C124:C124/100+1)</f>
        <v>1.1870000000000001</v>
      </c>
      <c r="D130" s="12" cm="1">
        <f t="array" ref="D130">PRODUCT(Data!$C124:D124/100+1)</f>
        <v>0.71338699999999999</v>
      </c>
      <c r="E130" s="12" cm="1">
        <f t="array" ref="E130">PRODUCT(Data!$C124:E124/100+1)</f>
        <v>0.58854427499999995</v>
      </c>
      <c r="F130" s="12" cm="1">
        <f t="array" ref="F130">PRODUCT(Data!$C124:F124/100+1)</f>
        <v>0.74156578649999993</v>
      </c>
      <c r="G130" s="12" cm="1">
        <f t="array" ref="G130">PRODUCT(Data!$C124:G124/100+1)</f>
        <v>0.75788023380299996</v>
      </c>
      <c r="H130" s="12" cm="1">
        <f t="array" ref="H130">PRODUCT(Data!$C124:H124/100+1)</f>
        <v>0.55552621137759894</v>
      </c>
      <c r="I130" s="12" cm="1">
        <f t="array" ref="I130">PRODUCT(Data!$C124:I124/100+1)</f>
        <v>0.64718803625490284</v>
      </c>
      <c r="J130" s="12" cm="1">
        <f t="array" ref="J130">PRODUCT(Data!$C124:J124/100+1)</f>
        <v>0.4090228389130986</v>
      </c>
      <c r="K130" s="12" cm="1">
        <f t="array" ref="K130">PRODUCT(Data!$C124:K124/100+1)</f>
        <v>0.39307094819548771</v>
      </c>
      <c r="L130" s="12" cm="1">
        <f t="array" ref="L130">PRODUCT(Data!$C124:L124/100+1)</f>
        <v>0.49212482714075062</v>
      </c>
      <c r="M130" s="12" cm="1">
        <f t="array" ref="M130">PRODUCT(Data!$C124:M124/100+1)</f>
        <v>0.75934860827817818</v>
      </c>
      <c r="N130" s="12" cm="1">
        <f t="array" ref="N130">PRODUCT(Data!$C124:N124/100+1)</f>
        <v>0.59760735471492621</v>
      </c>
      <c r="O130" s="12" cm="1">
        <f t="array" ref="O130">PRODUCT(Data!$C124:O124/100+1)</f>
        <v>0.76433980668039059</v>
      </c>
      <c r="P130" s="12" cm="1">
        <f t="array" ref="P130">PRODUCT(Data!$C124:P124/100+1)</f>
        <v>1.1281655546602565</v>
      </c>
      <c r="Q130" s="12" cm="1">
        <f t="array" ref="Q130">PRODUCT(Data!$C124:Q124/100+1)</f>
        <v>1.6572751997959165</v>
      </c>
      <c r="R130" s="12" cm="1">
        <f t="array" ref="R130">PRODUCT(Data!$C124:R124/100+1)</f>
        <v>1.1766653918551007</v>
      </c>
      <c r="S130" s="12" cm="1">
        <f t="array" ref="S130">PRODUCT(Data!$C124:S124/100+1)</f>
        <v>2.0309244663419039</v>
      </c>
      <c r="T130" s="12" cm="1">
        <f t="array" ref="T130">PRODUCT(Data!$C124:T124/100+1)</f>
        <v>3.1235618292338478</v>
      </c>
      <c r="U130" s="12" cm="1">
        <f t="array" ref="U130">PRODUCT(Data!$C124:U124/100+1)</f>
        <v>3.7545213187390849</v>
      </c>
      <c r="V130" s="12" cm="1">
        <f t="array" ref="V130">PRODUCT(Data!$C124:V124/100+1)</f>
        <v>4.3289630805061652</v>
      </c>
      <c r="W130" s="7"/>
      <c r="X130" s="25" t="str">
        <f t="shared" si="14"/>
        <v>Partially Realised Loss</v>
      </c>
      <c r="Y130" s="4">
        <f t="shared" si="15"/>
        <v>9523718.7771135643</v>
      </c>
      <c r="Z130" s="13">
        <f t="shared" ca="1" si="17"/>
        <v>313890.27999999997</v>
      </c>
      <c r="AA130" s="13">
        <f t="shared" si="18"/>
        <v>7618975.021690852</v>
      </c>
      <c r="AC130">
        <f t="shared" si="13"/>
        <v>0</v>
      </c>
      <c r="AD130">
        <f>IF(SUM($AC130:AC130)&gt;0,1,IF(OR(D130&lt;(1-$P$2),D130&gt;$P$3),1,0))</f>
        <v>1</v>
      </c>
      <c r="AE130">
        <f>IF(SUM($AC130:AD130)&gt;0,1,IF(OR(E130&lt;(1-$P$2),E130&gt;$P$3),1,0))</f>
        <v>1</v>
      </c>
      <c r="AF130">
        <f>IF(SUM($AC130:AE130)&gt;0,1,IF(OR(F130&lt;(1-$P$2),F130&gt;$P$3),1,0))</f>
        <v>1</v>
      </c>
      <c r="AG130">
        <f>IF(SUM($AC130:AF130)&gt;0,1,IF(OR(G130&lt;(1-$P$2),G130&gt;$P$3),1,0))</f>
        <v>1</v>
      </c>
      <c r="AH130">
        <f>IF(SUM($AC130:AG130)&gt;0,1,IF(OR(H130&lt;(1-$P$2),H130&gt;$P$3),1,0))</f>
        <v>1</v>
      </c>
      <c r="AI130">
        <f>IF(SUM($AC130:AH130)&gt;0,1,IF(OR(I130&lt;(1-$P$2),I130&gt;$P$3),1,0))</f>
        <v>1</v>
      </c>
      <c r="AJ130">
        <f>IF(SUM($AC130:AI130)&gt;0,1,IF(OR(J130&lt;(1-$P$2),J130&gt;$P$3),1,0))</f>
        <v>1</v>
      </c>
      <c r="AK130">
        <f>IF(SUM($AC130:AJ130)&gt;0,1,IF(OR(K130&lt;(1-$P$2),K130&gt;$P$3),1,0))</f>
        <v>1</v>
      </c>
      <c r="AL130">
        <f>IF(SUM($AC130:AK130)&gt;0,1,IF(OR(L130&lt;(1-$P$2),L130&gt;$P$3),1,0))</f>
        <v>1</v>
      </c>
      <c r="AM130">
        <f>IF(SUM($AC130:AL130)&gt;0,1,IF(OR(M130&lt;(1-$P$2),M130&gt;$P$3),1,0))</f>
        <v>1</v>
      </c>
      <c r="AN130">
        <f>IF(SUM($AC130:AM130)&gt;0,1,IF(OR(N130&lt;(1-$P$2),N130&gt;$P$3),1,0))</f>
        <v>1</v>
      </c>
      <c r="AO130">
        <f>IF(SUM($AC130:AN130)&gt;0,1,IF(OR(O130&lt;(1-$P$2),O130&gt;$P$3),1,0))</f>
        <v>1</v>
      </c>
      <c r="AP130">
        <f>IF(SUM($AC130:AO130)&gt;0,1,IF(OR(P130&lt;(1-$P$2),P130&gt;$P$3),1,0))</f>
        <v>1</v>
      </c>
      <c r="AQ130">
        <f>IF(SUM($AC130:AP130)&gt;0,1,IF(OR(Q130&lt;(1-$P$2),Q130&gt;$P$3),1,0))</f>
        <v>1</v>
      </c>
      <c r="AR130">
        <f>IF(SUM($AC130:AQ130)&gt;0,1,IF(OR(R130&lt;(1-$P$2),R130&gt;$P$3),1,0))</f>
        <v>1</v>
      </c>
      <c r="AS130">
        <f>IF(SUM($AC130:AR130)&gt;0,1,IF(OR(S130&lt;(1-$P$2),S130&gt;$P$3),1,0))</f>
        <v>1</v>
      </c>
      <c r="AT130">
        <f>IF(SUM($AC130:AS130)&gt;0,1,IF(OR(T130&lt;(1-$P$2),T130&gt;$P$3),1,0))</f>
        <v>1</v>
      </c>
      <c r="AU130">
        <f>IF(SUM($AC130:AT130)&gt;0,1,IF(OR(U130&lt;(1-$P$2),U130&gt;$P$3),1,0))</f>
        <v>1</v>
      </c>
      <c r="AV130">
        <f>IF(SUM($AC130:AU130)&gt;0,1,IF(OR(V130&lt;(1-$P$2),V130&gt;$P$3),1,0))</f>
        <v>1</v>
      </c>
    </row>
    <row r="131" spans="1:48" x14ac:dyDescent="0.35">
      <c r="A131" s="1">
        <f>Data!A125</f>
        <v>5800000</v>
      </c>
      <c r="B131">
        <f t="shared" si="16"/>
        <v>122</v>
      </c>
      <c r="C131" s="12" cm="1">
        <f t="array" ref="C131">PRODUCT(Data!$C125:C125/100+1)</f>
        <v>1.399</v>
      </c>
      <c r="D131" s="12" cm="1">
        <f t="array" ref="D131">PRODUCT(Data!$C125:D125/100+1)</f>
        <v>1.6270370000000001</v>
      </c>
      <c r="E131" s="12" cm="1">
        <f t="array" ref="E131">PRODUCT(Data!$C125:E125/100+1)</f>
        <v>1.713269961</v>
      </c>
      <c r="F131" s="12" cm="1">
        <f t="array" ref="F131">PRODUCT(Data!$C125:F125/100+1)</f>
        <v>2.9519641428029999</v>
      </c>
      <c r="G131" s="12" cm="1">
        <f t="array" ref="G131">PRODUCT(Data!$C125:G125/100+1)</f>
        <v>4.2921558636355615</v>
      </c>
      <c r="H131" s="12" cm="1">
        <f t="array" ref="H131">PRODUCT(Data!$C125:H125/100+1)</f>
        <v>4.0603794469992414</v>
      </c>
      <c r="I131" s="12" cm="1">
        <f t="array" ref="I131">PRODUCT(Data!$C125:I125/100+1)</f>
        <v>2.200725660273589</v>
      </c>
      <c r="J131" s="12" cm="1">
        <f t="array" ref="J131">PRODUCT(Data!$C125:J125/100+1)</f>
        <v>1.8640146342517299</v>
      </c>
      <c r="K131" s="12" cm="1">
        <f t="array" ref="K131">PRODUCT(Data!$C125:K125/100+1)</f>
        <v>1.1426409707963103</v>
      </c>
      <c r="L131" s="12" cm="1">
        <f t="array" ref="L131">PRODUCT(Data!$C125:L125/100+1)</f>
        <v>1.5962694362024457</v>
      </c>
      <c r="M131" s="12" cm="1">
        <f t="array" ref="M131">PRODUCT(Data!$C125:M125/100+1)</f>
        <v>2.4582549317517666</v>
      </c>
      <c r="N131" s="12" cm="1">
        <f t="array" ref="N131">PRODUCT(Data!$C125:N125/100+1)</f>
        <v>1.831399924155066</v>
      </c>
      <c r="O131" s="12" cm="1">
        <f t="array" ref="O131">PRODUCT(Data!$C125:O125/100+1)</f>
        <v>1.1427935526727613</v>
      </c>
      <c r="P131" s="12" cm="1">
        <f t="array" ref="P131">PRODUCT(Data!$C125:P125/100+1)</f>
        <v>1.0353709587215219</v>
      </c>
      <c r="Q131" s="12" cm="1">
        <f t="array" ref="Q131">PRODUCT(Data!$C125:Q125/100+1)</f>
        <v>0.76099765466031855</v>
      </c>
      <c r="R131" s="12" cm="1">
        <f t="array" ref="R131">PRODUCT(Data!$C125:R125/100+1)</f>
        <v>0.45964258341483238</v>
      </c>
      <c r="S131" s="12" cm="1">
        <f t="array" ref="S131">PRODUCT(Data!$C125:S125/100+1)</f>
        <v>0.32726551939136062</v>
      </c>
      <c r="T131" s="12" cm="1">
        <f t="array" ref="T131">PRODUCT(Data!$C125:T125/100+1)</f>
        <v>0.31188403997996667</v>
      </c>
      <c r="U131" s="12" cm="1">
        <f t="array" ref="U131">PRODUCT(Data!$C125:U125/100+1)</f>
        <v>0.44006838041173296</v>
      </c>
      <c r="V131" s="12" cm="1">
        <f t="array" ref="V131">PRODUCT(Data!$C125:V125/100+1)</f>
        <v>0.31772937065727119</v>
      </c>
      <c r="W131" s="7"/>
      <c r="X131" s="25" t="str">
        <f t="shared" si="14"/>
        <v>Partially Realised Loss</v>
      </c>
      <c r="Y131" s="4">
        <f t="shared" si="15"/>
        <v>1842830.3498121728</v>
      </c>
      <c r="Z131" s="13">
        <f t="shared" ca="1" si="17"/>
        <v>882757.27940596966</v>
      </c>
      <c r="AA131" s="13">
        <f t="shared" si="18"/>
        <v>1474264.2798497383</v>
      </c>
      <c r="AC131">
        <f t="shared" si="13"/>
        <v>0</v>
      </c>
      <c r="AD131">
        <f>IF(SUM($AC131:AC131)&gt;0,1,IF(OR(D131&lt;(1-$P$2),D131&gt;$P$3),1,0))</f>
        <v>0</v>
      </c>
      <c r="AE131">
        <f>IF(SUM($AC131:AD131)&gt;0,1,IF(OR(E131&lt;(1-$P$2),E131&gt;$P$3),1,0))</f>
        <v>0</v>
      </c>
      <c r="AF131">
        <f>IF(SUM($AC131:AE131)&gt;0,1,IF(OR(F131&lt;(1-$P$2),F131&gt;$P$3),1,0))</f>
        <v>0</v>
      </c>
      <c r="AG131">
        <f>IF(SUM($AC131:AF131)&gt;0,1,IF(OR(G131&lt;(1-$P$2),G131&gt;$P$3),1,0))</f>
        <v>0</v>
      </c>
      <c r="AH131">
        <f>IF(SUM($AC131:AG131)&gt;0,1,IF(OR(H131&lt;(1-$P$2),H131&gt;$P$3),1,0))</f>
        <v>0</v>
      </c>
      <c r="AI131">
        <f>IF(SUM($AC131:AH131)&gt;0,1,IF(OR(I131&lt;(1-$P$2),I131&gt;$P$3),1,0))</f>
        <v>0</v>
      </c>
      <c r="AJ131">
        <f>IF(SUM($AC131:AI131)&gt;0,1,IF(OR(J131&lt;(1-$P$2),J131&gt;$P$3),1,0))</f>
        <v>0</v>
      </c>
      <c r="AK131">
        <f>IF(SUM($AC131:AJ131)&gt;0,1,IF(OR(K131&lt;(1-$P$2),K131&gt;$P$3),1,0))</f>
        <v>0</v>
      </c>
      <c r="AL131">
        <f>IF(SUM($AC131:AK131)&gt;0,1,IF(OR(L131&lt;(1-$P$2),L131&gt;$P$3),1,0))</f>
        <v>0</v>
      </c>
      <c r="AM131">
        <f>IF(SUM($AC131:AL131)&gt;0,1,IF(OR(M131&lt;(1-$P$2),M131&gt;$P$3),1,0))</f>
        <v>0</v>
      </c>
      <c r="AN131">
        <f>IF(SUM($AC131:AM131)&gt;0,1,IF(OR(N131&lt;(1-$P$2),N131&gt;$P$3),1,0))</f>
        <v>0</v>
      </c>
      <c r="AO131">
        <f>IF(SUM($AC131:AN131)&gt;0,1,IF(OR(O131&lt;(1-$P$2),O131&gt;$P$3),1,0))</f>
        <v>0</v>
      </c>
      <c r="AP131">
        <f>IF(SUM($AC131:AO131)&gt;0,1,IF(OR(P131&lt;(1-$P$2),P131&gt;$P$3),1,0))</f>
        <v>0</v>
      </c>
      <c r="AQ131">
        <f>IF(SUM($AC131:AP131)&gt;0,1,IF(OR(Q131&lt;(1-$P$2),Q131&gt;$P$3),1,0))</f>
        <v>1</v>
      </c>
      <c r="AR131">
        <f>IF(SUM($AC131:AQ131)&gt;0,1,IF(OR(R131&lt;(1-$P$2),R131&gt;$P$3),1,0))</f>
        <v>1</v>
      </c>
      <c r="AS131">
        <f>IF(SUM($AC131:AR131)&gt;0,1,IF(OR(S131&lt;(1-$P$2),S131&gt;$P$3),1,0))</f>
        <v>1</v>
      </c>
      <c r="AT131">
        <f>IF(SUM($AC131:AS131)&gt;0,1,IF(OR(T131&lt;(1-$P$2),T131&gt;$P$3),1,0))</f>
        <v>1</v>
      </c>
      <c r="AU131">
        <f>IF(SUM($AC131:AT131)&gt;0,1,IF(OR(U131&lt;(1-$P$2),U131&gt;$P$3),1,0))</f>
        <v>1</v>
      </c>
      <c r="AV131">
        <f>IF(SUM($AC131:AU131)&gt;0,1,IF(OR(V131&lt;(1-$P$2),V131&gt;$P$3),1,0))</f>
        <v>1</v>
      </c>
    </row>
    <row r="132" spans="1:48" x14ac:dyDescent="0.35">
      <c r="A132" s="1">
        <f>Data!A126</f>
        <v>300000</v>
      </c>
      <c r="B132">
        <f t="shared" si="16"/>
        <v>123</v>
      </c>
      <c r="C132" s="12" cm="1">
        <f t="array" ref="C132">PRODUCT(Data!$C126:C126/100+1)</f>
        <v>0.629</v>
      </c>
      <c r="D132" s="12" cm="1">
        <f t="array" ref="D132">PRODUCT(Data!$C126:D126/100+1)</f>
        <v>0.78184699999999996</v>
      </c>
      <c r="E132" s="12" cm="1">
        <f t="array" ref="E132">PRODUCT(Data!$C126:E126/100+1)</f>
        <v>1.194662216</v>
      </c>
      <c r="F132" s="12" cm="1">
        <f t="array" ref="F132">PRODUCT(Data!$C126:F126/100+1)</f>
        <v>0.97842835490399993</v>
      </c>
      <c r="G132" s="12" cm="1">
        <f t="array" ref="G132">PRODUCT(Data!$C126:G126/100+1)</f>
        <v>1.498952239712928</v>
      </c>
      <c r="H132" s="12" cm="1">
        <f t="array" ref="H132">PRODUCT(Data!$C126:H126/100+1)</f>
        <v>1.9366462937091031</v>
      </c>
      <c r="I132" s="12" cm="1">
        <f t="array" ref="I132">PRODUCT(Data!$C126:I126/100+1)</f>
        <v>3.2884254067180572</v>
      </c>
      <c r="J132" s="12" cm="1">
        <f t="array" ref="J132">PRODUCT(Data!$C126:J126/100+1)</f>
        <v>2.3578010166168468</v>
      </c>
      <c r="K132" s="12" cm="1">
        <f t="array" ref="K132">PRODUCT(Data!$C126:K126/100+1)</f>
        <v>4.093142564846846</v>
      </c>
      <c r="L132" s="12" cm="1">
        <f t="array" ref="L132">PRODUCT(Data!$C126:L126/100+1)</f>
        <v>3.4914506078143597</v>
      </c>
      <c r="M132" s="12" cm="1">
        <f t="array" ref="M132">PRODUCT(Data!$C126:M126/100+1)</f>
        <v>2.7966519368593024</v>
      </c>
      <c r="N132" s="12" cm="1">
        <f t="array" ref="N132">PRODUCT(Data!$C126:N126/100+1)</f>
        <v>3.7139537721491531</v>
      </c>
      <c r="O132" s="12" cm="1">
        <f t="array" ref="O132">PRODUCT(Data!$C126:O126/100+1)</f>
        <v>2.0426745746820343</v>
      </c>
      <c r="P132" s="12" cm="1">
        <f t="array" ref="P132">PRODUCT(Data!$C126:P126/100+1)</f>
        <v>2.7208425334764699</v>
      </c>
      <c r="Q132" s="12" cm="1">
        <f t="array" ref="Q132">PRODUCT(Data!$C126:Q126/100+1)</f>
        <v>1.8937064032996229</v>
      </c>
      <c r="R132" s="12" cm="1">
        <f t="array" ref="R132">PRODUCT(Data!$C126:R126/100+1)</f>
        <v>1.7062294693729603</v>
      </c>
      <c r="S132" s="12" cm="1">
        <f t="array" ref="S132">PRODUCT(Data!$C126:S126/100+1)</f>
        <v>2.2163920807154751</v>
      </c>
      <c r="T132" s="12" cm="1">
        <f t="array" ref="T132">PRODUCT(Data!$C126:T126/100+1)</f>
        <v>3.2558799665710327</v>
      </c>
      <c r="U132" s="12" cm="1">
        <f t="array" ref="U132">PRODUCT(Data!$C126:U126/100+1)</f>
        <v>2.7870332513848042</v>
      </c>
      <c r="V132" s="12" cm="1">
        <f t="array" ref="V132">PRODUCT(Data!$C126:V126/100+1)</f>
        <v>3.7123282908445594</v>
      </c>
      <c r="W132" s="7"/>
      <c r="X132" s="25" t="str">
        <f t="shared" si="14"/>
        <v>Partially Realised Loss</v>
      </c>
      <c r="Y132" s="4">
        <f t="shared" si="15"/>
        <v>1113698.4872533679</v>
      </c>
      <c r="Z132" s="13">
        <f t="shared" ca="1" si="17"/>
        <v>37740</v>
      </c>
      <c r="AA132" s="13">
        <f t="shared" si="18"/>
        <v>890958.78980269434</v>
      </c>
      <c r="AC132">
        <f t="shared" si="13"/>
        <v>1</v>
      </c>
      <c r="AD132">
        <f>IF(SUM($AC132:AC132)&gt;0,1,IF(OR(D132&lt;(1-$P$2),D132&gt;$P$3),1,0))</f>
        <v>1</v>
      </c>
      <c r="AE132">
        <f>IF(SUM($AC132:AD132)&gt;0,1,IF(OR(E132&lt;(1-$P$2),E132&gt;$P$3),1,0))</f>
        <v>1</v>
      </c>
      <c r="AF132">
        <f>IF(SUM($AC132:AE132)&gt;0,1,IF(OR(F132&lt;(1-$P$2),F132&gt;$P$3),1,0))</f>
        <v>1</v>
      </c>
      <c r="AG132">
        <f>IF(SUM($AC132:AF132)&gt;0,1,IF(OR(G132&lt;(1-$P$2),G132&gt;$P$3),1,0))</f>
        <v>1</v>
      </c>
      <c r="AH132">
        <f>IF(SUM($AC132:AG132)&gt;0,1,IF(OR(H132&lt;(1-$P$2),H132&gt;$P$3),1,0))</f>
        <v>1</v>
      </c>
      <c r="AI132">
        <f>IF(SUM($AC132:AH132)&gt;0,1,IF(OR(I132&lt;(1-$P$2),I132&gt;$P$3),1,0))</f>
        <v>1</v>
      </c>
      <c r="AJ132">
        <f>IF(SUM($AC132:AI132)&gt;0,1,IF(OR(J132&lt;(1-$P$2),J132&gt;$P$3),1,0))</f>
        <v>1</v>
      </c>
      <c r="AK132">
        <f>IF(SUM($AC132:AJ132)&gt;0,1,IF(OR(K132&lt;(1-$P$2),K132&gt;$P$3),1,0))</f>
        <v>1</v>
      </c>
      <c r="AL132">
        <f>IF(SUM($AC132:AK132)&gt;0,1,IF(OR(L132&lt;(1-$P$2),L132&gt;$P$3),1,0))</f>
        <v>1</v>
      </c>
      <c r="AM132">
        <f>IF(SUM($AC132:AL132)&gt;0,1,IF(OR(M132&lt;(1-$P$2),M132&gt;$P$3),1,0))</f>
        <v>1</v>
      </c>
      <c r="AN132">
        <f>IF(SUM($AC132:AM132)&gt;0,1,IF(OR(N132&lt;(1-$P$2),N132&gt;$P$3),1,0))</f>
        <v>1</v>
      </c>
      <c r="AO132">
        <f>IF(SUM($AC132:AN132)&gt;0,1,IF(OR(O132&lt;(1-$P$2),O132&gt;$P$3),1,0))</f>
        <v>1</v>
      </c>
      <c r="AP132">
        <f>IF(SUM($AC132:AO132)&gt;0,1,IF(OR(P132&lt;(1-$P$2),P132&gt;$P$3),1,0))</f>
        <v>1</v>
      </c>
      <c r="AQ132">
        <f>IF(SUM($AC132:AP132)&gt;0,1,IF(OR(Q132&lt;(1-$P$2),Q132&gt;$P$3),1,0))</f>
        <v>1</v>
      </c>
      <c r="AR132">
        <f>IF(SUM($AC132:AQ132)&gt;0,1,IF(OR(R132&lt;(1-$P$2),R132&gt;$P$3),1,0))</f>
        <v>1</v>
      </c>
      <c r="AS132">
        <f>IF(SUM($AC132:AR132)&gt;0,1,IF(OR(S132&lt;(1-$P$2),S132&gt;$P$3),1,0))</f>
        <v>1</v>
      </c>
      <c r="AT132">
        <f>IF(SUM($AC132:AS132)&gt;0,1,IF(OR(T132&lt;(1-$P$2),T132&gt;$P$3),1,0))</f>
        <v>1</v>
      </c>
      <c r="AU132">
        <f>IF(SUM($AC132:AT132)&gt;0,1,IF(OR(U132&lt;(1-$P$2),U132&gt;$P$3),1,0))</f>
        <v>1</v>
      </c>
      <c r="AV132">
        <f>IF(SUM($AC132:AU132)&gt;0,1,IF(OR(V132&lt;(1-$P$2),V132&gt;$P$3),1,0))</f>
        <v>1</v>
      </c>
    </row>
    <row r="133" spans="1:48" x14ac:dyDescent="0.35">
      <c r="A133" s="1">
        <f>Data!A127</f>
        <v>6200000</v>
      </c>
      <c r="B133">
        <f t="shared" si="16"/>
        <v>124</v>
      </c>
      <c r="C133" s="12" cm="1">
        <f t="array" ref="C133">PRODUCT(Data!$C127:C127/100+1)</f>
        <v>1.659</v>
      </c>
      <c r="D133" s="12" cm="1">
        <f t="array" ref="D133">PRODUCT(Data!$C127:D127/100+1)</f>
        <v>2.627856</v>
      </c>
      <c r="E133" s="12" cm="1">
        <f t="array" ref="E133">PRODUCT(Data!$C127:E127/100+1)</f>
        <v>2.6856688320000002</v>
      </c>
      <c r="F133" s="12" cm="1">
        <f t="array" ref="F133">PRODUCT(Data!$C127:F127/100+1)</f>
        <v>2.983778072352</v>
      </c>
      <c r="G133" s="12" cm="1">
        <f t="array" ref="G133">PRODUCT(Data!$C127:G127/100+1)</f>
        <v>3.6521443605588479</v>
      </c>
      <c r="H133" s="12" cm="1">
        <f t="array" ref="H133">PRODUCT(Data!$C127:H127/100+1)</f>
        <v>4.0210109409752919</v>
      </c>
      <c r="I133" s="12" cm="1">
        <f t="array" ref="I133">PRODUCT(Data!$C127:I127/100+1)</f>
        <v>3.514363562412405</v>
      </c>
      <c r="J133" s="12" cm="1">
        <f t="array" ref="J133">PRODUCT(Data!$C127:J127/100+1)</f>
        <v>5.9884755103507388</v>
      </c>
      <c r="K133" s="12" cm="1">
        <f t="array" ref="K133">PRODUCT(Data!$C127:K127/100+1)</f>
        <v>9.9528462982029282</v>
      </c>
      <c r="L133" s="12" cm="1">
        <f t="array" ref="L133">PRODUCT(Data!$C127:L127/100+1)</f>
        <v>15.178090604759465</v>
      </c>
      <c r="M133" s="12" cm="1">
        <f t="array" ref="M133">PRODUCT(Data!$C127:M127/100+1)</f>
        <v>14.495076527545288</v>
      </c>
      <c r="N133" s="12" cm="1">
        <f t="array" ref="N133">PRODUCT(Data!$C127:N127/100+1)</f>
        <v>17.75646874624298</v>
      </c>
      <c r="O133" s="12" cm="1">
        <f t="array" ref="O133">PRODUCT(Data!$C127:O127/100+1)</f>
        <v>13.903315028308254</v>
      </c>
      <c r="P133" s="12" cm="1">
        <f t="array" ref="P133">PRODUCT(Data!$C127:P127/100+1)</f>
        <v>12.846663086156827</v>
      </c>
      <c r="Q133" s="12" cm="1">
        <f t="array" ref="Q133">PRODUCT(Data!$C127:Q127/100+1)</f>
        <v>13.861549469963215</v>
      </c>
      <c r="R133" s="12" cm="1">
        <f t="array" ref="R133">PRODUCT(Data!$C127:R127/100+1)</f>
        <v>19.669538697877801</v>
      </c>
      <c r="S133" s="12" cm="1">
        <f t="array" ref="S133">PRODUCT(Data!$C127:S127/100+1)</f>
        <v>26.278503700364745</v>
      </c>
      <c r="T133" s="12" cm="1">
        <f t="array" ref="T133">PRODUCT(Data!$C127:T127/100+1)</f>
        <v>16.29267229422614</v>
      </c>
      <c r="U133" s="12" cm="1">
        <f t="array" ref="U133">PRODUCT(Data!$C127:U127/100+1)</f>
        <v>10.63911500812967</v>
      </c>
      <c r="V133" s="12" cm="1">
        <f t="array" ref="V133">PRODUCT(Data!$C127:V127/100+1)</f>
        <v>7.2665155505525654</v>
      </c>
      <c r="W133" s="7"/>
      <c r="X133" s="25" t="str">
        <f t="shared" si="14"/>
        <v>Partially Realised Profit</v>
      </c>
      <c r="Y133" s="4">
        <f t="shared" si="15"/>
        <v>45052396.413425907</v>
      </c>
      <c r="Z133" s="13">
        <f t="shared" ca="1" si="17"/>
        <v>32585344.588452287</v>
      </c>
      <c r="AA133" s="13">
        <f t="shared" si="18"/>
        <v>36041917.130740725</v>
      </c>
      <c r="AC133">
        <f t="shared" si="13"/>
        <v>0</v>
      </c>
      <c r="AD133">
        <f>IF(SUM($AC133:AC133)&gt;0,1,IF(OR(D133&lt;(1-$P$2),D133&gt;$P$3),1,0))</f>
        <v>0</v>
      </c>
      <c r="AE133">
        <f>IF(SUM($AC133:AD133)&gt;0,1,IF(OR(E133&lt;(1-$P$2),E133&gt;$P$3),1,0))</f>
        <v>0</v>
      </c>
      <c r="AF133">
        <f>IF(SUM($AC133:AE133)&gt;0,1,IF(OR(F133&lt;(1-$P$2),F133&gt;$P$3),1,0))</f>
        <v>0</v>
      </c>
      <c r="AG133">
        <f>IF(SUM($AC133:AF133)&gt;0,1,IF(OR(G133&lt;(1-$P$2),G133&gt;$P$3),1,0))</f>
        <v>0</v>
      </c>
      <c r="AH133">
        <f>IF(SUM($AC133:AG133)&gt;0,1,IF(OR(H133&lt;(1-$P$2),H133&gt;$P$3),1,0))</f>
        <v>0</v>
      </c>
      <c r="AI133">
        <f>IF(SUM($AC133:AH133)&gt;0,1,IF(OR(I133&lt;(1-$P$2),I133&gt;$P$3),1,0))</f>
        <v>0</v>
      </c>
      <c r="AJ133">
        <f>IF(SUM($AC133:AI133)&gt;0,1,IF(OR(J133&lt;(1-$P$2),J133&gt;$P$3),1,0))</f>
        <v>0</v>
      </c>
      <c r="AK133">
        <f>IF(SUM($AC133:AJ133)&gt;0,1,IF(OR(K133&lt;(1-$P$2),K133&gt;$P$3),1,0))</f>
        <v>0</v>
      </c>
      <c r="AL133">
        <f>IF(SUM($AC133:AK133)&gt;0,1,IF(OR(L133&lt;(1-$P$2),L133&gt;$P$3),1,0))</f>
        <v>0</v>
      </c>
      <c r="AM133">
        <f>IF(SUM($AC133:AL133)&gt;0,1,IF(OR(M133&lt;(1-$P$2),M133&gt;$P$3),1,0))</f>
        <v>0</v>
      </c>
      <c r="AN133">
        <f>IF(SUM($AC133:AM133)&gt;0,1,IF(OR(N133&lt;(1-$P$2),N133&gt;$P$3),1,0))</f>
        <v>0</v>
      </c>
      <c r="AO133">
        <f>IF(SUM($AC133:AN133)&gt;0,1,IF(OR(O133&lt;(1-$P$2),O133&gt;$P$3),1,0))</f>
        <v>0</v>
      </c>
      <c r="AP133">
        <f>IF(SUM($AC133:AO133)&gt;0,1,IF(OR(P133&lt;(1-$P$2),P133&gt;$P$3),1,0))</f>
        <v>0</v>
      </c>
      <c r="AQ133">
        <f>IF(SUM($AC133:AP133)&gt;0,1,IF(OR(Q133&lt;(1-$P$2),Q133&gt;$P$3),1,0))</f>
        <v>0</v>
      </c>
      <c r="AR133">
        <f>IF(SUM($AC133:AQ133)&gt;0,1,IF(OR(R133&lt;(1-$P$2),R133&gt;$P$3),1,0))</f>
        <v>0</v>
      </c>
      <c r="AS133">
        <f>IF(SUM($AC133:AR133)&gt;0,1,IF(OR(S133&lt;(1-$P$2),S133&gt;$P$3),1,0))</f>
        <v>1</v>
      </c>
      <c r="AT133">
        <f>IF(SUM($AC133:AS133)&gt;0,1,IF(OR(T133&lt;(1-$P$2),T133&gt;$P$3),1,0))</f>
        <v>1</v>
      </c>
      <c r="AU133">
        <f>IF(SUM($AC133:AT133)&gt;0,1,IF(OR(U133&lt;(1-$P$2),U133&gt;$P$3),1,0))</f>
        <v>1</v>
      </c>
      <c r="AV133">
        <f>IF(SUM($AC133:AU133)&gt;0,1,IF(OR(V133&lt;(1-$P$2),V133&gt;$P$3),1,0))</f>
        <v>1</v>
      </c>
    </row>
    <row r="134" spans="1:48" x14ac:dyDescent="0.35">
      <c r="A134" s="1">
        <f>Data!A128</f>
        <v>700000</v>
      </c>
      <c r="B134">
        <f t="shared" si="16"/>
        <v>125</v>
      </c>
      <c r="C134" s="12" cm="1">
        <f t="array" ref="C134">PRODUCT(Data!$C128:C128/100+1)</f>
        <v>0.61899999999999999</v>
      </c>
      <c r="D134" s="12" cm="1">
        <f t="array" ref="D134">PRODUCT(Data!$C128:D128/100+1)</f>
        <v>0.35097299999999998</v>
      </c>
      <c r="E134" s="12" cm="1">
        <f t="array" ref="E134">PRODUCT(Data!$C128:E128/100+1)</f>
        <v>0.511016688</v>
      </c>
      <c r="F134" s="12" cm="1">
        <f t="array" ref="F134">PRODUCT(Data!$C128:F128/100+1)</f>
        <v>0.69293862892800007</v>
      </c>
      <c r="G134" s="12" cm="1">
        <f t="array" ref="G134">PRODUCT(Data!$C128:G128/100+1)</f>
        <v>0.81420288899040016</v>
      </c>
      <c r="H134" s="12" cm="1">
        <f t="array" ref="H134">PRODUCT(Data!$C128:H128/100+1)</f>
        <v>0.79059100520967851</v>
      </c>
      <c r="I134" s="12" cm="1">
        <f t="array" ref="I134">PRODUCT(Data!$C128:I128/100+1)</f>
        <v>0.72180958775643655</v>
      </c>
      <c r="J134" s="12" cm="1">
        <f t="array" ref="J134">PRODUCT(Data!$C128:J128/100+1)</f>
        <v>1.1505644828837598</v>
      </c>
      <c r="K134" s="12" cm="1">
        <f t="array" ref="K134">PRODUCT(Data!$C128:K128/100+1)</f>
        <v>1.0113461804548249</v>
      </c>
      <c r="L134" s="12" cm="1">
        <f t="array" ref="L134">PRODUCT(Data!$C128:L128/100+1)</f>
        <v>1.1751842616885064</v>
      </c>
      <c r="M134" s="12" cm="1">
        <f t="array" ref="M134">PRODUCT(Data!$C128:M128/100+1)</f>
        <v>1.3385348740632088</v>
      </c>
      <c r="N134" s="12" cm="1">
        <f t="array" ref="N134">PRODUCT(Data!$C128:N128/100+1)</f>
        <v>1.3545972925519674</v>
      </c>
      <c r="O134" s="12" cm="1">
        <f t="array" ref="O134">PRODUCT(Data!$C128:O128/100+1)</f>
        <v>2.0508603009236785</v>
      </c>
      <c r="P134" s="12" cm="1">
        <f t="array" ref="P134">PRODUCT(Data!$C128:P128/100+1)</f>
        <v>2.2867092355299015</v>
      </c>
      <c r="Q134" s="12" cm="1">
        <f t="array" ref="Q134">PRODUCT(Data!$C128:Q128/100+1)</f>
        <v>2.6708763870989247</v>
      </c>
      <c r="R134" s="12" cm="1">
        <f t="array" ref="R134">PRODUCT(Data!$C128:R128/100+1)</f>
        <v>2.1847768846469204</v>
      </c>
      <c r="S134" s="12" cm="1">
        <f t="array" ref="S134">PRODUCT(Data!$C128:S128/100+1)</f>
        <v>1.3960724292893822</v>
      </c>
      <c r="T134" s="12" cm="1">
        <f t="array" ref="T134">PRODUCT(Data!$C128:T128/100+1)</f>
        <v>0.94932925191677986</v>
      </c>
      <c r="U134" s="12" cm="1">
        <f t="array" ref="U134">PRODUCT(Data!$C128:U128/100+1)</f>
        <v>1.5464573513724345</v>
      </c>
      <c r="V134" s="12" cm="1">
        <f t="array" ref="V134">PRODUCT(Data!$C128:V128/100+1)</f>
        <v>1.8681204804579008</v>
      </c>
      <c r="W134" s="7"/>
      <c r="X134" s="25" t="str">
        <f t="shared" si="14"/>
        <v>Partially Realised Loss</v>
      </c>
      <c r="Y134" s="4">
        <f t="shared" si="15"/>
        <v>1307684.3363205306</v>
      </c>
      <c r="Z134" s="13">
        <f t="shared" ca="1" si="17"/>
        <v>86660</v>
      </c>
      <c r="AA134" s="13">
        <f t="shared" si="18"/>
        <v>1046147.4690564246</v>
      </c>
      <c r="AC134">
        <f t="shared" si="13"/>
        <v>1</v>
      </c>
      <c r="AD134">
        <f>IF(SUM($AC134:AC134)&gt;0,1,IF(OR(D134&lt;(1-$P$2),D134&gt;$P$3),1,0))</f>
        <v>1</v>
      </c>
      <c r="AE134">
        <f>IF(SUM($AC134:AD134)&gt;0,1,IF(OR(E134&lt;(1-$P$2),E134&gt;$P$3),1,0))</f>
        <v>1</v>
      </c>
      <c r="AF134">
        <f>IF(SUM($AC134:AE134)&gt;0,1,IF(OR(F134&lt;(1-$P$2),F134&gt;$P$3),1,0))</f>
        <v>1</v>
      </c>
      <c r="AG134">
        <f>IF(SUM($AC134:AF134)&gt;0,1,IF(OR(G134&lt;(1-$P$2),G134&gt;$P$3),1,0))</f>
        <v>1</v>
      </c>
      <c r="AH134">
        <f>IF(SUM($AC134:AG134)&gt;0,1,IF(OR(H134&lt;(1-$P$2),H134&gt;$P$3),1,0))</f>
        <v>1</v>
      </c>
      <c r="AI134">
        <f>IF(SUM($AC134:AH134)&gt;0,1,IF(OR(I134&lt;(1-$P$2),I134&gt;$P$3),1,0))</f>
        <v>1</v>
      </c>
      <c r="AJ134">
        <f>IF(SUM($AC134:AI134)&gt;0,1,IF(OR(J134&lt;(1-$P$2),J134&gt;$P$3),1,0))</f>
        <v>1</v>
      </c>
      <c r="AK134">
        <f>IF(SUM($AC134:AJ134)&gt;0,1,IF(OR(K134&lt;(1-$P$2),K134&gt;$P$3),1,0))</f>
        <v>1</v>
      </c>
      <c r="AL134">
        <f>IF(SUM($AC134:AK134)&gt;0,1,IF(OR(L134&lt;(1-$P$2),L134&gt;$P$3),1,0))</f>
        <v>1</v>
      </c>
      <c r="AM134">
        <f>IF(SUM($AC134:AL134)&gt;0,1,IF(OR(M134&lt;(1-$P$2),M134&gt;$P$3),1,0))</f>
        <v>1</v>
      </c>
      <c r="AN134">
        <f>IF(SUM($AC134:AM134)&gt;0,1,IF(OR(N134&lt;(1-$P$2),N134&gt;$P$3),1,0))</f>
        <v>1</v>
      </c>
      <c r="AO134">
        <f>IF(SUM($AC134:AN134)&gt;0,1,IF(OR(O134&lt;(1-$P$2),O134&gt;$P$3),1,0))</f>
        <v>1</v>
      </c>
      <c r="AP134">
        <f>IF(SUM($AC134:AO134)&gt;0,1,IF(OR(P134&lt;(1-$P$2),P134&gt;$P$3),1,0))</f>
        <v>1</v>
      </c>
      <c r="AQ134">
        <f>IF(SUM($AC134:AP134)&gt;0,1,IF(OR(Q134&lt;(1-$P$2),Q134&gt;$P$3),1,0))</f>
        <v>1</v>
      </c>
      <c r="AR134">
        <f>IF(SUM($AC134:AQ134)&gt;0,1,IF(OR(R134&lt;(1-$P$2),R134&gt;$P$3),1,0))</f>
        <v>1</v>
      </c>
      <c r="AS134">
        <f>IF(SUM($AC134:AR134)&gt;0,1,IF(OR(S134&lt;(1-$P$2),S134&gt;$P$3),1,0))</f>
        <v>1</v>
      </c>
      <c r="AT134">
        <f>IF(SUM($AC134:AS134)&gt;0,1,IF(OR(T134&lt;(1-$P$2),T134&gt;$P$3),1,0))</f>
        <v>1</v>
      </c>
      <c r="AU134">
        <f>IF(SUM($AC134:AT134)&gt;0,1,IF(OR(U134&lt;(1-$P$2),U134&gt;$P$3),1,0))</f>
        <v>1</v>
      </c>
      <c r="AV134">
        <f>IF(SUM($AC134:AU134)&gt;0,1,IF(OR(V134&lt;(1-$P$2),V134&gt;$P$3),1,0))</f>
        <v>1</v>
      </c>
    </row>
    <row r="136" spans="1:48" x14ac:dyDescent="0.35">
      <c r="C136" s="2"/>
    </row>
  </sheetData>
  <mergeCells count="2">
    <mergeCell ref="C8:V8"/>
    <mergeCell ref="AC8:AV8"/>
  </mergeCells>
  <pageMargins left="0.7" right="0.7" top="0.75" bottom="0.75" header="0.3" footer="0.3"/>
  <pageSetup paperSize="9"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2D311-351F-4EE9-81B6-1892004E7E0A}">
  <sheetPr codeName="Sheet8"/>
  <dimension ref="A1:AV136"/>
  <sheetViews>
    <sheetView zoomScale="70" zoomScaleNormal="70" workbookViewId="0"/>
  </sheetViews>
  <sheetFormatPr defaultColWidth="8.81640625" defaultRowHeight="14.5" x14ac:dyDescent="0.35"/>
  <cols>
    <col min="1" max="1" width="17.453125" bestFit="1" customWidth="1"/>
    <col min="2" max="2" width="11" customWidth="1"/>
    <col min="3" max="3" width="9" bestFit="1" customWidth="1"/>
    <col min="4" max="4" width="22.36328125" bestFit="1" customWidth="1"/>
    <col min="5" max="5" width="16.08984375" bestFit="1" customWidth="1"/>
    <col min="6" max="6" width="26.08984375" bestFit="1" customWidth="1"/>
    <col min="7" max="7" width="18.36328125" bestFit="1" customWidth="1"/>
    <col min="8" max="8" width="16.81640625" bestFit="1" customWidth="1"/>
    <col min="9" max="9" width="10.6328125" bestFit="1" customWidth="1"/>
    <col min="10" max="10" width="18.36328125" bestFit="1" customWidth="1"/>
    <col min="11" max="11" width="9" bestFit="1" customWidth="1"/>
    <col min="12" max="12" width="16.453125" bestFit="1" customWidth="1"/>
    <col min="13" max="14" width="9" bestFit="1" customWidth="1"/>
    <col min="15" max="15" width="16.453125" bestFit="1" customWidth="1"/>
    <col min="16" max="21" width="9" bestFit="1" customWidth="1"/>
    <col min="22" max="22" width="10.08984375" bestFit="1" customWidth="1"/>
    <col min="23" max="23" width="10.81640625" customWidth="1"/>
    <col min="24" max="24" width="22.36328125" bestFit="1" customWidth="1"/>
    <col min="25" max="25" width="17.81640625" bestFit="1" customWidth="1"/>
    <col min="26" max="26" width="13.81640625" bestFit="1" customWidth="1"/>
    <col min="27" max="27" width="16.08984375" bestFit="1" customWidth="1"/>
  </cols>
  <sheetData>
    <row r="1" spans="1:48" x14ac:dyDescent="0.35">
      <c r="E1" t="s">
        <v>3</v>
      </c>
      <c r="F1" t="s">
        <v>15</v>
      </c>
      <c r="G1" t="s">
        <v>4</v>
      </c>
      <c r="H1" t="s">
        <v>5</v>
      </c>
      <c r="I1" t="s">
        <v>6</v>
      </c>
      <c r="J1" t="s">
        <v>16</v>
      </c>
      <c r="K1" s="17" t="s">
        <v>55</v>
      </c>
      <c r="L1" s="17" t="s">
        <v>10</v>
      </c>
      <c r="O1" t="s">
        <v>7</v>
      </c>
    </row>
    <row r="2" spans="1:48" x14ac:dyDescent="0.35">
      <c r="D2" t="s">
        <v>10</v>
      </c>
      <c r="E2">
        <f>COUNTIFS($X$10:$X$134,D2)</f>
        <v>99</v>
      </c>
      <c r="F2" s="1">
        <f>SUMIFS($A$10:$A$134,$X$10:$X$134,D2)/100000</f>
        <v>4886</v>
      </c>
      <c r="G2" s="1">
        <f ca="1">SUMIFS($Z$10:$Z$134,$X$10:$X$134,D2)/100000</f>
        <v>0</v>
      </c>
      <c r="H2" s="1">
        <f>SUMIFS($Y$10:$Y$134,$X$10:$X$134,D2)/100000</f>
        <v>47017.8094102545</v>
      </c>
      <c r="I2" s="5">
        <f>H2-F2</f>
        <v>42131.8094102545</v>
      </c>
      <c r="K2" s="17"/>
      <c r="L2" s="17"/>
      <c r="O2" t="s">
        <v>8</v>
      </c>
      <c r="P2" s="16">
        <v>0.7</v>
      </c>
    </row>
    <row r="3" spans="1:48" x14ac:dyDescent="0.35">
      <c r="D3" s="17" t="s">
        <v>53</v>
      </c>
      <c r="E3">
        <f>COUNTIFS($X$10:$X$134,D3)</f>
        <v>22</v>
      </c>
      <c r="F3" s="1">
        <f>SUMIFS($A$10:$A$134,$X$10:$X$134,D3)/100000</f>
        <v>1283</v>
      </c>
      <c r="G3" s="1">
        <f t="shared" ref="G3:G4" ca="1" si="0">SUMIFS($Z$10:$Z$134,$X$10:$X$134,D3)/100000</f>
        <v>224.40409616293817</v>
      </c>
      <c r="H3" s="1">
        <f>SUMIFS($Y$10:$Y$134,$X$10:$X$134,D3)/100000</f>
        <v>2418.4621013800738</v>
      </c>
      <c r="I3" s="13">
        <f ca="1">SUM(K3:L3)</f>
        <v>-333.05727342303948</v>
      </c>
      <c r="J3" s="13">
        <f ca="1">H3*$P$4-G3</f>
        <v>1468.5193748031134</v>
      </c>
      <c r="K3" s="26">
        <f ca="1">G3-F3*$P$4</f>
        <v>-673.69590383706168</v>
      </c>
      <c r="L3" s="26">
        <f>H3*(1-$P$4)-F3*(1-$P$4)</f>
        <v>340.6386304140222</v>
      </c>
      <c r="O3" t="s">
        <v>9</v>
      </c>
      <c r="P3" s="17">
        <v>70</v>
      </c>
    </row>
    <row r="4" spans="1:48" x14ac:dyDescent="0.35">
      <c r="D4" s="17" t="s">
        <v>54</v>
      </c>
      <c r="E4">
        <f>COUNTIFS($X$10:$X$134,D4)</f>
        <v>4</v>
      </c>
      <c r="F4" s="1">
        <f>SUMIFS($A$10:$A$134,$X$10:$X$134,D4)/100000</f>
        <v>261</v>
      </c>
      <c r="G4" s="1">
        <f t="shared" ca="1" si="0"/>
        <v>14823.37053902972</v>
      </c>
      <c r="H4" s="1">
        <f>SUMIFS($Y$10:$Y$134,$X$10:$X$134,D4)/100000</f>
        <v>23501.459160145569</v>
      </c>
      <c r="I4" s="13">
        <f ca="1">SUM(K4:L4)</f>
        <v>21612.808287073392</v>
      </c>
      <c r="J4" s="13">
        <f ca="1">H4*$P$4-G4</f>
        <v>1627.650873072178</v>
      </c>
      <c r="K4" s="26">
        <f ca="1">G4-F4*$P$4</f>
        <v>14640.670539029719</v>
      </c>
      <c r="L4" s="26">
        <f>H4*(1-$P$4)-F4*(1-$P$4)</f>
        <v>6972.1377480436713</v>
      </c>
      <c r="O4" s="17" t="s">
        <v>42</v>
      </c>
      <c r="P4" s="18">
        <v>0.7</v>
      </c>
    </row>
    <row r="5" spans="1:48" x14ac:dyDescent="0.35">
      <c r="D5" t="s">
        <v>14</v>
      </c>
      <c r="E5">
        <f>SUM(E2:E4)</f>
        <v>125</v>
      </c>
      <c r="F5" s="1">
        <f>SUM(F2:F4)</f>
        <v>6430</v>
      </c>
      <c r="G5" s="1">
        <f t="shared" ref="G5:H5" ca="1" si="1">SUM(G2:G4)</f>
        <v>15047.774635192658</v>
      </c>
      <c r="H5" s="1">
        <f t="shared" si="1"/>
        <v>72937.73067178014</v>
      </c>
      <c r="I5" s="5">
        <f ca="1">SUM(I2:I4)</f>
        <v>63411.560423904855</v>
      </c>
      <c r="J5" s="5">
        <f ca="1">SUM(J2:J4)</f>
        <v>3096.1702478752914</v>
      </c>
      <c r="K5" s="5">
        <f t="shared" ref="K5:L5" ca="1" si="2">SUM(K2:K4)</f>
        <v>13966.974635192657</v>
      </c>
      <c r="L5" s="5">
        <f t="shared" si="2"/>
        <v>7312.7763784576937</v>
      </c>
    </row>
    <row r="6" spans="1:48" s="9" customFormat="1" x14ac:dyDescent="0.35">
      <c r="D6" s="9" t="s">
        <v>39</v>
      </c>
      <c r="E6" s="10">
        <f>COUNT(B10:B134)-E5</f>
        <v>0</v>
      </c>
      <c r="F6" s="10">
        <f>SUM(A10:A134)/100000-F5</f>
        <v>0</v>
      </c>
      <c r="G6" s="10">
        <f ca="1">SUM(Z10:Z134)/100000-G5</f>
        <v>0</v>
      </c>
      <c r="H6" s="10">
        <f>SUM(Y10:Y134)/100000-H5</f>
        <v>0</v>
      </c>
      <c r="I6" s="11"/>
      <c r="J6" s="11"/>
    </row>
    <row r="7" spans="1:48" x14ac:dyDescent="0.35">
      <c r="D7" s="9" t="s">
        <v>44</v>
      </c>
      <c r="E7" s="5">
        <f ca="1">H5-I5-J5-F5</f>
        <v>0</v>
      </c>
      <c r="F7" s="4"/>
      <c r="G7" s="4"/>
      <c r="I7" s="5"/>
    </row>
    <row r="8" spans="1:48" ht="23.5" x14ac:dyDescent="0.55000000000000004">
      <c r="C8" s="47" t="s">
        <v>38</v>
      </c>
      <c r="D8" s="47"/>
      <c r="E8" s="47"/>
      <c r="F8" s="47"/>
      <c r="G8" s="47"/>
      <c r="H8" s="47"/>
      <c r="I8" s="47"/>
      <c r="J8" s="47"/>
      <c r="K8" s="47"/>
      <c r="L8" s="47"/>
      <c r="M8" s="47"/>
      <c r="N8" s="47"/>
      <c r="O8" s="47"/>
      <c r="P8" s="47"/>
      <c r="Q8" s="47"/>
      <c r="R8" s="47"/>
      <c r="S8" s="47"/>
      <c r="T8" s="47"/>
      <c r="U8" s="47"/>
      <c r="V8" s="47"/>
      <c r="W8" s="15"/>
      <c r="X8" s="15"/>
      <c r="Y8" s="15"/>
      <c r="Z8" s="15"/>
      <c r="AA8" s="15"/>
      <c r="AB8" s="15"/>
      <c r="AC8" s="47" t="s">
        <v>41</v>
      </c>
      <c r="AD8" s="47"/>
      <c r="AE8" s="47"/>
      <c r="AF8" s="47"/>
      <c r="AG8" s="47"/>
      <c r="AH8" s="47"/>
      <c r="AI8" s="47"/>
      <c r="AJ8" s="47"/>
      <c r="AK8" s="47"/>
      <c r="AL8" s="47"/>
      <c r="AM8" s="47"/>
      <c r="AN8" s="47"/>
      <c r="AO8" s="47"/>
      <c r="AP8" s="47"/>
      <c r="AQ8" s="47"/>
      <c r="AR8" s="47"/>
      <c r="AS8" s="47"/>
      <c r="AT8" s="47"/>
      <c r="AU8" s="47"/>
      <c r="AV8" s="47"/>
    </row>
    <row r="9" spans="1:48" x14ac:dyDescent="0.35">
      <c r="A9" s="1" t="str">
        <f>Data!A3</f>
        <v>Investment in INR</v>
      </c>
      <c r="B9" t="s">
        <v>0</v>
      </c>
      <c r="C9" s="14" t="s">
        <v>17</v>
      </c>
      <c r="D9" s="14" t="s">
        <v>18</v>
      </c>
      <c r="E9" s="14" t="s">
        <v>19</v>
      </c>
      <c r="F9" s="14" t="s">
        <v>20</v>
      </c>
      <c r="G9" s="14" t="s">
        <v>21</v>
      </c>
      <c r="H9" s="14" t="s">
        <v>22</v>
      </c>
      <c r="I9" s="14" t="s">
        <v>23</v>
      </c>
      <c r="J9" s="14" t="s">
        <v>24</v>
      </c>
      <c r="K9" s="14" t="s">
        <v>25</v>
      </c>
      <c r="L9" s="14" t="s">
        <v>26</v>
      </c>
      <c r="M9" s="14" t="s">
        <v>27</v>
      </c>
      <c r="N9" s="14" t="s">
        <v>28</v>
      </c>
      <c r="O9" s="14" t="s">
        <v>29</v>
      </c>
      <c r="P9" s="14" t="s">
        <v>30</v>
      </c>
      <c r="Q9" s="14" t="s">
        <v>31</v>
      </c>
      <c r="R9" s="14" t="s">
        <v>32</v>
      </c>
      <c r="S9" s="14" t="s">
        <v>33</v>
      </c>
      <c r="T9" s="14" t="s">
        <v>34</v>
      </c>
      <c r="U9" s="14" t="s">
        <v>35</v>
      </c>
      <c r="V9" s="14" t="s">
        <v>36</v>
      </c>
      <c r="X9" s="14" t="s">
        <v>11</v>
      </c>
      <c r="Y9" s="14" t="s">
        <v>5</v>
      </c>
      <c r="Z9" s="14" t="s">
        <v>40</v>
      </c>
      <c r="AA9" s="14" t="s">
        <v>43</v>
      </c>
      <c r="AC9" s="14" t="s">
        <v>17</v>
      </c>
      <c r="AD9" s="14" t="s">
        <v>18</v>
      </c>
      <c r="AE9" s="14" t="s">
        <v>19</v>
      </c>
      <c r="AF9" s="14" t="s">
        <v>20</v>
      </c>
      <c r="AG9" s="14" t="s">
        <v>21</v>
      </c>
      <c r="AH9" s="14" t="s">
        <v>22</v>
      </c>
      <c r="AI9" s="14" t="s">
        <v>23</v>
      </c>
      <c r="AJ9" s="14" t="s">
        <v>24</v>
      </c>
      <c r="AK9" s="14" t="s">
        <v>25</v>
      </c>
      <c r="AL9" s="14" t="s">
        <v>26</v>
      </c>
      <c r="AM9" s="14" t="s">
        <v>27</v>
      </c>
      <c r="AN9" s="14" t="s">
        <v>28</v>
      </c>
      <c r="AO9" s="14" t="s">
        <v>29</v>
      </c>
      <c r="AP9" s="14" t="s">
        <v>30</v>
      </c>
      <c r="AQ9" s="14" t="s">
        <v>31</v>
      </c>
      <c r="AR9" s="14" t="s">
        <v>32</v>
      </c>
      <c r="AS9" s="14" t="s">
        <v>33</v>
      </c>
      <c r="AT9" s="14" t="s">
        <v>34</v>
      </c>
      <c r="AU9" s="14" t="s">
        <v>35</v>
      </c>
      <c r="AV9" s="14" t="s">
        <v>36</v>
      </c>
    </row>
    <row r="10" spans="1:48" x14ac:dyDescent="0.35">
      <c r="A10" s="1">
        <f>Data!A4</f>
        <v>2700000</v>
      </c>
      <c r="B10">
        <v>1</v>
      </c>
      <c r="C10" s="12" cm="1">
        <f t="array" ref="C10">PRODUCT(Data!$C4:C4/100+1)</f>
        <v>0.73599999999999999</v>
      </c>
      <c r="D10" s="12" cm="1">
        <f t="array" ref="D10">PRODUCT(Data!$C4:D4/100+1)</f>
        <v>0.57555200000000006</v>
      </c>
      <c r="E10" s="12" cm="1">
        <f t="array" ref="E10">PRODUCT(Data!$C4:E4/100+1)</f>
        <v>0.66188480000000005</v>
      </c>
      <c r="F10" s="12" cm="1">
        <f t="array" ref="F10">PRODUCT(Data!$C4:F4/100+1)</f>
        <v>1.0040792415999999</v>
      </c>
      <c r="G10" s="12" cm="1">
        <f t="array" ref="G10">PRODUCT(Data!$C4:G4/100+1)</f>
        <v>1.4930658322592001</v>
      </c>
      <c r="H10" s="12" cm="1">
        <f t="array" ref="H10">PRODUCT(Data!$C4:H4/100+1)</f>
        <v>2.397863726608275</v>
      </c>
      <c r="I10" s="12" cm="1">
        <f t="array" ref="I10">PRODUCT(Data!$C4:I4/100+1)</f>
        <v>1.6761067448991844</v>
      </c>
      <c r="J10" s="12" cm="1">
        <f t="array" ref="J10">PRODUCT(Data!$C4:J4/100+1)</f>
        <v>1.3442376094091459</v>
      </c>
      <c r="K10" s="12" cm="1">
        <f t="array" ref="K10">PRODUCT(Data!$C4:K4/100+1)</f>
        <v>1.6090524184627477</v>
      </c>
      <c r="L10" s="12" cm="1">
        <f t="array" ref="L10">PRODUCT(Data!$C4:L4/100+1)</f>
        <v>2.7579158452451495</v>
      </c>
      <c r="M10" s="12" cm="1">
        <f t="array" ref="M10">PRODUCT(Data!$C4:M4/100+1)</f>
        <v>3.7893763713668358</v>
      </c>
      <c r="N10" s="12" cm="1">
        <f t="array" ref="N10">PRODUCT(Data!$C4:N4/100+1)</f>
        <v>3.1754973992054083</v>
      </c>
      <c r="O10" s="12" cm="1">
        <f t="array" ref="O10">PRODUCT(Data!$C4:O4/100+1)</f>
        <v>3.8232988686433114</v>
      </c>
      <c r="P10" s="12" cm="1">
        <f t="array" ref="P10">PRODUCT(Data!$C4:P4/100+1)</f>
        <v>2.0951677800165349</v>
      </c>
      <c r="Q10" s="12" cm="1">
        <f t="array" ref="Q10">PRODUCT(Data!$C4:Q4/100+1)</f>
        <v>3.6078789171884731</v>
      </c>
      <c r="R10" s="12" cm="1">
        <f t="array" ref="R10">PRODUCT(Data!$C4:R4/100+1)</f>
        <v>4.830949870115365</v>
      </c>
      <c r="S10" s="12" cm="1">
        <f t="array" ref="S10">PRODUCT(Data!$C4:S4/100+1)</f>
        <v>6.8744416651741647</v>
      </c>
      <c r="T10" s="12" cm="1">
        <f t="array" ref="T10">PRODUCT(Data!$C4:T4/100+1)</f>
        <v>8.4074421565080044</v>
      </c>
      <c r="U10" s="12" cm="1">
        <f t="array" ref="U10">PRODUCT(Data!$C4:U4/100+1)</f>
        <v>4.3634624792276533</v>
      </c>
      <c r="V10" s="12" cm="1">
        <f t="array" ref="V10">PRODUCT(Data!$C4:V4/100+1)</f>
        <v>4.3983701790614749</v>
      </c>
      <c r="W10" s="7"/>
      <c r="X10" s="25" t="str">
        <f>IF(MIN(C10:V10)&lt;(1-$P$2),"Partially Realised Loss",IF(MAX(C10:V10)&gt;$P$3,"Partially Realised Profit","Unrealised"))</f>
        <v>Unrealised</v>
      </c>
      <c r="Y10" s="4">
        <f>A10*V10</f>
        <v>11875599.483465983</v>
      </c>
      <c r="Z10" s="13">
        <f t="shared" ref="Z10:Z41" ca="1" si="3">IF(X10="Unrealised",0,OFFSET(B10,0,MATCH(1,AC10:AV10,0)))*A10*$P$4</f>
        <v>0</v>
      </c>
      <c r="AA10" s="13">
        <f t="shared" ref="AA10:AA41" si="4">IF(X10="Unrealised",Y10,Y10*(1-$P$4))</f>
        <v>11875599.483465983</v>
      </c>
      <c r="AC10">
        <f t="shared" ref="AC10:AC73" si="5">IF(OR(C10&lt;(1-$P$2),C10&gt;$P$3),1,0)</f>
        <v>0</v>
      </c>
      <c r="AD10">
        <f>IF(SUM($AC10:AC10)&gt;0,1,IF(OR(D10&lt;(1-$P$2),D10&gt;$P$3),1,0))</f>
        <v>0</v>
      </c>
      <c r="AE10">
        <f>IF(SUM($AC10:AD10)&gt;0,1,IF(OR(E10&lt;(1-$P$2),E10&gt;$P$3),1,0))</f>
        <v>0</v>
      </c>
      <c r="AF10">
        <f>IF(SUM($AC10:AE10)&gt;0,1,IF(OR(F10&lt;(1-$P$2),F10&gt;$P$3),1,0))</f>
        <v>0</v>
      </c>
      <c r="AG10">
        <f>IF(SUM($AC10:AF10)&gt;0,1,IF(OR(G10&lt;(1-$P$2),G10&gt;$P$3),1,0))</f>
        <v>0</v>
      </c>
      <c r="AH10">
        <f>IF(SUM($AC10:AG10)&gt;0,1,IF(OR(H10&lt;(1-$P$2),H10&gt;$P$3),1,0))</f>
        <v>0</v>
      </c>
      <c r="AI10">
        <f>IF(SUM($AC10:AH10)&gt;0,1,IF(OR(I10&lt;(1-$P$2),I10&gt;$P$3),1,0))</f>
        <v>0</v>
      </c>
      <c r="AJ10">
        <f>IF(SUM($AC10:AI10)&gt;0,1,IF(OR(J10&lt;(1-$P$2),J10&gt;$P$3),1,0))</f>
        <v>0</v>
      </c>
      <c r="AK10">
        <f>IF(SUM($AC10:AJ10)&gt;0,1,IF(OR(K10&lt;(1-$P$2),K10&gt;$P$3),1,0))</f>
        <v>0</v>
      </c>
      <c r="AL10">
        <f>IF(SUM($AC10:AK10)&gt;0,1,IF(OR(L10&lt;(1-$P$2),L10&gt;$P$3),1,0))</f>
        <v>0</v>
      </c>
      <c r="AM10">
        <f>IF(SUM($AC10:AL10)&gt;0,1,IF(OR(M10&lt;(1-$P$2),M10&gt;$P$3),1,0))</f>
        <v>0</v>
      </c>
      <c r="AN10">
        <f>IF(SUM($AC10:AM10)&gt;0,1,IF(OR(N10&lt;(1-$P$2),N10&gt;$P$3),1,0))</f>
        <v>0</v>
      </c>
      <c r="AO10">
        <f>IF(SUM($AC10:AN10)&gt;0,1,IF(OR(O10&lt;(1-$P$2),O10&gt;$P$3),1,0))</f>
        <v>0</v>
      </c>
      <c r="AP10">
        <f>IF(SUM($AC10:AO10)&gt;0,1,IF(OR(P10&lt;(1-$P$2),P10&gt;$P$3),1,0))</f>
        <v>0</v>
      </c>
      <c r="AQ10">
        <f>IF(SUM($AC10:AP10)&gt;0,1,IF(OR(Q10&lt;(1-$P$2),Q10&gt;$P$3),1,0))</f>
        <v>0</v>
      </c>
      <c r="AR10">
        <f>IF(SUM($AC10:AQ10)&gt;0,1,IF(OR(R10&lt;(1-$P$2),R10&gt;$P$3),1,0))</f>
        <v>0</v>
      </c>
      <c r="AS10">
        <f>IF(SUM($AC10:AR10)&gt;0,1,IF(OR(S10&lt;(1-$P$2),S10&gt;$P$3),1,0))</f>
        <v>0</v>
      </c>
      <c r="AT10">
        <f>IF(SUM($AC10:AS10)&gt;0,1,IF(OR(T10&lt;(1-$P$2),T10&gt;$P$3),1,0))</f>
        <v>0</v>
      </c>
      <c r="AU10">
        <f>IF(SUM($AC10:AT10)&gt;0,1,IF(OR(U10&lt;(1-$P$2),U10&gt;$P$3),1,0))</f>
        <v>0</v>
      </c>
      <c r="AV10">
        <f>IF(SUM($AC10:AU10)&gt;0,1,IF(OR(V10&lt;(1-$P$2),V10&gt;$P$3),1,0))</f>
        <v>0</v>
      </c>
    </row>
    <row r="11" spans="1:48" x14ac:dyDescent="0.35">
      <c r="A11" s="1">
        <f>Data!A5</f>
        <v>9200000</v>
      </c>
      <c r="B11">
        <f>+B10+1</f>
        <v>2</v>
      </c>
      <c r="C11" s="12" cm="1">
        <f t="array" ref="C11">PRODUCT(Data!$C5:C5/100+1)</f>
        <v>1.581</v>
      </c>
      <c r="D11" s="12" cm="1">
        <f t="array" ref="D11">PRODUCT(Data!$C5:D5/100+1)</f>
        <v>2.3303940000000001</v>
      </c>
      <c r="E11" s="12" cm="1">
        <f t="array" ref="E11">PRODUCT(Data!$C5:E5/100+1)</f>
        <v>3.0994240200000003</v>
      </c>
      <c r="F11" s="12" cm="1">
        <f t="array" ref="F11">PRODUCT(Data!$C5:F5/100+1)</f>
        <v>2.6933994733800004</v>
      </c>
      <c r="G11" s="12" cm="1">
        <f t="array" ref="G11">PRODUCT(Data!$C5:G5/100+1)</f>
        <v>1.7641766550639004</v>
      </c>
      <c r="H11" s="12" cm="1">
        <f t="array" ref="H11">PRODUCT(Data!$C5:H5/100+1)</f>
        <v>2.4416204906084382</v>
      </c>
      <c r="I11" s="12" cm="1">
        <f t="array" ref="I11">PRODUCT(Data!$C5:I5/100+1)</f>
        <v>4.1727294184498209</v>
      </c>
      <c r="J11" s="12" cm="1">
        <f t="array" ref="J11">PRODUCT(Data!$C5:J5/100+1)</f>
        <v>3.8347383355553855</v>
      </c>
      <c r="K11" s="12" cm="1">
        <f t="array" ref="K11">PRODUCT(Data!$C5:K5/100+1)</f>
        <v>5.794289625024188</v>
      </c>
      <c r="L11" s="12" cm="1">
        <f t="array" ref="L11">PRODUCT(Data!$C5:L5/100+1)</f>
        <v>7.370336403030767</v>
      </c>
      <c r="M11" s="12" cm="1">
        <f t="array" ref="M11">PRODUCT(Data!$C5:M5/100+1)</f>
        <v>10.37006331906429</v>
      </c>
      <c r="N11" s="12" cm="1">
        <f t="array" ref="N11">PRODUCT(Data!$C5:N5/100+1)</f>
        <v>11.106337814717854</v>
      </c>
      <c r="O11" s="12" cm="1">
        <f t="array" ref="O11">PRODUCT(Data!$C5:O5/100+1)</f>
        <v>17.636864449771952</v>
      </c>
      <c r="P11" s="12" cm="1">
        <f t="array" ref="P11">PRODUCT(Data!$C5:P5/100+1)</f>
        <v>16.508105124986546</v>
      </c>
      <c r="Q11" s="12" cm="1">
        <f t="array" ref="Q11">PRODUCT(Data!$C5:Q5/100+1)</f>
        <v>22.434514864856716</v>
      </c>
      <c r="R11" s="12" cm="1">
        <f t="array" ref="R11">PRODUCT(Data!$C5:R5/100+1)</f>
        <v>22.277473260802719</v>
      </c>
      <c r="S11" s="12" cm="1">
        <f t="array" ref="S11">PRODUCT(Data!$C5:S5/100+1)</f>
        <v>24.950770052099049</v>
      </c>
      <c r="T11" s="12" cm="1">
        <f t="array" ref="T11">PRODUCT(Data!$C5:T5/100+1)</f>
        <v>21.682219175274074</v>
      </c>
      <c r="U11" s="12" cm="1">
        <f t="array" ref="U11">PRODUCT(Data!$C5:U5/100+1)</f>
        <v>12.337182710730946</v>
      </c>
      <c r="V11" s="12" cm="1">
        <f t="array" ref="V11">PRODUCT(Data!$C5:V5/100+1)</f>
        <v>18.75251772031104</v>
      </c>
      <c r="W11" s="7"/>
      <c r="X11" s="25" t="str">
        <f t="shared" ref="X11:X74" si="6">IF(MIN(C11:V11)&lt;(1-$P$2),"Partially Realised Loss",IF(MAX(C11:V11)&gt;$P$3,"Partially Realised Profit","Unrealised"))</f>
        <v>Unrealised</v>
      </c>
      <c r="Y11" s="4">
        <f t="shared" ref="Y11:Y74" si="7">A11*V11</f>
        <v>172523163.02686158</v>
      </c>
      <c r="Z11" s="13">
        <f t="shared" ca="1" si="3"/>
        <v>0</v>
      </c>
      <c r="AA11" s="13">
        <f t="shared" si="4"/>
        <v>172523163.02686158</v>
      </c>
      <c r="AC11">
        <f t="shared" si="5"/>
        <v>0</v>
      </c>
      <c r="AD11">
        <f>IF(SUM($AC11:AC11)&gt;0,1,IF(OR(D11&lt;(1-$P$2),D11&gt;$P$3),1,0))</f>
        <v>0</v>
      </c>
      <c r="AE11">
        <f>IF(SUM($AC11:AD11)&gt;0,1,IF(OR(E11&lt;(1-$P$2),E11&gt;$P$3),1,0))</f>
        <v>0</v>
      </c>
      <c r="AF11">
        <f>IF(SUM($AC11:AE11)&gt;0,1,IF(OR(F11&lt;(1-$P$2),F11&gt;$P$3),1,0))</f>
        <v>0</v>
      </c>
      <c r="AG11">
        <f>IF(SUM($AC11:AF11)&gt;0,1,IF(OR(G11&lt;(1-$P$2),G11&gt;$P$3),1,0))</f>
        <v>0</v>
      </c>
      <c r="AH11">
        <f>IF(SUM($AC11:AG11)&gt;0,1,IF(OR(H11&lt;(1-$P$2),H11&gt;$P$3),1,0))</f>
        <v>0</v>
      </c>
      <c r="AI11">
        <f>IF(SUM($AC11:AH11)&gt;0,1,IF(OR(I11&lt;(1-$P$2),I11&gt;$P$3),1,0))</f>
        <v>0</v>
      </c>
      <c r="AJ11">
        <f>IF(SUM($AC11:AI11)&gt;0,1,IF(OR(J11&lt;(1-$P$2),J11&gt;$P$3),1,0))</f>
        <v>0</v>
      </c>
      <c r="AK11">
        <f>IF(SUM($AC11:AJ11)&gt;0,1,IF(OR(K11&lt;(1-$P$2),K11&gt;$P$3),1,0))</f>
        <v>0</v>
      </c>
      <c r="AL11">
        <f>IF(SUM($AC11:AK11)&gt;0,1,IF(OR(L11&lt;(1-$P$2),L11&gt;$P$3),1,0))</f>
        <v>0</v>
      </c>
      <c r="AM11">
        <f>IF(SUM($AC11:AL11)&gt;0,1,IF(OR(M11&lt;(1-$P$2),M11&gt;$P$3),1,0))</f>
        <v>0</v>
      </c>
      <c r="AN11">
        <f>IF(SUM($AC11:AM11)&gt;0,1,IF(OR(N11&lt;(1-$P$2),N11&gt;$P$3),1,0))</f>
        <v>0</v>
      </c>
      <c r="AO11">
        <f>IF(SUM($AC11:AN11)&gt;0,1,IF(OR(O11&lt;(1-$P$2),O11&gt;$P$3),1,0))</f>
        <v>0</v>
      </c>
      <c r="AP11">
        <f>IF(SUM($AC11:AO11)&gt;0,1,IF(OR(P11&lt;(1-$P$2),P11&gt;$P$3),1,0))</f>
        <v>0</v>
      </c>
      <c r="AQ11">
        <f>IF(SUM($AC11:AP11)&gt;0,1,IF(OR(Q11&lt;(1-$P$2),Q11&gt;$P$3),1,0))</f>
        <v>0</v>
      </c>
      <c r="AR11">
        <f>IF(SUM($AC11:AQ11)&gt;0,1,IF(OR(R11&lt;(1-$P$2),R11&gt;$P$3),1,0))</f>
        <v>0</v>
      </c>
      <c r="AS11">
        <f>IF(SUM($AC11:AR11)&gt;0,1,IF(OR(S11&lt;(1-$P$2),S11&gt;$P$3),1,0))</f>
        <v>0</v>
      </c>
      <c r="AT11">
        <f>IF(SUM($AC11:AS11)&gt;0,1,IF(OR(T11&lt;(1-$P$2),T11&gt;$P$3),1,0))</f>
        <v>0</v>
      </c>
      <c r="AU11">
        <f>IF(SUM($AC11:AT11)&gt;0,1,IF(OR(U11&lt;(1-$P$2),U11&gt;$P$3),1,0))</f>
        <v>0</v>
      </c>
      <c r="AV11">
        <f>IF(SUM($AC11:AU11)&gt;0,1,IF(OR(V11&lt;(1-$P$2),V11&gt;$P$3),1,0))</f>
        <v>0</v>
      </c>
    </row>
    <row r="12" spans="1:48" x14ac:dyDescent="0.35">
      <c r="A12" s="1">
        <f>Data!A6</f>
        <v>2700000</v>
      </c>
      <c r="B12">
        <f t="shared" ref="B12:B75" si="8">+B11+1</f>
        <v>3</v>
      </c>
      <c r="C12" s="12" cm="1">
        <f t="array" ref="C12">PRODUCT(Data!$C6:C6/100+1)</f>
        <v>0.66700000000000004</v>
      </c>
      <c r="D12" s="12" cm="1">
        <f t="array" ref="D12">PRODUCT(Data!$C6:D6/100+1)</f>
        <v>0.45556100000000005</v>
      </c>
      <c r="E12" s="12" cm="1">
        <f t="array" ref="E12">PRODUCT(Data!$C6:E6/100+1)</f>
        <v>0.26012533100000002</v>
      </c>
      <c r="F12" s="12" cm="1">
        <f t="array" ref="F12">PRODUCT(Data!$C6:F6/100+1)</f>
        <v>0.13058291616200002</v>
      </c>
      <c r="G12" s="12" cm="1">
        <f t="array" ref="G12">PRODUCT(Data!$C6:G6/100+1)</f>
        <v>6.7903116404240016E-2</v>
      </c>
      <c r="H12" s="12" cm="1">
        <f t="array" ref="H12">PRODUCT(Data!$C6:H6/100+1)</f>
        <v>5.4186686890583535E-2</v>
      </c>
      <c r="I12" s="12" cm="1">
        <f t="array" ref="I12">PRODUCT(Data!$C6:I6/100+1)</f>
        <v>3.7172067206940301E-2</v>
      </c>
      <c r="J12" s="12" cm="1">
        <f t="array" ref="J12">PRODUCT(Data!$C6:J6/100+1)</f>
        <v>6.192866396676254E-2</v>
      </c>
      <c r="K12" s="12" cm="1">
        <f t="array" ref="K12">PRODUCT(Data!$C6:K6/100+1)</f>
        <v>3.517548113312112E-2</v>
      </c>
      <c r="L12" s="12" cm="1">
        <f t="array" ref="L12">PRODUCT(Data!$C6:L6/100+1)</f>
        <v>4.8084882708976567E-2</v>
      </c>
      <c r="M12" s="12" cm="1">
        <f t="array" ref="M12">PRODUCT(Data!$C6:M6/100+1)</f>
        <v>3.5294303908388801E-2</v>
      </c>
      <c r="N12" s="12" cm="1">
        <f t="array" ref="N12">PRODUCT(Data!$C6:N6/100+1)</f>
        <v>6.0529731202886787E-2</v>
      </c>
      <c r="O12" s="12" cm="1">
        <f t="array" ref="O12">PRODUCT(Data!$C6:O6/100+1)</f>
        <v>7.2756736905869909E-2</v>
      </c>
      <c r="P12" s="12" cm="1">
        <f t="array" ref="P12">PRODUCT(Data!$C6:P6/100+1)</f>
        <v>6.2861820686671607E-2</v>
      </c>
      <c r="Q12" s="12" cm="1">
        <f t="array" ref="Q12">PRODUCT(Data!$C6:Q6/100+1)</f>
        <v>5.7832875031737882E-2</v>
      </c>
      <c r="R12" s="12" cm="1">
        <f t="array" ref="R12">PRODUCT(Data!$C6:R6/100+1)</f>
        <v>9.7621893053573536E-2</v>
      </c>
      <c r="S12" s="12" cm="1">
        <f t="array" ref="S12">PRODUCT(Data!$C6:S6/100+1)</f>
        <v>0.13432772484171718</v>
      </c>
      <c r="T12" s="12" cm="1">
        <f t="array" ref="T12">PRODUCT(Data!$C6:T6/100+1)</f>
        <v>0.15286495086987414</v>
      </c>
      <c r="U12" s="12" cm="1">
        <f t="array" ref="U12">PRODUCT(Data!$C6:U6/100+1)</f>
        <v>0.15760376434684023</v>
      </c>
      <c r="V12" s="12" cm="1">
        <f t="array" ref="V12">PRODUCT(Data!$C6:V6/100+1)</f>
        <v>9.5665484958532013E-2</v>
      </c>
      <c r="W12" s="7"/>
      <c r="X12" s="25" t="str">
        <f t="shared" si="6"/>
        <v>Partially Realised Loss</v>
      </c>
      <c r="Y12" s="4">
        <f t="shared" si="7"/>
        <v>258296.80938803643</v>
      </c>
      <c r="Z12" s="13">
        <f t="shared" ca="1" si="3"/>
        <v>491636.87558999995</v>
      </c>
      <c r="AA12" s="13">
        <f t="shared" si="4"/>
        <v>77489.042816410947</v>
      </c>
      <c r="AC12">
        <f t="shared" si="5"/>
        <v>0</v>
      </c>
      <c r="AD12">
        <f>IF(SUM($AC12:AC12)&gt;0,1,IF(OR(D12&lt;(1-$P$2),D12&gt;$P$3),1,0))</f>
        <v>0</v>
      </c>
      <c r="AE12">
        <f>IF(SUM($AC12:AD12)&gt;0,1,IF(OR(E12&lt;(1-$P$2),E12&gt;$P$3),1,0))</f>
        <v>1</v>
      </c>
      <c r="AF12">
        <f>IF(SUM($AC12:AE12)&gt;0,1,IF(OR(F12&lt;(1-$P$2),F12&gt;$P$3),1,0))</f>
        <v>1</v>
      </c>
      <c r="AG12">
        <f>IF(SUM($AC12:AF12)&gt;0,1,IF(OR(G12&lt;(1-$P$2),G12&gt;$P$3),1,0))</f>
        <v>1</v>
      </c>
      <c r="AH12">
        <f>IF(SUM($AC12:AG12)&gt;0,1,IF(OR(H12&lt;(1-$P$2),H12&gt;$P$3),1,0))</f>
        <v>1</v>
      </c>
      <c r="AI12">
        <f>IF(SUM($AC12:AH12)&gt;0,1,IF(OR(I12&lt;(1-$P$2),I12&gt;$P$3),1,0))</f>
        <v>1</v>
      </c>
      <c r="AJ12">
        <f>IF(SUM($AC12:AI12)&gt;0,1,IF(OR(J12&lt;(1-$P$2),J12&gt;$P$3),1,0))</f>
        <v>1</v>
      </c>
      <c r="AK12">
        <f>IF(SUM($AC12:AJ12)&gt;0,1,IF(OR(K12&lt;(1-$P$2),K12&gt;$P$3),1,0))</f>
        <v>1</v>
      </c>
      <c r="AL12">
        <f>IF(SUM($AC12:AK12)&gt;0,1,IF(OR(L12&lt;(1-$P$2),L12&gt;$P$3),1,0))</f>
        <v>1</v>
      </c>
      <c r="AM12">
        <f>IF(SUM($AC12:AL12)&gt;0,1,IF(OR(M12&lt;(1-$P$2),M12&gt;$P$3),1,0))</f>
        <v>1</v>
      </c>
      <c r="AN12">
        <f>IF(SUM($AC12:AM12)&gt;0,1,IF(OR(N12&lt;(1-$P$2),N12&gt;$P$3),1,0))</f>
        <v>1</v>
      </c>
      <c r="AO12">
        <f>IF(SUM($AC12:AN12)&gt;0,1,IF(OR(O12&lt;(1-$P$2),O12&gt;$P$3),1,0))</f>
        <v>1</v>
      </c>
      <c r="AP12">
        <f>IF(SUM($AC12:AO12)&gt;0,1,IF(OR(P12&lt;(1-$P$2),P12&gt;$P$3),1,0))</f>
        <v>1</v>
      </c>
      <c r="AQ12">
        <f>IF(SUM($AC12:AP12)&gt;0,1,IF(OR(Q12&lt;(1-$P$2),Q12&gt;$P$3),1,0))</f>
        <v>1</v>
      </c>
      <c r="AR12">
        <f>IF(SUM($AC12:AQ12)&gt;0,1,IF(OR(R12&lt;(1-$P$2),R12&gt;$P$3),1,0))</f>
        <v>1</v>
      </c>
      <c r="AS12">
        <f>IF(SUM($AC12:AR12)&gt;0,1,IF(OR(S12&lt;(1-$P$2),S12&gt;$P$3),1,0))</f>
        <v>1</v>
      </c>
      <c r="AT12">
        <f>IF(SUM($AC12:AS12)&gt;0,1,IF(OR(T12&lt;(1-$P$2),T12&gt;$P$3),1,0))</f>
        <v>1</v>
      </c>
      <c r="AU12">
        <f>IF(SUM($AC12:AT12)&gt;0,1,IF(OR(U12&lt;(1-$P$2),U12&gt;$P$3),1,0))</f>
        <v>1</v>
      </c>
      <c r="AV12">
        <f>IF(SUM($AC12:AU12)&gt;0,1,IF(OR(V12&lt;(1-$P$2),V12&gt;$P$3),1,0))</f>
        <v>1</v>
      </c>
    </row>
    <row r="13" spans="1:48" x14ac:dyDescent="0.35">
      <c r="A13" s="1">
        <f>Data!A7</f>
        <v>5600000</v>
      </c>
      <c r="B13">
        <f t="shared" si="8"/>
        <v>4</v>
      </c>
      <c r="C13" s="12" cm="1">
        <f t="array" ref="C13">PRODUCT(Data!$C7:C7/100+1)</f>
        <v>1.1280000000000001</v>
      </c>
      <c r="D13" s="12" cm="1">
        <f t="array" ref="D13">PRODUCT(Data!$C7:D7/100+1)</f>
        <v>1.2396720000000001</v>
      </c>
      <c r="E13" s="12" cm="1">
        <f t="array" ref="E13">PRODUCT(Data!$C7:E7/100+1)</f>
        <v>1.5471106560000001</v>
      </c>
      <c r="F13" s="12" cm="1">
        <f t="array" ref="F13">PRODUCT(Data!$C7:F7/100+1)</f>
        <v>2.3763619676160004</v>
      </c>
      <c r="G13" s="12" cm="1">
        <f t="array" ref="G13">PRODUCT(Data!$C7:G7/100+1)</f>
        <v>3.3387885645004807</v>
      </c>
      <c r="H13" s="12" cm="1">
        <f t="array" ref="H13">PRODUCT(Data!$C7:H7/100+1)</f>
        <v>2.7845496627934008</v>
      </c>
      <c r="I13" s="12" cm="1">
        <f t="array" ref="I13">PRODUCT(Data!$C7:I7/100+1)</f>
        <v>2.2220706309091338</v>
      </c>
      <c r="J13" s="12" cm="1">
        <f t="array" ref="J13">PRODUCT(Data!$C7:J7/100+1)</f>
        <v>3.2642217568055174</v>
      </c>
      <c r="K13" s="12" cm="1">
        <f t="array" ref="K13">PRODUCT(Data!$C7:K7/100+1)</f>
        <v>4.5078902461484196</v>
      </c>
      <c r="L13" s="12" cm="1">
        <f t="array" ref="L13">PRODUCT(Data!$C7:L7/100+1)</f>
        <v>3.4169808065805021</v>
      </c>
      <c r="M13" s="12" cm="1">
        <f t="array" ref="M13">PRODUCT(Data!$C7:M7/100+1)</f>
        <v>4.8008580332456052</v>
      </c>
      <c r="N13" s="12" cm="1">
        <f t="array" ref="N13">PRODUCT(Data!$C7:N7/100+1)</f>
        <v>5.1993292500049906</v>
      </c>
      <c r="O13" s="12" cm="1">
        <f t="array" ref="O13">PRODUCT(Data!$C7:O7/100+1)</f>
        <v>5.8700427232556347</v>
      </c>
      <c r="P13" s="12" cm="1">
        <f t="array" ref="P13">PRODUCT(Data!$C7:P7/100+1)</f>
        <v>7.049921310630018</v>
      </c>
      <c r="Q13" s="12" cm="1">
        <f t="array" ref="Q13">PRODUCT(Data!$C7:Q7/100+1)</f>
        <v>5.7174861829209451</v>
      </c>
      <c r="R13" s="12" cm="1">
        <f t="array" ref="R13">PRODUCT(Data!$C7:R7/100+1)</f>
        <v>4.4767916812271</v>
      </c>
      <c r="S13" s="12" cm="1">
        <f t="array" ref="S13">PRODUCT(Data!$C7:S7/100+1)</f>
        <v>4.3648718891964222</v>
      </c>
      <c r="T13" s="12" cm="1">
        <f t="array" ref="T13">PRODUCT(Data!$C7:T7/100+1)</f>
        <v>2.3570308201660684</v>
      </c>
      <c r="U13" s="12" cm="1">
        <f t="array" ref="U13">PRODUCT(Data!$C7:U7/100+1)</f>
        <v>1.9634066731983348</v>
      </c>
      <c r="V13" s="12" cm="1">
        <f t="array" ref="V13">PRODUCT(Data!$C7:V7/100+1)</f>
        <v>1.1623367505334143</v>
      </c>
      <c r="W13" s="7"/>
      <c r="X13" s="25" t="str">
        <f t="shared" si="6"/>
        <v>Unrealised</v>
      </c>
      <c r="Y13" s="4">
        <f t="shared" si="7"/>
        <v>6509085.8029871201</v>
      </c>
      <c r="Z13" s="13">
        <f t="shared" ca="1" si="3"/>
        <v>0</v>
      </c>
      <c r="AA13" s="13">
        <f t="shared" si="4"/>
        <v>6509085.8029871201</v>
      </c>
      <c r="AC13">
        <f t="shared" si="5"/>
        <v>0</v>
      </c>
      <c r="AD13">
        <f>IF(SUM($AC13:AC13)&gt;0,1,IF(OR(D13&lt;(1-$P$2),D13&gt;$P$3),1,0))</f>
        <v>0</v>
      </c>
      <c r="AE13">
        <f>IF(SUM($AC13:AD13)&gt;0,1,IF(OR(E13&lt;(1-$P$2),E13&gt;$P$3),1,0))</f>
        <v>0</v>
      </c>
      <c r="AF13">
        <f>IF(SUM($AC13:AE13)&gt;0,1,IF(OR(F13&lt;(1-$P$2),F13&gt;$P$3),1,0))</f>
        <v>0</v>
      </c>
      <c r="AG13">
        <f>IF(SUM($AC13:AF13)&gt;0,1,IF(OR(G13&lt;(1-$P$2),G13&gt;$P$3),1,0))</f>
        <v>0</v>
      </c>
      <c r="AH13">
        <f>IF(SUM($AC13:AG13)&gt;0,1,IF(OR(H13&lt;(1-$P$2),H13&gt;$P$3),1,0))</f>
        <v>0</v>
      </c>
      <c r="AI13">
        <f>IF(SUM($AC13:AH13)&gt;0,1,IF(OR(I13&lt;(1-$P$2),I13&gt;$P$3),1,0))</f>
        <v>0</v>
      </c>
      <c r="AJ13">
        <f>IF(SUM($AC13:AI13)&gt;0,1,IF(OR(J13&lt;(1-$P$2),J13&gt;$P$3),1,0))</f>
        <v>0</v>
      </c>
      <c r="AK13">
        <f>IF(SUM($AC13:AJ13)&gt;0,1,IF(OR(K13&lt;(1-$P$2),K13&gt;$P$3),1,0))</f>
        <v>0</v>
      </c>
      <c r="AL13">
        <f>IF(SUM($AC13:AK13)&gt;0,1,IF(OR(L13&lt;(1-$P$2),L13&gt;$P$3),1,0))</f>
        <v>0</v>
      </c>
      <c r="AM13">
        <f>IF(SUM($AC13:AL13)&gt;0,1,IF(OR(M13&lt;(1-$P$2),M13&gt;$P$3),1,0))</f>
        <v>0</v>
      </c>
      <c r="AN13">
        <f>IF(SUM($AC13:AM13)&gt;0,1,IF(OR(N13&lt;(1-$P$2),N13&gt;$P$3),1,0))</f>
        <v>0</v>
      </c>
      <c r="AO13">
        <f>IF(SUM($AC13:AN13)&gt;0,1,IF(OR(O13&lt;(1-$P$2),O13&gt;$P$3),1,0))</f>
        <v>0</v>
      </c>
      <c r="AP13">
        <f>IF(SUM($AC13:AO13)&gt;0,1,IF(OR(P13&lt;(1-$P$2),P13&gt;$P$3),1,0))</f>
        <v>0</v>
      </c>
      <c r="AQ13">
        <f>IF(SUM($AC13:AP13)&gt;0,1,IF(OR(Q13&lt;(1-$P$2),Q13&gt;$P$3),1,0))</f>
        <v>0</v>
      </c>
      <c r="AR13">
        <f>IF(SUM($AC13:AQ13)&gt;0,1,IF(OR(R13&lt;(1-$P$2),R13&gt;$P$3),1,0))</f>
        <v>0</v>
      </c>
      <c r="AS13">
        <f>IF(SUM($AC13:AR13)&gt;0,1,IF(OR(S13&lt;(1-$P$2),S13&gt;$P$3),1,0))</f>
        <v>0</v>
      </c>
      <c r="AT13">
        <f>IF(SUM($AC13:AS13)&gt;0,1,IF(OR(T13&lt;(1-$P$2),T13&gt;$P$3),1,0))</f>
        <v>0</v>
      </c>
      <c r="AU13">
        <f>IF(SUM($AC13:AT13)&gt;0,1,IF(OR(U13&lt;(1-$P$2),U13&gt;$P$3),1,0))</f>
        <v>0</v>
      </c>
      <c r="AV13">
        <f>IF(SUM($AC13:AU13)&gt;0,1,IF(OR(V13&lt;(1-$P$2),V13&gt;$P$3),1,0))</f>
        <v>0</v>
      </c>
    </row>
    <row r="14" spans="1:48" x14ac:dyDescent="0.35">
      <c r="A14" s="1">
        <f>Data!A8</f>
        <v>6900000</v>
      </c>
      <c r="B14">
        <f t="shared" si="8"/>
        <v>5</v>
      </c>
      <c r="C14" s="12" cm="1">
        <f t="array" ref="C14">PRODUCT(Data!$C8:C8/100+1)</f>
        <v>1.6160000000000001</v>
      </c>
      <c r="D14" s="12" cm="1">
        <f t="array" ref="D14">PRODUCT(Data!$C8:D8/100+1)</f>
        <v>1.178064</v>
      </c>
      <c r="E14" s="12" cm="1">
        <f t="array" ref="E14">PRODUCT(Data!$C8:E8/100+1)</f>
        <v>1.4101426080000001</v>
      </c>
      <c r="F14" s="12" cm="1">
        <f t="array" ref="F14">PRODUCT(Data!$C8:F8/100+1)</f>
        <v>0.79955085873599996</v>
      </c>
      <c r="G14" s="12" cm="1">
        <f t="array" ref="G14">PRODUCT(Data!$C8:G8/100+1)</f>
        <v>0.55408874510404804</v>
      </c>
      <c r="H14" s="12" cm="1">
        <f t="array" ref="H14">PRODUCT(Data!$C8:H8/100+1)</f>
        <v>0.35904950682742309</v>
      </c>
      <c r="I14" s="12" cm="1">
        <f t="array" ref="I14">PRODUCT(Data!$C8:I8/100+1)</f>
        <v>0.31488641748765006</v>
      </c>
      <c r="J14" s="12" cm="1">
        <f t="array" ref="J14">PRODUCT(Data!$C8:J8/100+1)</f>
        <v>0.54191952449624581</v>
      </c>
      <c r="K14" s="12" cm="1">
        <f t="array" ref="K14">PRODUCT(Data!$C8:K8/100+1)</f>
        <v>0.3869305404903195</v>
      </c>
      <c r="L14" s="12" cm="1">
        <f t="array" ref="L14">PRODUCT(Data!$C8:L8/100+1)</f>
        <v>0.23718842132056583</v>
      </c>
      <c r="M14" s="12" cm="1">
        <f t="array" ref="M14">PRODUCT(Data!$C8:M8/100+1)</f>
        <v>0.36384703830574799</v>
      </c>
      <c r="N14" s="12" cm="1">
        <f t="array" ref="N14">PRODUCT(Data!$C8:N8/100+1)</f>
        <v>0.55523058045457141</v>
      </c>
      <c r="O14" s="12" cm="1">
        <f t="array" ref="O14">PRODUCT(Data!$C8:O8/100+1)</f>
        <v>0.72124452401048822</v>
      </c>
      <c r="P14" s="12" cm="1">
        <f t="array" ref="P14">PRODUCT(Data!$C8:P8/100+1)</f>
        <v>0.8416923595202398</v>
      </c>
      <c r="Q14" s="12" cm="1">
        <f t="array" ref="Q14">PRODUCT(Data!$C8:Q8/100+1)</f>
        <v>0.87030989974392803</v>
      </c>
      <c r="R14" s="12" cm="1">
        <f t="array" ref="R14">PRODUCT(Data!$C8:R8/100+1)</f>
        <v>0.83636781365391477</v>
      </c>
      <c r="S14" s="12" cm="1">
        <f t="array" ref="S14">PRODUCT(Data!$C8:S8/100+1)</f>
        <v>0.5110207341425419</v>
      </c>
      <c r="T14" s="12" cm="1">
        <f t="array" ref="T14">PRODUCT(Data!$C8:T8/100+1)</f>
        <v>0.59840527968091661</v>
      </c>
      <c r="U14" s="12" cm="1">
        <f t="array" ref="U14">PRODUCT(Data!$C8:U8/100+1)</f>
        <v>0.81861842260349382</v>
      </c>
      <c r="V14" s="12" cm="1">
        <f t="array" ref="V14">PRODUCT(Data!$C8:V8/100+1)</f>
        <v>1.2737702655710363</v>
      </c>
      <c r="W14" s="7"/>
      <c r="X14" s="25" t="str">
        <f t="shared" si="6"/>
        <v>Partially Realised Loss</v>
      </c>
      <c r="Y14" s="4">
        <f t="shared" si="7"/>
        <v>8789014.8324401509</v>
      </c>
      <c r="Z14" s="13">
        <f t="shared" ca="1" si="3"/>
        <v>1145620.074978333</v>
      </c>
      <c r="AA14" s="13">
        <f t="shared" si="4"/>
        <v>2636704.4497320456</v>
      </c>
      <c r="AC14">
        <f t="shared" si="5"/>
        <v>0</v>
      </c>
      <c r="AD14">
        <f>IF(SUM($AC14:AC14)&gt;0,1,IF(OR(D14&lt;(1-$P$2),D14&gt;$P$3),1,0))</f>
        <v>0</v>
      </c>
      <c r="AE14">
        <f>IF(SUM($AC14:AD14)&gt;0,1,IF(OR(E14&lt;(1-$P$2),E14&gt;$P$3),1,0))</f>
        <v>0</v>
      </c>
      <c r="AF14">
        <f>IF(SUM($AC14:AE14)&gt;0,1,IF(OR(F14&lt;(1-$P$2),F14&gt;$P$3),1,0))</f>
        <v>0</v>
      </c>
      <c r="AG14">
        <f>IF(SUM($AC14:AF14)&gt;0,1,IF(OR(G14&lt;(1-$P$2),G14&gt;$P$3),1,0))</f>
        <v>0</v>
      </c>
      <c r="AH14">
        <f>IF(SUM($AC14:AG14)&gt;0,1,IF(OR(H14&lt;(1-$P$2),H14&gt;$P$3),1,0))</f>
        <v>0</v>
      </c>
      <c r="AI14">
        <f>IF(SUM($AC14:AH14)&gt;0,1,IF(OR(I14&lt;(1-$P$2),I14&gt;$P$3),1,0))</f>
        <v>0</v>
      </c>
      <c r="AJ14">
        <f>IF(SUM($AC14:AI14)&gt;0,1,IF(OR(J14&lt;(1-$P$2),J14&gt;$P$3),1,0))</f>
        <v>0</v>
      </c>
      <c r="AK14">
        <f>IF(SUM($AC14:AJ14)&gt;0,1,IF(OR(K14&lt;(1-$P$2),K14&gt;$P$3),1,0))</f>
        <v>0</v>
      </c>
      <c r="AL14">
        <f>IF(SUM($AC14:AK14)&gt;0,1,IF(OR(L14&lt;(1-$P$2),L14&gt;$P$3),1,0))</f>
        <v>1</v>
      </c>
      <c r="AM14">
        <f>IF(SUM($AC14:AL14)&gt;0,1,IF(OR(M14&lt;(1-$P$2),M14&gt;$P$3),1,0))</f>
        <v>1</v>
      </c>
      <c r="AN14">
        <f>IF(SUM($AC14:AM14)&gt;0,1,IF(OR(N14&lt;(1-$P$2),N14&gt;$P$3),1,0))</f>
        <v>1</v>
      </c>
      <c r="AO14">
        <f>IF(SUM($AC14:AN14)&gt;0,1,IF(OR(O14&lt;(1-$P$2),O14&gt;$P$3),1,0))</f>
        <v>1</v>
      </c>
      <c r="AP14">
        <f>IF(SUM($AC14:AO14)&gt;0,1,IF(OR(P14&lt;(1-$P$2),P14&gt;$P$3),1,0))</f>
        <v>1</v>
      </c>
      <c r="AQ14">
        <f>IF(SUM($AC14:AP14)&gt;0,1,IF(OR(Q14&lt;(1-$P$2),Q14&gt;$P$3),1,0))</f>
        <v>1</v>
      </c>
      <c r="AR14">
        <f>IF(SUM($AC14:AQ14)&gt;0,1,IF(OR(R14&lt;(1-$P$2),R14&gt;$P$3),1,0))</f>
        <v>1</v>
      </c>
      <c r="AS14">
        <f>IF(SUM($AC14:AR14)&gt;0,1,IF(OR(S14&lt;(1-$P$2),S14&gt;$P$3),1,0))</f>
        <v>1</v>
      </c>
      <c r="AT14">
        <f>IF(SUM($AC14:AS14)&gt;0,1,IF(OR(T14&lt;(1-$P$2),T14&gt;$P$3),1,0))</f>
        <v>1</v>
      </c>
      <c r="AU14">
        <f>IF(SUM($AC14:AT14)&gt;0,1,IF(OR(U14&lt;(1-$P$2),U14&gt;$P$3),1,0))</f>
        <v>1</v>
      </c>
      <c r="AV14">
        <f>IF(SUM($AC14:AU14)&gt;0,1,IF(OR(V14&lt;(1-$P$2),V14&gt;$P$3),1,0))</f>
        <v>1</v>
      </c>
    </row>
    <row r="15" spans="1:48" x14ac:dyDescent="0.35">
      <c r="A15" s="1">
        <f>Data!A9</f>
        <v>1600000</v>
      </c>
      <c r="B15">
        <f t="shared" si="8"/>
        <v>6</v>
      </c>
      <c r="C15" s="12" cm="1">
        <f t="array" ref="C15">PRODUCT(Data!$C9:C9/100+1)</f>
        <v>1.1259999999999999</v>
      </c>
      <c r="D15" s="12" cm="1">
        <f t="array" ref="D15">PRODUCT(Data!$C9:D9/100+1)</f>
        <v>0.98750199999999988</v>
      </c>
      <c r="E15" s="12" cm="1">
        <f t="array" ref="E15">PRODUCT(Data!$C9:E9/100+1)</f>
        <v>1.0240395739999999</v>
      </c>
      <c r="F15" s="12" cm="1">
        <f t="array" ref="F15">PRODUCT(Data!$C9:F9/100+1)</f>
        <v>1.2145109347639997</v>
      </c>
      <c r="G15" s="12" cm="1">
        <f t="array" ref="G15">PRODUCT(Data!$C9:G9/100+1)</f>
        <v>0.8112933044223517</v>
      </c>
      <c r="H15" s="12" cm="1">
        <f t="array" ref="H15">PRODUCT(Data!$C9:H9/100+1)</f>
        <v>1.3832550840401097</v>
      </c>
      <c r="I15" s="12" cm="1">
        <f t="array" ref="I15">PRODUCT(Data!$C9:I9/100+1)</f>
        <v>1.047124098618363</v>
      </c>
      <c r="J15" s="12" cm="1">
        <f t="array" ref="J15">PRODUCT(Data!$C9:J9/100+1)</f>
        <v>0.85654751266982099</v>
      </c>
      <c r="K15" s="12" cm="1">
        <f t="array" ref="K15">PRODUCT(Data!$C9:K9/100+1)</f>
        <v>1.3028087667707977</v>
      </c>
      <c r="L15" s="12" cm="1">
        <f t="array" ref="L15">PRODUCT(Data!$C9:L9/100+1)</f>
        <v>0.97840938384486908</v>
      </c>
      <c r="M15" s="12" cm="1">
        <f t="array" ref="M15">PRODUCT(Data!$C9:M9/100+1)</f>
        <v>1.2494287831698978</v>
      </c>
      <c r="N15" s="12" cm="1">
        <f t="array" ref="N15">PRODUCT(Data!$C9:N9/100+1)</f>
        <v>1.2931587905808442</v>
      </c>
      <c r="O15" s="12" cm="1">
        <f t="array" ref="O15">PRODUCT(Data!$C9:O9/100+1)</f>
        <v>0.97504172809795653</v>
      </c>
      <c r="P15" s="12" cm="1">
        <f t="array" ref="P15">PRODUCT(Data!$C9:P9/100+1)</f>
        <v>0.57819974476208824</v>
      </c>
      <c r="Q15" s="12" cm="1">
        <f t="array" ref="Q15">PRODUCT(Data!$C9:Q9/100+1)</f>
        <v>0.45562139887252556</v>
      </c>
      <c r="R15" s="12" cm="1">
        <f t="array" ref="R15">PRODUCT(Data!$C9:R9/100+1)</f>
        <v>0.24466869119454623</v>
      </c>
      <c r="S15" s="12" cm="1">
        <f t="array" ref="S15">PRODUCT(Data!$C9:S9/100+1)</f>
        <v>0.29800646587495733</v>
      </c>
      <c r="T15" s="12" cm="1">
        <f t="array" ref="T15">PRODUCT(Data!$C9:T9/100+1)</f>
        <v>0.43687747897268742</v>
      </c>
      <c r="U15" s="12" cm="1">
        <f t="array" ref="U15">PRODUCT(Data!$C9:U9/100+1)</f>
        <v>0.22062312688120714</v>
      </c>
      <c r="V15" s="12" cm="1">
        <f t="array" ref="V15">PRODUCT(Data!$C9:V9/100+1)</f>
        <v>0.32872845905299863</v>
      </c>
      <c r="W15" s="7"/>
      <c r="X15" s="25" t="str">
        <f t="shared" si="6"/>
        <v>Partially Realised Loss</v>
      </c>
      <c r="Y15" s="4">
        <f t="shared" si="7"/>
        <v>525965.53448479786</v>
      </c>
      <c r="Z15" s="13">
        <f t="shared" ca="1" si="3"/>
        <v>274028.93413789175</v>
      </c>
      <c r="AA15" s="13">
        <f t="shared" si="4"/>
        <v>157789.66034543939</v>
      </c>
      <c r="AC15">
        <f t="shared" si="5"/>
        <v>0</v>
      </c>
      <c r="AD15">
        <f>IF(SUM($AC15:AC15)&gt;0,1,IF(OR(D15&lt;(1-$P$2),D15&gt;$P$3),1,0))</f>
        <v>0</v>
      </c>
      <c r="AE15">
        <f>IF(SUM($AC15:AD15)&gt;0,1,IF(OR(E15&lt;(1-$P$2),E15&gt;$P$3),1,0))</f>
        <v>0</v>
      </c>
      <c r="AF15">
        <f>IF(SUM($AC15:AE15)&gt;0,1,IF(OR(F15&lt;(1-$P$2),F15&gt;$P$3),1,0))</f>
        <v>0</v>
      </c>
      <c r="AG15">
        <f>IF(SUM($AC15:AF15)&gt;0,1,IF(OR(G15&lt;(1-$P$2),G15&gt;$P$3),1,0))</f>
        <v>0</v>
      </c>
      <c r="AH15">
        <f>IF(SUM($AC15:AG15)&gt;0,1,IF(OR(H15&lt;(1-$P$2),H15&gt;$P$3),1,0))</f>
        <v>0</v>
      </c>
      <c r="AI15">
        <f>IF(SUM($AC15:AH15)&gt;0,1,IF(OR(I15&lt;(1-$P$2),I15&gt;$P$3),1,0))</f>
        <v>0</v>
      </c>
      <c r="AJ15">
        <f>IF(SUM($AC15:AI15)&gt;0,1,IF(OR(J15&lt;(1-$P$2),J15&gt;$P$3),1,0))</f>
        <v>0</v>
      </c>
      <c r="AK15">
        <f>IF(SUM($AC15:AJ15)&gt;0,1,IF(OR(K15&lt;(1-$P$2),K15&gt;$P$3),1,0))</f>
        <v>0</v>
      </c>
      <c r="AL15">
        <f>IF(SUM($AC15:AK15)&gt;0,1,IF(OR(L15&lt;(1-$P$2),L15&gt;$P$3),1,0))</f>
        <v>0</v>
      </c>
      <c r="AM15">
        <f>IF(SUM($AC15:AL15)&gt;0,1,IF(OR(M15&lt;(1-$P$2),M15&gt;$P$3),1,0))</f>
        <v>0</v>
      </c>
      <c r="AN15">
        <f>IF(SUM($AC15:AM15)&gt;0,1,IF(OR(N15&lt;(1-$P$2),N15&gt;$P$3),1,0))</f>
        <v>0</v>
      </c>
      <c r="AO15">
        <f>IF(SUM($AC15:AN15)&gt;0,1,IF(OR(O15&lt;(1-$P$2),O15&gt;$P$3),1,0))</f>
        <v>0</v>
      </c>
      <c r="AP15">
        <f>IF(SUM($AC15:AO15)&gt;0,1,IF(OR(P15&lt;(1-$P$2),P15&gt;$P$3),1,0))</f>
        <v>0</v>
      </c>
      <c r="AQ15">
        <f>IF(SUM($AC15:AP15)&gt;0,1,IF(OR(Q15&lt;(1-$P$2),Q15&gt;$P$3),1,0))</f>
        <v>0</v>
      </c>
      <c r="AR15">
        <f>IF(SUM($AC15:AQ15)&gt;0,1,IF(OR(R15&lt;(1-$P$2),R15&gt;$P$3),1,0))</f>
        <v>1</v>
      </c>
      <c r="AS15">
        <f>IF(SUM($AC15:AR15)&gt;0,1,IF(OR(S15&lt;(1-$P$2),S15&gt;$P$3),1,0))</f>
        <v>1</v>
      </c>
      <c r="AT15">
        <f>IF(SUM($AC15:AS15)&gt;0,1,IF(OR(T15&lt;(1-$P$2),T15&gt;$P$3),1,0))</f>
        <v>1</v>
      </c>
      <c r="AU15">
        <f>IF(SUM($AC15:AT15)&gt;0,1,IF(OR(U15&lt;(1-$P$2),U15&gt;$P$3),1,0))</f>
        <v>1</v>
      </c>
      <c r="AV15">
        <f>IF(SUM($AC15:AU15)&gt;0,1,IF(OR(V15&lt;(1-$P$2),V15&gt;$P$3),1,0))</f>
        <v>1</v>
      </c>
    </row>
    <row r="16" spans="1:48" x14ac:dyDescent="0.35">
      <c r="A16" s="1">
        <f>Data!A10</f>
        <v>9700000</v>
      </c>
      <c r="B16">
        <f t="shared" si="8"/>
        <v>7</v>
      </c>
      <c r="C16" s="12" cm="1">
        <f t="array" ref="C16">PRODUCT(Data!$C10:C10/100+1)</f>
        <v>0.84099999999999997</v>
      </c>
      <c r="D16" s="12" cm="1">
        <f t="array" ref="D16">PRODUCT(Data!$C10:D10/100+1)</f>
        <v>0.69466600000000001</v>
      </c>
      <c r="E16" s="12" cm="1">
        <f t="array" ref="E16">PRODUCT(Data!$C10:E10/100+1)</f>
        <v>0.72106330800000007</v>
      </c>
      <c r="F16" s="12" cm="1">
        <f t="array" ref="F16">PRODUCT(Data!$C10:F10/100+1)</f>
        <v>0.77081667625200001</v>
      </c>
      <c r="G16" s="12" cm="1">
        <f t="array" ref="G16">PRODUCT(Data!$C10:G10/100+1)</f>
        <v>0.76619177619448797</v>
      </c>
      <c r="H16" s="12" cm="1">
        <f t="array" ref="H16">PRODUCT(Data!$C10:H10/100+1)</f>
        <v>1.3163174715021304</v>
      </c>
      <c r="I16" s="12" cm="1">
        <f t="array" ref="I16">PRODUCT(Data!$C10:I10/100+1)</f>
        <v>1.5901115055745736</v>
      </c>
      <c r="J16" s="12" cm="1">
        <f t="array" ref="J16">PRODUCT(Data!$C10:J10/100+1)</f>
        <v>1.3770365638275808</v>
      </c>
      <c r="K16" s="12" cm="1">
        <f t="array" ref="K16">PRODUCT(Data!$C10:K10/100+1)</f>
        <v>1.9746704325287507</v>
      </c>
      <c r="L16" s="12" cm="1">
        <f t="array" ref="L16">PRODUCT(Data!$C10:L10/100+1)</f>
        <v>2.3972499050899034</v>
      </c>
      <c r="M16" s="12" cm="1">
        <f t="array" ref="M16">PRODUCT(Data!$C10:M10/100+1)</f>
        <v>3.4903958618108994</v>
      </c>
      <c r="N16" s="12" cm="1">
        <f t="array" ref="N16">PRODUCT(Data!$C10:N10/100+1)</f>
        <v>5.4694503154576797</v>
      </c>
      <c r="O16" s="12" cm="1">
        <f t="array" ref="O16">PRODUCT(Data!$C10:O10/100+1)</f>
        <v>5.9507619432179562</v>
      </c>
      <c r="P16" s="12" cm="1">
        <f t="array" ref="P16">PRODUCT(Data!$C10:P10/100+1)</f>
        <v>3.8620445011484539</v>
      </c>
      <c r="Q16" s="12" cm="1">
        <f t="array" ref="Q16">PRODUCT(Data!$C10:Q10/100+1)</f>
        <v>5.9552726207709163</v>
      </c>
      <c r="R16" s="12" cm="1">
        <f t="array" ref="R16">PRODUCT(Data!$C10:R10/100+1)</f>
        <v>8.9090878406732905</v>
      </c>
      <c r="S16" s="12" cm="1">
        <f t="array" ref="S16">PRODUCT(Data!$C10:S10/100+1)</f>
        <v>6.3967250696034226</v>
      </c>
      <c r="T16" s="12" cm="1">
        <f t="array" ref="T16">PRODUCT(Data!$C10:T10/100+1)</f>
        <v>3.3774708367506072</v>
      </c>
      <c r="U16" s="12" cm="1">
        <f t="array" ref="U16">PRODUCT(Data!$C10:U10/100+1)</f>
        <v>2.6648244901962288</v>
      </c>
      <c r="V16" s="12" cm="1">
        <f t="array" ref="V16">PRODUCT(Data!$C10:V10/100+1)</f>
        <v>3.3123768413139123</v>
      </c>
      <c r="W16" s="7"/>
      <c r="X16" s="25" t="str">
        <f t="shared" si="6"/>
        <v>Unrealised</v>
      </c>
      <c r="Y16" s="4">
        <f t="shared" si="7"/>
        <v>32130055.360744949</v>
      </c>
      <c r="Z16" s="13">
        <f t="shared" ca="1" si="3"/>
        <v>0</v>
      </c>
      <c r="AA16" s="13">
        <f t="shared" si="4"/>
        <v>32130055.360744949</v>
      </c>
      <c r="AC16">
        <f t="shared" si="5"/>
        <v>0</v>
      </c>
      <c r="AD16">
        <f>IF(SUM($AC16:AC16)&gt;0,1,IF(OR(D16&lt;(1-$P$2),D16&gt;$P$3),1,0))</f>
        <v>0</v>
      </c>
      <c r="AE16">
        <f>IF(SUM($AC16:AD16)&gt;0,1,IF(OR(E16&lt;(1-$P$2),E16&gt;$P$3),1,0))</f>
        <v>0</v>
      </c>
      <c r="AF16">
        <f>IF(SUM($AC16:AE16)&gt;0,1,IF(OR(F16&lt;(1-$P$2),F16&gt;$P$3),1,0))</f>
        <v>0</v>
      </c>
      <c r="AG16">
        <f>IF(SUM($AC16:AF16)&gt;0,1,IF(OR(G16&lt;(1-$P$2),G16&gt;$P$3),1,0))</f>
        <v>0</v>
      </c>
      <c r="AH16">
        <f>IF(SUM($AC16:AG16)&gt;0,1,IF(OR(H16&lt;(1-$P$2),H16&gt;$P$3),1,0))</f>
        <v>0</v>
      </c>
      <c r="AI16">
        <f>IF(SUM($AC16:AH16)&gt;0,1,IF(OR(I16&lt;(1-$P$2),I16&gt;$P$3),1,0))</f>
        <v>0</v>
      </c>
      <c r="AJ16">
        <f>IF(SUM($AC16:AI16)&gt;0,1,IF(OR(J16&lt;(1-$P$2),J16&gt;$P$3),1,0))</f>
        <v>0</v>
      </c>
      <c r="AK16">
        <f>IF(SUM($AC16:AJ16)&gt;0,1,IF(OR(K16&lt;(1-$P$2),K16&gt;$P$3),1,0))</f>
        <v>0</v>
      </c>
      <c r="AL16">
        <f>IF(SUM($AC16:AK16)&gt;0,1,IF(OR(L16&lt;(1-$P$2),L16&gt;$P$3),1,0))</f>
        <v>0</v>
      </c>
      <c r="AM16">
        <f>IF(SUM($AC16:AL16)&gt;0,1,IF(OR(M16&lt;(1-$P$2),M16&gt;$P$3),1,0))</f>
        <v>0</v>
      </c>
      <c r="AN16">
        <f>IF(SUM($AC16:AM16)&gt;0,1,IF(OR(N16&lt;(1-$P$2),N16&gt;$P$3),1,0))</f>
        <v>0</v>
      </c>
      <c r="AO16">
        <f>IF(SUM($AC16:AN16)&gt;0,1,IF(OR(O16&lt;(1-$P$2),O16&gt;$P$3),1,0))</f>
        <v>0</v>
      </c>
      <c r="AP16">
        <f>IF(SUM($AC16:AO16)&gt;0,1,IF(OR(P16&lt;(1-$P$2),P16&gt;$P$3),1,0))</f>
        <v>0</v>
      </c>
      <c r="AQ16">
        <f>IF(SUM($AC16:AP16)&gt;0,1,IF(OR(Q16&lt;(1-$P$2),Q16&gt;$P$3),1,0))</f>
        <v>0</v>
      </c>
      <c r="AR16">
        <f>IF(SUM($AC16:AQ16)&gt;0,1,IF(OR(R16&lt;(1-$P$2),R16&gt;$P$3),1,0))</f>
        <v>0</v>
      </c>
      <c r="AS16">
        <f>IF(SUM($AC16:AR16)&gt;0,1,IF(OR(S16&lt;(1-$P$2),S16&gt;$P$3),1,0))</f>
        <v>0</v>
      </c>
      <c r="AT16">
        <f>IF(SUM($AC16:AS16)&gt;0,1,IF(OR(T16&lt;(1-$P$2),T16&gt;$P$3),1,0))</f>
        <v>0</v>
      </c>
      <c r="AU16">
        <f>IF(SUM($AC16:AT16)&gt;0,1,IF(OR(U16&lt;(1-$P$2),U16&gt;$P$3),1,0))</f>
        <v>0</v>
      </c>
      <c r="AV16">
        <f>IF(SUM($AC16:AU16)&gt;0,1,IF(OR(V16&lt;(1-$P$2),V16&gt;$P$3),1,0))</f>
        <v>0</v>
      </c>
    </row>
    <row r="17" spans="1:48" x14ac:dyDescent="0.35">
      <c r="A17" s="1">
        <f>Data!A11</f>
        <v>3600000</v>
      </c>
      <c r="B17">
        <f t="shared" si="8"/>
        <v>8</v>
      </c>
      <c r="C17" s="12" cm="1">
        <f t="array" ref="C17">PRODUCT(Data!$C11:C11/100+1)</f>
        <v>1.6539999999999999</v>
      </c>
      <c r="D17" s="12" cm="1">
        <f t="array" ref="D17">PRODUCT(Data!$C11:D11/100+1)</f>
        <v>2.178318</v>
      </c>
      <c r="E17" s="12" cm="1">
        <f t="array" ref="E17">PRODUCT(Data!$C11:E11/100+1)</f>
        <v>2.7991386299999998</v>
      </c>
      <c r="F17" s="12" cm="1">
        <f t="array" ref="F17">PRODUCT(Data!$C11:F11/100+1)</f>
        <v>1.7858504459399995</v>
      </c>
      <c r="G17" s="12" cm="1">
        <f t="array" ref="G17">PRODUCT(Data!$C11:G11/100+1)</f>
        <v>2.1376629837901797</v>
      </c>
      <c r="H17" s="12" cm="1">
        <f t="array" ref="H17">PRODUCT(Data!$C11:H11/100+1)</f>
        <v>3.4330867519670285</v>
      </c>
      <c r="I17" s="12" cm="1">
        <f t="array" ref="I17">PRODUCT(Data!$C11:I11/100+1)</f>
        <v>3.4605514459827647</v>
      </c>
      <c r="J17" s="12" cm="1">
        <f t="array" ref="J17">PRODUCT(Data!$C11:J11/100+1)</f>
        <v>2.4846759382156249</v>
      </c>
      <c r="K17" s="12" cm="1">
        <f t="array" ref="K17">PRODUCT(Data!$C11:K11/100+1)</f>
        <v>1.359117738203947</v>
      </c>
      <c r="L17" s="12" cm="1">
        <f t="array" ref="L17">PRODUCT(Data!$C11:L11/100+1)</f>
        <v>1.9666433671811114</v>
      </c>
      <c r="M17" s="12" cm="1">
        <f t="array" ref="M17">PRODUCT(Data!$C11:M11/100+1)</f>
        <v>1.8093118978066225</v>
      </c>
      <c r="N17" s="12" cm="1">
        <f t="array" ref="N17">PRODUCT(Data!$C11:N11/100+1)</f>
        <v>2.5239900974402385</v>
      </c>
      <c r="O17" s="12" cm="1">
        <f t="array" ref="O17">PRODUCT(Data!$C11:O11/100+1)</f>
        <v>3.8566568688886846</v>
      </c>
      <c r="P17" s="12" cm="1">
        <f t="array" ref="P17">PRODUCT(Data!$C11:P11/100+1)</f>
        <v>4.1729027321375574</v>
      </c>
      <c r="Q17" s="12" cm="1">
        <f t="array" ref="Q17">PRODUCT(Data!$C11:Q11/100+1)</f>
        <v>6.301083125527712</v>
      </c>
      <c r="R17" s="12" cm="1">
        <f t="array" ref="R17">PRODUCT(Data!$C11:R11/100+1)</f>
        <v>4.9967589185434758</v>
      </c>
      <c r="S17" s="12" cm="1">
        <f t="array" ref="S17">PRODUCT(Data!$C11:S11/100+1)</f>
        <v>6.595721772477388</v>
      </c>
      <c r="T17" s="12" cm="1">
        <f t="array" ref="T17">PRODUCT(Data!$C11:T11/100+1)</f>
        <v>5.2370030873470466</v>
      </c>
      <c r="U17" s="12" cm="1">
        <f t="array" ref="U17">PRODUCT(Data!$C11:U11/100+1)</f>
        <v>3.4773700499984384</v>
      </c>
      <c r="V17" s="12" cm="1">
        <f t="array" ref="V17">PRODUCT(Data!$C11:V11/100+1)</f>
        <v>4.9378654709977825</v>
      </c>
      <c r="W17" s="7"/>
      <c r="X17" s="25" t="str">
        <f t="shared" si="6"/>
        <v>Unrealised</v>
      </c>
      <c r="Y17" s="4">
        <f t="shared" si="7"/>
        <v>17776315.695592016</v>
      </c>
      <c r="Z17" s="13">
        <f t="shared" ca="1" si="3"/>
        <v>0</v>
      </c>
      <c r="AA17" s="13">
        <f t="shared" si="4"/>
        <v>17776315.695592016</v>
      </c>
      <c r="AC17">
        <f t="shared" si="5"/>
        <v>0</v>
      </c>
      <c r="AD17">
        <f>IF(SUM($AC17:AC17)&gt;0,1,IF(OR(D17&lt;(1-$P$2),D17&gt;$P$3),1,0))</f>
        <v>0</v>
      </c>
      <c r="AE17">
        <f>IF(SUM($AC17:AD17)&gt;0,1,IF(OR(E17&lt;(1-$P$2),E17&gt;$P$3),1,0))</f>
        <v>0</v>
      </c>
      <c r="AF17">
        <f>IF(SUM($AC17:AE17)&gt;0,1,IF(OR(F17&lt;(1-$P$2),F17&gt;$P$3),1,0))</f>
        <v>0</v>
      </c>
      <c r="AG17">
        <f>IF(SUM($AC17:AF17)&gt;0,1,IF(OR(G17&lt;(1-$P$2),G17&gt;$P$3),1,0))</f>
        <v>0</v>
      </c>
      <c r="AH17">
        <f>IF(SUM($AC17:AG17)&gt;0,1,IF(OR(H17&lt;(1-$P$2),H17&gt;$P$3),1,0))</f>
        <v>0</v>
      </c>
      <c r="AI17">
        <f>IF(SUM($AC17:AH17)&gt;0,1,IF(OR(I17&lt;(1-$P$2),I17&gt;$P$3),1,0))</f>
        <v>0</v>
      </c>
      <c r="AJ17">
        <f>IF(SUM($AC17:AI17)&gt;0,1,IF(OR(J17&lt;(1-$P$2),J17&gt;$P$3),1,0))</f>
        <v>0</v>
      </c>
      <c r="AK17">
        <f>IF(SUM($AC17:AJ17)&gt;0,1,IF(OR(K17&lt;(1-$P$2),K17&gt;$P$3),1,0))</f>
        <v>0</v>
      </c>
      <c r="AL17">
        <f>IF(SUM($AC17:AK17)&gt;0,1,IF(OR(L17&lt;(1-$P$2),L17&gt;$P$3),1,0))</f>
        <v>0</v>
      </c>
      <c r="AM17">
        <f>IF(SUM($AC17:AL17)&gt;0,1,IF(OR(M17&lt;(1-$P$2),M17&gt;$P$3),1,0))</f>
        <v>0</v>
      </c>
      <c r="AN17">
        <f>IF(SUM($AC17:AM17)&gt;0,1,IF(OR(N17&lt;(1-$P$2),N17&gt;$P$3),1,0))</f>
        <v>0</v>
      </c>
      <c r="AO17">
        <f>IF(SUM($AC17:AN17)&gt;0,1,IF(OR(O17&lt;(1-$P$2),O17&gt;$P$3),1,0))</f>
        <v>0</v>
      </c>
      <c r="AP17">
        <f>IF(SUM($AC17:AO17)&gt;0,1,IF(OR(P17&lt;(1-$P$2),P17&gt;$P$3),1,0))</f>
        <v>0</v>
      </c>
      <c r="AQ17">
        <f>IF(SUM($AC17:AP17)&gt;0,1,IF(OR(Q17&lt;(1-$P$2),Q17&gt;$P$3),1,0))</f>
        <v>0</v>
      </c>
      <c r="AR17">
        <f>IF(SUM($AC17:AQ17)&gt;0,1,IF(OR(R17&lt;(1-$P$2),R17&gt;$P$3),1,0))</f>
        <v>0</v>
      </c>
      <c r="AS17">
        <f>IF(SUM($AC17:AR17)&gt;0,1,IF(OR(S17&lt;(1-$P$2),S17&gt;$P$3),1,0))</f>
        <v>0</v>
      </c>
      <c r="AT17">
        <f>IF(SUM($AC17:AS17)&gt;0,1,IF(OR(T17&lt;(1-$P$2),T17&gt;$P$3),1,0))</f>
        <v>0</v>
      </c>
      <c r="AU17">
        <f>IF(SUM($AC17:AT17)&gt;0,1,IF(OR(U17&lt;(1-$P$2),U17&gt;$P$3),1,0))</f>
        <v>0</v>
      </c>
      <c r="AV17">
        <f>IF(SUM($AC17:AU17)&gt;0,1,IF(OR(V17&lt;(1-$P$2),V17&gt;$P$3),1,0))</f>
        <v>0</v>
      </c>
    </row>
    <row r="18" spans="1:48" x14ac:dyDescent="0.35">
      <c r="A18" s="1">
        <f>Data!A12</f>
        <v>2100000</v>
      </c>
      <c r="B18">
        <f t="shared" si="8"/>
        <v>9</v>
      </c>
      <c r="C18" s="12" cm="1">
        <f t="array" ref="C18">PRODUCT(Data!$C12:C12/100+1)</f>
        <v>1.456</v>
      </c>
      <c r="D18" s="12" cm="1">
        <f t="array" ref="D18">PRODUCT(Data!$C12:D12/100+1)</f>
        <v>1.6583840000000001</v>
      </c>
      <c r="E18" s="12" cm="1">
        <f t="array" ref="E18">PRODUCT(Data!$C12:E12/100+1)</f>
        <v>2.6898988479999999</v>
      </c>
      <c r="F18" s="12" cm="1">
        <f t="array" ref="F18">PRODUCT(Data!$C12:F12/100+1)</f>
        <v>3.3704432565440001</v>
      </c>
      <c r="G18" s="12" cm="1">
        <f t="array" ref="G18">PRODUCT(Data!$C12:G12/100+1)</f>
        <v>3.6805240361460485</v>
      </c>
      <c r="H18" s="12" cm="1">
        <f t="array" ref="H18">PRODUCT(Data!$C12:H12/100+1)</f>
        <v>3.0253907577120516</v>
      </c>
      <c r="I18" s="12" cm="1">
        <f t="array" ref="I18">PRODUCT(Data!$C12:I12/100+1)</f>
        <v>5.2520783553881216</v>
      </c>
      <c r="J18" s="12" cm="1">
        <f t="array" ref="J18">PRODUCT(Data!$C12:J12/100+1)</f>
        <v>7.6680343988666575</v>
      </c>
      <c r="K18" s="12" cm="1">
        <f t="array" ref="K18">PRODUCT(Data!$C12:K12/100+1)</f>
        <v>6.1267594846944586</v>
      </c>
      <c r="L18" s="12" cm="1">
        <f t="array" ref="L18">PRODUCT(Data!$C12:L12/100+1)</f>
        <v>8.0015478870109629</v>
      </c>
      <c r="M18" s="12" cm="1">
        <f t="array" ref="M18">PRODUCT(Data!$C12:M12/100+1)</f>
        <v>11.762275393906116</v>
      </c>
      <c r="N18" s="12" cm="1">
        <f t="array" ref="N18">PRODUCT(Data!$C12:N12/100+1)</f>
        <v>13.103174788811414</v>
      </c>
      <c r="O18" s="12" cm="1">
        <f t="array" ref="O18">PRODUCT(Data!$C12:O12/100+1)</f>
        <v>22.917452705631163</v>
      </c>
      <c r="P18" s="12" cm="1">
        <f t="array" ref="P18">PRODUCT(Data!$C12:P12/100+1)</f>
        <v>16.363061231820648</v>
      </c>
      <c r="Q18" s="12" cm="1">
        <f t="array" ref="Q18">PRODUCT(Data!$C12:Q12/100+1)</f>
        <v>18.424806947030049</v>
      </c>
      <c r="R18" s="12" cm="1">
        <f t="array" ref="R18">PRODUCT(Data!$C12:R12/100+1)</f>
        <v>28.687424416525786</v>
      </c>
      <c r="S18" s="12" cm="1">
        <f t="array" ref="S18">PRODUCT(Data!$C12:S12/100+1)</f>
        <v>24.699872422628701</v>
      </c>
      <c r="T18" s="12" cm="1">
        <f t="array" ref="T18">PRODUCT(Data!$C12:T12/100+1)</f>
        <v>23.563678291187781</v>
      </c>
      <c r="U18" s="12" cm="1">
        <f t="array" ref="U18">PRODUCT(Data!$C12:U12/100+1)</f>
        <v>25.236699449862112</v>
      </c>
      <c r="V18" s="12" cm="1">
        <f t="array" ref="V18">PRODUCT(Data!$C12:V12/100+1)</f>
        <v>43.381886354312975</v>
      </c>
      <c r="W18" s="7"/>
      <c r="X18" s="25" t="str">
        <f t="shared" si="6"/>
        <v>Unrealised</v>
      </c>
      <c r="Y18" s="4">
        <f t="shared" si="7"/>
        <v>91101961.344057247</v>
      </c>
      <c r="Z18" s="13">
        <f t="shared" ca="1" si="3"/>
        <v>0</v>
      </c>
      <c r="AA18" s="13">
        <f t="shared" si="4"/>
        <v>91101961.344057247</v>
      </c>
      <c r="AC18">
        <f t="shared" si="5"/>
        <v>0</v>
      </c>
      <c r="AD18">
        <f>IF(SUM($AC18:AC18)&gt;0,1,IF(OR(D18&lt;(1-$P$2),D18&gt;$P$3),1,0))</f>
        <v>0</v>
      </c>
      <c r="AE18">
        <f>IF(SUM($AC18:AD18)&gt;0,1,IF(OR(E18&lt;(1-$P$2),E18&gt;$P$3),1,0))</f>
        <v>0</v>
      </c>
      <c r="AF18">
        <f>IF(SUM($AC18:AE18)&gt;0,1,IF(OR(F18&lt;(1-$P$2),F18&gt;$P$3),1,0))</f>
        <v>0</v>
      </c>
      <c r="AG18">
        <f>IF(SUM($AC18:AF18)&gt;0,1,IF(OR(G18&lt;(1-$P$2),G18&gt;$P$3),1,0))</f>
        <v>0</v>
      </c>
      <c r="AH18">
        <f>IF(SUM($AC18:AG18)&gt;0,1,IF(OR(H18&lt;(1-$P$2),H18&gt;$P$3),1,0))</f>
        <v>0</v>
      </c>
      <c r="AI18">
        <f>IF(SUM($AC18:AH18)&gt;0,1,IF(OR(I18&lt;(1-$P$2),I18&gt;$P$3),1,0))</f>
        <v>0</v>
      </c>
      <c r="AJ18">
        <f>IF(SUM($AC18:AI18)&gt;0,1,IF(OR(J18&lt;(1-$P$2),J18&gt;$P$3),1,0))</f>
        <v>0</v>
      </c>
      <c r="AK18">
        <f>IF(SUM($AC18:AJ18)&gt;0,1,IF(OR(K18&lt;(1-$P$2),K18&gt;$P$3),1,0))</f>
        <v>0</v>
      </c>
      <c r="AL18">
        <f>IF(SUM($AC18:AK18)&gt;0,1,IF(OR(L18&lt;(1-$P$2),L18&gt;$P$3),1,0))</f>
        <v>0</v>
      </c>
      <c r="AM18">
        <f>IF(SUM($AC18:AL18)&gt;0,1,IF(OR(M18&lt;(1-$P$2),M18&gt;$P$3),1,0))</f>
        <v>0</v>
      </c>
      <c r="AN18">
        <f>IF(SUM($AC18:AM18)&gt;0,1,IF(OR(N18&lt;(1-$P$2),N18&gt;$P$3),1,0))</f>
        <v>0</v>
      </c>
      <c r="AO18">
        <f>IF(SUM($AC18:AN18)&gt;0,1,IF(OR(O18&lt;(1-$P$2),O18&gt;$P$3),1,0))</f>
        <v>0</v>
      </c>
      <c r="AP18">
        <f>IF(SUM($AC18:AO18)&gt;0,1,IF(OR(P18&lt;(1-$P$2),P18&gt;$P$3),1,0))</f>
        <v>0</v>
      </c>
      <c r="AQ18">
        <f>IF(SUM($AC18:AP18)&gt;0,1,IF(OR(Q18&lt;(1-$P$2),Q18&gt;$P$3),1,0))</f>
        <v>0</v>
      </c>
      <c r="AR18">
        <f>IF(SUM($AC18:AQ18)&gt;0,1,IF(OR(R18&lt;(1-$P$2),R18&gt;$P$3),1,0))</f>
        <v>0</v>
      </c>
      <c r="AS18">
        <f>IF(SUM($AC18:AR18)&gt;0,1,IF(OR(S18&lt;(1-$P$2),S18&gt;$P$3),1,0))</f>
        <v>0</v>
      </c>
      <c r="AT18">
        <f>IF(SUM($AC18:AS18)&gt;0,1,IF(OR(T18&lt;(1-$P$2),T18&gt;$P$3),1,0))</f>
        <v>0</v>
      </c>
      <c r="AU18">
        <f>IF(SUM($AC18:AT18)&gt;0,1,IF(OR(U18&lt;(1-$P$2),U18&gt;$P$3),1,0))</f>
        <v>0</v>
      </c>
      <c r="AV18">
        <f>IF(SUM($AC18:AU18)&gt;0,1,IF(OR(V18&lt;(1-$P$2),V18&gt;$P$3),1,0))</f>
        <v>0</v>
      </c>
    </row>
    <row r="19" spans="1:48" x14ac:dyDescent="0.35">
      <c r="A19" s="1">
        <f>Data!A13</f>
        <v>1600000</v>
      </c>
      <c r="B19">
        <f t="shared" si="8"/>
        <v>10</v>
      </c>
      <c r="C19" s="12" cm="1">
        <f t="array" ref="C19">PRODUCT(Data!$C13:C13/100+1)</f>
        <v>1.488</v>
      </c>
      <c r="D19" s="12" cm="1">
        <f t="array" ref="D19">PRODUCT(Data!$C13:D13/100+1)</f>
        <v>1.6844160000000001</v>
      </c>
      <c r="E19" s="12" cm="1">
        <f t="array" ref="E19">PRODUCT(Data!$C13:E13/100+1)</f>
        <v>2.0583563520000001</v>
      </c>
      <c r="F19" s="12" cm="1">
        <f t="array" ref="F19">PRODUCT(Data!$C13:F13/100+1)</f>
        <v>2.3856350119680001</v>
      </c>
      <c r="G19" s="12" cm="1">
        <f t="array" ref="G19">PRODUCT(Data!$C13:G13/100+1)</f>
        <v>2.3546217568124161</v>
      </c>
      <c r="H19" s="12" cm="1">
        <f t="array" ref="H19">PRODUCT(Data!$C13:H13/100+1)</f>
        <v>2.1215142028879872</v>
      </c>
      <c r="I19" s="12" cm="1">
        <f t="array" ref="I19">PRODUCT(Data!$C13:I13/100+1)</f>
        <v>1.4044424023118476</v>
      </c>
      <c r="J19" s="12" cm="1">
        <f t="array" ref="J19">PRODUCT(Data!$C13:J13/100+1)</f>
        <v>2.1895257052041703</v>
      </c>
      <c r="K19" s="12" cm="1">
        <f t="array" ref="K19">PRODUCT(Data!$C13:K13/100+1)</f>
        <v>3.4506925114017726</v>
      </c>
      <c r="L19" s="12" cm="1">
        <f t="array" ref="L19">PRODUCT(Data!$C13:L13/100+1)</f>
        <v>5.0345603741351868</v>
      </c>
      <c r="M19" s="12" cm="1">
        <f t="array" ref="M19">PRODUCT(Data!$C13:M13/100+1)</f>
        <v>3.579572426010118</v>
      </c>
      <c r="N19" s="12" cm="1">
        <f t="array" ref="N19">PRODUCT(Data!$C13:N13/100+1)</f>
        <v>3.2323539006871367</v>
      </c>
      <c r="O19" s="12" cm="1">
        <f t="array" ref="O19">PRODUCT(Data!$C13:O13/100+1)</f>
        <v>4.8614602666334532</v>
      </c>
      <c r="P19" s="12" cm="1">
        <f t="array" ref="P19">PRODUCT(Data!$C13:P13/100+1)</f>
        <v>6.8643818964864352</v>
      </c>
      <c r="Q19" s="12" cm="1">
        <f t="array" ref="Q19">PRODUCT(Data!$C13:Q13/100+1)</f>
        <v>4.4893057603021278</v>
      </c>
      <c r="R19" s="12" cm="1">
        <f t="array" ref="R19">PRODUCT(Data!$C13:R13/100+1)</f>
        <v>4.2783083895679273</v>
      </c>
      <c r="S19" s="12" cm="1">
        <f t="array" ref="S19">PRODUCT(Data!$C13:S13/100+1)</f>
        <v>5.6174189155026886</v>
      </c>
      <c r="T19" s="12" cm="1">
        <f t="array" ref="T19">PRODUCT(Data!$C13:T13/100+1)</f>
        <v>9.7068998859886459</v>
      </c>
      <c r="U19" s="12" cm="1">
        <f t="array" ref="U19">PRODUCT(Data!$C13:U13/100+1)</f>
        <v>14.453573930237093</v>
      </c>
      <c r="V19" s="12" cm="1">
        <f t="array" ref="V19">PRODUCT(Data!$C13:V13/100+1)</f>
        <v>12.357805710352714</v>
      </c>
      <c r="W19" s="7"/>
      <c r="X19" s="25" t="str">
        <f t="shared" si="6"/>
        <v>Unrealised</v>
      </c>
      <c r="Y19" s="4">
        <f t="shared" si="7"/>
        <v>19772489.136564344</v>
      </c>
      <c r="Z19" s="13">
        <f t="shared" ca="1" si="3"/>
        <v>0</v>
      </c>
      <c r="AA19" s="13">
        <f t="shared" si="4"/>
        <v>19772489.136564344</v>
      </c>
      <c r="AC19">
        <f t="shared" si="5"/>
        <v>0</v>
      </c>
      <c r="AD19">
        <f>IF(SUM($AC19:AC19)&gt;0,1,IF(OR(D19&lt;(1-$P$2),D19&gt;$P$3),1,0))</f>
        <v>0</v>
      </c>
      <c r="AE19">
        <f>IF(SUM($AC19:AD19)&gt;0,1,IF(OR(E19&lt;(1-$P$2),E19&gt;$P$3),1,0))</f>
        <v>0</v>
      </c>
      <c r="AF19">
        <f>IF(SUM($AC19:AE19)&gt;0,1,IF(OR(F19&lt;(1-$P$2),F19&gt;$P$3),1,0))</f>
        <v>0</v>
      </c>
      <c r="AG19">
        <f>IF(SUM($AC19:AF19)&gt;0,1,IF(OR(G19&lt;(1-$P$2),G19&gt;$P$3),1,0))</f>
        <v>0</v>
      </c>
      <c r="AH19">
        <f>IF(SUM($AC19:AG19)&gt;0,1,IF(OR(H19&lt;(1-$P$2),H19&gt;$P$3),1,0))</f>
        <v>0</v>
      </c>
      <c r="AI19">
        <f>IF(SUM($AC19:AH19)&gt;0,1,IF(OR(I19&lt;(1-$P$2),I19&gt;$P$3),1,0))</f>
        <v>0</v>
      </c>
      <c r="AJ19">
        <f>IF(SUM($AC19:AI19)&gt;0,1,IF(OR(J19&lt;(1-$P$2),J19&gt;$P$3),1,0))</f>
        <v>0</v>
      </c>
      <c r="AK19">
        <f>IF(SUM($AC19:AJ19)&gt;0,1,IF(OR(K19&lt;(1-$P$2),K19&gt;$P$3),1,0))</f>
        <v>0</v>
      </c>
      <c r="AL19">
        <f>IF(SUM($AC19:AK19)&gt;0,1,IF(OR(L19&lt;(1-$P$2),L19&gt;$P$3),1,0))</f>
        <v>0</v>
      </c>
      <c r="AM19">
        <f>IF(SUM($AC19:AL19)&gt;0,1,IF(OR(M19&lt;(1-$P$2),M19&gt;$P$3),1,0))</f>
        <v>0</v>
      </c>
      <c r="AN19">
        <f>IF(SUM($AC19:AM19)&gt;0,1,IF(OR(N19&lt;(1-$P$2),N19&gt;$P$3),1,0))</f>
        <v>0</v>
      </c>
      <c r="AO19">
        <f>IF(SUM($AC19:AN19)&gt;0,1,IF(OR(O19&lt;(1-$P$2),O19&gt;$P$3),1,0))</f>
        <v>0</v>
      </c>
      <c r="AP19">
        <f>IF(SUM($AC19:AO19)&gt;0,1,IF(OR(P19&lt;(1-$P$2),P19&gt;$P$3),1,0))</f>
        <v>0</v>
      </c>
      <c r="AQ19">
        <f>IF(SUM($AC19:AP19)&gt;0,1,IF(OR(Q19&lt;(1-$P$2),Q19&gt;$P$3),1,0))</f>
        <v>0</v>
      </c>
      <c r="AR19">
        <f>IF(SUM($AC19:AQ19)&gt;0,1,IF(OR(R19&lt;(1-$P$2),R19&gt;$P$3),1,0))</f>
        <v>0</v>
      </c>
      <c r="AS19">
        <f>IF(SUM($AC19:AR19)&gt;0,1,IF(OR(S19&lt;(1-$P$2),S19&gt;$P$3),1,0))</f>
        <v>0</v>
      </c>
      <c r="AT19">
        <f>IF(SUM($AC19:AS19)&gt;0,1,IF(OR(T19&lt;(1-$P$2),T19&gt;$P$3),1,0))</f>
        <v>0</v>
      </c>
      <c r="AU19">
        <f>IF(SUM($AC19:AT19)&gt;0,1,IF(OR(U19&lt;(1-$P$2),U19&gt;$P$3),1,0))</f>
        <v>0</v>
      </c>
      <c r="AV19">
        <f>IF(SUM($AC19:AU19)&gt;0,1,IF(OR(V19&lt;(1-$P$2),V19&gt;$P$3),1,0))</f>
        <v>0</v>
      </c>
    </row>
    <row r="20" spans="1:48" x14ac:dyDescent="0.35">
      <c r="A20" s="1">
        <f>Data!A14</f>
        <v>800000</v>
      </c>
      <c r="B20">
        <f t="shared" si="8"/>
        <v>11</v>
      </c>
      <c r="C20" s="12" cm="1">
        <f t="array" ref="C20">PRODUCT(Data!$C14:C14/100+1)</f>
        <v>1.419</v>
      </c>
      <c r="D20" s="12" cm="1">
        <f t="array" ref="D20">PRODUCT(Data!$C14:D14/100+1)</f>
        <v>1.765236</v>
      </c>
      <c r="E20" s="12" cm="1">
        <f t="array" ref="E20">PRODUCT(Data!$C14:E14/100+1)</f>
        <v>1.5516424440000001</v>
      </c>
      <c r="F20" s="12" cm="1">
        <f t="array" ref="F20">PRODUCT(Data!$C14:F14/100+1)</f>
        <v>2.2002289855920001</v>
      </c>
      <c r="G20" s="12" cm="1">
        <f t="array" ref="G20">PRODUCT(Data!$C14:G14/100+1)</f>
        <v>1.91419921746504</v>
      </c>
      <c r="H20" s="12" cm="1">
        <f t="array" ref="H20">PRODUCT(Data!$C14:H14/100+1)</f>
        <v>3.112487927598155</v>
      </c>
      <c r="I20" s="12" cm="1">
        <f t="array" ref="I20">PRODUCT(Data!$C14:I14/100+1)</f>
        <v>3.7380980010453841</v>
      </c>
      <c r="J20" s="12" cm="1">
        <f t="array" ref="J20">PRODUCT(Data!$C14:J14/100+1)</f>
        <v>4.1829316631697848</v>
      </c>
      <c r="K20" s="12" cm="1">
        <f t="array" ref="K20">PRODUCT(Data!$C14:K14/100+1)</f>
        <v>4.6681517360974807</v>
      </c>
      <c r="L20" s="12" cm="1">
        <f t="array" ref="L20">PRODUCT(Data!$C14:L14/100+1)</f>
        <v>4.6774880395696758</v>
      </c>
      <c r="M20" s="12" cm="1">
        <f t="array" ref="M20">PRODUCT(Data!$C14:M14/100+1)</f>
        <v>7.9423746911893094</v>
      </c>
      <c r="N20" s="12" cm="1">
        <f t="array" ref="N20">PRODUCT(Data!$C14:N14/100+1)</f>
        <v>11.667348421357094</v>
      </c>
      <c r="O20" s="12" cm="1">
        <f t="array" ref="O20">PRODUCT(Data!$C14:O14/100+1)</f>
        <v>20.289518904739989</v>
      </c>
      <c r="P20" s="12" cm="1">
        <f t="array" ref="P20">PRODUCT(Data!$C14:P14/100+1)</f>
        <v>17.672170966028531</v>
      </c>
      <c r="Q20" s="12" cm="1">
        <f t="array" ref="Q20">PRODUCT(Data!$C14:Q14/100+1)</f>
        <v>21.701425946283035</v>
      </c>
      <c r="R20" s="12" cm="1">
        <f t="array" ref="R20">PRODUCT(Data!$C14:R14/100+1)</f>
        <v>25.954905431754508</v>
      </c>
      <c r="S20" s="12" cm="1">
        <f t="array" ref="S20">PRODUCT(Data!$C14:S14/100+1)</f>
        <v>39.94459945947019</v>
      </c>
      <c r="T20" s="12" cm="1">
        <f t="array" ref="T20">PRODUCT(Data!$C14:T14/100+1)</f>
        <v>29.638892798926882</v>
      </c>
      <c r="U20" s="12" cm="1">
        <f t="array" ref="U20">PRODUCT(Data!$C14:U14/100+1)</f>
        <v>35.625949144310113</v>
      </c>
      <c r="V20" s="12" cm="1">
        <f t="array" ref="V20">PRODUCT(Data!$C14:V14/100+1)</f>
        <v>31.671468789291691</v>
      </c>
      <c r="W20" s="7"/>
      <c r="X20" s="25" t="str">
        <f t="shared" si="6"/>
        <v>Unrealised</v>
      </c>
      <c r="Y20" s="4">
        <f t="shared" si="7"/>
        <v>25337175.031433351</v>
      </c>
      <c r="Z20" s="13">
        <f t="shared" ca="1" si="3"/>
        <v>0</v>
      </c>
      <c r="AA20" s="13">
        <f t="shared" si="4"/>
        <v>25337175.031433351</v>
      </c>
      <c r="AC20">
        <f t="shared" si="5"/>
        <v>0</v>
      </c>
      <c r="AD20">
        <f>IF(SUM($AC20:AC20)&gt;0,1,IF(OR(D20&lt;(1-$P$2),D20&gt;$P$3),1,0))</f>
        <v>0</v>
      </c>
      <c r="AE20">
        <f>IF(SUM($AC20:AD20)&gt;0,1,IF(OR(E20&lt;(1-$P$2),E20&gt;$P$3),1,0))</f>
        <v>0</v>
      </c>
      <c r="AF20">
        <f>IF(SUM($AC20:AE20)&gt;0,1,IF(OR(F20&lt;(1-$P$2),F20&gt;$P$3),1,0))</f>
        <v>0</v>
      </c>
      <c r="AG20">
        <f>IF(SUM($AC20:AF20)&gt;0,1,IF(OR(G20&lt;(1-$P$2),G20&gt;$P$3),1,0))</f>
        <v>0</v>
      </c>
      <c r="AH20">
        <f>IF(SUM($AC20:AG20)&gt;0,1,IF(OR(H20&lt;(1-$P$2),H20&gt;$P$3),1,0))</f>
        <v>0</v>
      </c>
      <c r="AI20">
        <f>IF(SUM($AC20:AH20)&gt;0,1,IF(OR(I20&lt;(1-$P$2),I20&gt;$P$3),1,0))</f>
        <v>0</v>
      </c>
      <c r="AJ20">
        <f>IF(SUM($AC20:AI20)&gt;0,1,IF(OR(J20&lt;(1-$P$2),J20&gt;$P$3),1,0))</f>
        <v>0</v>
      </c>
      <c r="AK20">
        <f>IF(SUM($AC20:AJ20)&gt;0,1,IF(OR(K20&lt;(1-$P$2),K20&gt;$P$3),1,0))</f>
        <v>0</v>
      </c>
      <c r="AL20">
        <f>IF(SUM($AC20:AK20)&gt;0,1,IF(OR(L20&lt;(1-$P$2),L20&gt;$P$3),1,0))</f>
        <v>0</v>
      </c>
      <c r="AM20">
        <f>IF(SUM($AC20:AL20)&gt;0,1,IF(OR(M20&lt;(1-$P$2),M20&gt;$P$3),1,0))</f>
        <v>0</v>
      </c>
      <c r="AN20">
        <f>IF(SUM($AC20:AM20)&gt;0,1,IF(OR(N20&lt;(1-$P$2),N20&gt;$P$3),1,0))</f>
        <v>0</v>
      </c>
      <c r="AO20">
        <f>IF(SUM($AC20:AN20)&gt;0,1,IF(OR(O20&lt;(1-$P$2),O20&gt;$P$3),1,0))</f>
        <v>0</v>
      </c>
      <c r="AP20">
        <f>IF(SUM($AC20:AO20)&gt;0,1,IF(OR(P20&lt;(1-$P$2),P20&gt;$P$3),1,0))</f>
        <v>0</v>
      </c>
      <c r="AQ20">
        <f>IF(SUM($AC20:AP20)&gt;0,1,IF(OR(Q20&lt;(1-$P$2),Q20&gt;$P$3),1,0))</f>
        <v>0</v>
      </c>
      <c r="AR20">
        <f>IF(SUM($AC20:AQ20)&gt;0,1,IF(OR(R20&lt;(1-$P$2),R20&gt;$P$3),1,0))</f>
        <v>0</v>
      </c>
      <c r="AS20">
        <f>IF(SUM($AC20:AR20)&gt;0,1,IF(OR(S20&lt;(1-$P$2),S20&gt;$P$3),1,0))</f>
        <v>0</v>
      </c>
      <c r="AT20">
        <f>IF(SUM($AC20:AS20)&gt;0,1,IF(OR(T20&lt;(1-$P$2),T20&gt;$P$3),1,0))</f>
        <v>0</v>
      </c>
      <c r="AU20">
        <f>IF(SUM($AC20:AT20)&gt;0,1,IF(OR(U20&lt;(1-$P$2),U20&gt;$P$3),1,0))</f>
        <v>0</v>
      </c>
      <c r="AV20">
        <f>IF(SUM($AC20:AU20)&gt;0,1,IF(OR(V20&lt;(1-$P$2),V20&gt;$P$3),1,0))</f>
        <v>0</v>
      </c>
    </row>
    <row r="21" spans="1:48" x14ac:dyDescent="0.35">
      <c r="A21" s="1">
        <f>Data!A15</f>
        <v>6300000</v>
      </c>
      <c r="B21">
        <f t="shared" si="8"/>
        <v>12</v>
      </c>
      <c r="C21" s="12" cm="1">
        <f t="array" ref="C21">PRODUCT(Data!$C15:C15/100+1)</f>
        <v>1.091</v>
      </c>
      <c r="D21" s="12" cm="1">
        <f t="array" ref="D21">PRODUCT(Data!$C15:D15/100+1)</f>
        <v>0.65023600000000004</v>
      </c>
      <c r="E21" s="12" cm="1">
        <f t="array" ref="E21">PRODUCT(Data!$C15:E15/100+1)</f>
        <v>0.93959102000000005</v>
      </c>
      <c r="F21" s="12" cm="1">
        <f t="array" ref="F21">PRODUCT(Data!$C15:F15/100+1)</f>
        <v>0.57690888628000003</v>
      </c>
      <c r="G21" s="12" cm="1">
        <f t="array" ref="G21">PRODUCT(Data!$C15:G15/100+1)</f>
        <v>1.00151382658208</v>
      </c>
      <c r="H21" s="12" cm="1">
        <f t="array" ref="H21">PRODUCT(Data!$C15:H15/100+1)</f>
        <v>1.089647043321303</v>
      </c>
      <c r="I21" s="12" cm="1">
        <f t="array" ref="I21">PRODUCT(Data!$C15:I15/100+1)</f>
        <v>1.0580472790649853</v>
      </c>
      <c r="J21" s="12" cm="1">
        <f t="array" ref="J21">PRODUCT(Data!$C15:J15/100+1)</f>
        <v>0.96493911850726666</v>
      </c>
      <c r="K21" s="12" cm="1">
        <f t="array" ref="K21">PRODUCT(Data!$C15:K15/100+1)</f>
        <v>1.5342531984265539</v>
      </c>
      <c r="L21" s="12" cm="1">
        <f t="array" ref="L21">PRODUCT(Data!$C15:L15/100+1)</f>
        <v>0.9159491594606527</v>
      </c>
      <c r="M21" s="12" cm="1">
        <f t="array" ref="M21">PRODUCT(Data!$C15:M15/100+1)</f>
        <v>0.81153095528213826</v>
      </c>
      <c r="N21" s="12" cm="1">
        <f t="array" ref="N21">PRODUCT(Data!$C15:N15/100+1)</f>
        <v>0.79205421235536688</v>
      </c>
      <c r="O21" s="12" cm="1">
        <f t="array" ref="O21">PRODUCT(Data!$C15:O15/100+1)</f>
        <v>1.24114895076086</v>
      </c>
      <c r="P21" s="12" cm="1">
        <f t="array" ref="P21">PRODUCT(Data!$C15:P15/100+1)</f>
        <v>0.84770473336966745</v>
      </c>
      <c r="Q21" s="12" cm="1">
        <f t="array" ref="Q21">PRODUCT(Data!$C15:Q15/100+1)</f>
        <v>1.414819199993975</v>
      </c>
      <c r="R21" s="12" cm="1">
        <f t="array" ref="R21">PRODUCT(Data!$C15:R15/100+1)</f>
        <v>2.4009481823897758</v>
      </c>
      <c r="S21" s="12" cm="1">
        <f t="array" ref="S21">PRODUCT(Data!$C15:S15/100+1)</f>
        <v>1.9591737168300571</v>
      </c>
      <c r="T21" s="12" cm="1">
        <f t="array" ref="T21">PRODUCT(Data!$C15:T15/100+1)</f>
        <v>3.3266769711774371</v>
      </c>
      <c r="U21" s="12" cm="1">
        <f t="array" ref="U21">PRODUCT(Data!$C15:U15/100+1)</f>
        <v>5.658677527972821</v>
      </c>
      <c r="V21" s="12" cm="1">
        <f t="array" ref="V21">PRODUCT(Data!$C15:V15/100+1)</f>
        <v>5.8397552088679516</v>
      </c>
      <c r="W21" s="7"/>
      <c r="X21" s="25" t="str">
        <f t="shared" si="6"/>
        <v>Unrealised</v>
      </c>
      <c r="Y21" s="4">
        <f t="shared" si="7"/>
        <v>36790457.815868095</v>
      </c>
      <c r="Z21" s="13">
        <f t="shared" ca="1" si="3"/>
        <v>0</v>
      </c>
      <c r="AA21" s="13">
        <f t="shared" si="4"/>
        <v>36790457.815868095</v>
      </c>
      <c r="AC21">
        <f t="shared" si="5"/>
        <v>0</v>
      </c>
      <c r="AD21">
        <f>IF(SUM($AC21:AC21)&gt;0,1,IF(OR(D21&lt;(1-$P$2),D21&gt;$P$3),1,0))</f>
        <v>0</v>
      </c>
      <c r="AE21">
        <f>IF(SUM($AC21:AD21)&gt;0,1,IF(OR(E21&lt;(1-$P$2),E21&gt;$P$3),1,0))</f>
        <v>0</v>
      </c>
      <c r="AF21">
        <f>IF(SUM($AC21:AE21)&gt;0,1,IF(OR(F21&lt;(1-$P$2),F21&gt;$P$3),1,0))</f>
        <v>0</v>
      </c>
      <c r="AG21">
        <f>IF(SUM($AC21:AF21)&gt;0,1,IF(OR(G21&lt;(1-$P$2),G21&gt;$P$3),1,0))</f>
        <v>0</v>
      </c>
      <c r="AH21">
        <f>IF(SUM($AC21:AG21)&gt;0,1,IF(OR(H21&lt;(1-$P$2),H21&gt;$P$3),1,0))</f>
        <v>0</v>
      </c>
      <c r="AI21">
        <f>IF(SUM($AC21:AH21)&gt;0,1,IF(OR(I21&lt;(1-$P$2),I21&gt;$P$3),1,0))</f>
        <v>0</v>
      </c>
      <c r="AJ21">
        <f>IF(SUM($AC21:AI21)&gt;0,1,IF(OR(J21&lt;(1-$P$2),J21&gt;$P$3),1,0))</f>
        <v>0</v>
      </c>
      <c r="AK21">
        <f>IF(SUM($AC21:AJ21)&gt;0,1,IF(OR(K21&lt;(1-$P$2),K21&gt;$P$3),1,0))</f>
        <v>0</v>
      </c>
      <c r="AL21">
        <f>IF(SUM($AC21:AK21)&gt;0,1,IF(OR(L21&lt;(1-$P$2),L21&gt;$P$3),1,0))</f>
        <v>0</v>
      </c>
      <c r="AM21">
        <f>IF(SUM($AC21:AL21)&gt;0,1,IF(OR(M21&lt;(1-$P$2),M21&gt;$P$3),1,0))</f>
        <v>0</v>
      </c>
      <c r="AN21">
        <f>IF(SUM($AC21:AM21)&gt;0,1,IF(OR(N21&lt;(1-$P$2),N21&gt;$P$3),1,0))</f>
        <v>0</v>
      </c>
      <c r="AO21">
        <f>IF(SUM($AC21:AN21)&gt;0,1,IF(OR(O21&lt;(1-$P$2),O21&gt;$P$3),1,0))</f>
        <v>0</v>
      </c>
      <c r="AP21">
        <f>IF(SUM($AC21:AO21)&gt;0,1,IF(OR(P21&lt;(1-$P$2),P21&gt;$P$3),1,0))</f>
        <v>0</v>
      </c>
      <c r="AQ21">
        <f>IF(SUM($AC21:AP21)&gt;0,1,IF(OR(Q21&lt;(1-$P$2),Q21&gt;$P$3),1,0))</f>
        <v>0</v>
      </c>
      <c r="AR21">
        <f>IF(SUM($AC21:AQ21)&gt;0,1,IF(OR(R21&lt;(1-$P$2),R21&gt;$P$3),1,0))</f>
        <v>0</v>
      </c>
      <c r="AS21">
        <f>IF(SUM($AC21:AR21)&gt;0,1,IF(OR(S21&lt;(1-$P$2),S21&gt;$P$3),1,0))</f>
        <v>0</v>
      </c>
      <c r="AT21">
        <f>IF(SUM($AC21:AS21)&gt;0,1,IF(OR(T21&lt;(1-$P$2),T21&gt;$P$3),1,0))</f>
        <v>0</v>
      </c>
      <c r="AU21">
        <f>IF(SUM($AC21:AT21)&gt;0,1,IF(OR(U21&lt;(1-$P$2),U21&gt;$P$3),1,0))</f>
        <v>0</v>
      </c>
      <c r="AV21">
        <f>IF(SUM($AC21:AU21)&gt;0,1,IF(OR(V21&lt;(1-$P$2),V21&gt;$P$3),1,0))</f>
        <v>0</v>
      </c>
    </row>
    <row r="22" spans="1:48" x14ac:dyDescent="0.35">
      <c r="A22" s="1">
        <f>Data!A16</f>
        <v>7900000</v>
      </c>
      <c r="B22">
        <f t="shared" si="8"/>
        <v>13</v>
      </c>
      <c r="C22" s="12" cm="1">
        <f t="array" ref="C22">PRODUCT(Data!$C16:C16/100+1)</f>
        <v>1.716</v>
      </c>
      <c r="D22" s="12" cm="1">
        <f t="array" ref="D22">PRODUCT(Data!$C16:D16/100+1)</f>
        <v>2.0008559999999997</v>
      </c>
      <c r="E22" s="12" cm="1">
        <f t="array" ref="E22">PRODUCT(Data!$C16:E16/100+1)</f>
        <v>2.08089024</v>
      </c>
      <c r="F22" s="12" cm="1">
        <f t="array" ref="F22">PRODUCT(Data!$C16:F16/100+1)</f>
        <v>3.3523141766400002</v>
      </c>
      <c r="G22" s="12" cm="1">
        <f t="array" ref="G22">PRODUCT(Data!$C16:G16/100+1)</f>
        <v>2.9869119313862402</v>
      </c>
      <c r="H22" s="12" cm="1">
        <f t="array" ref="H22">PRODUCT(Data!$C16:H16/100+1)</f>
        <v>4.3668652436866831</v>
      </c>
      <c r="I22" s="12" cm="1">
        <f t="array" ref="I22">PRODUCT(Data!$C16:I16/100+1)</f>
        <v>2.7205570468168037</v>
      </c>
      <c r="J22" s="12" cm="1">
        <f t="array" ref="J22">PRODUCT(Data!$C16:J16/100+1)</f>
        <v>4.6031825232140324</v>
      </c>
      <c r="K22" s="12" cm="1">
        <f t="array" ref="K22">PRODUCT(Data!$C16:K16/100+1)</f>
        <v>7.7839816467549277</v>
      </c>
      <c r="L22" s="12" cm="1">
        <f t="array" ref="L22">PRODUCT(Data!$C16:L16/100+1)</f>
        <v>7.3714306194769161</v>
      </c>
      <c r="M22" s="12" cm="1">
        <f t="array" ref="M22">PRODUCT(Data!$C16:M16/100+1)</f>
        <v>10.356860020365067</v>
      </c>
      <c r="N22" s="12" cm="1">
        <f t="array" ref="N22">PRODUCT(Data!$C16:N16/100+1)</f>
        <v>14.613529488735111</v>
      </c>
      <c r="O22" s="12" cm="1">
        <f t="array" ref="O22">PRODUCT(Data!$C16:O16/100+1)</f>
        <v>9.8056782869412604</v>
      </c>
      <c r="P22" s="12" cm="1">
        <f t="array" ref="P22">PRODUCT(Data!$C16:P16/100+1)</f>
        <v>14.424152760090594</v>
      </c>
      <c r="Q22" s="12" cm="1">
        <f t="array" ref="Q22">PRODUCT(Data!$C16:Q16/100+1)</f>
        <v>12.476892137478364</v>
      </c>
      <c r="R22" s="12" cm="1">
        <f t="array" ref="R22">PRODUCT(Data!$C16:R16/100+1)</f>
        <v>14.548056232299771</v>
      </c>
      <c r="S22" s="12" cm="1">
        <f t="array" ref="S22">PRODUCT(Data!$C16:S16/100+1)</f>
        <v>16.832101060770835</v>
      </c>
      <c r="T22" s="12" cm="1">
        <f t="array" ref="T22">PRODUCT(Data!$C16:T16/100+1)</f>
        <v>10.116092737523271</v>
      </c>
      <c r="U22" s="12" cm="1">
        <f t="array" ref="U22">PRODUCT(Data!$C16:U16/100+1)</f>
        <v>11.623390555414238</v>
      </c>
      <c r="V22" s="12" cm="1">
        <f t="array" ref="V22">PRODUCT(Data!$C16:V16/100+1)</f>
        <v>12.843846563732733</v>
      </c>
      <c r="W22" s="7"/>
      <c r="X22" s="25" t="str">
        <f t="shared" si="6"/>
        <v>Unrealised</v>
      </c>
      <c r="Y22" s="4">
        <f t="shared" si="7"/>
        <v>101466387.85348859</v>
      </c>
      <c r="Z22" s="13">
        <f t="shared" ca="1" si="3"/>
        <v>0</v>
      </c>
      <c r="AA22" s="13">
        <f t="shared" si="4"/>
        <v>101466387.85348859</v>
      </c>
      <c r="AC22">
        <f t="shared" si="5"/>
        <v>0</v>
      </c>
      <c r="AD22">
        <f>IF(SUM($AC22:AC22)&gt;0,1,IF(OR(D22&lt;(1-$P$2),D22&gt;$P$3),1,0))</f>
        <v>0</v>
      </c>
      <c r="AE22">
        <f>IF(SUM($AC22:AD22)&gt;0,1,IF(OR(E22&lt;(1-$P$2),E22&gt;$P$3),1,0))</f>
        <v>0</v>
      </c>
      <c r="AF22">
        <f>IF(SUM($AC22:AE22)&gt;0,1,IF(OR(F22&lt;(1-$P$2),F22&gt;$P$3),1,0))</f>
        <v>0</v>
      </c>
      <c r="AG22">
        <f>IF(SUM($AC22:AF22)&gt;0,1,IF(OR(G22&lt;(1-$P$2),G22&gt;$P$3),1,0))</f>
        <v>0</v>
      </c>
      <c r="AH22">
        <f>IF(SUM($AC22:AG22)&gt;0,1,IF(OR(H22&lt;(1-$P$2),H22&gt;$P$3),1,0))</f>
        <v>0</v>
      </c>
      <c r="AI22">
        <f>IF(SUM($AC22:AH22)&gt;0,1,IF(OR(I22&lt;(1-$P$2),I22&gt;$P$3),1,0))</f>
        <v>0</v>
      </c>
      <c r="AJ22">
        <f>IF(SUM($AC22:AI22)&gt;0,1,IF(OR(J22&lt;(1-$P$2),J22&gt;$P$3),1,0))</f>
        <v>0</v>
      </c>
      <c r="AK22">
        <f>IF(SUM($AC22:AJ22)&gt;0,1,IF(OR(K22&lt;(1-$P$2),K22&gt;$P$3),1,0))</f>
        <v>0</v>
      </c>
      <c r="AL22">
        <f>IF(SUM($AC22:AK22)&gt;0,1,IF(OR(L22&lt;(1-$P$2),L22&gt;$P$3),1,0))</f>
        <v>0</v>
      </c>
      <c r="AM22">
        <f>IF(SUM($AC22:AL22)&gt;0,1,IF(OR(M22&lt;(1-$P$2),M22&gt;$P$3),1,0))</f>
        <v>0</v>
      </c>
      <c r="AN22">
        <f>IF(SUM($AC22:AM22)&gt;0,1,IF(OR(N22&lt;(1-$P$2),N22&gt;$P$3),1,0))</f>
        <v>0</v>
      </c>
      <c r="AO22">
        <f>IF(SUM($AC22:AN22)&gt;0,1,IF(OR(O22&lt;(1-$P$2),O22&gt;$P$3),1,0))</f>
        <v>0</v>
      </c>
      <c r="AP22">
        <f>IF(SUM($AC22:AO22)&gt;0,1,IF(OR(P22&lt;(1-$P$2),P22&gt;$P$3),1,0))</f>
        <v>0</v>
      </c>
      <c r="AQ22">
        <f>IF(SUM($AC22:AP22)&gt;0,1,IF(OR(Q22&lt;(1-$P$2),Q22&gt;$P$3),1,0))</f>
        <v>0</v>
      </c>
      <c r="AR22">
        <f>IF(SUM($AC22:AQ22)&gt;0,1,IF(OR(R22&lt;(1-$P$2),R22&gt;$P$3),1,0))</f>
        <v>0</v>
      </c>
      <c r="AS22">
        <f>IF(SUM($AC22:AR22)&gt;0,1,IF(OR(S22&lt;(1-$P$2),S22&gt;$P$3),1,0))</f>
        <v>0</v>
      </c>
      <c r="AT22">
        <f>IF(SUM($AC22:AS22)&gt;0,1,IF(OR(T22&lt;(1-$P$2),T22&gt;$P$3),1,0))</f>
        <v>0</v>
      </c>
      <c r="AU22">
        <f>IF(SUM($AC22:AT22)&gt;0,1,IF(OR(U22&lt;(1-$P$2),U22&gt;$P$3),1,0))</f>
        <v>0</v>
      </c>
      <c r="AV22">
        <f>IF(SUM($AC22:AU22)&gt;0,1,IF(OR(V22&lt;(1-$P$2),V22&gt;$P$3),1,0))</f>
        <v>0</v>
      </c>
    </row>
    <row r="23" spans="1:48" x14ac:dyDescent="0.35">
      <c r="A23" s="1">
        <f>Data!A17</f>
        <v>2300000</v>
      </c>
      <c r="B23">
        <f t="shared" si="8"/>
        <v>14</v>
      </c>
      <c r="C23" s="12" cm="1">
        <f t="array" ref="C23">PRODUCT(Data!$C17:C17/100+1)</f>
        <v>1.1379999999999999</v>
      </c>
      <c r="D23" s="12" cm="1">
        <f t="array" ref="D23">PRODUCT(Data!$C17:D17/100+1)</f>
        <v>1.0970319999999998</v>
      </c>
      <c r="E23" s="12" cm="1">
        <f t="array" ref="E23">PRODUCT(Data!$C17:E17/100+1)</f>
        <v>1.5709498239999997</v>
      </c>
      <c r="F23" s="12" cm="1">
        <f t="array" ref="F23">PRODUCT(Data!$C17:F17/100+1)</f>
        <v>0.87816095161599972</v>
      </c>
      <c r="G23" s="12" cm="1">
        <f t="array" ref="G23">PRODUCT(Data!$C17:G17/100+1)</f>
        <v>0.86147589353529574</v>
      </c>
      <c r="H23" s="12" cm="1">
        <f t="array" ref="H23">PRODUCT(Data!$C17:H17/100+1)</f>
        <v>1.0561694454742725</v>
      </c>
      <c r="I23" s="12" cm="1">
        <f t="array" ref="I23">PRODUCT(Data!$C17:I17/100+1)</f>
        <v>1.3033130957152523</v>
      </c>
      <c r="J23" s="12" cm="1">
        <f t="array" ref="J23">PRODUCT(Data!$C17:J17/100+1)</f>
        <v>1.1599486551865745</v>
      </c>
      <c r="K23" s="12" cm="1">
        <f t="array" ref="K23">PRODUCT(Data!$C17:K17/100+1)</f>
        <v>1.7004847285035183</v>
      </c>
      <c r="L23" s="12" cm="1">
        <f t="array" ref="L23">PRODUCT(Data!$C17:L17/100+1)</f>
        <v>0.99818453563156517</v>
      </c>
      <c r="M23" s="12" cm="1">
        <f t="array" ref="M23">PRODUCT(Data!$C17:M17/100+1)</f>
        <v>1.165879537617668</v>
      </c>
      <c r="N23" s="12" cm="1">
        <f t="array" ref="N23">PRODUCT(Data!$C17:N17/100+1)</f>
        <v>1.4690082173982617</v>
      </c>
      <c r="O23" s="12" cm="1">
        <f t="array" ref="O23">PRODUCT(Data!$C17:O17/100+1)</f>
        <v>0.75653923196010475</v>
      </c>
      <c r="P23" s="12" cm="1">
        <f t="array" ref="P23">PRODUCT(Data!$C17:P17/100+1)</f>
        <v>1.1877665941773643</v>
      </c>
      <c r="Q23" s="12" cm="1">
        <f t="array" ref="Q23">PRODUCT(Data!$C17:Q17/100+1)</f>
        <v>1.7210737949630011</v>
      </c>
      <c r="R23" s="12" cm="1">
        <f t="array" ref="R23">PRODUCT(Data!$C17:R17/100+1)</f>
        <v>0.97068562035913264</v>
      </c>
      <c r="S23" s="12" cm="1">
        <f t="array" ref="S23">PRODUCT(Data!$C17:S17/100+1)</f>
        <v>0.76975369694479223</v>
      </c>
      <c r="T23" s="12" cm="1">
        <f t="array" ref="T23">PRODUCT(Data!$C17:T17/100+1)</f>
        <v>0.97065941184738314</v>
      </c>
      <c r="U23" s="12" cm="1">
        <f t="array" ref="U23">PRODUCT(Data!$C17:U17/100+1)</f>
        <v>1.4569597771829219</v>
      </c>
      <c r="V23" s="12" cm="1">
        <f t="array" ref="V23">PRODUCT(Data!$C17:V17/100+1)</f>
        <v>0.73867860703174137</v>
      </c>
      <c r="W23" s="7"/>
      <c r="X23" s="25" t="str">
        <f t="shared" si="6"/>
        <v>Unrealised</v>
      </c>
      <c r="Y23" s="4">
        <f t="shared" si="7"/>
        <v>1698960.7961730051</v>
      </c>
      <c r="Z23" s="13">
        <f t="shared" ca="1" si="3"/>
        <v>0</v>
      </c>
      <c r="AA23" s="13">
        <f t="shared" si="4"/>
        <v>1698960.7961730051</v>
      </c>
      <c r="AC23">
        <f t="shared" si="5"/>
        <v>0</v>
      </c>
      <c r="AD23">
        <f>IF(SUM($AC23:AC23)&gt;0,1,IF(OR(D23&lt;(1-$P$2),D23&gt;$P$3),1,0))</f>
        <v>0</v>
      </c>
      <c r="AE23">
        <f>IF(SUM($AC23:AD23)&gt;0,1,IF(OR(E23&lt;(1-$P$2),E23&gt;$P$3),1,0))</f>
        <v>0</v>
      </c>
      <c r="AF23">
        <f>IF(SUM($AC23:AE23)&gt;0,1,IF(OR(F23&lt;(1-$P$2),F23&gt;$P$3),1,0))</f>
        <v>0</v>
      </c>
      <c r="AG23">
        <f>IF(SUM($AC23:AF23)&gt;0,1,IF(OR(G23&lt;(1-$P$2),G23&gt;$P$3),1,0))</f>
        <v>0</v>
      </c>
      <c r="AH23">
        <f>IF(SUM($AC23:AG23)&gt;0,1,IF(OR(H23&lt;(1-$P$2),H23&gt;$P$3),1,0))</f>
        <v>0</v>
      </c>
      <c r="AI23">
        <f>IF(SUM($AC23:AH23)&gt;0,1,IF(OR(I23&lt;(1-$P$2),I23&gt;$P$3),1,0))</f>
        <v>0</v>
      </c>
      <c r="AJ23">
        <f>IF(SUM($AC23:AI23)&gt;0,1,IF(OR(J23&lt;(1-$P$2),J23&gt;$P$3),1,0))</f>
        <v>0</v>
      </c>
      <c r="AK23">
        <f>IF(SUM($AC23:AJ23)&gt;0,1,IF(OR(K23&lt;(1-$P$2),K23&gt;$P$3),1,0))</f>
        <v>0</v>
      </c>
      <c r="AL23">
        <f>IF(SUM($AC23:AK23)&gt;0,1,IF(OR(L23&lt;(1-$P$2),L23&gt;$P$3),1,0))</f>
        <v>0</v>
      </c>
      <c r="AM23">
        <f>IF(SUM($AC23:AL23)&gt;0,1,IF(OR(M23&lt;(1-$P$2),M23&gt;$P$3),1,0))</f>
        <v>0</v>
      </c>
      <c r="AN23">
        <f>IF(SUM($AC23:AM23)&gt;0,1,IF(OR(N23&lt;(1-$P$2),N23&gt;$P$3),1,0))</f>
        <v>0</v>
      </c>
      <c r="AO23">
        <f>IF(SUM($AC23:AN23)&gt;0,1,IF(OR(O23&lt;(1-$P$2),O23&gt;$P$3),1,0))</f>
        <v>0</v>
      </c>
      <c r="AP23">
        <f>IF(SUM($AC23:AO23)&gt;0,1,IF(OR(P23&lt;(1-$P$2),P23&gt;$P$3),1,0))</f>
        <v>0</v>
      </c>
      <c r="AQ23">
        <f>IF(SUM($AC23:AP23)&gt;0,1,IF(OR(Q23&lt;(1-$P$2),Q23&gt;$P$3),1,0))</f>
        <v>0</v>
      </c>
      <c r="AR23">
        <f>IF(SUM($AC23:AQ23)&gt;0,1,IF(OR(R23&lt;(1-$P$2),R23&gt;$P$3),1,0))</f>
        <v>0</v>
      </c>
      <c r="AS23">
        <f>IF(SUM($AC23:AR23)&gt;0,1,IF(OR(S23&lt;(1-$P$2),S23&gt;$P$3),1,0))</f>
        <v>0</v>
      </c>
      <c r="AT23">
        <f>IF(SUM($AC23:AS23)&gt;0,1,IF(OR(T23&lt;(1-$P$2),T23&gt;$P$3),1,0))</f>
        <v>0</v>
      </c>
      <c r="AU23">
        <f>IF(SUM($AC23:AT23)&gt;0,1,IF(OR(U23&lt;(1-$P$2),U23&gt;$P$3),1,0))</f>
        <v>0</v>
      </c>
      <c r="AV23">
        <f>IF(SUM($AC23:AU23)&gt;0,1,IF(OR(V23&lt;(1-$P$2),V23&gt;$P$3),1,0))</f>
        <v>0</v>
      </c>
    </row>
    <row r="24" spans="1:48" x14ac:dyDescent="0.35">
      <c r="A24" s="1">
        <f>Data!A18</f>
        <v>5300000</v>
      </c>
      <c r="B24">
        <f t="shared" si="8"/>
        <v>15</v>
      </c>
      <c r="C24" s="12" cm="1">
        <f t="array" ref="C24">PRODUCT(Data!$C18:C18/100+1)</f>
        <v>1.51</v>
      </c>
      <c r="D24" s="12" cm="1">
        <f t="array" ref="D24">PRODUCT(Data!$C18:D18/100+1)</f>
        <v>2.0475600000000003</v>
      </c>
      <c r="E24" s="12" cm="1">
        <f t="array" ref="E24">PRODUCT(Data!$C18:E18/100+1)</f>
        <v>1.8100430400000003</v>
      </c>
      <c r="F24" s="12" cm="1">
        <f t="array" ref="F24">PRODUCT(Data!$C18:F18/100+1)</f>
        <v>2.7313549473600003</v>
      </c>
      <c r="G24" s="12" cm="1">
        <f t="array" ref="G24">PRODUCT(Data!$C18:G18/100+1)</f>
        <v>2.6275634593603203</v>
      </c>
      <c r="H24" s="12" cm="1">
        <f t="array" ref="H24">PRODUCT(Data!$C18:H18/100+1)</f>
        <v>3.3869292991154527</v>
      </c>
      <c r="I24" s="12" cm="1">
        <f t="array" ref="I24">PRODUCT(Data!$C18:I18/100+1)</f>
        <v>4.5892892003014385</v>
      </c>
      <c r="J24" s="12" cm="1">
        <f t="array" ref="J24">PRODUCT(Data!$C18:J18/100+1)</f>
        <v>5.0298609635303766</v>
      </c>
      <c r="K24" s="12" cm="1">
        <f t="array" ref="K24">PRODUCT(Data!$C18:K18/100+1)</f>
        <v>3.7975450274654343</v>
      </c>
      <c r="L24" s="12" cm="1">
        <f t="array" ref="L24">PRODUCT(Data!$C18:L18/100+1)</f>
        <v>3.9418517385091207</v>
      </c>
      <c r="M24" s="12" cm="1">
        <f t="array" ref="M24">PRODUCT(Data!$C18:M18/100+1)</f>
        <v>2.0024606831626333</v>
      </c>
      <c r="N24" s="12" cm="1">
        <f t="array" ref="N24">PRODUCT(Data!$C18:N18/100+1)</f>
        <v>1.7761826259652558</v>
      </c>
      <c r="O24" s="12" cm="1">
        <f t="array" ref="O24">PRODUCT(Data!$C18:O18/100+1)</f>
        <v>2.055043298241801</v>
      </c>
      <c r="P24" s="12" cm="1">
        <f t="array" ref="P24">PRODUCT(Data!$C18:P18/100+1)</f>
        <v>2.3674098795745544</v>
      </c>
      <c r="Q24" s="12" cm="1">
        <f t="array" ref="Q24">PRODUCT(Data!$C18:Q18/100+1)</f>
        <v>2.8077481171754215</v>
      </c>
      <c r="R24" s="12" cm="1">
        <f t="array" ref="R24">PRODUCT(Data!$C18:R18/100+1)</f>
        <v>3.9140008753425373</v>
      </c>
      <c r="S24" s="12" cm="1">
        <f t="array" ref="S24">PRODUCT(Data!$C18:S18/100+1)</f>
        <v>3.6556768175699297</v>
      </c>
      <c r="T24" s="12" cm="1">
        <f t="array" ref="T24">PRODUCT(Data!$C18:T18/100+1)</f>
        <v>5.2276178491249992</v>
      </c>
      <c r="U24" s="12" cm="1">
        <f t="array" ref="U24">PRODUCT(Data!$C18:U18/100+1)</f>
        <v>2.6660851030537498</v>
      </c>
      <c r="V24" s="12" cm="1">
        <f t="array" ref="V24">PRODUCT(Data!$C18:V18/100+1)</f>
        <v>2.1461985079582684</v>
      </c>
      <c r="W24" s="7"/>
      <c r="X24" s="25" t="str">
        <f t="shared" si="6"/>
        <v>Unrealised</v>
      </c>
      <c r="Y24" s="4">
        <f t="shared" si="7"/>
        <v>11374852.092178822</v>
      </c>
      <c r="Z24" s="13">
        <f t="shared" ca="1" si="3"/>
        <v>0</v>
      </c>
      <c r="AA24" s="13">
        <f t="shared" si="4"/>
        <v>11374852.092178822</v>
      </c>
      <c r="AC24">
        <f t="shared" si="5"/>
        <v>0</v>
      </c>
      <c r="AD24">
        <f>IF(SUM($AC24:AC24)&gt;0,1,IF(OR(D24&lt;(1-$P$2),D24&gt;$P$3),1,0))</f>
        <v>0</v>
      </c>
      <c r="AE24">
        <f>IF(SUM($AC24:AD24)&gt;0,1,IF(OR(E24&lt;(1-$P$2),E24&gt;$P$3),1,0))</f>
        <v>0</v>
      </c>
      <c r="AF24">
        <f>IF(SUM($AC24:AE24)&gt;0,1,IF(OR(F24&lt;(1-$P$2),F24&gt;$P$3),1,0))</f>
        <v>0</v>
      </c>
      <c r="AG24">
        <f>IF(SUM($AC24:AF24)&gt;0,1,IF(OR(G24&lt;(1-$P$2),G24&gt;$P$3),1,0))</f>
        <v>0</v>
      </c>
      <c r="AH24">
        <f>IF(SUM($AC24:AG24)&gt;0,1,IF(OR(H24&lt;(1-$P$2),H24&gt;$P$3),1,0))</f>
        <v>0</v>
      </c>
      <c r="AI24">
        <f>IF(SUM($AC24:AH24)&gt;0,1,IF(OR(I24&lt;(1-$P$2),I24&gt;$P$3),1,0))</f>
        <v>0</v>
      </c>
      <c r="AJ24">
        <f>IF(SUM($AC24:AI24)&gt;0,1,IF(OR(J24&lt;(1-$P$2),J24&gt;$P$3),1,0))</f>
        <v>0</v>
      </c>
      <c r="AK24">
        <f>IF(SUM($AC24:AJ24)&gt;0,1,IF(OR(K24&lt;(1-$P$2),K24&gt;$P$3),1,0))</f>
        <v>0</v>
      </c>
      <c r="AL24">
        <f>IF(SUM($AC24:AK24)&gt;0,1,IF(OR(L24&lt;(1-$P$2),L24&gt;$P$3),1,0))</f>
        <v>0</v>
      </c>
      <c r="AM24">
        <f>IF(SUM($AC24:AL24)&gt;0,1,IF(OR(M24&lt;(1-$P$2),M24&gt;$P$3),1,0))</f>
        <v>0</v>
      </c>
      <c r="AN24">
        <f>IF(SUM($AC24:AM24)&gt;0,1,IF(OR(N24&lt;(1-$P$2),N24&gt;$P$3),1,0))</f>
        <v>0</v>
      </c>
      <c r="AO24">
        <f>IF(SUM($AC24:AN24)&gt;0,1,IF(OR(O24&lt;(1-$P$2),O24&gt;$P$3),1,0))</f>
        <v>0</v>
      </c>
      <c r="AP24">
        <f>IF(SUM($AC24:AO24)&gt;0,1,IF(OR(P24&lt;(1-$P$2),P24&gt;$P$3),1,0))</f>
        <v>0</v>
      </c>
      <c r="AQ24">
        <f>IF(SUM($AC24:AP24)&gt;0,1,IF(OR(Q24&lt;(1-$P$2),Q24&gt;$P$3),1,0))</f>
        <v>0</v>
      </c>
      <c r="AR24">
        <f>IF(SUM($AC24:AQ24)&gt;0,1,IF(OR(R24&lt;(1-$P$2),R24&gt;$P$3),1,0))</f>
        <v>0</v>
      </c>
      <c r="AS24">
        <f>IF(SUM($AC24:AR24)&gt;0,1,IF(OR(S24&lt;(1-$P$2),S24&gt;$P$3),1,0))</f>
        <v>0</v>
      </c>
      <c r="AT24">
        <f>IF(SUM($AC24:AS24)&gt;0,1,IF(OR(T24&lt;(1-$P$2),T24&gt;$P$3),1,0))</f>
        <v>0</v>
      </c>
      <c r="AU24">
        <f>IF(SUM($AC24:AT24)&gt;0,1,IF(OR(U24&lt;(1-$P$2),U24&gt;$P$3),1,0))</f>
        <v>0</v>
      </c>
      <c r="AV24">
        <f>IF(SUM($AC24:AU24)&gt;0,1,IF(OR(V24&lt;(1-$P$2),V24&gt;$P$3),1,0))</f>
        <v>0</v>
      </c>
    </row>
    <row r="25" spans="1:48" x14ac:dyDescent="0.35">
      <c r="A25" s="1">
        <f>Data!A19</f>
        <v>4000000</v>
      </c>
      <c r="B25">
        <f t="shared" si="8"/>
        <v>16</v>
      </c>
      <c r="C25" s="12" cm="1">
        <f t="array" ref="C25">PRODUCT(Data!$C19:C19/100+1)</f>
        <v>1.5310000000000001</v>
      </c>
      <c r="D25" s="12" cm="1">
        <f t="array" ref="D25">PRODUCT(Data!$C19:D19/100+1)</f>
        <v>1.6641970000000001</v>
      </c>
      <c r="E25" s="12" cm="1">
        <f t="array" ref="E25">PRODUCT(Data!$C19:E19/100+1)</f>
        <v>2.6643793970000003</v>
      </c>
      <c r="F25" s="12" cm="1">
        <f t="array" ref="F25">PRODUCT(Data!$C19:F19/100+1)</f>
        <v>2.8455571959960007</v>
      </c>
      <c r="G25" s="12" cm="1">
        <f t="array" ref="G25">PRODUCT(Data!$C19:G19/100+1)</f>
        <v>4.8972039343091174</v>
      </c>
      <c r="H25" s="12" cm="1">
        <f t="array" ref="H25">PRODUCT(Data!$C19:H19/100+1)</f>
        <v>7.3458059014636756</v>
      </c>
      <c r="I25" s="12" cm="1">
        <f t="array" ref="I25">PRODUCT(Data!$C19:I19/100+1)</f>
        <v>8.9471915879827559</v>
      </c>
      <c r="J25" s="12" cm="1">
        <f t="array" ref="J25">PRODUCT(Data!$C19:J19/100+1)</f>
        <v>14.539186330471978</v>
      </c>
      <c r="K25" s="12" cm="1">
        <f t="array" ref="K25">PRODUCT(Data!$C19:K19/100+1)</f>
        <v>9.8139507730685853</v>
      </c>
      <c r="L25" s="12" cm="1">
        <f t="array" ref="L25">PRODUCT(Data!$C19:L19/100+1)</f>
        <v>10.61869473646021</v>
      </c>
      <c r="M25" s="12" cm="1">
        <f t="array" ref="M25">PRODUCT(Data!$C19:M19/100+1)</f>
        <v>10.767356462770653</v>
      </c>
      <c r="N25" s="12" cm="1">
        <f t="array" ref="N25">PRODUCT(Data!$C19:N19/100+1)</f>
        <v>5.9112786980610883</v>
      </c>
      <c r="O25" s="12" cm="1">
        <f t="array" ref="O25">PRODUCT(Data!$C19:O19/100+1)</f>
        <v>6.4314712234904645</v>
      </c>
      <c r="P25" s="12" cm="1">
        <f t="array" ref="P25">PRODUCT(Data!$C19:P19/100+1)</f>
        <v>3.3379335649915505</v>
      </c>
      <c r="Q25" s="12" cm="1">
        <f t="array" ref="Q25">PRODUCT(Data!$C19:Q19/100+1)</f>
        <v>2.2964982927141864</v>
      </c>
      <c r="R25" s="12" cm="1">
        <f t="array" ref="R25">PRODUCT(Data!$C19:R19/100+1)</f>
        <v>1.3847884705066544</v>
      </c>
      <c r="S25" s="12" cm="1">
        <f t="array" ref="S25">PRODUCT(Data!$C19:S19/100+1)</f>
        <v>1.8653100697724634</v>
      </c>
      <c r="T25" s="12" cm="1">
        <f t="array" ref="T25">PRODUCT(Data!$C19:T19/100+1)</f>
        <v>2.8632509571007314</v>
      </c>
      <c r="U25" s="12" cm="1">
        <f t="array" ref="U25">PRODUCT(Data!$C19:U19/100+1)</f>
        <v>4.6613725581599912</v>
      </c>
      <c r="V25" s="12" cm="1">
        <f t="array" ref="V25">PRODUCT(Data!$C19:V19/100+1)</f>
        <v>4.582129224671271</v>
      </c>
      <c r="W25" s="7"/>
      <c r="X25" s="25" t="str">
        <f t="shared" si="6"/>
        <v>Unrealised</v>
      </c>
      <c r="Y25" s="4">
        <f t="shared" si="7"/>
        <v>18328516.898685083</v>
      </c>
      <c r="Z25" s="13">
        <f t="shared" ca="1" si="3"/>
        <v>0</v>
      </c>
      <c r="AA25" s="13">
        <f t="shared" si="4"/>
        <v>18328516.898685083</v>
      </c>
      <c r="AC25">
        <f t="shared" si="5"/>
        <v>0</v>
      </c>
      <c r="AD25">
        <f>IF(SUM($AC25:AC25)&gt;0,1,IF(OR(D25&lt;(1-$P$2),D25&gt;$P$3),1,0))</f>
        <v>0</v>
      </c>
      <c r="AE25">
        <f>IF(SUM($AC25:AD25)&gt;0,1,IF(OR(E25&lt;(1-$P$2),E25&gt;$P$3),1,0))</f>
        <v>0</v>
      </c>
      <c r="AF25">
        <f>IF(SUM($AC25:AE25)&gt;0,1,IF(OR(F25&lt;(1-$P$2),F25&gt;$P$3),1,0))</f>
        <v>0</v>
      </c>
      <c r="AG25">
        <f>IF(SUM($AC25:AF25)&gt;0,1,IF(OR(G25&lt;(1-$P$2),G25&gt;$P$3),1,0))</f>
        <v>0</v>
      </c>
      <c r="AH25">
        <f>IF(SUM($AC25:AG25)&gt;0,1,IF(OR(H25&lt;(1-$P$2),H25&gt;$P$3),1,0))</f>
        <v>0</v>
      </c>
      <c r="AI25">
        <f>IF(SUM($AC25:AH25)&gt;0,1,IF(OR(I25&lt;(1-$P$2),I25&gt;$P$3),1,0))</f>
        <v>0</v>
      </c>
      <c r="AJ25">
        <f>IF(SUM($AC25:AI25)&gt;0,1,IF(OR(J25&lt;(1-$P$2),J25&gt;$P$3),1,0))</f>
        <v>0</v>
      </c>
      <c r="AK25">
        <f>IF(SUM($AC25:AJ25)&gt;0,1,IF(OR(K25&lt;(1-$P$2),K25&gt;$P$3),1,0))</f>
        <v>0</v>
      </c>
      <c r="AL25">
        <f>IF(SUM($AC25:AK25)&gt;0,1,IF(OR(L25&lt;(1-$P$2),L25&gt;$P$3),1,0))</f>
        <v>0</v>
      </c>
      <c r="AM25">
        <f>IF(SUM($AC25:AL25)&gt;0,1,IF(OR(M25&lt;(1-$P$2),M25&gt;$P$3),1,0))</f>
        <v>0</v>
      </c>
      <c r="AN25">
        <f>IF(SUM($AC25:AM25)&gt;0,1,IF(OR(N25&lt;(1-$P$2),N25&gt;$P$3),1,0))</f>
        <v>0</v>
      </c>
      <c r="AO25">
        <f>IF(SUM($AC25:AN25)&gt;0,1,IF(OR(O25&lt;(1-$P$2),O25&gt;$P$3),1,0))</f>
        <v>0</v>
      </c>
      <c r="AP25">
        <f>IF(SUM($AC25:AO25)&gt;0,1,IF(OR(P25&lt;(1-$P$2),P25&gt;$P$3),1,0))</f>
        <v>0</v>
      </c>
      <c r="AQ25">
        <f>IF(SUM($AC25:AP25)&gt;0,1,IF(OR(Q25&lt;(1-$P$2),Q25&gt;$P$3),1,0))</f>
        <v>0</v>
      </c>
      <c r="AR25">
        <f>IF(SUM($AC25:AQ25)&gt;0,1,IF(OR(R25&lt;(1-$P$2),R25&gt;$P$3),1,0))</f>
        <v>0</v>
      </c>
      <c r="AS25">
        <f>IF(SUM($AC25:AR25)&gt;0,1,IF(OR(S25&lt;(1-$P$2),S25&gt;$P$3),1,0))</f>
        <v>0</v>
      </c>
      <c r="AT25">
        <f>IF(SUM($AC25:AS25)&gt;0,1,IF(OR(T25&lt;(1-$P$2),T25&gt;$P$3),1,0))</f>
        <v>0</v>
      </c>
      <c r="AU25">
        <f>IF(SUM($AC25:AT25)&gt;0,1,IF(OR(U25&lt;(1-$P$2),U25&gt;$P$3),1,0))</f>
        <v>0</v>
      </c>
      <c r="AV25">
        <f>IF(SUM($AC25:AU25)&gt;0,1,IF(OR(V25&lt;(1-$P$2),V25&gt;$P$3),1,0))</f>
        <v>0</v>
      </c>
    </row>
    <row r="26" spans="1:48" x14ac:dyDescent="0.35">
      <c r="A26" s="1">
        <f>Data!A20</f>
        <v>4400000</v>
      </c>
      <c r="B26">
        <f t="shared" si="8"/>
        <v>17</v>
      </c>
      <c r="C26" s="12" cm="1">
        <f t="array" ref="C26">PRODUCT(Data!$C20:C20/100+1)</f>
        <v>0.81699999999999995</v>
      </c>
      <c r="D26" s="12" cm="1">
        <f t="array" ref="D26">PRODUCT(Data!$C20:D20/100+1)</f>
        <v>0.64379600000000003</v>
      </c>
      <c r="E26" s="12" cm="1">
        <f t="array" ref="E26">PRODUCT(Data!$C20:E20/100+1)</f>
        <v>0.90131439999999996</v>
      </c>
      <c r="F26" s="12" cm="1">
        <f t="array" ref="F26">PRODUCT(Data!$C20:F20/100+1)</f>
        <v>1.4610306423999999</v>
      </c>
      <c r="G26" s="12" cm="1">
        <f t="array" ref="G26">PRODUCT(Data!$C20:G20/100+1)</f>
        <v>1.0504810318855999</v>
      </c>
      <c r="H26" s="12" cm="1">
        <f t="array" ref="H26">PRODUCT(Data!$C20:H20/100+1)</f>
        <v>0.91181753567670076</v>
      </c>
      <c r="I26" s="12" cm="1">
        <f t="array" ref="I26">PRODUCT(Data!$C20:I20/100+1)</f>
        <v>0.65559680815154786</v>
      </c>
      <c r="J26" s="12" cm="1">
        <f t="array" ref="J26">PRODUCT(Data!$C20:J20/100+1)</f>
        <v>0.88964486866165049</v>
      </c>
      <c r="K26" s="12" cm="1">
        <f t="array" ref="K26">PRODUCT(Data!$C20:K20/100+1)</f>
        <v>0.83092830732998146</v>
      </c>
      <c r="L26" s="12" cm="1">
        <f t="array" ref="L26">PRODUCT(Data!$C20:L20/100+1)</f>
        <v>0.68967049508388456</v>
      </c>
      <c r="M26" s="12" cm="1">
        <f t="array" ref="M26">PRODUCT(Data!$C20:M20/100+1)</f>
        <v>1.1910609450098686</v>
      </c>
      <c r="N26" s="12" cm="1">
        <f t="array" ref="N26">PRODUCT(Data!$C20:N20/100+1)</f>
        <v>0.61458744762509221</v>
      </c>
      <c r="O26" s="12" cm="1">
        <f t="array" ref="O26">PRODUCT(Data!$C20:O20/100+1)</f>
        <v>0.6391709455300959</v>
      </c>
      <c r="P26" s="12" cm="1">
        <f t="array" ref="P26">PRODUCT(Data!$C20:P20/100+1)</f>
        <v>0.53434691046316019</v>
      </c>
      <c r="Q26" s="12" cm="1">
        <f t="array" ref="Q26">PRODUCT(Data!$C20:Q20/100+1)</f>
        <v>0.6700710257208029</v>
      </c>
      <c r="R26" s="12" cm="1">
        <f t="array" ref="R26">PRODUCT(Data!$C20:R20/100+1)</f>
        <v>0.89722510344015505</v>
      </c>
      <c r="S26" s="12" cm="1">
        <f t="array" ref="S26">PRODUCT(Data!$C20:S20/100+1)</f>
        <v>1.0156588170942555</v>
      </c>
      <c r="T26" s="12" cm="1">
        <f t="array" ref="T26">PRODUCT(Data!$C20:T20/100+1)</f>
        <v>1.4442668379080315</v>
      </c>
      <c r="U26" s="12" cm="1">
        <f t="array" ref="U26">PRODUCT(Data!$C20:U20/100+1)</f>
        <v>0.75246302255008446</v>
      </c>
      <c r="V26" s="12" cm="1">
        <f t="array" ref="V26">PRODUCT(Data!$C20:V20/100+1)</f>
        <v>0.57488174922826452</v>
      </c>
      <c r="W26" s="7"/>
      <c r="X26" s="25" t="str">
        <f t="shared" si="6"/>
        <v>Unrealised</v>
      </c>
      <c r="Y26" s="4">
        <f t="shared" si="7"/>
        <v>2529479.6966043641</v>
      </c>
      <c r="Z26" s="13">
        <f t="shared" ca="1" si="3"/>
        <v>0</v>
      </c>
      <c r="AA26" s="13">
        <f t="shared" si="4"/>
        <v>2529479.6966043641</v>
      </c>
      <c r="AC26">
        <f t="shared" si="5"/>
        <v>0</v>
      </c>
      <c r="AD26">
        <f>IF(SUM($AC26:AC26)&gt;0,1,IF(OR(D26&lt;(1-$P$2),D26&gt;$P$3),1,0))</f>
        <v>0</v>
      </c>
      <c r="AE26">
        <f>IF(SUM($AC26:AD26)&gt;0,1,IF(OR(E26&lt;(1-$P$2),E26&gt;$P$3),1,0))</f>
        <v>0</v>
      </c>
      <c r="AF26">
        <f>IF(SUM($AC26:AE26)&gt;0,1,IF(OR(F26&lt;(1-$P$2),F26&gt;$P$3),1,0))</f>
        <v>0</v>
      </c>
      <c r="AG26">
        <f>IF(SUM($AC26:AF26)&gt;0,1,IF(OR(G26&lt;(1-$P$2),G26&gt;$P$3),1,0))</f>
        <v>0</v>
      </c>
      <c r="AH26">
        <f>IF(SUM($AC26:AG26)&gt;0,1,IF(OR(H26&lt;(1-$P$2),H26&gt;$P$3),1,0))</f>
        <v>0</v>
      </c>
      <c r="AI26">
        <f>IF(SUM($AC26:AH26)&gt;0,1,IF(OR(I26&lt;(1-$P$2),I26&gt;$P$3),1,0))</f>
        <v>0</v>
      </c>
      <c r="AJ26">
        <f>IF(SUM($AC26:AI26)&gt;0,1,IF(OR(J26&lt;(1-$P$2),J26&gt;$P$3),1,0))</f>
        <v>0</v>
      </c>
      <c r="AK26">
        <f>IF(SUM($AC26:AJ26)&gt;0,1,IF(OR(K26&lt;(1-$P$2),K26&gt;$P$3),1,0))</f>
        <v>0</v>
      </c>
      <c r="AL26">
        <f>IF(SUM($AC26:AK26)&gt;0,1,IF(OR(L26&lt;(1-$P$2),L26&gt;$P$3),1,0))</f>
        <v>0</v>
      </c>
      <c r="AM26">
        <f>IF(SUM($AC26:AL26)&gt;0,1,IF(OR(M26&lt;(1-$P$2),M26&gt;$P$3),1,0))</f>
        <v>0</v>
      </c>
      <c r="AN26">
        <f>IF(SUM($AC26:AM26)&gt;0,1,IF(OR(N26&lt;(1-$P$2),N26&gt;$P$3),1,0))</f>
        <v>0</v>
      </c>
      <c r="AO26">
        <f>IF(SUM($AC26:AN26)&gt;0,1,IF(OR(O26&lt;(1-$P$2),O26&gt;$P$3),1,0))</f>
        <v>0</v>
      </c>
      <c r="AP26">
        <f>IF(SUM($AC26:AO26)&gt;0,1,IF(OR(P26&lt;(1-$P$2),P26&gt;$P$3),1,0))</f>
        <v>0</v>
      </c>
      <c r="AQ26">
        <f>IF(SUM($AC26:AP26)&gt;0,1,IF(OR(Q26&lt;(1-$P$2),Q26&gt;$P$3),1,0))</f>
        <v>0</v>
      </c>
      <c r="AR26">
        <f>IF(SUM($AC26:AQ26)&gt;0,1,IF(OR(R26&lt;(1-$P$2),R26&gt;$P$3),1,0))</f>
        <v>0</v>
      </c>
      <c r="AS26">
        <f>IF(SUM($AC26:AR26)&gt;0,1,IF(OR(S26&lt;(1-$P$2),S26&gt;$P$3),1,0))</f>
        <v>0</v>
      </c>
      <c r="AT26">
        <f>IF(SUM($AC26:AS26)&gt;0,1,IF(OR(T26&lt;(1-$P$2),T26&gt;$P$3),1,0))</f>
        <v>0</v>
      </c>
      <c r="AU26">
        <f>IF(SUM($AC26:AT26)&gt;0,1,IF(OR(U26&lt;(1-$P$2),U26&gt;$P$3),1,0))</f>
        <v>0</v>
      </c>
      <c r="AV26">
        <f>IF(SUM($AC26:AU26)&gt;0,1,IF(OR(V26&lt;(1-$P$2),V26&gt;$P$3),1,0))</f>
        <v>0</v>
      </c>
    </row>
    <row r="27" spans="1:48" x14ac:dyDescent="0.35">
      <c r="A27" s="1">
        <f>Data!A21</f>
        <v>6900000</v>
      </c>
      <c r="B27">
        <f t="shared" si="8"/>
        <v>18</v>
      </c>
      <c r="C27" s="12" cm="1">
        <f t="array" ref="C27">PRODUCT(Data!$C21:C21/100+1)</f>
        <v>1.583</v>
      </c>
      <c r="D27" s="12" cm="1">
        <f t="array" ref="D27">PRODUCT(Data!$C21:D21/100+1)</f>
        <v>2.452067</v>
      </c>
      <c r="E27" s="12" cm="1">
        <f t="array" ref="E27">PRODUCT(Data!$C21:E21/100+1)</f>
        <v>1.3241161800000001</v>
      </c>
      <c r="F27" s="12" cm="1">
        <f t="array" ref="F27">PRODUCT(Data!$C21:F21/100+1)</f>
        <v>2.1185858880000001</v>
      </c>
      <c r="G27" s="12" cm="1">
        <f t="array" ref="G27">PRODUCT(Data!$C21:G21/100+1)</f>
        <v>1.2457285021440001</v>
      </c>
      <c r="H27" s="12" cm="1">
        <f t="array" ref="H27">PRODUCT(Data!$C21:H21/100+1)</f>
        <v>2.1351786526748162</v>
      </c>
      <c r="I27" s="12" cm="1">
        <f t="array" ref="I27">PRODUCT(Data!$C21:I21/100+1)</f>
        <v>2.9017077889850751</v>
      </c>
      <c r="J27" s="12" cm="1">
        <f t="array" ref="J27">PRODUCT(Data!$C21:J21/100+1)</f>
        <v>4.309036066642836</v>
      </c>
      <c r="K27" s="12" cm="1">
        <f t="array" ref="K27">PRODUCT(Data!$C21:K21/100+1)</f>
        <v>7.3598336018259634</v>
      </c>
      <c r="L27" s="12" cm="1">
        <f t="array" ref="L27">PRODUCT(Data!$C21:L21/100+1)</f>
        <v>10.487762882601999</v>
      </c>
      <c r="M27" s="12" cm="1">
        <f t="array" ref="M27">PRODUCT(Data!$C21:M21/100+1)</f>
        <v>15.217743942655501</v>
      </c>
      <c r="N27" s="12" cm="1">
        <f t="array" ref="N27">PRODUCT(Data!$C21:N21/100+1)</f>
        <v>24.576656467388634</v>
      </c>
      <c r="O27" s="12" cm="1">
        <f t="array" ref="O27">PRODUCT(Data!$C21:O21/100+1)</f>
        <v>38.732810592604487</v>
      </c>
      <c r="P27" s="12" cm="1">
        <f t="array" ref="P27">PRODUCT(Data!$C21:P21/100+1)</f>
        <v>66.465502976909292</v>
      </c>
      <c r="Q27" s="12" cm="1">
        <f t="array" ref="Q27">PRODUCT(Data!$C21:Q21/100+1)</f>
        <v>47.057576107651776</v>
      </c>
      <c r="R27" s="12" cm="1">
        <f t="array" ref="R27">PRODUCT(Data!$C21:R21/100+1)</f>
        <v>71.009882346446531</v>
      </c>
      <c r="S27" s="12" cm="1">
        <f t="array" ref="S27">PRODUCT(Data!$C21:S21/100+1)</f>
        <v>37.635237643616662</v>
      </c>
      <c r="T27" s="12" cm="1">
        <f t="array" ref="T27">PRODUCT(Data!$C21:T21/100+1)</f>
        <v>31.387788194776295</v>
      </c>
      <c r="U27" s="12" cm="1">
        <f t="array" ref="U27">PRODUCT(Data!$C21:U21/100+1)</f>
        <v>20.715940208552354</v>
      </c>
      <c r="V27" s="12" cm="1">
        <f t="array" ref="V27">PRODUCT(Data!$C21:V21/100+1)</f>
        <v>30.908182791160112</v>
      </c>
      <c r="W27" s="7"/>
      <c r="X27" s="25" t="str">
        <f t="shared" si="6"/>
        <v>Partially Realised Profit</v>
      </c>
      <c r="Y27" s="4">
        <f t="shared" si="7"/>
        <v>213266461.25900477</v>
      </c>
      <c r="Z27" s="13">
        <f t="shared" ca="1" si="3"/>
        <v>342977731.73333675</v>
      </c>
      <c r="AA27" s="13">
        <f t="shared" si="4"/>
        <v>63979938.377701439</v>
      </c>
      <c r="AC27">
        <f t="shared" si="5"/>
        <v>0</v>
      </c>
      <c r="AD27">
        <f>IF(SUM($AC27:AC27)&gt;0,1,IF(OR(D27&lt;(1-$P$2),D27&gt;$P$3),1,0))</f>
        <v>0</v>
      </c>
      <c r="AE27">
        <f>IF(SUM($AC27:AD27)&gt;0,1,IF(OR(E27&lt;(1-$P$2),E27&gt;$P$3),1,0))</f>
        <v>0</v>
      </c>
      <c r="AF27">
        <f>IF(SUM($AC27:AE27)&gt;0,1,IF(OR(F27&lt;(1-$P$2),F27&gt;$P$3),1,0))</f>
        <v>0</v>
      </c>
      <c r="AG27">
        <f>IF(SUM($AC27:AF27)&gt;0,1,IF(OR(G27&lt;(1-$P$2),G27&gt;$P$3),1,0))</f>
        <v>0</v>
      </c>
      <c r="AH27">
        <f>IF(SUM($AC27:AG27)&gt;0,1,IF(OR(H27&lt;(1-$P$2),H27&gt;$P$3),1,0))</f>
        <v>0</v>
      </c>
      <c r="AI27">
        <f>IF(SUM($AC27:AH27)&gt;0,1,IF(OR(I27&lt;(1-$P$2),I27&gt;$P$3),1,0))</f>
        <v>0</v>
      </c>
      <c r="AJ27">
        <f>IF(SUM($AC27:AI27)&gt;0,1,IF(OR(J27&lt;(1-$P$2),J27&gt;$P$3),1,0))</f>
        <v>0</v>
      </c>
      <c r="AK27">
        <f>IF(SUM($AC27:AJ27)&gt;0,1,IF(OR(K27&lt;(1-$P$2),K27&gt;$P$3),1,0))</f>
        <v>0</v>
      </c>
      <c r="AL27">
        <f>IF(SUM($AC27:AK27)&gt;0,1,IF(OR(L27&lt;(1-$P$2),L27&gt;$P$3),1,0))</f>
        <v>0</v>
      </c>
      <c r="AM27">
        <f>IF(SUM($AC27:AL27)&gt;0,1,IF(OR(M27&lt;(1-$P$2),M27&gt;$P$3),1,0))</f>
        <v>0</v>
      </c>
      <c r="AN27">
        <f>IF(SUM($AC27:AM27)&gt;0,1,IF(OR(N27&lt;(1-$P$2),N27&gt;$P$3),1,0))</f>
        <v>0</v>
      </c>
      <c r="AO27">
        <f>IF(SUM($AC27:AN27)&gt;0,1,IF(OR(O27&lt;(1-$P$2),O27&gt;$P$3),1,0))</f>
        <v>0</v>
      </c>
      <c r="AP27">
        <f>IF(SUM($AC27:AO27)&gt;0,1,IF(OR(P27&lt;(1-$P$2),P27&gt;$P$3),1,0))</f>
        <v>0</v>
      </c>
      <c r="AQ27">
        <f>IF(SUM($AC27:AP27)&gt;0,1,IF(OR(Q27&lt;(1-$P$2),Q27&gt;$P$3),1,0))</f>
        <v>0</v>
      </c>
      <c r="AR27">
        <f>IF(SUM($AC27:AQ27)&gt;0,1,IF(OR(R27&lt;(1-$P$2),R27&gt;$P$3),1,0))</f>
        <v>1</v>
      </c>
      <c r="AS27">
        <f>IF(SUM($AC27:AR27)&gt;0,1,IF(OR(S27&lt;(1-$P$2),S27&gt;$P$3),1,0))</f>
        <v>1</v>
      </c>
      <c r="AT27">
        <f>IF(SUM($AC27:AS27)&gt;0,1,IF(OR(T27&lt;(1-$P$2),T27&gt;$P$3),1,0))</f>
        <v>1</v>
      </c>
      <c r="AU27">
        <f>IF(SUM($AC27:AT27)&gt;0,1,IF(OR(U27&lt;(1-$P$2),U27&gt;$P$3),1,0))</f>
        <v>1</v>
      </c>
      <c r="AV27">
        <f>IF(SUM($AC27:AU27)&gt;0,1,IF(OR(V27&lt;(1-$P$2),V27&gt;$P$3),1,0))</f>
        <v>1</v>
      </c>
    </row>
    <row r="28" spans="1:48" x14ac:dyDescent="0.35">
      <c r="A28" s="1">
        <f>Data!A22</f>
        <v>1200000</v>
      </c>
      <c r="B28">
        <f t="shared" si="8"/>
        <v>19</v>
      </c>
      <c r="C28" s="12" cm="1">
        <f t="array" ref="C28">PRODUCT(Data!$C22:C22/100+1)</f>
        <v>1.341</v>
      </c>
      <c r="D28" s="12" cm="1">
        <f t="array" ref="D28">PRODUCT(Data!$C22:D22/100+1)</f>
        <v>1.3879349999999999</v>
      </c>
      <c r="E28" s="12" cm="1">
        <f t="array" ref="E28">PRODUCT(Data!$C22:E22/100+1)</f>
        <v>1.6696858050000001</v>
      </c>
      <c r="F28" s="12" cm="1">
        <f t="array" ref="F28">PRODUCT(Data!$C22:F22/100+1)</f>
        <v>1.4209026200550001</v>
      </c>
      <c r="G28" s="12" cm="1">
        <f t="array" ref="G28">PRODUCT(Data!$C22:G22/100+1)</f>
        <v>1.09125321220224</v>
      </c>
      <c r="H28" s="12" cm="1">
        <f t="array" ref="H28">PRODUCT(Data!$C22:H22/100+1)</f>
        <v>1.723088822067337</v>
      </c>
      <c r="I28" s="12" cm="1">
        <f t="array" ref="I28">PRODUCT(Data!$C22:I22/100+1)</f>
        <v>1.4249944558496876</v>
      </c>
      <c r="J28" s="12" cm="1">
        <f t="array" ref="J28">PRODUCT(Data!$C22:J22/100+1)</f>
        <v>1.8325428702226985</v>
      </c>
      <c r="K28" s="12" cm="1">
        <f t="array" ref="K28">PRODUCT(Data!$C22:K22/100+1)</f>
        <v>1.9608208711382875</v>
      </c>
      <c r="L28" s="12" cm="1">
        <f t="array" ref="L28">PRODUCT(Data!$C22:L22/100+1)</f>
        <v>2.0039589303033298</v>
      </c>
      <c r="M28" s="12" cm="1">
        <f t="array" ref="M28">PRODUCT(Data!$C22:M22/100+1)</f>
        <v>1.7895353247608736</v>
      </c>
      <c r="N28" s="12" cm="1">
        <f t="array" ref="N28">PRODUCT(Data!$C22:N22/100+1)</f>
        <v>1.6231085395581124</v>
      </c>
      <c r="O28" s="12" cm="1">
        <f t="array" ref="O28">PRODUCT(Data!$C22:O22/100+1)</f>
        <v>1.1004675898204002</v>
      </c>
      <c r="P28" s="12" cm="1">
        <f t="array" ref="P28">PRODUCT(Data!$C22:P22/100+1)</f>
        <v>1.3062550291168151</v>
      </c>
      <c r="Q28" s="12" cm="1">
        <f t="array" ref="Q28">PRODUCT(Data!$C22:Q22/100+1)</f>
        <v>0.98883505704142904</v>
      </c>
      <c r="R28" s="12" cm="1">
        <f t="array" ref="R28">PRODUCT(Data!$C22:R22/100+1)</f>
        <v>1.4516098637368178</v>
      </c>
      <c r="S28" s="12" cm="1">
        <f t="array" ref="S28">PRODUCT(Data!$C22:S22/100+1)</f>
        <v>1.913221800405126</v>
      </c>
      <c r="T28" s="12" cm="1">
        <f t="array" ref="T28">PRODUCT(Data!$C22:T22/100+1)</f>
        <v>1.6568500791508392</v>
      </c>
      <c r="U28" s="12" cm="1">
        <f t="array" ref="U28">PRODUCT(Data!$C22:U22/100+1)</f>
        <v>1.153167655088984</v>
      </c>
      <c r="V28" s="12" cm="1">
        <f t="array" ref="V28">PRODUCT(Data!$C22:V22/100+1)</f>
        <v>1.2569527440469928</v>
      </c>
      <c r="W28" s="7"/>
      <c r="X28" s="25" t="str">
        <f t="shared" si="6"/>
        <v>Unrealised</v>
      </c>
      <c r="Y28" s="4">
        <f t="shared" si="7"/>
        <v>1508343.2928563913</v>
      </c>
      <c r="Z28" s="13">
        <f t="shared" ca="1" si="3"/>
        <v>0</v>
      </c>
      <c r="AA28" s="13">
        <f t="shared" si="4"/>
        <v>1508343.2928563913</v>
      </c>
      <c r="AC28">
        <f t="shared" si="5"/>
        <v>0</v>
      </c>
      <c r="AD28">
        <f>IF(SUM($AC28:AC28)&gt;0,1,IF(OR(D28&lt;(1-$P$2),D28&gt;$P$3),1,0))</f>
        <v>0</v>
      </c>
      <c r="AE28">
        <f>IF(SUM($AC28:AD28)&gt;0,1,IF(OR(E28&lt;(1-$P$2),E28&gt;$P$3),1,0))</f>
        <v>0</v>
      </c>
      <c r="AF28">
        <f>IF(SUM($AC28:AE28)&gt;0,1,IF(OR(F28&lt;(1-$P$2),F28&gt;$P$3),1,0))</f>
        <v>0</v>
      </c>
      <c r="AG28">
        <f>IF(SUM($AC28:AF28)&gt;0,1,IF(OR(G28&lt;(1-$P$2),G28&gt;$P$3),1,0))</f>
        <v>0</v>
      </c>
      <c r="AH28">
        <f>IF(SUM($AC28:AG28)&gt;0,1,IF(OR(H28&lt;(1-$P$2),H28&gt;$P$3),1,0))</f>
        <v>0</v>
      </c>
      <c r="AI28">
        <f>IF(SUM($AC28:AH28)&gt;0,1,IF(OR(I28&lt;(1-$P$2),I28&gt;$P$3),1,0))</f>
        <v>0</v>
      </c>
      <c r="AJ28">
        <f>IF(SUM($AC28:AI28)&gt;0,1,IF(OR(J28&lt;(1-$P$2),J28&gt;$P$3),1,0))</f>
        <v>0</v>
      </c>
      <c r="AK28">
        <f>IF(SUM($AC28:AJ28)&gt;0,1,IF(OR(K28&lt;(1-$P$2),K28&gt;$P$3),1,0))</f>
        <v>0</v>
      </c>
      <c r="AL28">
        <f>IF(SUM($AC28:AK28)&gt;0,1,IF(OR(L28&lt;(1-$P$2),L28&gt;$P$3),1,0))</f>
        <v>0</v>
      </c>
      <c r="AM28">
        <f>IF(SUM($AC28:AL28)&gt;0,1,IF(OR(M28&lt;(1-$P$2),M28&gt;$P$3),1,0))</f>
        <v>0</v>
      </c>
      <c r="AN28">
        <f>IF(SUM($AC28:AM28)&gt;0,1,IF(OR(N28&lt;(1-$P$2),N28&gt;$P$3),1,0))</f>
        <v>0</v>
      </c>
      <c r="AO28">
        <f>IF(SUM($AC28:AN28)&gt;0,1,IF(OR(O28&lt;(1-$P$2),O28&gt;$P$3),1,0))</f>
        <v>0</v>
      </c>
      <c r="AP28">
        <f>IF(SUM($AC28:AO28)&gt;0,1,IF(OR(P28&lt;(1-$P$2),P28&gt;$P$3),1,0))</f>
        <v>0</v>
      </c>
      <c r="AQ28">
        <f>IF(SUM($AC28:AP28)&gt;0,1,IF(OR(Q28&lt;(1-$P$2),Q28&gt;$P$3),1,0))</f>
        <v>0</v>
      </c>
      <c r="AR28">
        <f>IF(SUM($AC28:AQ28)&gt;0,1,IF(OR(R28&lt;(1-$P$2),R28&gt;$P$3),1,0))</f>
        <v>0</v>
      </c>
      <c r="AS28">
        <f>IF(SUM($AC28:AR28)&gt;0,1,IF(OR(S28&lt;(1-$P$2),S28&gt;$P$3),1,0))</f>
        <v>0</v>
      </c>
      <c r="AT28">
        <f>IF(SUM($AC28:AS28)&gt;0,1,IF(OR(T28&lt;(1-$P$2),T28&gt;$P$3),1,0))</f>
        <v>0</v>
      </c>
      <c r="AU28">
        <f>IF(SUM($AC28:AT28)&gt;0,1,IF(OR(U28&lt;(1-$P$2),U28&gt;$P$3),1,0))</f>
        <v>0</v>
      </c>
      <c r="AV28">
        <f>IF(SUM($AC28:AU28)&gt;0,1,IF(OR(V28&lt;(1-$P$2),V28&gt;$P$3),1,0))</f>
        <v>0</v>
      </c>
    </row>
    <row r="29" spans="1:48" x14ac:dyDescent="0.35">
      <c r="A29" s="1">
        <f>Data!A23</f>
        <v>8800000</v>
      </c>
      <c r="B29">
        <f t="shared" si="8"/>
        <v>20</v>
      </c>
      <c r="C29" s="12" cm="1">
        <f t="array" ref="C29">PRODUCT(Data!$C23:C23/100+1)</f>
        <v>0.66399999999999992</v>
      </c>
      <c r="D29" s="12" cm="1">
        <f t="array" ref="D29">PRODUCT(Data!$C23:D23/100+1)</f>
        <v>0.64407999999999987</v>
      </c>
      <c r="E29" s="12" cm="1">
        <f t="array" ref="E29">PRODUCT(Data!$C23:E23/100+1)</f>
        <v>0.91072911999999973</v>
      </c>
      <c r="F29" s="12" cm="1">
        <f t="array" ref="F29">PRODUCT(Data!$C23:F23/100+1)</f>
        <v>0.73313694159999976</v>
      </c>
      <c r="G29" s="12" cm="1">
        <f t="array" ref="G29">PRODUCT(Data!$C23:G23/100+1)</f>
        <v>0.97507213232799972</v>
      </c>
      <c r="H29" s="12" cm="1">
        <f t="array" ref="H29">PRODUCT(Data!$C23:H23/100+1)</f>
        <v>1.3173224507751276</v>
      </c>
      <c r="I29" s="12" cm="1">
        <f t="array" ref="I29">PRODUCT(Data!$C23:I23/100+1)</f>
        <v>2.2131017173022145</v>
      </c>
      <c r="J29" s="12" cm="1">
        <f t="array" ref="J29">PRODUCT(Data!$C23:J23/100+1)</f>
        <v>2.2086755138676102</v>
      </c>
      <c r="K29" s="12" cm="1">
        <f t="array" ref="K29">PRODUCT(Data!$C23:K23/100+1)</f>
        <v>2.7873484985009243</v>
      </c>
      <c r="L29" s="12" cm="1">
        <f t="array" ref="L29">PRODUCT(Data!$C23:L23/100+1)</f>
        <v>4.4263094156194676</v>
      </c>
      <c r="M29" s="12" cm="1">
        <f t="array" ref="M29">PRODUCT(Data!$C23:M23/100+1)</f>
        <v>2.3061072055377427</v>
      </c>
      <c r="N29" s="12" cm="1">
        <f t="array" ref="N29">PRODUCT(Data!$C23:N23/100+1)</f>
        <v>1.2960322495122116</v>
      </c>
      <c r="O29" s="12" cm="1">
        <f t="array" ref="O29">PRODUCT(Data!$C23:O23/100+1)</f>
        <v>2.1643738566853932</v>
      </c>
      <c r="P29" s="12" cm="1">
        <f t="array" ref="P29">PRODUCT(Data!$C23:P23/100+1)</f>
        <v>2.7985353966942133</v>
      </c>
      <c r="Q29" s="12" cm="1">
        <f t="array" ref="Q29">PRODUCT(Data!$C23:Q23/100+1)</f>
        <v>1.6203519946859493</v>
      </c>
      <c r="R29" s="12" cm="1">
        <f t="array" ref="R29">PRODUCT(Data!$C23:R23/100+1)</f>
        <v>1.4955848910951313</v>
      </c>
      <c r="S29" s="12" cm="1">
        <f t="array" ref="S29">PRODUCT(Data!$C23:S23/100+1)</f>
        <v>1.7647901714922547</v>
      </c>
      <c r="T29" s="12" cm="1">
        <f t="array" ref="T29">PRODUCT(Data!$C23:T23/100+1)</f>
        <v>2.8624896581604369</v>
      </c>
      <c r="U29" s="12" cm="1">
        <f t="array" ref="U29">PRODUCT(Data!$C23:U23/100+1)</f>
        <v>1.8491683191716424</v>
      </c>
      <c r="V29" s="12" cm="1">
        <f t="array" ref="V29">PRODUCT(Data!$C23:V23/100+1)</f>
        <v>2.120996062089874</v>
      </c>
      <c r="W29" s="7"/>
      <c r="X29" s="25" t="str">
        <f t="shared" si="6"/>
        <v>Unrealised</v>
      </c>
      <c r="Y29" s="4">
        <f t="shared" si="7"/>
        <v>18664765.346390892</v>
      </c>
      <c r="Z29" s="13">
        <f t="shared" ca="1" si="3"/>
        <v>0</v>
      </c>
      <c r="AA29" s="13">
        <f t="shared" si="4"/>
        <v>18664765.346390892</v>
      </c>
      <c r="AC29">
        <f t="shared" si="5"/>
        <v>0</v>
      </c>
      <c r="AD29">
        <f>IF(SUM($AC29:AC29)&gt;0,1,IF(OR(D29&lt;(1-$P$2),D29&gt;$P$3),1,0))</f>
        <v>0</v>
      </c>
      <c r="AE29">
        <f>IF(SUM($AC29:AD29)&gt;0,1,IF(OR(E29&lt;(1-$P$2),E29&gt;$P$3),1,0))</f>
        <v>0</v>
      </c>
      <c r="AF29">
        <f>IF(SUM($AC29:AE29)&gt;0,1,IF(OR(F29&lt;(1-$P$2),F29&gt;$P$3),1,0))</f>
        <v>0</v>
      </c>
      <c r="AG29">
        <f>IF(SUM($AC29:AF29)&gt;0,1,IF(OR(G29&lt;(1-$P$2),G29&gt;$P$3),1,0))</f>
        <v>0</v>
      </c>
      <c r="AH29">
        <f>IF(SUM($AC29:AG29)&gt;0,1,IF(OR(H29&lt;(1-$P$2),H29&gt;$P$3),1,0))</f>
        <v>0</v>
      </c>
      <c r="AI29">
        <f>IF(SUM($AC29:AH29)&gt;0,1,IF(OR(I29&lt;(1-$P$2),I29&gt;$P$3),1,0))</f>
        <v>0</v>
      </c>
      <c r="AJ29">
        <f>IF(SUM($AC29:AI29)&gt;0,1,IF(OR(J29&lt;(1-$P$2),J29&gt;$P$3),1,0))</f>
        <v>0</v>
      </c>
      <c r="AK29">
        <f>IF(SUM($AC29:AJ29)&gt;0,1,IF(OR(K29&lt;(1-$P$2),K29&gt;$P$3),1,0))</f>
        <v>0</v>
      </c>
      <c r="AL29">
        <f>IF(SUM($AC29:AK29)&gt;0,1,IF(OR(L29&lt;(1-$P$2),L29&gt;$P$3),1,0))</f>
        <v>0</v>
      </c>
      <c r="AM29">
        <f>IF(SUM($AC29:AL29)&gt;0,1,IF(OR(M29&lt;(1-$P$2),M29&gt;$P$3),1,0))</f>
        <v>0</v>
      </c>
      <c r="AN29">
        <f>IF(SUM($AC29:AM29)&gt;0,1,IF(OR(N29&lt;(1-$P$2),N29&gt;$P$3),1,0))</f>
        <v>0</v>
      </c>
      <c r="AO29">
        <f>IF(SUM($AC29:AN29)&gt;0,1,IF(OR(O29&lt;(1-$P$2),O29&gt;$P$3),1,0))</f>
        <v>0</v>
      </c>
      <c r="AP29">
        <f>IF(SUM($AC29:AO29)&gt;0,1,IF(OR(P29&lt;(1-$P$2),P29&gt;$P$3),1,0))</f>
        <v>0</v>
      </c>
      <c r="AQ29">
        <f>IF(SUM($AC29:AP29)&gt;0,1,IF(OR(Q29&lt;(1-$P$2),Q29&gt;$P$3),1,0))</f>
        <v>0</v>
      </c>
      <c r="AR29">
        <f>IF(SUM($AC29:AQ29)&gt;0,1,IF(OR(R29&lt;(1-$P$2),R29&gt;$P$3),1,0))</f>
        <v>0</v>
      </c>
      <c r="AS29">
        <f>IF(SUM($AC29:AR29)&gt;0,1,IF(OR(S29&lt;(1-$P$2),S29&gt;$P$3),1,0))</f>
        <v>0</v>
      </c>
      <c r="AT29">
        <f>IF(SUM($AC29:AS29)&gt;0,1,IF(OR(T29&lt;(1-$P$2),T29&gt;$P$3),1,0))</f>
        <v>0</v>
      </c>
      <c r="AU29">
        <f>IF(SUM($AC29:AT29)&gt;0,1,IF(OR(U29&lt;(1-$P$2),U29&gt;$P$3),1,0))</f>
        <v>0</v>
      </c>
      <c r="AV29">
        <f>IF(SUM($AC29:AU29)&gt;0,1,IF(OR(V29&lt;(1-$P$2),V29&gt;$P$3),1,0))</f>
        <v>0</v>
      </c>
    </row>
    <row r="30" spans="1:48" x14ac:dyDescent="0.35">
      <c r="A30" s="1">
        <f>Data!A24</f>
        <v>5600000</v>
      </c>
      <c r="B30">
        <f t="shared" si="8"/>
        <v>21</v>
      </c>
      <c r="C30" s="12" cm="1">
        <f t="array" ref="C30">PRODUCT(Data!$C24:C24/100+1)</f>
        <v>0.80200000000000005</v>
      </c>
      <c r="D30" s="12" cm="1">
        <f t="array" ref="D30">PRODUCT(Data!$C24:D24/100+1)</f>
        <v>0.67207600000000001</v>
      </c>
      <c r="E30" s="12" cm="1">
        <f t="array" ref="E30">PRODUCT(Data!$C24:E24/100+1)</f>
        <v>1.016178912</v>
      </c>
      <c r="F30" s="12" cm="1">
        <f t="array" ref="F30">PRODUCT(Data!$C24:F24/100+1)</f>
        <v>0.94403020924800007</v>
      </c>
      <c r="G30" s="12" cm="1">
        <f t="array" ref="G30">PRODUCT(Data!$C24:G24/100+1)</f>
        <v>0.55131364220083201</v>
      </c>
      <c r="H30" s="12" cm="1">
        <f t="array" ref="H30">PRODUCT(Data!$C24:H24/100+1)</f>
        <v>0.86335716368650295</v>
      </c>
      <c r="I30" s="12" cm="1">
        <f t="array" ref="I30">PRODUCT(Data!$C24:I24/100+1)</f>
        <v>0.67082851618441286</v>
      </c>
      <c r="J30" s="12" cm="1">
        <f t="array" ref="J30">PRODUCT(Data!$C24:J24/100+1)</f>
        <v>0.70436994199363356</v>
      </c>
      <c r="K30" s="12" cm="1">
        <f t="array" ref="K30">PRODUCT(Data!$C24:K24/100+1)</f>
        <v>0.56279158365291315</v>
      </c>
      <c r="L30" s="12" cm="1">
        <f t="array" ref="L30">PRODUCT(Data!$C24:L24/100+1)</f>
        <v>0.56504274998752479</v>
      </c>
      <c r="M30" s="12" cm="1">
        <f t="array" ref="M30">PRODUCT(Data!$C24:M24/100+1)</f>
        <v>0.35315171874220297</v>
      </c>
      <c r="N30" s="12" cm="1">
        <f t="array" ref="N30">PRODUCT(Data!$C24:N24/100+1)</f>
        <v>0.61695605264262854</v>
      </c>
      <c r="O30" s="12" cm="1">
        <f t="array" ref="O30">PRODUCT(Data!$C24:O24/100+1)</f>
        <v>1.0574626742294653</v>
      </c>
      <c r="P30" s="12" cm="1">
        <f t="array" ref="P30">PRODUCT(Data!$C24:P24/100+1)</f>
        <v>1.2382887915227039</v>
      </c>
      <c r="Q30" s="12" cm="1">
        <f t="array" ref="Q30">PRODUCT(Data!$C24:Q24/100+1)</f>
        <v>0.66372279225616937</v>
      </c>
      <c r="R30" s="12" cm="1">
        <f t="array" ref="R30">PRODUCT(Data!$C24:R24/100+1)</f>
        <v>0.8143878660983197</v>
      </c>
      <c r="S30" s="12" cm="1">
        <f t="array" ref="S30">PRODUCT(Data!$C24:S24/100+1)</f>
        <v>1.3030205857573116</v>
      </c>
      <c r="T30" s="12" cm="1">
        <f t="array" ref="T30">PRODUCT(Data!$C24:T24/100+1)</f>
        <v>2.1721353164574384</v>
      </c>
      <c r="U30" s="12" cm="1">
        <f t="array" ref="U30">PRODUCT(Data!$C24:U24/100+1)</f>
        <v>2.2068894815207574</v>
      </c>
      <c r="V30" s="12" cm="1">
        <f t="array" ref="V30">PRODUCT(Data!$C24:V24/100+1)</f>
        <v>2.7255085096781353</v>
      </c>
      <c r="W30" s="7"/>
      <c r="X30" s="25" t="str">
        <f t="shared" si="6"/>
        <v>Unrealised</v>
      </c>
      <c r="Y30" s="4">
        <f t="shared" si="7"/>
        <v>15262847.654197557</v>
      </c>
      <c r="Z30" s="13">
        <f t="shared" ca="1" si="3"/>
        <v>0</v>
      </c>
      <c r="AA30" s="13">
        <f t="shared" si="4"/>
        <v>15262847.654197557</v>
      </c>
      <c r="AC30">
        <f t="shared" si="5"/>
        <v>0</v>
      </c>
      <c r="AD30">
        <f>IF(SUM($AC30:AC30)&gt;0,1,IF(OR(D30&lt;(1-$P$2),D30&gt;$P$3),1,0))</f>
        <v>0</v>
      </c>
      <c r="AE30">
        <f>IF(SUM($AC30:AD30)&gt;0,1,IF(OR(E30&lt;(1-$P$2),E30&gt;$P$3),1,0))</f>
        <v>0</v>
      </c>
      <c r="AF30">
        <f>IF(SUM($AC30:AE30)&gt;0,1,IF(OR(F30&lt;(1-$P$2),F30&gt;$P$3),1,0))</f>
        <v>0</v>
      </c>
      <c r="AG30">
        <f>IF(SUM($AC30:AF30)&gt;0,1,IF(OR(G30&lt;(1-$P$2),G30&gt;$P$3),1,0))</f>
        <v>0</v>
      </c>
      <c r="AH30">
        <f>IF(SUM($AC30:AG30)&gt;0,1,IF(OR(H30&lt;(1-$P$2),H30&gt;$P$3),1,0))</f>
        <v>0</v>
      </c>
      <c r="AI30">
        <f>IF(SUM($AC30:AH30)&gt;0,1,IF(OR(I30&lt;(1-$P$2),I30&gt;$P$3),1,0))</f>
        <v>0</v>
      </c>
      <c r="AJ30">
        <f>IF(SUM($AC30:AI30)&gt;0,1,IF(OR(J30&lt;(1-$P$2),J30&gt;$P$3),1,0))</f>
        <v>0</v>
      </c>
      <c r="AK30">
        <f>IF(SUM($AC30:AJ30)&gt;0,1,IF(OR(K30&lt;(1-$P$2),K30&gt;$P$3),1,0))</f>
        <v>0</v>
      </c>
      <c r="AL30">
        <f>IF(SUM($AC30:AK30)&gt;0,1,IF(OR(L30&lt;(1-$P$2),L30&gt;$P$3),1,0))</f>
        <v>0</v>
      </c>
      <c r="AM30">
        <f>IF(SUM($AC30:AL30)&gt;0,1,IF(OR(M30&lt;(1-$P$2),M30&gt;$P$3),1,0))</f>
        <v>0</v>
      </c>
      <c r="AN30">
        <f>IF(SUM($AC30:AM30)&gt;0,1,IF(OR(N30&lt;(1-$P$2),N30&gt;$P$3),1,0))</f>
        <v>0</v>
      </c>
      <c r="AO30">
        <f>IF(SUM($AC30:AN30)&gt;0,1,IF(OR(O30&lt;(1-$P$2),O30&gt;$P$3),1,0))</f>
        <v>0</v>
      </c>
      <c r="AP30">
        <f>IF(SUM($AC30:AO30)&gt;0,1,IF(OR(P30&lt;(1-$P$2),P30&gt;$P$3),1,0))</f>
        <v>0</v>
      </c>
      <c r="AQ30">
        <f>IF(SUM($AC30:AP30)&gt;0,1,IF(OR(Q30&lt;(1-$P$2),Q30&gt;$P$3),1,0))</f>
        <v>0</v>
      </c>
      <c r="AR30">
        <f>IF(SUM($AC30:AQ30)&gt;0,1,IF(OR(R30&lt;(1-$P$2),R30&gt;$P$3),1,0))</f>
        <v>0</v>
      </c>
      <c r="AS30">
        <f>IF(SUM($AC30:AR30)&gt;0,1,IF(OR(S30&lt;(1-$P$2),S30&gt;$P$3),1,0))</f>
        <v>0</v>
      </c>
      <c r="AT30">
        <f>IF(SUM($AC30:AS30)&gt;0,1,IF(OR(T30&lt;(1-$P$2),T30&gt;$P$3),1,0))</f>
        <v>0</v>
      </c>
      <c r="AU30">
        <f>IF(SUM($AC30:AT30)&gt;0,1,IF(OR(U30&lt;(1-$P$2),U30&gt;$P$3),1,0))</f>
        <v>0</v>
      </c>
      <c r="AV30">
        <f>IF(SUM($AC30:AU30)&gt;0,1,IF(OR(V30&lt;(1-$P$2),V30&gt;$P$3),1,0))</f>
        <v>0</v>
      </c>
    </row>
    <row r="31" spans="1:48" x14ac:dyDescent="0.35">
      <c r="A31" s="1">
        <f>Data!A25</f>
        <v>9300000</v>
      </c>
      <c r="B31">
        <f t="shared" si="8"/>
        <v>22</v>
      </c>
      <c r="C31" s="12" cm="1">
        <f t="array" ref="C31">PRODUCT(Data!$C25:C25/100+1)</f>
        <v>0.53600000000000003</v>
      </c>
      <c r="D31" s="12" cm="1">
        <f t="array" ref="D31">PRODUCT(Data!$C25:D25/100+1)</f>
        <v>0.64052000000000009</v>
      </c>
      <c r="E31" s="12" cm="1">
        <f t="array" ref="E31">PRODUCT(Data!$C25:E25/100+1)</f>
        <v>0.54956616000000003</v>
      </c>
      <c r="F31" s="12" cm="1">
        <f t="array" ref="F31">PRODUCT(Data!$C25:F25/100+1)</f>
        <v>0.32424403440000005</v>
      </c>
      <c r="G31" s="12" cm="1">
        <f t="array" ref="G31">PRODUCT(Data!$C25:G25/100+1)</f>
        <v>0.46788414163920011</v>
      </c>
      <c r="H31" s="12" cm="1">
        <f t="array" ref="H31">PRODUCT(Data!$C25:H25/100+1)</f>
        <v>0.31395025903990331</v>
      </c>
      <c r="I31" s="12" cm="1">
        <f t="array" ref="I31">PRODUCT(Data!$C25:I25/100+1)</f>
        <v>0.2900900393528707</v>
      </c>
      <c r="J31" s="12" cm="1">
        <f t="array" ref="J31">PRODUCT(Data!$C25:J25/100+1)</f>
        <v>0.43658550922607037</v>
      </c>
      <c r="K31" s="12" cm="1">
        <f t="array" ref="K31">PRODUCT(Data!$C25:K25/100+1)</f>
        <v>0.64396362610845381</v>
      </c>
      <c r="L31" s="12" cm="1">
        <f t="array" ref="L31">PRODUCT(Data!$C25:L25/100+1)</f>
        <v>0.84037253207153217</v>
      </c>
      <c r="M31" s="12" cm="1">
        <f t="array" ref="M31">PRODUCT(Data!$C25:M25/100+1)</f>
        <v>0.88911413893168112</v>
      </c>
      <c r="N31" s="12" cm="1">
        <f t="array" ref="N31">PRODUCT(Data!$C25:N25/100+1)</f>
        <v>1.1940802885852477</v>
      </c>
      <c r="O31" s="12" cm="1">
        <f t="array" ref="O31">PRODUCT(Data!$C25:O25/100+1)</f>
        <v>1.3827449741817168</v>
      </c>
      <c r="P31" s="12" cm="1">
        <f t="array" ref="P31">PRODUCT(Data!$C25:P25/100+1)</f>
        <v>1.4753888874518917</v>
      </c>
      <c r="Q31" s="12" cm="1">
        <f t="array" ref="Q31">PRODUCT(Data!$C25:Q25/100+1)</f>
        <v>2.0286597202463512</v>
      </c>
      <c r="R31" s="12" cm="1">
        <f t="array" ref="R31">PRODUCT(Data!$C25:R25/100+1)</f>
        <v>2.9050407193927748</v>
      </c>
      <c r="S31" s="12" cm="1">
        <f t="array" ref="S31">PRODUCT(Data!$C25:S25/100+1)</f>
        <v>4.0147662742008148</v>
      </c>
      <c r="T31" s="12" cm="1">
        <f t="array" ref="T31">PRODUCT(Data!$C25:T25/100+1)</f>
        <v>2.1760033206168417</v>
      </c>
      <c r="U31" s="12" cm="1">
        <f t="array" ref="U31">PRODUCT(Data!$C25:U25/100+1)</f>
        <v>1.1075856901939725</v>
      </c>
      <c r="V31" s="12" cm="1">
        <f t="array" ref="V31">PRODUCT(Data!$C25:V25/100+1)</f>
        <v>0.9536312792570103</v>
      </c>
      <c r="W31" s="7"/>
      <c r="X31" s="25" t="str">
        <f t="shared" si="6"/>
        <v>Partially Realised Loss</v>
      </c>
      <c r="Y31" s="4">
        <f t="shared" si="7"/>
        <v>8868770.8970901966</v>
      </c>
      <c r="Z31" s="13">
        <f t="shared" ca="1" si="3"/>
        <v>1888486.1561871881</v>
      </c>
      <c r="AA31" s="13">
        <f t="shared" si="4"/>
        <v>2660631.2691270593</v>
      </c>
      <c r="AC31">
        <f t="shared" si="5"/>
        <v>0</v>
      </c>
      <c r="AD31">
        <f>IF(SUM($AC31:AC31)&gt;0,1,IF(OR(D31&lt;(1-$P$2),D31&gt;$P$3),1,0))</f>
        <v>0</v>
      </c>
      <c r="AE31">
        <f>IF(SUM($AC31:AD31)&gt;0,1,IF(OR(E31&lt;(1-$P$2),E31&gt;$P$3),1,0))</f>
        <v>0</v>
      </c>
      <c r="AF31">
        <f>IF(SUM($AC31:AE31)&gt;0,1,IF(OR(F31&lt;(1-$P$2),F31&gt;$P$3),1,0))</f>
        <v>0</v>
      </c>
      <c r="AG31">
        <f>IF(SUM($AC31:AF31)&gt;0,1,IF(OR(G31&lt;(1-$P$2),G31&gt;$P$3),1,0))</f>
        <v>0</v>
      </c>
      <c r="AH31">
        <f>IF(SUM($AC31:AG31)&gt;0,1,IF(OR(H31&lt;(1-$P$2),H31&gt;$P$3),1,0))</f>
        <v>0</v>
      </c>
      <c r="AI31">
        <f>IF(SUM($AC31:AH31)&gt;0,1,IF(OR(I31&lt;(1-$P$2),I31&gt;$P$3),1,0))</f>
        <v>1</v>
      </c>
      <c r="AJ31">
        <f>IF(SUM($AC31:AI31)&gt;0,1,IF(OR(J31&lt;(1-$P$2),J31&gt;$P$3),1,0))</f>
        <v>1</v>
      </c>
      <c r="AK31">
        <f>IF(SUM($AC31:AJ31)&gt;0,1,IF(OR(K31&lt;(1-$P$2),K31&gt;$P$3),1,0))</f>
        <v>1</v>
      </c>
      <c r="AL31">
        <f>IF(SUM($AC31:AK31)&gt;0,1,IF(OR(L31&lt;(1-$P$2),L31&gt;$P$3),1,0))</f>
        <v>1</v>
      </c>
      <c r="AM31">
        <f>IF(SUM($AC31:AL31)&gt;0,1,IF(OR(M31&lt;(1-$P$2),M31&gt;$P$3),1,0))</f>
        <v>1</v>
      </c>
      <c r="AN31">
        <f>IF(SUM($AC31:AM31)&gt;0,1,IF(OR(N31&lt;(1-$P$2),N31&gt;$P$3),1,0))</f>
        <v>1</v>
      </c>
      <c r="AO31">
        <f>IF(SUM($AC31:AN31)&gt;0,1,IF(OR(O31&lt;(1-$P$2),O31&gt;$P$3),1,0))</f>
        <v>1</v>
      </c>
      <c r="AP31">
        <f>IF(SUM($AC31:AO31)&gt;0,1,IF(OR(P31&lt;(1-$P$2),P31&gt;$P$3),1,0))</f>
        <v>1</v>
      </c>
      <c r="AQ31">
        <f>IF(SUM($AC31:AP31)&gt;0,1,IF(OR(Q31&lt;(1-$P$2),Q31&gt;$P$3),1,0))</f>
        <v>1</v>
      </c>
      <c r="AR31">
        <f>IF(SUM($AC31:AQ31)&gt;0,1,IF(OR(R31&lt;(1-$P$2),R31&gt;$P$3),1,0))</f>
        <v>1</v>
      </c>
      <c r="AS31">
        <f>IF(SUM($AC31:AR31)&gt;0,1,IF(OR(S31&lt;(1-$P$2),S31&gt;$P$3),1,0))</f>
        <v>1</v>
      </c>
      <c r="AT31">
        <f>IF(SUM($AC31:AS31)&gt;0,1,IF(OR(T31&lt;(1-$P$2),T31&gt;$P$3),1,0))</f>
        <v>1</v>
      </c>
      <c r="AU31">
        <f>IF(SUM($AC31:AT31)&gt;0,1,IF(OR(U31&lt;(1-$P$2),U31&gt;$P$3),1,0))</f>
        <v>1</v>
      </c>
      <c r="AV31">
        <f>IF(SUM($AC31:AU31)&gt;0,1,IF(OR(V31&lt;(1-$P$2),V31&gt;$P$3),1,0))</f>
        <v>1</v>
      </c>
    </row>
    <row r="32" spans="1:48" x14ac:dyDescent="0.35">
      <c r="A32" s="1">
        <f>Data!A26</f>
        <v>5400000</v>
      </c>
      <c r="B32">
        <f t="shared" si="8"/>
        <v>23</v>
      </c>
      <c r="C32" s="12" cm="1">
        <f t="array" ref="C32">PRODUCT(Data!$C26:C26/100+1)</f>
        <v>1.413</v>
      </c>
      <c r="D32" s="12" cm="1">
        <f t="array" ref="D32">PRODUCT(Data!$C26:D26/100+1)</f>
        <v>1.4031089999999999</v>
      </c>
      <c r="E32" s="12" cm="1">
        <f t="array" ref="E32">PRODUCT(Data!$C26:E26/100+1)</f>
        <v>0.76188818699999983</v>
      </c>
      <c r="F32" s="12" cm="1">
        <f t="array" ref="F32">PRODUCT(Data!$C26:F26/100+1)</f>
        <v>1.3256854453799998</v>
      </c>
      <c r="G32" s="12" cm="1">
        <f t="array" ref="G32">PRODUCT(Data!$C26:G26/100+1)</f>
        <v>2.1966607829946598</v>
      </c>
      <c r="H32" s="12" cm="1">
        <f t="array" ref="H32">PRODUCT(Data!$C26:H26/100+1)</f>
        <v>1.1927868051661001</v>
      </c>
      <c r="I32" s="12" cm="1">
        <f t="array" ref="I32">PRODUCT(Data!$C26:I26/100+1)</f>
        <v>0.91725305317273098</v>
      </c>
      <c r="J32" s="12" cm="1">
        <f t="array" ref="J32">PRODUCT(Data!$C26:J26/100+1)</f>
        <v>0.64941516164629354</v>
      </c>
      <c r="K32" s="12" cm="1">
        <f t="array" ref="K32">PRODUCT(Data!$C26:K26/100+1)</f>
        <v>0.78319468494542999</v>
      </c>
      <c r="L32" s="12" cm="1">
        <f t="array" ref="L32">PRODUCT(Data!$C26:L26/100+1)</f>
        <v>0.99387405519575056</v>
      </c>
      <c r="M32" s="12" cm="1">
        <f t="array" ref="M32">PRODUCT(Data!$C26:M26/100+1)</f>
        <v>0.87262142046186897</v>
      </c>
      <c r="N32" s="12" cm="1">
        <f t="array" ref="N32">PRODUCT(Data!$C26:N26/100+1)</f>
        <v>0.9642466696103652</v>
      </c>
      <c r="O32" s="12" cm="1">
        <f t="array" ref="O32">PRODUCT(Data!$C26:O26/100+1)</f>
        <v>1.4637264444685345</v>
      </c>
      <c r="P32" s="12" cm="1">
        <f t="array" ref="P32">PRODUCT(Data!$C26:P26/100+1)</f>
        <v>1.7491531011398989</v>
      </c>
      <c r="Q32" s="12" cm="1">
        <f t="array" ref="Q32">PRODUCT(Data!$C26:Q26/100+1)</f>
        <v>0.97427827733492378</v>
      </c>
      <c r="R32" s="12" cm="1">
        <f t="array" ref="R32">PRODUCT(Data!$C26:R26/100+1)</f>
        <v>0.76383416943058025</v>
      </c>
      <c r="S32" s="12" cm="1">
        <f t="array" ref="S32">PRODUCT(Data!$C26:S26/100+1)</f>
        <v>1.1892898018034135</v>
      </c>
      <c r="T32" s="12" cm="1">
        <f t="array" ref="T32">PRODUCT(Data!$C26:T26/100+1)</f>
        <v>2.0753107041469567</v>
      </c>
      <c r="U32" s="12" cm="1">
        <f t="array" ref="U32">PRODUCT(Data!$C26:U26/100+1)</f>
        <v>2.6999792260951905</v>
      </c>
      <c r="V32" s="12" cm="1">
        <f t="array" ref="V32">PRODUCT(Data!$C26:V26/100+1)</f>
        <v>1.7495865385096832</v>
      </c>
      <c r="W32" s="7"/>
      <c r="X32" s="25" t="str">
        <f t="shared" si="6"/>
        <v>Unrealised</v>
      </c>
      <c r="Y32" s="4">
        <f t="shared" si="7"/>
        <v>9447767.3079522885</v>
      </c>
      <c r="Z32" s="13">
        <f t="shared" ca="1" si="3"/>
        <v>0</v>
      </c>
      <c r="AA32" s="13">
        <f t="shared" si="4"/>
        <v>9447767.3079522885</v>
      </c>
      <c r="AC32">
        <f t="shared" si="5"/>
        <v>0</v>
      </c>
      <c r="AD32">
        <f>IF(SUM($AC32:AC32)&gt;0,1,IF(OR(D32&lt;(1-$P$2),D32&gt;$P$3),1,0))</f>
        <v>0</v>
      </c>
      <c r="AE32">
        <f>IF(SUM($AC32:AD32)&gt;0,1,IF(OR(E32&lt;(1-$P$2),E32&gt;$P$3),1,0))</f>
        <v>0</v>
      </c>
      <c r="AF32">
        <f>IF(SUM($AC32:AE32)&gt;0,1,IF(OR(F32&lt;(1-$P$2),F32&gt;$P$3),1,0))</f>
        <v>0</v>
      </c>
      <c r="AG32">
        <f>IF(SUM($AC32:AF32)&gt;0,1,IF(OR(G32&lt;(1-$P$2),G32&gt;$P$3),1,0))</f>
        <v>0</v>
      </c>
      <c r="AH32">
        <f>IF(SUM($AC32:AG32)&gt;0,1,IF(OR(H32&lt;(1-$P$2),H32&gt;$P$3),1,0))</f>
        <v>0</v>
      </c>
      <c r="AI32">
        <f>IF(SUM($AC32:AH32)&gt;0,1,IF(OR(I32&lt;(1-$P$2),I32&gt;$P$3),1,0))</f>
        <v>0</v>
      </c>
      <c r="AJ32">
        <f>IF(SUM($AC32:AI32)&gt;0,1,IF(OR(J32&lt;(1-$P$2),J32&gt;$P$3),1,0))</f>
        <v>0</v>
      </c>
      <c r="AK32">
        <f>IF(SUM($AC32:AJ32)&gt;0,1,IF(OR(K32&lt;(1-$P$2),K32&gt;$P$3),1,0))</f>
        <v>0</v>
      </c>
      <c r="AL32">
        <f>IF(SUM($AC32:AK32)&gt;0,1,IF(OR(L32&lt;(1-$P$2),L32&gt;$P$3),1,0))</f>
        <v>0</v>
      </c>
      <c r="AM32">
        <f>IF(SUM($AC32:AL32)&gt;0,1,IF(OR(M32&lt;(1-$P$2),M32&gt;$P$3),1,0))</f>
        <v>0</v>
      </c>
      <c r="AN32">
        <f>IF(SUM($AC32:AM32)&gt;0,1,IF(OR(N32&lt;(1-$P$2),N32&gt;$P$3),1,0))</f>
        <v>0</v>
      </c>
      <c r="AO32">
        <f>IF(SUM($AC32:AN32)&gt;0,1,IF(OR(O32&lt;(1-$P$2),O32&gt;$P$3),1,0))</f>
        <v>0</v>
      </c>
      <c r="AP32">
        <f>IF(SUM($AC32:AO32)&gt;0,1,IF(OR(P32&lt;(1-$P$2),P32&gt;$P$3),1,0))</f>
        <v>0</v>
      </c>
      <c r="AQ32">
        <f>IF(SUM($AC32:AP32)&gt;0,1,IF(OR(Q32&lt;(1-$P$2),Q32&gt;$P$3),1,0))</f>
        <v>0</v>
      </c>
      <c r="AR32">
        <f>IF(SUM($AC32:AQ32)&gt;0,1,IF(OR(R32&lt;(1-$P$2),R32&gt;$P$3),1,0))</f>
        <v>0</v>
      </c>
      <c r="AS32">
        <f>IF(SUM($AC32:AR32)&gt;0,1,IF(OR(S32&lt;(1-$P$2),S32&gt;$P$3),1,0))</f>
        <v>0</v>
      </c>
      <c r="AT32">
        <f>IF(SUM($AC32:AS32)&gt;0,1,IF(OR(T32&lt;(1-$P$2),T32&gt;$P$3),1,0))</f>
        <v>0</v>
      </c>
      <c r="AU32">
        <f>IF(SUM($AC32:AT32)&gt;0,1,IF(OR(U32&lt;(1-$P$2),U32&gt;$P$3),1,0))</f>
        <v>0</v>
      </c>
      <c r="AV32">
        <f>IF(SUM($AC32:AU32)&gt;0,1,IF(OR(V32&lt;(1-$P$2),V32&gt;$P$3),1,0))</f>
        <v>0</v>
      </c>
    </row>
    <row r="33" spans="1:48" x14ac:dyDescent="0.35">
      <c r="A33" s="1">
        <f>Data!A27</f>
        <v>4600000</v>
      </c>
      <c r="B33">
        <f t="shared" si="8"/>
        <v>24</v>
      </c>
      <c r="C33" s="12" cm="1">
        <f t="array" ref="C33">PRODUCT(Data!$C27:C27/100+1)</f>
        <v>1.6990000000000001</v>
      </c>
      <c r="D33" s="12" cm="1">
        <f t="array" ref="D33">PRODUCT(Data!$C27:D27/100+1)</f>
        <v>1.3388120000000001</v>
      </c>
      <c r="E33" s="12" cm="1">
        <f t="array" ref="E33">PRODUCT(Data!$C27:E27/100+1)</f>
        <v>1.3642494279999999</v>
      </c>
      <c r="F33" s="12" cm="1">
        <f t="array" ref="F33">PRODUCT(Data!$C27:F27/100+1)</f>
        <v>1.9877114165959999</v>
      </c>
      <c r="G33" s="12" cm="1">
        <f t="array" ref="G33">PRODUCT(Data!$C27:G27/100+1)</f>
        <v>3.1028175213063558</v>
      </c>
      <c r="H33" s="12" cm="1">
        <f t="array" ref="H33">PRODUCT(Data!$C27:H27/100+1)</f>
        <v>5.1320601802407122</v>
      </c>
      <c r="I33" s="12" cm="1">
        <f t="array" ref="I33">PRODUCT(Data!$C27:I27/100+1)</f>
        <v>6.8513003406213508</v>
      </c>
      <c r="J33" s="12" cm="1">
        <f t="array" ref="J33">PRODUCT(Data!$C27:J27/100+1)</f>
        <v>10.85931103988484</v>
      </c>
      <c r="K33" s="12" cm="1">
        <f t="array" ref="K33">PRODUCT(Data!$C27:K27/100+1)</f>
        <v>11.662900056836319</v>
      </c>
      <c r="L33" s="12" cm="1">
        <f t="array" ref="L33">PRODUCT(Data!$C27:L27/100+1)</f>
        <v>17.307743684345098</v>
      </c>
      <c r="M33" s="12" cm="1">
        <f t="array" ref="M33">PRODUCT(Data!$C27:M27/100+1)</f>
        <v>22.967375869125945</v>
      </c>
      <c r="N33" s="12" cm="1">
        <f t="array" ref="N33">PRODUCT(Data!$C27:N27/100+1)</f>
        <v>18.879182964421524</v>
      </c>
      <c r="O33" s="12" cm="1">
        <f t="array" ref="O33">PRODUCT(Data!$C27:O27/100+1)</f>
        <v>24.505179487819138</v>
      </c>
      <c r="P33" s="12" cm="1">
        <f t="array" ref="P33">PRODUCT(Data!$C27:P27/100+1)</f>
        <v>33.57209589831222</v>
      </c>
      <c r="Q33" s="12" cm="1">
        <f t="array" ref="Q33">PRODUCT(Data!$C27:Q27/100+1)</f>
        <v>25.884085937598723</v>
      </c>
      <c r="R33" s="12" cm="1">
        <f t="array" ref="R33">PRODUCT(Data!$C27:R27/100+1)</f>
        <v>41.492189757970749</v>
      </c>
      <c r="S33" s="12" cm="1">
        <f t="array" ref="S33">PRODUCT(Data!$C27:S27/100+1)</f>
        <v>47.840494790940276</v>
      </c>
      <c r="T33" s="12" cm="1">
        <f t="array" ref="T33">PRODUCT(Data!$C27:T27/100+1)</f>
        <v>40.616580077508296</v>
      </c>
      <c r="U33" s="12" cm="1">
        <f t="array" ref="U33">PRODUCT(Data!$C27:U27/100+1)</f>
        <v>58.162942670991875</v>
      </c>
      <c r="V33" s="12" cm="1">
        <f t="array" ref="V33">PRODUCT(Data!$C27:V27/100+1)</f>
        <v>91.315819993457239</v>
      </c>
      <c r="W33" s="7"/>
      <c r="X33" s="25" t="str">
        <f t="shared" si="6"/>
        <v>Partially Realised Profit</v>
      </c>
      <c r="Y33" s="4">
        <f t="shared" si="7"/>
        <v>420052771.96990329</v>
      </c>
      <c r="Z33" s="13">
        <f t="shared" ca="1" si="3"/>
        <v>294036940.3789323</v>
      </c>
      <c r="AA33" s="13">
        <f t="shared" si="4"/>
        <v>126015831.59097101</v>
      </c>
      <c r="AC33">
        <f t="shared" si="5"/>
        <v>0</v>
      </c>
      <c r="AD33">
        <f>IF(SUM($AC33:AC33)&gt;0,1,IF(OR(D33&lt;(1-$P$2),D33&gt;$P$3),1,0))</f>
        <v>0</v>
      </c>
      <c r="AE33">
        <f>IF(SUM($AC33:AD33)&gt;0,1,IF(OR(E33&lt;(1-$P$2),E33&gt;$P$3),1,0))</f>
        <v>0</v>
      </c>
      <c r="AF33">
        <f>IF(SUM($AC33:AE33)&gt;0,1,IF(OR(F33&lt;(1-$P$2),F33&gt;$P$3),1,0))</f>
        <v>0</v>
      </c>
      <c r="AG33">
        <f>IF(SUM($AC33:AF33)&gt;0,1,IF(OR(G33&lt;(1-$P$2),G33&gt;$P$3),1,0))</f>
        <v>0</v>
      </c>
      <c r="AH33">
        <f>IF(SUM($AC33:AG33)&gt;0,1,IF(OR(H33&lt;(1-$P$2),H33&gt;$P$3),1,0))</f>
        <v>0</v>
      </c>
      <c r="AI33">
        <f>IF(SUM($AC33:AH33)&gt;0,1,IF(OR(I33&lt;(1-$P$2),I33&gt;$P$3),1,0))</f>
        <v>0</v>
      </c>
      <c r="AJ33">
        <f>IF(SUM($AC33:AI33)&gt;0,1,IF(OR(J33&lt;(1-$P$2),J33&gt;$P$3),1,0))</f>
        <v>0</v>
      </c>
      <c r="AK33">
        <f>IF(SUM($AC33:AJ33)&gt;0,1,IF(OR(K33&lt;(1-$P$2),K33&gt;$P$3),1,0))</f>
        <v>0</v>
      </c>
      <c r="AL33">
        <f>IF(SUM($AC33:AK33)&gt;0,1,IF(OR(L33&lt;(1-$P$2),L33&gt;$P$3),1,0))</f>
        <v>0</v>
      </c>
      <c r="AM33">
        <f>IF(SUM($AC33:AL33)&gt;0,1,IF(OR(M33&lt;(1-$P$2),M33&gt;$P$3),1,0))</f>
        <v>0</v>
      </c>
      <c r="AN33">
        <f>IF(SUM($AC33:AM33)&gt;0,1,IF(OR(N33&lt;(1-$P$2),N33&gt;$P$3),1,0))</f>
        <v>0</v>
      </c>
      <c r="AO33">
        <f>IF(SUM($AC33:AN33)&gt;0,1,IF(OR(O33&lt;(1-$P$2),O33&gt;$P$3),1,0))</f>
        <v>0</v>
      </c>
      <c r="AP33">
        <f>IF(SUM($AC33:AO33)&gt;0,1,IF(OR(P33&lt;(1-$P$2),P33&gt;$P$3),1,0))</f>
        <v>0</v>
      </c>
      <c r="AQ33">
        <f>IF(SUM($AC33:AP33)&gt;0,1,IF(OR(Q33&lt;(1-$P$2),Q33&gt;$P$3),1,0))</f>
        <v>0</v>
      </c>
      <c r="AR33">
        <f>IF(SUM($AC33:AQ33)&gt;0,1,IF(OR(R33&lt;(1-$P$2),R33&gt;$P$3),1,0))</f>
        <v>0</v>
      </c>
      <c r="AS33">
        <f>IF(SUM($AC33:AR33)&gt;0,1,IF(OR(S33&lt;(1-$P$2),S33&gt;$P$3),1,0))</f>
        <v>0</v>
      </c>
      <c r="AT33">
        <f>IF(SUM($AC33:AS33)&gt;0,1,IF(OR(T33&lt;(1-$P$2),T33&gt;$P$3),1,0))</f>
        <v>0</v>
      </c>
      <c r="AU33">
        <f>IF(SUM($AC33:AT33)&gt;0,1,IF(OR(U33&lt;(1-$P$2),U33&gt;$P$3),1,0))</f>
        <v>0</v>
      </c>
      <c r="AV33">
        <f>IF(SUM($AC33:AU33)&gt;0,1,IF(OR(V33&lt;(1-$P$2),V33&gt;$P$3),1,0))</f>
        <v>1</v>
      </c>
    </row>
    <row r="34" spans="1:48" x14ac:dyDescent="0.35">
      <c r="A34" s="1">
        <f>Data!A28</f>
        <v>400000</v>
      </c>
      <c r="B34">
        <f t="shared" si="8"/>
        <v>25</v>
      </c>
      <c r="C34" s="12" cm="1">
        <f t="array" ref="C34">PRODUCT(Data!$C28:C28/100+1)</f>
        <v>0.79300000000000004</v>
      </c>
      <c r="D34" s="12" cm="1">
        <f t="array" ref="D34">PRODUCT(Data!$C28:D28/100+1)</f>
        <v>0.96508100000000008</v>
      </c>
      <c r="E34" s="12" cm="1">
        <f t="array" ref="E34">PRODUCT(Data!$C28:E28/100+1)</f>
        <v>1.041322399</v>
      </c>
      <c r="F34" s="12" cm="1">
        <f t="array" ref="F34">PRODUCT(Data!$C28:F28/100+1)</f>
        <v>1.6484133576169999</v>
      </c>
      <c r="G34" s="12" cm="1">
        <f t="array" ref="G34">PRODUCT(Data!$C28:G28/100+1)</f>
        <v>2.2072254858491629</v>
      </c>
      <c r="H34" s="12" cm="1">
        <f t="array" ref="H34">PRODUCT(Data!$C28:H28/100+1)</f>
        <v>3.6926882378256498</v>
      </c>
      <c r="I34" s="12" cm="1">
        <f t="array" ref="I34">PRODUCT(Data!$C28:I28/100+1)</f>
        <v>6.0855502159366717</v>
      </c>
      <c r="J34" s="12" cm="1">
        <f t="array" ref="J34">PRODUCT(Data!$C28:J28/100+1)</f>
        <v>9.3595762321105997</v>
      </c>
      <c r="K34" s="12" cm="1">
        <f t="array" ref="K34">PRODUCT(Data!$C28:K28/100+1)</f>
        <v>16.173347729087116</v>
      </c>
      <c r="L34" s="12" cm="1">
        <f t="array" ref="L34">PRODUCT(Data!$C28:L28/100+1)</f>
        <v>20.91213861370964</v>
      </c>
      <c r="M34" s="12" cm="1">
        <f t="array" ref="M34">PRODUCT(Data!$C28:M28/100+1)</f>
        <v>12.756404554362881</v>
      </c>
      <c r="N34" s="12" cm="1">
        <f t="array" ref="N34">PRODUCT(Data!$C28:N28/100+1)</f>
        <v>6.4419842999532548</v>
      </c>
      <c r="O34" s="12" cm="1">
        <f t="array" ref="O34">PRODUCT(Data!$C28:O28/100+1)</f>
        <v>9.3537612035321249</v>
      </c>
      <c r="P34" s="12" cm="1">
        <f t="array" ref="P34">PRODUCT(Data!$C28:P28/100+1)</f>
        <v>10.934546846929054</v>
      </c>
      <c r="Q34" s="12" cm="1">
        <f t="array" ref="Q34">PRODUCT(Data!$C28:Q28/100+1)</f>
        <v>6.8668954198714447</v>
      </c>
      <c r="R34" s="12" cm="1">
        <f t="array" ref="R34">PRODUCT(Data!$C28:R28/100+1)</f>
        <v>10.918363717595597</v>
      </c>
      <c r="S34" s="12" cm="1">
        <f t="array" ref="S34">PRODUCT(Data!$C28:S28/100+1)</f>
        <v>7.0969364164371376</v>
      </c>
      <c r="T34" s="12" cm="1">
        <f t="array" ref="T34">PRODUCT(Data!$C28:T28/100+1)</f>
        <v>9.6731243356038181</v>
      </c>
      <c r="U34" s="12" cm="1">
        <f t="array" ref="U34">PRODUCT(Data!$C28:U28/100+1)</f>
        <v>6.877591402614315</v>
      </c>
      <c r="V34" s="12" cm="1">
        <f t="array" ref="V34">PRODUCT(Data!$C28:V28/100+1)</f>
        <v>9.3604018989580826</v>
      </c>
      <c r="W34" s="7"/>
      <c r="X34" s="25" t="str">
        <f t="shared" si="6"/>
        <v>Unrealised</v>
      </c>
      <c r="Y34" s="4">
        <f t="shared" si="7"/>
        <v>3744160.7595832329</v>
      </c>
      <c r="Z34" s="13">
        <f t="shared" ca="1" si="3"/>
        <v>0</v>
      </c>
      <c r="AA34" s="13">
        <f t="shared" si="4"/>
        <v>3744160.7595832329</v>
      </c>
      <c r="AC34">
        <f t="shared" si="5"/>
        <v>0</v>
      </c>
      <c r="AD34">
        <f>IF(SUM($AC34:AC34)&gt;0,1,IF(OR(D34&lt;(1-$P$2),D34&gt;$P$3),1,0))</f>
        <v>0</v>
      </c>
      <c r="AE34">
        <f>IF(SUM($AC34:AD34)&gt;0,1,IF(OR(E34&lt;(1-$P$2),E34&gt;$P$3),1,0))</f>
        <v>0</v>
      </c>
      <c r="AF34">
        <f>IF(SUM($AC34:AE34)&gt;0,1,IF(OR(F34&lt;(1-$P$2),F34&gt;$P$3),1,0))</f>
        <v>0</v>
      </c>
      <c r="AG34">
        <f>IF(SUM($AC34:AF34)&gt;0,1,IF(OR(G34&lt;(1-$P$2),G34&gt;$P$3),1,0))</f>
        <v>0</v>
      </c>
      <c r="AH34">
        <f>IF(SUM($AC34:AG34)&gt;0,1,IF(OR(H34&lt;(1-$P$2),H34&gt;$P$3),1,0))</f>
        <v>0</v>
      </c>
      <c r="AI34">
        <f>IF(SUM($AC34:AH34)&gt;0,1,IF(OR(I34&lt;(1-$P$2),I34&gt;$P$3),1,0))</f>
        <v>0</v>
      </c>
      <c r="AJ34">
        <f>IF(SUM($AC34:AI34)&gt;0,1,IF(OR(J34&lt;(1-$P$2),J34&gt;$P$3),1,0))</f>
        <v>0</v>
      </c>
      <c r="AK34">
        <f>IF(SUM($AC34:AJ34)&gt;0,1,IF(OR(K34&lt;(1-$P$2),K34&gt;$P$3),1,0))</f>
        <v>0</v>
      </c>
      <c r="AL34">
        <f>IF(SUM($AC34:AK34)&gt;0,1,IF(OR(L34&lt;(1-$P$2),L34&gt;$P$3),1,0))</f>
        <v>0</v>
      </c>
      <c r="AM34">
        <f>IF(SUM($AC34:AL34)&gt;0,1,IF(OR(M34&lt;(1-$P$2),M34&gt;$P$3),1,0))</f>
        <v>0</v>
      </c>
      <c r="AN34">
        <f>IF(SUM($AC34:AM34)&gt;0,1,IF(OR(N34&lt;(1-$P$2),N34&gt;$P$3),1,0))</f>
        <v>0</v>
      </c>
      <c r="AO34">
        <f>IF(SUM($AC34:AN34)&gt;0,1,IF(OR(O34&lt;(1-$P$2),O34&gt;$P$3),1,0))</f>
        <v>0</v>
      </c>
      <c r="AP34">
        <f>IF(SUM($AC34:AO34)&gt;0,1,IF(OR(P34&lt;(1-$P$2),P34&gt;$P$3),1,0))</f>
        <v>0</v>
      </c>
      <c r="AQ34">
        <f>IF(SUM($AC34:AP34)&gt;0,1,IF(OR(Q34&lt;(1-$P$2),Q34&gt;$P$3),1,0))</f>
        <v>0</v>
      </c>
      <c r="AR34">
        <f>IF(SUM($AC34:AQ34)&gt;0,1,IF(OR(R34&lt;(1-$P$2),R34&gt;$P$3),1,0))</f>
        <v>0</v>
      </c>
      <c r="AS34">
        <f>IF(SUM($AC34:AR34)&gt;0,1,IF(OR(S34&lt;(1-$P$2),S34&gt;$P$3),1,0))</f>
        <v>0</v>
      </c>
      <c r="AT34">
        <f>IF(SUM($AC34:AS34)&gt;0,1,IF(OR(T34&lt;(1-$P$2),T34&gt;$P$3),1,0))</f>
        <v>0</v>
      </c>
      <c r="AU34">
        <f>IF(SUM($AC34:AT34)&gt;0,1,IF(OR(U34&lt;(1-$P$2),U34&gt;$P$3),1,0))</f>
        <v>0</v>
      </c>
      <c r="AV34">
        <f>IF(SUM($AC34:AU34)&gt;0,1,IF(OR(V34&lt;(1-$P$2),V34&gt;$P$3),1,0))</f>
        <v>0</v>
      </c>
    </row>
    <row r="35" spans="1:48" x14ac:dyDescent="0.35">
      <c r="A35" s="1">
        <f>Data!A29</f>
        <v>9600000</v>
      </c>
      <c r="B35">
        <f t="shared" si="8"/>
        <v>26</v>
      </c>
      <c r="C35" s="12" cm="1">
        <f t="array" ref="C35">PRODUCT(Data!$C29:C29/100+1)</f>
        <v>1.1830000000000001</v>
      </c>
      <c r="D35" s="12" cm="1">
        <f t="array" ref="D35">PRODUCT(Data!$C29:D29/100+1)</f>
        <v>0.71216600000000019</v>
      </c>
      <c r="E35" s="12" cm="1">
        <f t="array" ref="E35">PRODUCT(Data!$C29:E29/100+1)</f>
        <v>0.83465855200000016</v>
      </c>
      <c r="F35" s="12" cm="1">
        <f t="array" ref="F35">PRODUCT(Data!$C29:F29/100+1)</f>
        <v>0.53251215617600001</v>
      </c>
      <c r="G35" s="12" cm="1">
        <f t="array" ref="G35">PRODUCT(Data!$C29:G29/100+1)</f>
        <v>0.83018645147838399</v>
      </c>
      <c r="H35" s="12" cm="1">
        <f t="array" ref="H35">PRODUCT(Data!$C29:H29/100+1)</f>
        <v>0.58528144829226081</v>
      </c>
      <c r="I35" s="12" cm="1">
        <f t="array" ref="I35">PRODUCT(Data!$C29:I29/100+1)</f>
        <v>0.31429613773294407</v>
      </c>
      <c r="J35" s="12" cm="1">
        <f t="array" ref="J35">PRODUCT(Data!$C29:J29/100+1)</f>
        <v>0.34163990171571018</v>
      </c>
      <c r="K35" s="12" cm="1">
        <f t="array" ref="K35">PRODUCT(Data!$C29:K29/100+1)</f>
        <v>0.28868571694977507</v>
      </c>
      <c r="L35" s="12" cm="1">
        <f t="array" ref="L35">PRODUCT(Data!$C29:L29/100+1)</f>
        <v>0.19572891609194748</v>
      </c>
      <c r="M35" s="12" cm="1">
        <f t="array" ref="M35">PRODUCT(Data!$C29:M29/100+1)</f>
        <v>0.27362902469654254</v>
      </c>
      <c r="N35" s="12" cm="1">
        <f t="array" ref="N35">PRODUCT(Data!$C29:N29/100+1)</f>
        <v>0.45887587441610184</v>
      </c>
      <c r="O35" s="12" cm="1">
        <f t="array" ref="O35">PRODUCT(Data!$C29:O29/100+1)</f>
        <v>0.74475554417733325</v>
      </c>
      <c r="P35" s="12" cm="1">
        <f t="array" ref="P35">PRODUCT(Data!$C29:P29/100+1)</f>
        <v>0.78199332138619992</v>
      </c>
      <c r="Q35" s="12" cm="1">
        <f t="array" ref="Q35">PRODUCT(Data!$C29:Q29/100+1)</f>
        <v>0.96810773187611554</v>
      </c>
      <c r="R35" s="12" cm="1">
        <f t="array" ref="R35">PRODUCT(Data!$C29:R29/100+1)</f>
        <v>1.5392912936830236</v>
      </c>
      <c r="S35" s="12" cm="1">
        <f t="array" ref="S35">PRODUCT(Data!$C29:S29/100+1)</f>
        <v>2.6521988990158496</v>
      </c>
      <c r="T35" s="12" cm="1">
        <f t="array" ref="T35">PRODUCT(Data!$C29:T29/100+1)</f>
        <v>4.1878220615460267</v>
      </c>
      <c r="U35" s="12" cm="1">
        <f t="array" ref="U35">PRODUCT(Data!$C29:U29/100+1)</f>
        <v>6.746581341150649</v>
      </c>
      <c r="V35" s="12" cm="1">
        <f t="array" ref="V35">PRODUCT(Data!$C29:V29/100+1)</f>
        <v>9.9377143155149046</v>
      </c>
      <c r="W35" s="7"/>
      <c r="X35" s="25" t="str">
        <f t="shared" si="6"/>
        <v>Partially Realised Loss</v>
      </c>
      <c r="Y35" s="4">
        <f t="shared" si="7"/>
        <v>95402057.428943083</v>
      </c>
      <c r="Z35" s="13">
        <f t="shared" ca="1" si="3"/>
        <v>1939968.0179024884</v>
      </c>
      <c r="AA35" s="13">
        <f t="shared" si="4"/>
        <v>28620617.228682928</v>
      </c>
      <c r="AC35">
        <f t="shared" si="5"/>
        <v>0</v>
      </c>
      <c r="AD35">
        <f>IF(SUM($AC35:AC35)&gt;0,1,IF(OR(D35&lt;(1-$P$2),D35&gt;$P$3),1,0))</f>
        <v>0</v>
      </c>
      <c r="AE35">
        <f>IF(SUM($AC35:AD35)&gt;0,1,IF(OR(E35&lt;(1-$P$2),E35&gt;$P$3),1,0))</f>
        <v>0</v>
      </c>
      <c r="AF35">
        <f>IF(SUM($AC35:AE35)&gt;0,1,IF(OR(F35&lt;(1-$P$2),F35&gt;$P$3),1,0))</f>
        <v>0</v>
      </c>
      <c r="AG35">
        <f>IF(SUM($AC35:AF35)&gt;0,1,IF(OR(G35&lt;(1-$P$2),G35&gt;$P$3),1,0))</f>
        <v>0</v>
      </c>
      <c r="AH35">
        <f>IF(SUM($AC35:AG35)&gt;0,1,IF(OR(H35&lt;(1-$P$2),H35&gt;$P$3),1,0))</f>
        <v>0</v>
      </c>
      <c r="AI35">
        <f>IF(SUM($AC35:AH35)&gt;0,1,IF(OR(I35&lt;(1-$P$2),I35&gt;$P$3),1,0))</f>
        <v>0</v>
      </c>
      <c r="AJ35">
        <f>IF(SUM($AC35:AI35)&gt;0,1,IF(OR(J35&lt;(1-$P$2),J35&gt;$P$3),1,0))</f>
        <v>0</v>
      </c>
      <c r="AK35">
        <f>IF(SUM($AC35:AJ35)&gt;0,1,IF(OR(K35&lt;(1-$P$2),K35&gt;$P$3),1,0))</f>
        <v>1</v>
      </c>
      <c r="AL35">
        <f>IF(SUM($AC35:AK35)&gt;0,1,IF(OR(L35&lt;(1-$P$2),L35&gt;$P$3),1,0))</f>
        <v>1</v>
      </c>
      <c r="AM35">
        <f>IF(SUM($AC35:AL35)&gt;0,1,IF(OR(M35&lt;(1-$P$2),M35&gt;$P$3),1,0))</f>
        <v>1</v>
      </c>
      <c r="AN35">
        <f>IF(SUM($AC35:AM35)&gt;0,1,IF(OR(N35&lt;(1-$P$2),N35&gt;$P$3),1,0))</f>
        <v>1</v>
      </c>
      <c r="AO35">
        <f>IF(SUM($AC35:AN35)&gt;0,1,IF(OR(O35&lt;(1-$P$2),O35&gt;$P$3),1,0))</f>
        <v>1</v>
      </c>
      <c r="AP35">
        <f>IF(SUM($AC35:AO35)&gt;0,1,IF(OR(P35&lt;(1-$P$2),P35&gt;$P$3),1,0))</f>
        <v>1</v>
      </c>
      <c r="AQ35">
        <f>IF(SUM($AC35:AP35)&gt;0,1,IF(OR(Q35&lt;(1-$P$2),Q35&gt;$P$3),1,0))</f>
        <v>1</v>
      </c>
      <c r="AR35">
        <f>IF(SUM($AC35:AQ35)&gt;0,1,IF(OR(R35&lt;(1-$P$2),R35&gt;$P$3),1,0))</f>
        <v>1</v>
      </c>
      <c r="AS35">
        <f>IF(SUM($AC35:AR35)&gt;0,1,IF(OR(S35&lt;(1-$P$2),S35&gt;$P$3),1,0))</f>
        <v>1</v>
      </c>
      <c r="AT35">
        <f>IF(SUM($AC35:AS35)&gt;0,1,IF(OR(T35&lt;(1-$P$2),T35&gt;$P$3),1,0))</f>
        <v>1</v>
      </c>
      <c r="AU35">
        <f>IF(SUM($AC35:AT35)&gt;0,1,IF(OR(U35&lt;(1-$P$2),U35&gt;$P$3),1,0))</f>
        <v>1</v>
      </c>
      <c r="AV35">
        <f>IF(SUM($AC35:AU35)&gt;0,1,IF(OR(V35&lt;(1-$P$2),V35&gt;$P$3),1,0))</f>
        <v>1</v>
      </c>
    </row>
    <row r="36" spans="1:48" x14ac:dyDescent="0.35">
      <c r="A36" s="1">
        <f>Data!A30</f>
        <v>100000</v>
      </c>
      <c r="B36">
        <f t="shared" si="8"/>
        <v>27</v>
      </c>
      <c r="C36" s="12" cm="1">
        <f t="array" ref="C36">PRODUCT(Data!$C30:C30/100+1)</f>
        <v>1.107</v>
      </c>
      <c r="D36" s="12" cm="1">
        <f t="array" ref="D36">PRODUCT(Data!$C30:D30/100+1)</f>
        <v>1.7855909999999999</v>
      </c>
      <c r="E36" s="12" cm="1">
        <f t="array" ref="E36">PRODUCT(Data!$C30:E30/100+1)</f>
        <v>1.0142156879999999</v>
      </c>
      <c r="F36" s="12" cm="1">
        <f t="array" ref="F36">PRODUCT(Data!$C30:F30/100+1)</f>
        <v>1.001030884056</v>
      </c>
      <c r="G36" s="12" cm="1">
        <f t="array" ref="G36">PRODUCT(Data!$C30:G30/100+1)</f>
        <v>1.715766935271984</v>
      </c>
      <c r="H36" s="12" cm="1">
        <f t="array" ref="H36">PRODUCT(Data!$C30:H30/100+1)</f>
        <v>2.7675320665937102</v>
      </c>
      <c r="I36" s="12" cm="1">
        <f t="array" ref="I36">PRODUCT(Data!$C30:I30/100+1)</f>
        <v>3.5894890903720418</v>
      </c>
      <c r="J36" s="12" cm="1">
        <f t="array" ref="J36">PRODUCT(Data!$C30:J30/100+1)</f>
        <v>6.0518786063672625</v>
      </c>
      <c r="K36" s="12" cm="1">
        <f t="array" ref="K36">PRODUCT(Data!$C30:K30/100+1)</f>
        <v>6.6086514381530508</v>
      </c>
      <c r="L36" s="12" cm="1">
        <f t="array" ref="L36">PRODUCT(Data!$C30:L30/100+1)</f>
        <v>6.2253496547401737</v>
      </c>
      <c r="M36" s="12" cm="1">
        <f t="array" ref="M36">PRODUCT(Data!$C30:M30/100+1)</f>
        <v>5.2915472065291471</v>
      </c>
      <c r="N36" s="12" cm="1">
        <f t="array" ref="N36">PRODUCT(Data!$C30:N30/100+1)</f>
        <v>5.7572033607037127</v>
      </c>
      <c r="O36" s="12" cm="1">
        <f t="array" ref="O36">PRODUCT(Data!$C30:O30/100+1)</f>
        <v>6.6438126782520843</v>
      </c>
      <c r="P36" s="12" cm="1">
        <f t="array" ref="P36">PRODUCT(Data!$C30:P30/100+1)</f>
        <v>5.414707332775448</v>
      </c>
      <c r="Q36" s="12" cm="1">
        <f t="array" ref="Q36">PRODUCT(Data!$C30:Q30/100+1)</f>
        <v>7.0282901179425314</v>
      </c>
      <c r="R36" s="12" cm="1">
        <f t="array" ref="R36">PRODUCT(Data!$C30:R30/100+1)</f>
        <v>10.176964090780785</v>
      </c>
      <c r="S36" s="12" cm="1">
        <f t="array" ref="S36">PRODUCT(Data!$C30:S30/100+1)</f>
        <v>12.283595657572409</v>
      </c>
      <c r="T36" s="12" cm="1">
        <f t="array" ref="T36">PRODUCT(Data!$C30:T30/100+1)</f>
        <v>21.484008805094145</v>
      </c>
      <c r="U36" s="12" cm="1">
        <f t="array" ref="U36">PRODUCT(Data!$C30:U30/100+1)</f>
        <v>36.780623074321184</v>
      </c>
      <c r="V36" s="12" cm="1">
        <f t="array" ref="V36">PRODUCT(Data!$C30:V30/100+1)</f>
        <v>36.449597466652293</v>
      </c>
      <c r="W36" s="7"/>
      <c r="X36" s="25" t="str">
        <f t="shared" si="6"/>
        <v>Unrealised</v>
      </c>
      <c r="Y36" s="4">
        <f t="shared" si="7"/>
        <v>3644959.7466652291</v>
      </c>
      <c r="Z36" s="13">
        <f t="shared" ca="1" si="3"/>
        <v>0</v>
      </c>
      <c r="AA36" s="13">
        <f t="shared" si="4"/>
        <v>3644959.7466652291</v>
      </c>
      <c r="AC36">
        <f t="shared" si="5"/>
        <v>0</v>
      </c>
      <c r="AD36">
        <f>IF(SUM($AC36:AC36)&gt;0,1,IF(OR(D36&lt;(1-$P$2),D36&gt;$P$3),1,0))</f>
        <v>0</v>
      </c>
      <c r="AE36">
        <f>IF(SUM($AC36:AD36)&gt;0,1,IF(OR(E36&lt;(1-$P$2),E36&gt;$P$3),1,0))</f>
        <v>0</v>
      </c>
      <c r="AF36">
        <f>IF(SUM($AC36:AE36)&gt;0,1,IF(OR(F36&lt;(1-$P$2),F36&gt;$P$3),1,0))</f>
        <v>0</v>
      </c>
      <c r="AG36">
        <f>IF(SUM($AC36:AF36)&gt;0,1,IF(OR(G36&lt;(1-$P$2),G36&gt;$P$3),1,0))</f>
        <v>0</v>
      </c>
      <c r="AH36">
        <f>IF(SUM($AC36:AG36)&gt;0,1,IF(OR(H36&lt;(1-$P$2),H36&gt;$P$3),1,0))</f>
        <v>0</v>
      </c>
      <c r="AI36">
        <f>IF(SUM($AC36:AH36)&gt;0,1,IF(OR(I36&lt;(1-$P$2),I36&gt;$P$3),1,0))</f>
        <v>0</v>
      </c>
      <c r="AJ36">
        <f>IF(SUM($AC36:AI36)&gt;0,1,IF(OR(J36&lt;(1-$P$2),J36&gt;$P$3),1,0))</f>
        <v>0</v>
      </c>
      <c r="AK36">
        <f>IF(SUM($AC36:AJ36)&gt;0,1,IF(OR(K36&lt;(1-$P$2),K36&gt;$P$3),1,0))</f>
        <v>0</v>
      </c>
      <c r="AL36">
        <f>IF(SUM($AC36:AK36)&gt;0,1,IF(OR(L36&lt;(1-$P$2),L36&gt;$P$3),1,0))</f>
        <v>0</v>
      </c>
      <c r="AM36">
        <f>IF(SUM($AC36:AL36)&gt;0,1,IF(OR(M36&lt;(1-$P$2),M36&gt;$P$3),1,0))</f>
        <v>0</v>
      </c>
      <c r="AN36">
        <f>IF(SUM($AC36:AM36)&gt;0,1,IF(OR(N36&lt;(1-$P$2),N36&gt;$P$3),1,0))</f>
        <v>0</v>
      </c>
      <c r="AO36">
        <f>IF(SUM($AC36:AN36)&gt;0,1,IF(OR(O36&lt;(1-$P$2),O36&gt;$P$3),1,0))</f>
        <v>0</v>
      </c>
      <c r="AP36">
        <f>IF(SUM($AC36:AO36)&gt;0,1,IF(OR(P36&lt;(1-$P$2),P36&gt;$P$3),1,0))</f>
        <v>0</v>
      </c>
      <c r="AQ36">
        <f>IF(SUM($AC36:AP36)&gt;0,1,IF(OR(Q36&lt;(1-$P$2),Q36&gt;$P$3),1,0))</f>
        <v>0</v>
      </c>
      <c r="AR36">
        <f>IF(SUM($AC36:AQ36)&gt;0,1,IF(OR(R36&lt;(1-$P$2),R36&gt;$P$3),1,0))</f>
        <v>0</v>
      </c>
      <c r="AS36">
        <f>IF(SUM($AC36:AR36)&gt;0,1,IF(OR(S36&lt;(1-$P$2),S36&gt;$P$3),1,0))</f>
        <v>0</v>
      </c>
      <c r="AT36">
        <f>IF(SUM($AC36:AS36)&gt;0,1,IF(OR(T36&lt;(1-$P$2),T36&gt;$P$3),1,0))</f>
        <v>0</v>
      </c>
      <c r="AU36">
        <f>IF(SUM($AC36:AT36)&gt;0,1,IF(OR(U36&lt;(1-$P$2),U36&gt;$P$3),1,0))</f>
        <v>0</v>
      </c>
      <c r="AV36">
        <f>IF(SUM($AC36:AU36)&gt;0,1,IF(OR(V36&lt;(1-$P$2),V36&gt;$P$3),1,0))</f>
        <v>0</v>
      </c>
    </row>
    <row r="37" spans="1:48" x14ac:dyDescent="0.35">
      <c r="A37" s="1">
        <f>Data!A31</f>
        <v>2800000</v>
      </c>
      <c r="B37">
        <f t="shared" si="8"/>
        <v>28</v>
      </c>
      <c r="C37" s="12" cm="1">
        <f t="array" ref="C37">PRODUCT(Data!$C31:C31/100+1)</f>
        <v>0.99</v>
      </c>
      <c r="D37" s="12" cm="1">
        <f t="array" ref="D37">PRODUCT(Data!$C31:D31/100+1)</f>
        <v>0.60588000000000009</v>
      </c>
      <c r="E37" s="12" cm="1">
        <f t="array" ref="E37">PRODUCT(Data!$C31:E31/100+1)</f>
        <v>1.0118196000000002</v>
      </c>
      <c r="F37" s="12" cm="1">
        <f t="array" ref="F37">PRODUCT(Data!$C31:F31/100+1)</f>
        <v>0.78921928800000019</v>
      </c>
      <c r="G37" s="12" cm="1">
        <f t="array" ref="G37">PRODUCT(Data!$C31:G31/100+1)</f>
        <v>1.0638676002240002</v>
      </c>
      <c r="H37" s="12" cm="1">
        <f t="array" ref="H37">PRODUCT(Data!$C31:H31/100+1)</f>
        <v>1.4798398319115842</v>
      </c>
      <c r="I37" s="12" cm="1">
        <f t="array" ref="I37">PRODUCT(Data!$C31:I31/100+1)</f>
        <v>0.91010149662562423</v>
      </c>
      <c r="J37" s="12" cm="1">
        <f t="array" ref="J37">PRODUCT(Data!$C31:J31/100+1)</f>
        <v>1.2186259039817109</v>
      </c>
      <c r="K37" s="12" cm="1">
        <f t="array" ref="K37">PRODUCT(Data!$C31:K31/100+1)</f>
        <v>1.5147519986492666</v>
      </c>
      <c r="L37" s="12" cm="1">
        <f t="array" ref="L37">PRODUCT(Data!$C31:L31/100+1)</f>
        <v>2.1751838700603465</v>
      </c>
      <c r="M37" s="12" cm="1">
        <f t="array" ref="M37">PRODUCT(Data!$C31:M31/100+1)</f>
        <v>3.7152140500630719</v>
      </c>
      <c r="N37" s="12" cm="1">
        <f t="array" ref="N37">PRODUCT(Data!$C31:N31/100+1)</f>
        <v>6.2378443900558977</v>
      </c>
      <c r="O37" s="12" cm="1">
        <f t="array" ref="O37">PRODUCT(Data!$C31:O31/100+1)</f>
        <v>7.0612398495432771</v>
      </c>
      <c r="P37" s="12" cm="1">
        <f t="array" ref="P37">PRODUCT(Data!$C31:P31/100+1)</f>
        <v>5.0770314518216164</v>
      </c>
      <c r="Q37" s="12" cm="1">
        <f t="array" ref="Q37">PRODUCT(Data!$C31:Q31/100+1)</f>
        <v>5.6862752260402107</v>
      </c>
      <c r="R37" s="12" cm="1">
        <f t="array" ref="R37">PRODUCT(Data!$C31:R31/100+1)</f>
        <v>4.730980988065455</v>
      </c>
      <c r="S37" s="12" cm="1">
        <f t="array" ref="S37">PRODUCT(Data!$C31:S31/100+1)</f>
        <v>3.4157682733832582</v>
      </c>
      <c r="T37" s="12" cm="1">
        <f t="array" ref="T37">PRODUCT(Data!$C31:T31/100+1)</f>
        <v>2.5003423761165449</v>
      </c>
      <c r="U37" s="12" cm="1">
        <f t="array" ref="U37">PRODUCT(Data!$C31:U31/100+1)</f>
        <v>2.6553636034357706</v>
      </c>
      <c r="V37" s="12" cm="1">
        <f t="array" ref="V37">PRODUCT(Data!$C31:V31/100+1)</f>
        <v>1.4206195278381371</v>
      </c>
      <c r="W37" s="7"/>
      <c r="X37" s="25" t="str">
        <f t="shared" si="6"/>
        <v>Unrealised</v>
      </c>
      <c r="Y37" s="4">
        <f t="shared" si="7"/>
        <v>3977734.6779467836</v>
      </c>
      <c r="Z37" s="13">
        <f t="shared" ca="1" si="3"/>
        <v>0</v>
      </c>
      <c r="AA37" s="13">
        <f t="shared" si="4"/>
        <v>3977734.6779467836</v>
      </c>
      <c r="AC37">
        <f t="shared" si="5"/>
        <v>0</v>
      </c>
      <c r="AD37">
        <f>IF(SUM($AC37:AC37)&gt;0,1,IF(OR(D37&lt;(1-$P$2),D37&gt;$P$3),1,0))</f>
        <v>0</v>
      </c>
      <c r="AE37">
        <f>IF(SUM($AC37:AD37)&gt;0,1,IF(OR(E37&lt;(1-$P$2),E37&gt;$P$3),1,0))</f>
        <v>0</v>
      </c>
      <c r="AF37">
        <f>IF(SUM($AC37:AE37)&gt;0,1,IF(OR(F37&lt;(1-$P$2),F37&gt;$P$3),1,0))</f>
        <v>0</v>
      </c>
      <c r="AG37">
        <f>IF(SUM($AC37:AF37)&gt;0,1,IF(OR(G37&lt;(1-$P$2),G37&gt;$P$3),1,0))</f>
        <v>0</v>
      </c>
      <c r="AH37">
        <f>IF(SUM($AC37:AG37)&gt;0,1,IF(OR(H37&lt;(1-$P$2),H37&gt;$P$3),1,0))</f>
        <v>0</v>
      </c>
      <c r="AI37">
        <f>IF(SUM($AC37:AH37)&gt;0,1,IF(OR(I37&lt;(1-$P$2),I37&gt;$P$3),1,0))</f>
        <v>0</v>
      </c>
      <c r="AJ37">
        <f>IF(SUM($AC37:AI37)&gt;0,1,IF(OR(J37&lt;(1-$P$2),J37&gt;$P$3),1,0))</f>
        <v>0</v>
      </c>
      <c r="AK37">
        <f>IF(SUM($AC37:AJ37)&gt;0,1,IF(OR(K37&lt;(1-$P$2),K37&gt;$P$3),1,0))</f>
        <v>0</v>
      </c>
      <c r="AL37">
        <f>IF(SUM($AC37:AK37)&gt;0,1,IF(OR(L37&lt;(1-$P$2),L37&gt;$P$3),1,0))</f>
        <v>0</v>
      </c>
      <c r="AM37">
        <f>IF(SUM($AC37:AL37)&gt;0,1,IF(OR(M37&lt;(1-$P$2),M37&gt;$P$3),1,0))</f>
        <v>0</v>
      </c>
      <c r="AN37">
        <f>IF(SUM($AC37:AM37)&gt;0,1,IF(OR(N37&lt;(1-$P$2),N37&gt;$P$3),1,0))</f>
        <v>0</v>
      </c>
      <c r="AO37">
        <f>IF(SUM($AC37:AN37)&gt;0,1,IF(OR(O37&lt;(1-$P$2),O37&gt;$P$3),1,0))</f>
        <v>0</v>
      </c>
      <c r="AP37">
        <f>IF(SUM($AC37:AO37)&gt;0,1,IF(OR(P37&lt;(1-$P$2),P37&gt;$P$3),1,0))</f>
        <v>0</v>
      </c>
      <c r="AQ37">
        <f>IF(SUM($AC37:AP37)&gt;0,1,IF(OR(Q37&lt;(1-$P$2),Q37&gt;$P$3),1,0))</f>
        <v>0</v>
      </c>
      <c r="AR37">
        <f>IF(SUM($AC37:AQ37)&gt;0,1,IF(OR(R37&lt;(1-$P$2),R37&gt;$P$3),1,0))</f>
        <v>0</v>
      </c>
      <c r="AS37">
        <f>IF(SUM($AC37:AR37)&gt;0,1,IF(OR(S37&lt;(1-$P$2),S37&gt;$P$3),1,0))</f>
        <v>0</v>
      </c>
      <c r="AT37">
        <f>IF(SUM($AC37:AS37)&gt;0,1,IF(OR(T37&lt;(1-$P$2),T37&gt;$P$3),1,0))</f>
        <v>0</v>
      </c>
      <c r="AU37">
        <f>IF(SUM($AC37:AT37)&gt;0,1,IF(OR(U37&lt;(1-$P$2),U37&gt;$P$3),1,0))</f>
        <v>0</v>
      </c>
      <c r="AV37">
        <f>IF(SUM($AC37:AU37)&gt;0,1,IF(OR(V37&lt;(1-$P$2),V37&gt;$P$3),1,0))</f>
        <v>0</v>
      </c>
    </row>
    <row r="38" spans="1:48" x14ac:dyDescent="0.35">
      <c r="A38" s="1">
        <f>Data!A32</f>
        <v>9400000</v>
      </c>
      <c r="B38">
        <f t="shared" si="8"/>
        <v>29</v>
      </c>
      <c r="C38" s="12" cm="1">
        <f t="array" ref="C38">PRODUCT(Data!$C32:C32/100+1)</f>
        <v>1.339</v>
      </c>
      <c r="D38" s="12" cm="1">
        <f t="array" ref="D38">PRODUCT(Data!$C32:D32/100+1)</f>
        <v>1.027013</v>
      </c>
      <c r="E38" s="12" cm="1">
        <f t="array" ref="E38">PRODUCT(Data!$C32:E32/100+1)</f>
        <v>0.76820572399999998</v>
      </c>
      <c r="F38" s="12" cm="1">
        <f t="array" ref="F38">PRODUCT(Data!$C32:F32/100+1)</f>
        <v>0.81967550750799989</v>
      </c>
      <c r="G38" s="12" cm="1">
        <f t="array" ref="G38">PRODUCT(Data!$C32:G32/100+1)</f>
        <v>0.51065784117748392</v>
      </c>
      <c r="H38" s="12" cm="1">
        <f t="array" ref="H38">PRODUCT(Data!$C32:H32/100+1)</f>
        <v>0.46520929331268784</v>
      </c>
      <c r="I38" s="12" cm="1">
        <f t="array" ref="I38">PRODUCT(Data!$C32:I32/100+1)</f>
        <v>0.71409626523497594</v>
      </c>
      <c r="J38" s="12" cm="1">
        <f t="array" ref="J38">PRODUCT(Data!$C32:J32/100+1)</f>
        <v>0.49201232674689849</v>
      </c>
      <c r="K38" s="12" cm="1">
        <f t="array" ref="K38">PRODUCT(Data!$C32:K32/100+1)</f>
        <v>0.35031277664379168</v>
      </c>
      <c r="L38" s="12" cm="1">
        <f t="array" ref="L38">PRODUCT(Data!$C32:L32/100+1)</f>
        <v>0.38814655652132124</v>
      </c>
      <c r="M38" s="12" cm="1">
        <f t="array" ref="M38">PRODUCT(Data!$C32:M32/100+1)</f>
        <v>0.34855560775614647</v>
      </c>
      <c r="N38" s="12" cm="1">
        <f t="array" ref="N38">PRODUCT(Data!$C32:N32/100+1)</f>
        <v>0.4004903933118123</v>
      </c>
      <c r="O38" s="12" cm="1">
        <f t="array" ref="O38">PRODUCT(Data!$C32:O32/100+1)</f>
        <v>0.49981201085314175</v>
      </c>
      <c r="P38" s="12" cm="1">
        <f t="array" ref="P38">PRODUCT(Data!$C32:P32/100+1)</f>
        <v>0.51130768710276397</v>
      </c>
      <c r="Q38" s="12" cm="1">
        <f t="array" ref="Q38">PRODUCT(Data!$C32:Q32/100+1)</f>
        <v>0.32723691974576896</v>
      </c>
      <c r="R38" s="12" cm="1">
        <f t="array" ref="R38">PRODUCT(Data!$C32:R32/100+1)</f>
        <v>0.38253995918280392</v>
      </c>
      <c r="S38" s="12" cm="1">
        <f t="array" ref="S38">PRODUCT(Data!$C32:S32/100+1)</f>
        <v>0.22187317632602629</v>
      </c>
      <c r="T38" s="12" cm="1">
        <f t="array" ref="T38">PRODUCT(Data!$C32:T32/100+1)</f>
        <v>0.14754566225680749</v>
      </c>
      <c r="U38" s="12" cm="1">
        <f t="array" ref="U38">PRODUCT(Data!$C32:U32/100+1)</f>
        <v>0.15359503440933658</v>
      </c>
      <c r="V38" s="12" cm="1">
        <f t="array" ref="V38">PRODUCT(Data!$C32:V32/100+1)</f>
        <v>0.19660164404395084</v>
      </c>
      <c r="W38" s="7"/>
      <c r="X38" s="25" t="str">
        <f t="shared" si="6"/>
        <v>Partially Realised Loss</v>
      </c>
      <c r="Y38" s="4">
        <f t="shared" si="7"/>
        <v>1848055.4540131378</v>
      </c>
      <c r="Z38" s="13">
        <f t="shared" ca="1" si="3"/>
        <v>1459925.5002252529</v>
      </c>
      <c r="AA38" s="13">
        <f t="shared" si="4"/>
        <v>554416.63620394142</v>
      </c>
      <c r="AC38">
        <f t="shared" si="5"/>
        <v>0</v>
      </c>
      <c r="AD38">
        <f>IF(SUM($AC38:AC38)&gt;0,1,IF(OR(D38&lt;(1-$P$2),D38&gt;$P$3),1,0))</f>
        <v>0</v>
      </c>
      <c r="AE38">
        <f>IF(SUM($AC38:AD38)&gt;0,1,IF(OR(E38&lt;(1-$P$2),E38&gt;$P$3),1,0))</f>
        <v>0</v>
      </c>
      <c r="AF38">
        <f>IF(SUM($AC38:AE38)&gt;0,1,IF(OR(F38&lt;(1-$P$2),F38&gt;$P$3),1,0))</f>
        <v>0</v>
      </c>
      <c r="AG38">
        <f>IF(SUM($AC38:AF38)&gt;0,1,IF(OR(G38&lt;(1-$P$2),G38&gt;$P$3),1,0))</f>
        <v>0</v>
      </c>
      <c r="AH38">
        <f>IF(SUM($AC38:AG38)&gt;0,1,IF(OR(H38&lt;(1-$P$2),H38&gt;$P$3),1,0))</f>
        <v>0</v>
      </c>
      <c r="AI38">
        <f>IF(SUM($AC38:AH38)&gt;0,1,IF(OR(I38&lt;(1-$P$2),I38&gt;$P$3),1,0))</f>
        <v>0</v>
      </c>
      <c r="AJ38">
        <f>IF(SUM($AC38:AI38)&gt;0,1,IF(OR(J38&lt;(1-$P$2),J38&gt;$P$3),1,0))</f>
        <v>0</v>
      </c>
      <c r="AK38">
        <f>IF(SUM($AC38:AJ38)&gt;0,1,IF(OR(K38&lt;(1-$P$2),K38&gt;$P$3),1,0))</f>
        <v>0</v>
      </c>
      <c r="AL38">
        <f>IF(SUM($AC38:AK38)&gt;0,1,IF(OR(L38&lt;(1-$P$2),L38&gt;$P$3),1,0))</f>
        <v>0</v>
      </c>
      <c r="AM38">
        <f>IF(SUM($AC38:AL38)&gt;0,1,IF(OR(M38&lt;(1-$P$2),M38&gt;$P$3),1,0))</f>
        <v>0</v>
      </c>
      <c r="AN38">
        <f>IF(SUM($AC38:AM38)&gt;0,1,IF(OR(N38&lt;(1-$P$2),N38&gt;$P$3),1,0))</f>
        <v>0</v>
      </c>
      <c r="AO38">
        <f>IF(SUM($AC38:AN38)&gt;0,1,IF(OR(O38&lt;(1-$P$2),O38&gt;$P$3),1,0))</f>
        <v>0</v>
      </c>
      <c r="AP38">
        <f>IF(SUM($AC38:AO38)&gt;0,1,IF(OR(P38&lt;(1-$P$2),P38&gt;$P$3),1,0))</f>
        <v>0</v>
      </c>
      <c r="AQ38">
        <f>IF(SUM($AC38:AP38)&gt;0,1,IF(OR(Q38&lt;(1-$P$2),Q38&gt;$P$3),1,0))</f>
        <v>0</v>
      </c>
      <c r="AR38">
        <f>IF(SUM($AC38:AQ38)&gt;0,1,IF(OR(R38&lt;(1-$P$2),R38&gt;$P$3),1,0))</f>
        <v>0</v>
      </c>
      <c r="AS38">
        <f>IF(SUM($AC38:AR38)&gt;0,1,IF(OR(S38&lt;(1-$P$2),S38&gt;$P$3),1,0))</f>
        <v>1</v>
      </c>
      <c r="AT38">
        <f>IF(SUM($AC38:AS38)&gt;0,1,IF(OR(T38&lt;(1-$P$2),T38&gt;$P$3),1,0))</f>
        <v>1</v>
      </c>
      <c r="AU38">
        <f>IF(SUM($AC38:AT38)&gt;0,1,IF(OR(U38&lt;(1-$P$2),U38&gt;$P$3),1,0))</f>
        <v>1</v>
      </c>
      <c r="AV38">
        <f>IF(SUM($AC38:AU38)&gt;0,1,IF(OR(V38&lt;(1-$P$2),V38&gt;$P$3),1,0))</f>
        <v>1</v>
      </c>
    </row>
    <row r="39" spans="1:48" x14ac:dyDescent="0.35">
      <c r="A39" s="1">
        <f>Data!A33</f>
        <v>5800000</v>
      </c>
      <c r="B39">
        <f t="shared" si="8"/>
        <v>30</v>
      </c>
      <c r="C39" s="12" cm="1">
        <f t="array" ref="C39">PRODUCT(Data!$C33:C33/100+1)</f>
        <v>0.73499999999999999</v>
      </c>
      <c r="D39" s="12" cm="1">
        <f t="array" ref="D39">PRODUCT(Data!$C33:D33/100+1)</f>
        <v>0.95550000000000002</v>
      </c>
      <c r="E39" s="12" cm="1">
        <f t="array" ref="E39">PRODUCT(Data!$C33:E33/100+1)</f>
        <v>1.6539705</v>
      </c>
      <c r="F39" s="12" cm="1">
        <f t="array" ref="F39">PRODUCT(Data!$C33:F33/100+1)</f>
        <v>1.0238077395</v>
      </c>
      <c r="G39" s="12" cm="1">
        <f t="array" ref="G39">PRODUCT(Data!$C33:G33/100+1)</f>
        <v>0.61837987465800004</v>
      </c>
      <c r="H39" s="12" cm="1">
        <f t="array" ref="H39">PRODUCT(Data!$C33:H33/100+1)</f>
        <v>0.31908401532352804</v>
      </c>
      <c r="I39" s="12" cm="1">
        <f t="array" ref="I39">PRODUCT(Data!$C33:I33/100+1)</f>
        <v>0.18155880471908745</v>
      </c>
      <c r="J39" s="12" cm="1">
        <f t="array" ref="J39">PRODUCT(Data!$C33:J33/100+1)</f>
        <v>0.2806899120957092</v>
      </c>
      <c r="K39" s="12" cm="1">
        <f t="array" ref="K39">PRODUCT(Data!$C33:K33/100+1)</f>
        <v>0.40363209359362984</v>
      </c>
      <c r="L39" s="12" cm="1">
        <f t="array" ref="L39">PRODUCT(Data!$C33:L33/100+1)</f>
        <v>0.6728547000205809</v>
      </c>
      <c r="M39" s="12" cm="1">
        <f t="array" ref="M39">PRODUCT(Data!$C33:M33/100+1)</f>
        <v>0.9278666313283811</v>
      </c>
      <c r="N39" s="12" cm="1">
        <f t="array" ref="N39">PRODUCT(Data!$C33:N33/100+1)</f>
        <v>0.97704356278878524</v>
      </c>
      <c r="O39" s="12" cm="1">
        <f t="array" ref="O39">PRODUCT(Data!$C33:O33/100+1)</f>
        <v>1.4020575126019068</v>
      </c>
      <c r="P39" s="12" cm="1">
        <f t="array" ref="P39">PRODUCT(Data!$C33:P33/100+1)</f>
        <v>1.5759126441645435</v>
      </c>
      <c r="Q39" s="12" cm="1">
        <f t="array" ref="Q39">PRODUCT(Data!$C33:Q33/100+1)</f>
        <v>1.9667389799173502</v>
      </c>
      <c r="R39" s="12" cm="1">
        <f t="array" ref="R39">PRODUCT(Data!$C33:R33/100+1)</f>
        <v>1.5537237941347068</v>
      </c>
      <c r="S39" s="12" cm="1">
        <f t="array" ref="S39">PRODUCT(Data!$C33:S33/100+1)</f>
        <v>2.5574293651457274</v>
      </c>
      <c r="T39" s="12" cm="1">
        <f t="array" ref="T39">PRODUCT(Data!$C33:T33/100+1)</f>
        <v>2.23263583577222</v>
      </c>
      <c r="U39" s="12" cm="1">
        <f t="array" ref="U39">PRODUCT(Data!$C33:U33/100+1)</f>
        <v>2.4558994193494423</v>
      </c>
      <c r="V39" s="12" cm="1">
        <f t="array" ref="V39">PRODUCT(Data!$C33:V33/100+1)</f>
        <v>2.3822224367689588</v>
      </c>
      <c r="W39" s="7"/>
      <c r="X39" s="25" t="str">
        <f t="shared" si="6"/>
        <v>Partially Realised Loss</v>
      </c>
      <c r="Y39" s="4">
        <f t="shared" si="7"/>
        <v>13816890.133259961</v>
      </c>
      <c r="Z39" s="13">
        <f t="shared" ca="1" si="3"/>
        <v>737128.74715949502</v>
      </c>
      <c r="AA39" s="13">
        <f t="shared" si="4"/>
        <v>4145067.0399779892</v>
      </c>
      <c r="AC39">
        <f t="shared" si="5"/>
        <v>0</v>
      </c>
      <c r="AD39">
        <f>IF(SUM($AC39:AC39)&gt;0,1,IF(OR(D39&lt;(1-$P$2),D39&gt;$P$3),1,0))</f>
        <v>0</v>
      </c>
      <c r="AE39">
        <f>IF(SUM($AC39:AD39)&gt;0,1,IF(OR(E39&lt;(1-$P$2),E39&gt;$P$3),1,0))</f>
        <v>0</v>
      </c>
      <c r="AF39">
        <f>IF(SUM($AC39:AE39)&gt;0,1,IF(OR(F39&lt;(1-$P$2),F39&gt;$P$3),1,0))</f>
        <v>0</v>
      </c>
      <c r="AG39">
        <f>IF(SUM($AC39:AF39)&gt;0,1,IF(OR(G39&lt;(1-$P$2),G39&gt;$P$3),1,0))</f>
        <v>0</v>
      </c>
      <c r="AH39">
        <f>IF(SUM($AC39:AG39)&gt;0,1,IF(OR(H39&lt;(1-$P$2),H39&gt;$P$3),1,0))</f>
        <v>0</v>
      </c>
      <c r="AI39">
        <f>IF(SUM($AC39:AH39)&gt;0,1,IF(OR(I39&lt;(1-$P$2),I39&gt;$P$3),1,0))</f>
        <v>1</v>
      </c>
      <c r="AJ39">
        <f>IF(SUM($AC39:AI39)&gt;0,1,IF(OR(J39&lt;(1-$P$2),J39&gt;$P$3),1,0))</f>
        <v>1</v>
      </c>
      <c r="AK39">
        <f>IF(SUM($AC39:AJ39)&gt;0,1,IF(OR(K39&lt;(1-$P$2),K39&gt;$P$3),1,0))</f>
        <v>1</v>
      </c>
      <c r="AL39">
        <f>IF(SUM($AC39:AK39)&gt;0,1,IF(OR(L39&lt;(1-$P$2),L39&gt;$P$3),1,0))</f>
        <v>1</v>
      </c>
      <c r="AM39">
        <f>IF(SUM($AC39:AL39)&gt;0,1,IF(OR(M39&lt;(1-$P$2),M39&gt;$P$3),1,0))</f>
        <v>1</v>
      </c>
      <c r="AN39">
        <f>IF(SUM($AC39:AM39)&gt;0,1,IF(OR(N39&lt;(1-$P$2),N39&gt;$P$3),1,0))</f>
        <v>1</v>
      </c>
      <c r="AO39">
        <f>IF(SUM($AC39:AN39)&gt;0,1,IF(OR(O39&lt;(1-$P$2),O39&gt;$P$3),1,0))</f>
        <v>1</v>
      </c>
      <c r="AP39">
        <f>IF(SUM($AC39:AO39)&gt;0,1,IF(OR(P39&lt;(1-$P$2),P39&gt;$P$3),1,0))</f>
        <v>1</v>
      </c>
      <c r="AQ39">
        <f>IF(SUM($AC39:AP39)&gt;0,1,IF(OR(Q39&lt;(1-$P$2),Q39&gt;$P$3),1,0))</f>
        <v>1</v>
      </c>
      <c r="AR39">
        <f>IF(SUM($AC39:AQ39)&gt;0,1,IF(OR(R39&lt;(1-$P$2),R39&gt;$P$3),1,0))</f>
        <v>1</v>
      </c>
      <c r="AS39">
        <f>IF(SUM($AC39:AR39)&gt;0,1,IF(OR(S39&lt;(1-$P$2),S39&gt;$P$3),1,0))</f>
        <v>1</v>
      </c>
      <c r="AT39">
        <f>IF(SUM($AC39:AS39)&gt;0,1,IF(OR(T39&lt;(1-$P$2),T39&gt;$P$3),1,0))</f>
        <v>1</v>
      </c>
      <c r="AU39">
        <f>IF(SUM($AC39:AT39)&gt;0,1,IF(OR(U39&lt;(1-$P$2),U39&gt;$P$3),1,0))</f>
        <v>1</v>
      </c>
      <c r="AV39">
        <f>IF(SUM($AC39:AU39)&gt;0,1,IF(OR(V39&lt;(1-$P$2),V39&gt;$P$3),1,0))</f>
        <v>1</v>
      </c>
    </row>
    <row r="40" spans="1:48" x14ac:dyDescent="0.35">
      <c r="A40" s="1">
        <f>Data!A34</f>
        <v>200000</v>
      </c>
      <c r="B40">
        <f t="shared" si="8"/>
        <v>31</v>
      </c>
      <c r="C40" s="12" cm="1">
        <f t="array" ref="C40">PRODUCT(Data!$C34:C34/100+1)</f>
        <v>1.1180000000000001</v>
      </c>
      <c r="D40" s="12" cm="1">
        <f t="array" ref="D40">PRODUCT(Data!$C34:D34/100+1)</f>
        <v>1.0140260000000001</v>
      </c>
      <c r="E40" s="12" cm="1">
        <f t="array" ref="E40">PRODUCT(Data!$C34:E34/100+1)</f>
        <v>1.114414574</v>
      </c>
      <c r="F40" s="12" cm="1">
        <f t="array" ref="F40">PRODUCT(Data!$C34:F34/100+1)</f>
        <v>0.70988208363799998</v>
      </c>
      <c r="G40" s="12" cm="1">
        <f t="array" ref="G40">PRODUCT(Data!$C34:G34/100+1)</f>
        <v>1.1514287396608358</v>
      </c>
      <c r="H40" s="12" cm="1">
        <f t="array" ref="H40">PRODUCT(Data!$C34:H34/100+1)</f>
        <v>1.2274230364784511</v>
      </c>
      <c r="I40" s="12" cm="1">
        <f t="array" ref="I40">PRODUCT(Data!$C34:I34/100+1)</f>
        <v>1.2924764574118088</v>
      </c>
      <c r="J40" s="12" cm="1">
        <f t="array" ref="J40">PRODUCT(Data!$C34:J34/100+1)</f>
        <v>0.99649934866450463</v>
      </c>
      <c r="K40" s="12" cm="1">
        <f t="array" ref="K40">PRODUCT(Data!$C34:K34/100+1)</f>
        <v>1.4060605809656161</v>
      </c>
      <c r="L40" s="12" cm="1">
        <f t="array" ref="L40">PRODUCT(Data!$C34:L34/100+1)</f>
        <v>1.5368242149954183</v>
      </c>
      <c r="M40" s="12" cm="1">
        <f t="array" ref="M40">PRODUCT(Data!$C34:M34/100+1)</f>
        <v>0.94668371643717764</v>
      </c>
      <c r="N40" s="12" cm="1">
        <f t="array" ref="N40">PRODUCT(Data!$C34:N34/100+1)</f>
        <v>0.82361483330034457</v>
      </c>
      <c r="O40" s="12" cm="1">
        <f t="array" ref="O40">PRODUCT(Data!$C34:O34/100+1)</f>
        <v>1.316960118447251</v>
      </c>
      <c r="P40" s="12" cm="1">
        <f t="array" ref="P40">PRODUCT(Data!$C34:P34/100+1)</f>
        <v>1.21687114944526</v>
      </c>
      <c r="Q40" s="12" cm="1">
        <f t="array" ref="Q40">PRODUCT(Data!$C34:Q34/100+1)</f>
        <v>0.96984630610787215</v>
      </c>
      <c r="R40" s="12" cm="1">
        <f t="array" ref="R40">PRODUCT(Data!$C34:R34/100+1)</f>
        <v>1.1143534057179452</v>
      </c>
      <c r="S40" s="12" cm="1">
        <f t="array" ref="S40">PRODUCT(Data!$C34:S34/100+1)</f>
        <v>1.7874228627715842</v>
      </c>
      <c r="T40" s="12" cm="1">
        <f t="array" ref="T40">PRODUCT(Data!$C34:T34/100+1)</f>
        <v>2.4720058192131011</v>
      </c>
      <c r="U40" s="12" cm="1">
        <f t="array" ref="U40">PRODUCT(Data!$C34:U34/100+1)</f>
        <v>2.0443488124892344</v>
      </c>
      <c r="V40" s="12" cm="1">
        <f t="array" ref="V40">PRODUCT(Data!$C34:V34/100+1)</f>
        <v>3.0747006139838087</v>
      </c>
      <c r="W40" s="7"/>
      <c r="X40" s="25" t="str">
        <f t="shared" si="6"/>
        <v>Unrealised</v>
      </c>
      <c r="Y40" s="4">
        <f t="shared" si="7"/>
        <v>614940.12279676169</v>
      </c>
      <c r="Z40" s="13">
        <f t="shared" ca="1" si="3"/>
        <v>0</v>
      </c>
      <c r="AA40" s="13">
        <f t="shared" si="4"/>
        <v>614940.12279676169</v>
      </c>
      <c r="AC40">
        <f t="shared" si="5"/>
        <v>0</v>
      </c>
      <c r="AD40">
        <f>IF(SUM($AC40:AC40)&gt;0,1,IF(OR(D40&lt;(1-$P$2),D40&gt;$P$3),1,0))</f>
        <v>0</v>
      </c>
      <c r="AE40">
        <f>IF(SUM($AC40:AD40)&gt;0,1,IF(OR(E40&lt;(1-$P$2),E40&gt;$P$3),1,0))</f>
        <v>0</v>
      </c>
      <c r="AF40">
        <f>IF(SUM($AC40:AE40)&gt;0,1,IF(OR(F40&lt;(1-$P$2),F40&gt;$P$3),1,0))</f>
        <v>0</v>
      </c>
      <c r="AG40">
        <f>IF(SUM($AC40:AF40)&gt;0,1,IF(OR(G40&lt;(1-$P$2),G40&gt;$P$3),1,0))</f>
        <v>0</v>
      </c>
      <c r="AH40">
        <f>IF(SUM($AC40:AG40)&gt;0,1,IF(OR(H40&lt;(1-$P$2),H40&gt;$P$3),1,0))</f>
        <v>0</v>
      </c>
      <c r="AI40">
        <f>IF(SUM($AC40:AH40)&gt;0,1,IF(OR(I40&lt;(1-$P$2),I40&gt;$P$3),1,0))</f>
        <v>0</v>
      </c>
      <c r="AJ40">
        <f>IF(SUM($AC40:AI40)&gt;0,1,IF(OR(J40&lt;(1-$P$2),J40&gt;$P$3),1,0))</f>
        <v>0</v>
      </c>
      <c r="AK40">
        <f>IF(SUM($AC40:AJ40)&gt;0,1,IF(OR(K40&lt;(1-$P$2),K40&gt;$P$3),1,0))</f>
        <v>0</v>
      </c>
      <c r="AL40">
        <f>IF(SUM($AC40:AK40)&gt;0,1,IF(OR(L40&lt;(1-$P$2),L40&gt;$P$3),1,0))</f>
        <v>0</v>
      </c>
      <c r="AM40">
        <f>IF(SUM($AC40:AL40)&gt;0,1,IF(OR(M40&lt;(1-$P$2),M40&gt;$P$3),1,0))</f>
        <v>0</v>
      </c>
      <c r="AN40">
        <f>IF(SUM($AC40:AM40)&gt;0,1,IF(OR(N40&lt;(1-$P$2),N40&gt;$P$3),1,0))</f>
        <v>0</v>
      </c>
      <c r="AO40">
        <f>IF(SUM($AC40:AN40)&gt;0,1,IF(OR(O40&lt;(1-$P$2),O40&gt;$P$3),1,0))</f>
        <v>0</v>
      </c>
      <c r="AP40">
        <f>IF(SUM($AC40:AO40)&gt;0,1,IF(OR(P40&lt;(1-$P$2),P40&gt;$P$3),1,0))</f>
        <v>0</v>
      </c>
      <c r="AQ40">
        <f>IF(SUM($AC40:AP40)&gt;0,1,IF(OR(Q40&lt;(1-$P$2),Q40&gt;$P$3),1,0))</f>
        <v>0</v>
      </c>
      <c r="AR40">
        <f>IF(SUM($AC40:AQ40)&gt;0,1,IF(OR(R40&lt;(1-$P$2),R40&gt;$P$3),1,0))</f>
        <v>0</v>
      </c>
      <c r="AS40">
        <f>IF(SUM($AC40:AR40)&gt;0,1,IF(OR(S40&lt;(1-$P$2),S40&gt;$P$3),1,0))</f>
        <v>0</v>
      </c>
      <c r="AT40">
        <f>IF(SUM($AC40:AS40)&gt;0,1,IF(OR(T40&lt;(1-$P$2),T40&gt;$P$3),1,0))</f>
        <v>0</v>
      </c>
      <c r="AU40">
        <f>IF(SUM($AC40:AT40)&gt;0,1,IF(OR(U40&lt;(1-$P$2),U40&gt;$P$3),1,0))</f>
        <v>0</v>
      </c>
      <c r="AV40">
        <f>IF(SUM($AC40:AU40)&gt;0,1,IF(OR(V40&lt;(1-$P$2),V40&gt;$P$3),1,0))</f>
        <v>0</v>
      </c>
    </row>
    <row r="41" spans="1:48" x14ac:dyDescent="0.35">
      <c r="A41" s="1">
        <f>Data!A35</f>
        <v>6600000</v>
      </c>
      <c r="B41">
        <f t="shared" si="8"/>
        <v>32</v>
      </c>
      <c r="C41" s="12" cm="1">
        <f t="array" ref="C41">PRODUCT(Data!$C35:C35/100+1)</f>
        <v>0.78</v>
      </c>
      <c r="D41" s="12" cm="1">
        <f t="array" ref="D41">PRODUCT(Data!$C35:D35/100+1)</f>
        <v>1.0857600000000001</v>
      </c>
      <c r="E41" s="12" cm="1">
        <f t="array" ref="E41">PRODUCT(Data!$C35:E35/100+1)</f>
        <v>1.03907232</v>
      </c>
      <c r="F41" s="12" cm="1">
        <f t="array" ref="F41">PRODUCT(Data!$C35:F35/100+1)</f>
        <v>1.7113521110400001</v>
      </c>
      <c r="G41" s="12" cm="1">
        <f t="array" ref="G41">PRODUCT(Data!$C35:G35/100+1)</f>
        <v>2.5002854342294403</v>
      </c>
      <c r="H41" s="12" cm="1">
        <f t="array" ref="H41">PRODUCT(Data!$C35:H35/100+1)</f>
        <v>1.3551547053523567</v>
      </c>
      <c r="I41" s="12" cm="1">
        <f t="array" ref="I41">PRODUCT(Data!$C35:I35/100+1)</f>
        <v>1.6194098728960664</v>
      </c>
      <c r="J41" s="12" cm="1">
        <f t="array" ref="J41">PRODUCT(Data!$C35:J35/100+1)</f>
        <v>2.5813393373963298</v>
      </c>
      <c r="K41" s="12" cm="1">
        <f t="array" ref="K41">PRODUCT(Data!$C35:K35/100+1)</f>
        <v>4.1378869578463169</v>
      </c>
      <c r="L41" s="12" cm="1">
        <f t="array" ref="L41">PRODUCT(Data!$C35:L35/100+1)</f>
        <v>3.6289268620312201</v>
      </c>
      <c r="M41" s="12" cm="1">
        <f t="array" ref="M41">PRODUCT(Data!$C35:M35/100+1)</f>
        <v>5.2873464379794877</v>
      </c>
      <c r="N41" s="12" cm="1">
        <f t="array" ref="N41">PRODUCT(Data!$C35:N35/100+1)</f>
        <v>4.5999914010421543</v>
      </c>
      <c r="O41" s="12" cm="1">
        <f t="array" ref="O41">PRODUCT(Data!$C35:O35/100+1)</f>
        <v>4.0433924415160538</v>
      </c>
      <c r="P41" s="12" cm="1">
        <f t="array" ref="P41">PRODUCT(Data!$C35:P35/100+1)</f>
        <v>6.4411241593350734</v>
      </c>
      <c r="Q41" s="12" cm="1">
        <f t="array" ref="Q41">PRODUCT(Data!$C35:Q35/100+1)</f>
        <v>4.5860804014465719</v>
      </c>
      <c r="R41" s="12" cm="1">
        <f t="array" ref="R41">PRODUCT(Data!$C35:R35/100+1)</f>
        <v>6.4526151248353267</v>
      </c>
      <c r="S41" s="12" cm="1">
        <f t="array" ref="S41">PRODUCT(Data!$C35:S35/100+1)</f>
        <v>6.9236560289483053</v>
      </c>
      <c r="T41" s="12" cm="1">
        <f t="array" ref="T41">PRODUCT(Data!$C35:T35/100+1)</f>
        <v>7.4983194793510144</v>
      </c>
      <c r="U41" s="12" cm="1">
        <f t="array" ref="U41">PRODUCT(Data!$C35:U35/100+1)</f>
        <v>13.09206581094687</v>
      </c>
      <c r="V41" s="12" cm="1">
        <f t="array" ref="V41">PRODUCT(Data!$C35:V35/100+1)</f>
        <v>7.593398170349186</v>
      </c>
      <c r="W41" s="7"/>
      <c r="X41" s="25" t="str">
        <f t="shared" si="6"/>
        <v>Unrealised</v>
      </c>
      <c r="Y41" s="4">
        <f t="shared" si="7"/>
        <v>50116427.924304627</v>
      </c>
      <c r="Z41" s="13">
        <f t="shared" ca="1" si="3"/>
        <v>0</v>
      </c>
      <c r="AA41" s="13">
        <f t="shared" si="4"/>
        <v>50116427.924304627</v>
      </c>
      <c r="AC41">
        <f t="shared" si="5"/>
        <v>0</v>
      </c>
      <c r="AD41">
        <f>IF(SUM($AC41:AC41)&gt;0,1,IF(OR(D41&lt;(1-$P$2),D41&gt;$P$3),1,0))</f>
        <v>0</v>
      </c>
      <c r="AE41">
        <f>IF(SUM($AC41:AD41)&gt;0,1,IF(OR(E41&lt;(1-$P$2),E41&gt;$P$3),1,0))</f>
        <v>0</v>
      </c>
      <c r="AF41">
        <f>IF(SUM($AC41:AE41)&gt;0,1,IF(OR(F41&lt;(1-$P$2),F41&gt;$P$3),1,0))</f>
        <v>0</v>
      </c>
      <c r="AG41">
        <f>IF(SUM($AC41:AF41)&gt;0,1,IF(OR(G41&lt;(1-$P$2),G41&gt;$P$3),1,0))</f>
        <v>0</v>
      </c>
      <c r="AH41">
        <f>IF(SUM($AC41:AG41)&gt;0,1,IF(OR(H41&lt;(1-$P$2),H41&gt;$P$3),1,0))</f>
        <v>0</v>
      </c>
      <c r="AI41">
        <f>IF(SUM($AC41:AH41)&gt;0,1,IF(OR(I41&lt;(1-$P$2),I41&gt;$P$3),1,0))</f>
        <v>0</v>
      </c>
      <c r="AJ41">
        <f>IF(SUM($AC41:AI41)&gt;0,1,IF(OR(J41&lt;(1-$P$2),J41&gt;$P$3),1,0))</f>
        <v>0</v>
      </c>
      <c r="AK41">
        <f>IF(SUM($AC41:AJ41)&gt;0,1,IF(OR(K41&lt;(1-$P$2),K41&gt;$P$3),1,0))</f>
        <v>0</v>
      </c>
      <c r="AL41">
        <f>IF(SUM($AC41:AK41)&gt;0,1,IF(OR(L41&lt;(1-$P$2),L41&gt;$P$3),1,0))</f>
        <v>0</v>
      </c>
      <c r="AM41">
        <f>IF(SUM($AC41:AL41)&gt;0,1,IF(OR(M41&lt;(1-$P$2),M41&gt;$P$3),1,0))</f>
        <v>0</v>
      </c>
      <c r="AN41">
        <f>IF(SUM($AC41:AM41)&gt;0,1,IF(OR(N41&lt;(1-$P$2),N41&gt;$P$3),1,0))</f>
        <v>0</v>
      </c>
      <c r="AO41">
        <f>IF(SUM($AC41:AN41)&gt;0,1,IF(OR(O41&lt;(1-$P$2),O41&gt;$P$3),1,0))</f>
        <v>0</v>
      </c>
      <c r="AP41">
        <f>IF(SUM($AC41:AO41)&gt;0,1,IF(OR(P41&lt;(1-$P$2),P41&gt;$P$3),1,0))</f>
        <v>0</v>
      </c>
      <c r="AQ41">
        <f>IF(SUM($AC41:AP41)&gt;0,1,IF(OR(Q41&lt;(1-$P$2),Q41&gt;$P$3),1,0))</f>
        <v>0</v>
      </c>
      <c r="AR41">
        <f>IF(SUM($AC41:AQ41)&gt;0,1,IF(OR(R41&lt;(1-$P$2),R41&gt;$P$3),1,0))</f>
        <v>0</v>
      </c>
      <c r="AS41">
        <f>IF(SUM($AC41:AR41)&gt;0,1,IF(OR(S41&lt;(1-$P$2),S41&gt;$P$3),1,0))</f>
        <v>0</v>
      </c>
      <c r="AT41">
        <f>IF(SUM($AC41:AS41)&gt;0,1,IF(OR(T41&lt;(1-$P$2),T41&gt;$P$3),1,0))</f>
        <v>0</v>
      </c>
      <c r="AU41">
        <f>IF(SUM($AC41:AT41)&gt;0,1,IF(OR(U41&lt;(1-$P$2),U41&gt;$P$3),1,0))</f>
        <v>0</v>
      </c>
      <c r="AV41">
        <f>IF(SUM($AC41:AU41)&gt;0,1,IF(OR(V41&lt;(1-$P$2),V41&gt;$P$3),1,0))</f>
        <v>0</v>
      </c>
    </row>
    <row r="42" spans="1:48" x14ac:dyDescent="0.35">
      <c r="A42" s="1">
        <f>Data!A36</f>
        <v>7900000</v>
      </c>
      <c r="B42">
        <f t="shared" si="8"/>
        <v>33</v>
      </c>
      <c r="C42" s="12" cm="1">
        <f t="array" ref="C42">PRODUCT(Data!$C36:C36/100+1)</f>
        <v>1.0529999999999999</v>
      </c>
      <c r="D42" s="12" cm="1">
        <f t="array" ref="D42">PRODUCT(Data!$C36:D36/100+1)</f>
        <v>0.87820199999999993</v>
      </c>
      <c r="E42" s="12" cm="1">
        <f t="array" ref="E42">PRODUCT(Data!$C36:E36/100+1)</f>
        <v>0.64108745999999994</v>
      </c>
      <c r="F42" s="12" cm="1">
        <f t="array" ref="F42">PRODUCT(Data!$C36:F36/100+1)</f>
        <v>0.82315629863999995</v>
      </c>
      <c r="G42" s="12" cm="1">
        <f t="array" ref="G42">PRODUCT(Data!$C36:G36/100+1)</f>
        <v>1.13677884842184</v>
      </c>
      <c r="H42" s="12" cm="1">
        <f t="array" ref="H42">PRODUCT(Data!$C36:H36/100+1)</f>
        <v>1.2652348582935078</v>
      </c>
      <c r="I42" s="12" cm="1">
        <f t="array" ref="I42">PRODUCT(Data!$C36:I36/100+1)</f>
        <v>1.9775620835127525</v>
      </c>
      <c r="J42" s="12" cm="1">
        <f t="array" ref="J42">PRODUCT(Data!$C36:J36/100+1)</f>
        <v>2.2030041610332067</v>
      </c>
      <c r="K42" s="12" cm="1">
        <f t="array" ref="K42">PRODUCT(Data!$C36:K36/100+1)</f>
        <v>3.3067092457108429</v>
      </c>
      <c r="L42" s="12" cm="1">
        <f t="array" ref="L42">PRODUCT(Data!$C36:L36/100+1)</f>
        <v>4.6260862347494696</v>
      </c>
      <c r="M42" s="12" cm="1">
        <f t="array" ref="M42">PRODUCT(Data!$C36:M36/100+1)</f>
        <v>7.4618770966508947</v>
      </c>
      <c r="N42" s="12" cm="1">
        <f t="array" ref="N42">PRODUCT(Data!$C36:N36/100+1)</f>
        <v>4.5218975205704428</v>
      </c>
      <c r="O42" s="12" cm="1">
        <f t="array" ref="O42">PRODUCT(Data!$C36:O36/100+1)</f>
        <v>4.1058829486779622</v>
      </c>
      <c r="P42" s="12" cm="1">
        <f t="array" ref="P42">PRODUCT(Data!$C36:P36/100+1)</f>
        <v>2.4881650668988455</v>
      </c>
      <c r="Q42" s="12" cm="1">
        <f t="array" ref="Q42">PRODUCT(Data!$C36:Q36/100+1)</f>
        <v>1.4655292244034199</v>
      </c>
      <c r="R42" s="12" cm="1">
        <f t="array" ref="R42">PRODUCT(Data!$C36:R36/100+1)</f>
        <v>2.4005368695728015</v>
      </c>
      <c r="S42" s="12" cm="1">
        <f t="array" ref="S42">PRODUCT(Data!$C36:S36/100+1)</f>
        <v>1.9540370118322603</v>
      </c>
      <c r="T42" s="12" cm="1">
        <f t="array" ref="T42">PRODUCT(Data!$C36:T36/100+1)</f>
        <v>1.5339190542883243</v>
      </c>
      <c r="U42" s="12" cm="1">
        <f t="array" ref="U42">PRODUCT(Data!$C36:U36/100+1)</f>
        <v>1.3176364676336705</v>
      </c>
      <c r="V42" s="12" cm="1">
        <f t="array" ref="V42">PRODUCT(Data!$C36:V36/100+1)</f>
        <v>1.6285986739952167</v>
      </c>
      <c r="W42" s="7"/>
      <c r="X42" s="25" t="str">
        <f t="shared" si="6"/>
        <v>Unrealised</v>
      </c>
      <c r="Y42" s="4">
        <f t="shared" si="7"/>
        <v>12865929.524562212</v>
      </c>
      <c r="Z42" s="13">
        <f t="shared" ref="Z42:Z73" ca="1" si="9">IF(X42="Unrealised",0,OFFSET(B42,0,MATCH(1,AC42:AV42,0)))*A42*$P$4</f>
        <v>0</v>
      </c>
      <c r="AA42" s="13">
        <f t="shared" ref="AA42:AA73" si="10">IF(X42="Unrealised",Y42,Y42*(1-$P$4))</f>
        <v>12865929.524562212</v>
      </c>
      <c r="AC42">
        <f t="shared" si="5"/>
        <v>0</v>
      </c>
      <c r="AD42">
        <f>IF(SUM($AC42:AC42)&gt;0,1,IF(OR(D42&lt;(1-$P$2),D42&gt;$P$3),1,0))</f>
        <v>0</v>
      </c>
      <c r="AE42">
        <f>IF(SUM($AC42:AD42)&gt;0,1,IF(OR(E42&lt;(1-$P$2),E42&gt;$P$3),1,0))</f>
        <v>0</v>
      </c>
      <c r="AF42">
        <f>IF(SUM($AC42:AE42)&gt;0,1,IF(OR(F42&lt;(1-$P$2),F42&gt;$P$3),1,0))</f>
        <v>0</v>
      </c>
      <c r="AG42">
        <f>IF(SUM($AC42:AF42)&gt;0,1,IF(OR(G42&lt;(1-$P$2),G42&gt;$P$3),1,0))</f>
        <v>0</v>
      </c>
      <c r="AH42">
        <f>IF(SUM($AC42:AG42)&gt;0,1,IF(OR(H42&lt;(1-$P$2),H42&gt;$P$3),1,0))</f>
        <v>0</v>
      </c>
      <c r="AI42">
        <f>IF(SUM($AC42:AH42)&gt;0,1,IF(OR(I42&lt;(1-$P$2),I42&gt;$P$3),1,0))</f>
        <v>0</v>
      </c>
      <c r="AJ42">
        <f>IF(SUM($AC42:AI42)&gt;0,1,IF(OR(J42&lt;(1-$P$2),J42&gt;$P$3),1,0))</f>
        <v>0</v>
      </c>
      <c r="AK42">
        <f>IF(SUM($AC42:AJ42)&gt;0,1,IF(OR(K42&lt;(1-$P$2),K42&gt;$P$3),1,0))</f>
        <v>0</v>
      </c>
      <c r="AL42">
        <f>IF(SUM($AC42:AK42)&gt;0,1,IF(OR(L42&lt;(1-$P$2),L42&gt;$P$3),1,0))</f>
        <v>0</v>
      </c>
      <c r="AM42">
        <f>IF(SUM($AC42:AL42)&gt;0,1,IF(OR(M42&lt;(1-$P$2),M42&gt;$P$3),1,0))</f>
        <v>0</v>
      </c>
      <c r="AN42">
        <f>IF(SUM($AC42:AM42)&gt;0,1,IF(OR(N42&lt;(1-$P$2),N42&gt;$P$3),1,0))</f>
        <v>0</v>
      </c>
      <c r="AO42">
        <f>IF(SUM($AC42:AN42)&gt;0,1,IF(OR(O42&lt;(1-$P$2),O42&gt;$P$3),1,0))</f>
        <v>0</v>
      </c>
      <c r="AP42">
        <f>IF(SUM($AC42:AO42)&gt;0,1,IF(OR(P42&lt;(1-$P$2),P42&gt;$P$3),1,0))</f>
        <v>0</v>
      </c>
      <c r="AQ42">
        <f>IF(SUM($AC42:AP42)&gt;0,1,IF(OR(Q42&lt;(1-$P$2),Q42&gt;$P$3),1,0))</f>
        <v>0</v>
      </c>
      <c r="AR42">
        <f>IF(SUM($AC42:AQ42)&gt;0,1,IF(OR(R42&lt;(1-$P$2),R42&gt;$P$3),1,0))</f>
        <v>0</v>
      </c>
      <c r="AS42">
        <f>IF(SUM($AC42:AR42)&gt;0,1,IF(OR(S42&lt;(1-$P$2),S42&gt;$P$3),1,0))</f>
        <v>0</v>
      </c>
      <c r="AT42">
        <f>IF(SUM($AC42:AS42)&gt;0,1,IF(OR(T42&lt;(1-$P$2),T42&gt;$P$3),1,0))</f>
        <v>0</v>
      </c>
      <c r="AU42">
        <f>IF(SUM($AC42:AT42)&gt;0,1,IF(OR(U42&lt;(1-$P$2),U42&gt;$P$3),1,0))</f>
        <v>0</v>
      </c>
      <c r="AV42">
        <f>IF(SUM($AC42:AU42)&gt;0,1,IF(OR(V42&lt;(1-$P$2),V42&gt;$P$3),1,0))</f>
        <v>0</v>
      </c>
    </row>
    <row r="43" spans="1:48" x14ac:dyDescent="0.35">
      <c r="A43" s="1">
        <f>Data!A37</f>
        <v>200000</v>
      </c>
      <c r="B43">
        <f t="shared" si="8"/>
        <v>34</v>
      </c>
      <c r="C43" s="12" cm="1">
        <f t="array" ref="C43">PRODUCT(Data!$C37:C37/100+1)</f>
        <v>1.2250000000000001</v>
      </c>
      <c r="D43" s="12" cm="1">
        <f t="array" ref="D43">PRODUCT(Data!$C37:D37/100+1)</f>
        <v>1.272775</v>
      </c>
      <c r="E43" s="12" cm="1">
        <f t="array" ref="E43">PRODUCT(Data!$C37:E37/100+1)</f>
        <v>1.0373116249999998</v>
      </c>
      <c r="F43" s="12" cm="1">
        <f t="array" ref="F43">PRODUCT(Data!$C37:F37/100+1)</f>
        <v>1.4190423029999997</v>
      </c>
      <c r="G43" s="12" cm="1">
        <f t="array" ref="G43">PRODUCT(Data!$C37:G37/100+1)</f>
        <v>1.5822321678449995</v>
      </c>
      <c r="H43" s="12" cm="1">
        <f t="array" ref="H43">PRODUCT(Data!$C37:H37/100+1)</f>
        <v>2.548976022398294</v>
      </c>
      <c r="I43" s="12" cm="1">
        <f t="array" ref="I43">PRODUCT(Data!$C37:I37/100+1)</f>
        <v>3.9152271704037798</v>
      </c>
      <c r="J43" s="12" cm="1">
        <f t="array" ref="J43">PRODUCT(Data!$C37:J37/100+1)</f>
        <v>3.9778708051302405</v>
      </c>
      <c r="K43" s="12" cm="1">
        <f t="array" ref="K43">PRODUCT(Data!$C37:K37/100+1)</f>
        <v>3.8108002313147704</v>
      </c>
      <c r="L43" s="12" cm="1">
        <f t="array" ref="L43">PRODUCT(Data!$C37:L37/100+1)</f>
        <v>4.3328798630048944</v>
      </c>
      <c r="M43" s="12" cm="1">
        <f t="array" ref="M43">PRODUCT(Data!$C37:M37/100+1)</f>
        <v>6.9282749009448263</v>
      </c>
      <c r="N43" s="12" cm="1">
        <f t="array" ref="N43">PRODUCT(Data!$C37:N37/100+1)</f>
        <v>10.621045423148418</v>
      </c>
      <c r="O43" s="12" cm="1">
        <f t="array" ref="O43">PRODUCT(Data!$C37:O37/100+1)</f>
        <v>18.512482172547692</v>
      </c>
      <c r="P43" s="12" cm="1">
        <f t="array" ref="P43">PRODUCT(Data!$C37:P37/100+1)</f>
        <v>24.232839163864927</v>
      </c>
      <c r="Q43" s="12" cm="1">
        <f t="array" ref="Q43">PRODUCT(Data!$C37:Q37/100+1)</f>
        <v>20.767543163432244</v>
      </c>
      <c r="R43" s="12" cm="1">
        <f t="array" ref="R43">PRODUCT(Data!$C37:R37/100+1)</f>
        <v>16.842477505543549</v>
      </c>
      <c r="S43" s="12" cm="1">
        <f t="array" ref="S43">PRODUCT(Data!$C37:S37/100+1)</f>
        <v>13.979256329601146</v>
      </c>
      <c r="T43" s="12" cm="1">
        <f t="array" ref="T43">PRODUCT(Data!$C37:T37/100+1)</f>
        <v>11.071571013044109</v>
      </c>
      <c r="U43" s="12" cm="1">
        <f t="array" ref="U43">PRODUCT(Data!$C37:U37/100+1)</f>
        <v>11.846580983957196</v>
      </c>
      <c r="V43" s="12" cm="1">
        <f t="array" ref="V43">PRODUCT(Data!$C37:V37/100+1)</f>
        <v>7.9135160972834058</v>
      </c>
      <c r="W43" s="7"/>
      <c r="X43" s="25" t="str">
        <f t="shared" si="6"/>
        <v>Unrealised</v>
      </c>
      <c r="Y43" s="4">
        <f t="shared" si="7"/>
        <v>1582703.2194566811</v>
      </c>
      <c r="Z43" s="13">
        <f t="shared" ca="1" si="9"/>
        <v>0</v>
      </c>
      <c r="AA43" s="13">
        <f t="shared" si="10"/>
        <v>1582703.2194566811</v>
      </c>
      <c r="AC43">
        <f t="shared" si="5"/>
        <v>0</v>
      </c>
      <c r="AD43">
        <f>IF(SUM($AC43:AC43)&gt;0,1,IF(OR(D43&lt;(1-$P$2),D43&gt;$P$3),1,0))</f>
        <v>0</v>
      </c>
      <c r="AE43">
        <f>IF(SUM($AC43:AD43)&gt;0,1,IF(OR(E43&lt;(1-$P$2),E43&gt;$P$3),1,0))</f>
        <v>0</v>
      </c>
      <c r="AF43">
        <f>IF(SUM($AC43:AE43)&gt;0,1,IF(OR(F43&lt;(1-$P$2),F43&gt;$P$3),1,0))</f>
        <v>0</v>
      </c>
      <c r="AG43">
        <f>IF(SUM($AC43:AF43)&gt;0,1,IF(OR(G43&lt;(1-$P$2),G43&gt;$P$3),1,0))</f>
        <v>0</v>
      </c>
      <c r="AH43">
        <f>IF(SUM($AC43:AG43)&gt;0,1,IF(OR(H43&lt;(1-$P$2),H43&gt;$P$3),1,0))</f>
        <v>0</v>
      </c>
      <c r="AI43">
        <f>IF(SUM($AC43:AH43)&gt;0,1,IF(OR(I43&lt;(1-$P$2),I43&gt;$P$3),1,0))</f>
        <v>0</v>
      </c>
      <c r="AJ43">
        <f>IF(SUM($AC43:AI43)&gt;0,1,IF(OR(J43&lt;(1-$P$2),J43&gt;$P$3),1,0))</f>
        <v>0</v>
      </c>
      <c r="AK43">
        <f>IF(SUM($AC43:AJ43)&gt;0,1,IF(OR(K43&lt;(1-$P$2),K43&gt;$P$3),1,0))</f>
        <v>0</v>
      </c>
      <c r="AL43">
        <f>IF(SUM($AC43:AK43)&gt;0,1,IF(OR(L43&lt;(1-$P$2),L43&gt;$P$3),1,0))</f>
        <v>0</v>
      </c>
      <c r="AM43">
        <f>IF(SUM($AC43:AL43)&gt;0,1,IF(OR(M43&lt;(1-$P$2),M43&gt;$P$3),1,0))</f>
        <v>0</v>
      </c>
      <c r="AN43">
        <f>IF(SUM($AC43:AM43)&gt;0,1,IF(OR(N43&lt;(1-$P$2),N43&gt;$P$3),1,0))</f>
        <v>0</v>
      </c>
      <c r="AO43">
        <f>IF(SUM($AC43:AN43)&gt;0,1,IF(OR(O43&lt;(1-$P$2),O43&gt;$P$3),1,0))</f>
        <v>0</v>
      </c>
      <c r="AP43">
        <f>IF(SUM($AC43:AO43)&gt;0,1,IF(OR(P43&lt;(1-$P$2),P43&gt;$P$3),1,0))</f>
        <v>0</v>
      </c>
      <c r="AQ43">
        <f>IF(SUM($AC43:AP43)&gt;0,1,IF(OR(Q43&lt;(1-$P$2),Q43&gt;$P$3),1,0))</f>
        <v>0</v>
      </c>
      <c r="AR43">
        <f>IF(SUM($AC43:AQ43)&gt;0,1,IF(OR(R43&lt;(1-$P$2),R43&gt;$P$3),1,0))</f>
        <v>0</v>
      </c>
      <c r="AS43">
        <f>IF(SUM($AC43:AR43)&gt;0,1,IF(OR(S43&lt;(1-$P$2),S43&gt;$P$3),1,0))</f>
        <v>0</v>
      </c>
      <c r="AT43">
        <f>IF(SUM($AC43:AS43)&gt;0,1,IF(OR(T43&lt;(1-$P$2),T43&gt;$P$3),1,0))</f>
        <v>0</v>
      </c>
      <c r="AU43">
        <f>IF(SUM($AC43:AT43)&gt;0,1,IF(OR(U43&lt;(1-$P$2),U43&gt;$P$3),1,0))</f>
        <v>0</v>
      </c>
      <c r="AV43">
        <f>IF(SUM($AC43:AU43)&gt;0,1,IF(OR(V43&lt;(1-$P$2),V43&gt;$P$3),1,0))</f>
        <v>0</v>
      </c>
    </row>
    <row r="44" spans="1:48" x14ac:dyDescent="0.35">
      <c r="A44" s="1">
        <f>Data!A38</f>
        <v>7000000</v>
      </c>
      <c r="B44">
        <f t="shared" si="8"/>
        <v>35</v>
      </c>
      <c r="C44" s="12" cm="1">
        <f t="array" ref="C44">PRODUCT(Data!$C38:C38/100+1)</f>
        <v>1.474</v>
      </c>
      <c r="D44" s="12" cm="1">
        <f t="array" ref="D44">PRODUCT(Data!$C38:D38/100+1)</f>
        <v>2.0621260000000001</v>
      </c>
      <c r="E44" s="12" cm="1">
        <f t="array" ref="E44">PRODUCT(Data!$C38:E38/100+1)</f>
        <v>1.414618436</v>
      </c>
      <c r="F44" s="12" cm="1">
        <f t="array" ref="F44">PRODUCT(Data!$C38:F38/100+1)</f>
        <v>1.1882794862399999</v>
      </c>
      <c r="G44" s="12" cm="1">
        <f t="array" ref="G44">PRODUCT(Data!$C38:G38/100+1)</f>
        <v>1.9939329779107198</v>
      </c>
      <c r="H44" s="12" cm="1">
        <f t="array" ref="H44">PRODUCT(Data!$C38:H38/100+1)</f>
        <v>2.1474658172098451</v>
      </c>
      <c r="I44" s="12" cm="1">
        <f t="array" ref="I44">PRODUCT(Data!$C38:I38/100+1)</f>
        <v>2.1689404753819437</v>
      </c>
      <c r="J44" s="12" cm="1">
        <f t="array" ref="J44">PRODUCT(Data!$C38:J38/100+1)</f>
        <v>1.9498774873683673</v>
      </c>
      <c r="K44" s="12" cm="1">
        <f t="array" ref="K44">PRODUCT(Data!$C38:K38/100+1)</f>
        <v>1.6339973344146916</v>
      </c>
      <c r="L44" s="12" cm="1">
        <f t="array" ref="L44">PRODUCT(Data!$C38:L38/100+1)</f>
        <v>1.9003388999242865</v>
      </c>
      <c r="M44" s="12" cm="1">
        <f t="array" ref="M44">PRODUCT(Data!$C38:M38/100+1)</f>
        <v>2.1473829569144436</v>
      </c>
      <c r="N44" s="12" cm="1">
        <f t="array" ref="N44">PRODUCT(Data!$C38:N38/100+1)</f>
        <v>3.0041887567233068</v>
      </c>
      <c r="O44" s="12" cm="1">
        <f t="array" ref="O44">PRODUCT(Data!$C38:O38/100+1)</f>
        <v>1.8295509528444938</v>
      </c>
      <c r="P44" s="12" cm="1">
        <f t="array" ref="P44">PRODUCT(Data!$C38:P38/100+1)</f>
        <v>1.0190598807343831</v>
      </c>
      <c r="Q44" s="12" cm="1">
        <f t="array" ref="Q44">PRODUCT(Data!$C38:Q38/100+1)</f>
        <v>1.047593557394946</v>
      </c>
      <c r="R44" s="12" cm="1">
        <f t="array" ref="R44">PRODUCT(Data!$C38:R38/100+1)</f>
        <v>0.98788072462343401</v>
      </c>
      <c r="S44" s="12" cm="1">
        <f t="array" ref="S44">PRODUCT(Data!$C38:S38/100+1)</f>
        <v>0.67867405781629919</v>
      </c>
      <c r="T44" s="12" cm="1">
        <f t="array" ref="T44">PRODUCT(Data!$C38:T38/100+1)</f>
        <v>0.99357882064306202</v>
      </c>
      <c r="U44" s="12" cm="1">
        <f t="array" ref="U44">PRODUCT(Data!$C38:U38/100+1)</f>
        <v>1.7328014632015003</v>
      </c>
      <c r="V44" s="12" cm="1">
        <f t="array" ref="V44">PRODUCT(Data!$C38:V38/100+1)</f>
        <v>0.95650640768722828</v>
      </c>
      <c r="W44" s="7"/>
      <c r="X44" s="25" t="str">
        <f t="shared" si="6"/>
        <v>Unrealised</v>
      </c>
      <c r="Y44" s="4">
        <f t="shared" si="7"/>
        <v>6695544.8538105981</v>
      </c>
      <c r="Z44" s="13">
        <f t="shared" ca="1" si="9"/>
        <v>0</v>
      </c>
      <c r="AA44" s="13">
        <f t="shared" si="10"/>
        <v>6695544.8538105981</v>
      </c>
      <c r="AC44">
        <f t="shared" si="5"/>
        <v>0</v>
      </c>
      <c r="AD44">
        <f>IF(SUM($AC44:AC44)&gt;0,1,IF(OR(D44&lt;(1-$P$2),D44&gt;$P$3),1,0))</f>
        <v>0</v>
      </c>
      <c r="AE44">
        <f>IF(SUM($AC44:AD44)&gt;0,1,IF(OR(E44&lt;(1-$P$2),E44&gt;$P$3),1,0))</f>
        <v>0</v>
      </c>
      <c r="AF44">
        <f>IF(SUM($AC44:AE44)&gt;0,1,IF(OR(F44&lt;(1-$P$2),F44&gt;$P$3),1,0))</f>
        <v>0</v>
      </c>
      <c r="AG44">
        <f>IF(SUM($AC44:AF44)&gt;0,1,IF(OR(G44&lt;(1-$P$2),G44&gt;$P$3),1,0))</f>
        <v>0</v>
      </c>
      <c r="AH44">
        <f>IF(SUM($AC44:AG44)&gt;0,1,IF(OR(H44&lt;(1-$P$2),H44&gt;$P$3),1,0))</f>
        <v>0</v>
      </c>
      <c r="AI44">
        <f>IF(SUM($AC44:AH44)&gt;0,1,IF(OR(I44&lt;(1-$P$2),I44&gt;$P$3),1,0))</f>
        <v>0</v>
      </c>
      <c r="AJ44">
        <f>IF(SUM($AC44:AI44)&gt;0,1,IF(OR(J44&lt;(1-$P$2),J44&gt;$P$3),1,0))</f>
        <v>0</v>
      </c>
      <c r="AK44">
        <f>IF(SUM($AC44:AJ44)&gt;0,1,IF(OR(K44&lt;(1-$P$2),K44&gt;$P$3),1,0))</f>
        <v>0</v>
      </c>
      <c r="AL44">
        <f>IF(SUM($AC44:AK44)&gt;0,1,IF(OR(L44&lt;(1-$P$2),L44&gt;$P$3),1,0))</f>
        <v>0</v>
      </c>
      <c r="AM44">
        <f>IF(SUM($AC44:AL44)&gt;0,1,IF(OR(M44&lt;(1-$P$2),M44&gt;$P$3),1,0))</f>
        <v>0</v>
      </c>
      <c r="AN44">
        <f>IF(SUM($AC44:AM44)&gt;0,1,IF(OR(N44&lt;(1-$P$2),N44&gt;$P$3),1,0))</f>
        <v>0</v>
      </c>
      <c r="AO44">
        <f>IF(SUM($AC44:AN44)&gt;0,1,IF(OR(O44&lt;(1-$P$2),O44&gt;$P$3),1,0))</f>
        <v>0</v>
      </c>
      <c r="AP44">
        <f>IF(SUM($AC44:AO44)&gt;0,1,IF(OR(P44&lt;(1-$P$2),P44&gt;$P$3),1,0))</f>
        <v>0</v>
      </c>
      <c r="AQ44">
        <f>IF(SUM($AC44:AP44)&gt;0,1,IF(OR(Q44&lt;(1-$P$2),Q44&gt;$P$3),1,0))</f>
        <v>0</v>
      </c>
      <c r="AR44">
        <f>IF(SUM($AC44:AQ44)&gt;0,1,IF(OR(R44&lt;(1-$P$2),R44&gt;$P$3),1,0))</f>
        <v>0</v>
      </c>
      <c r="AS44">
        <f>IF(SUM($AC44:AR44)&gt;0,1,IF(OR(S44&lt;(1-$P$2),S44&gt;$P$3),1,0))</f>
        <v>0</v>
      </c>
      <c r="AT44">
        <f>IF(SUM($AC44:AS44)&gt;0,1,IF(OR(T44&lt;(1-$P$2),T44&gt;$P$3),1,0))</f>
        <v>0</v>
      </c>
      <c r="AU44">
        <f>IF(SUM($AC44:AT44)&gt;0,1,IF(OR(U44&lt;(1-$P$2),U44&gt;$P$3),1,0))</f>
        <v>0</v>
      </c>
      <c r="AV44">
        <f>IF(SUM($AC44:AU44)&gt;0,1,IF(OR(V44&lt;(1-$P$2),V44&gt;$P$3),1,0))</f>
        <v>0</v>
      </c>
    </row>
    <row r="45" spans="1:48" x14ac:dyDescent="0.35">
      <c r="A45" s="1">
        <f>Data!A39</f>
        <v>5400000</v>
      </c>
      <c r="B45">
        <f t="shared" si="8"/>
        <v>36</v>
      </c>
      <c r="C45" s="12" cm="1">
        <f t="array" ref="C45">PRODUCT(Data!$C39:C39/100+1)</f>
        <v>1.405</v>
      </c>
      <c r="D45" s="12" cm="1">
        <f t="array" ref="D45">PRODUCT(Data!$C39:D39/100+1)</f>
        <v>1.6424450000000002</v>
      </c>
      <c r="E45" s="12" cm="1">
        <f t="array" ref="E45">PRODUCT(Data!$C39:E39/100+1)</f>
        <v>2.5950631000000004</v>
      </c>
      <c r="F45" s="12" cm="1">
        <f t="array" ref="F45">PRODUCT(Data!$C39:F39/100+1)</f>
        <v>2.5950631000000004</v>
      </c>
      <c r="G45" s="12" cm="1">
        <f t="array" ref="G45">PRODUCT(Data!$C39:G39/100+1)</f>
        <v>1.3520278751000003</v>
      </c>
      <c r="H45" s="12" cm="1">
        <f t="array" ref="H45">PRODUCT(Data!$C39:H39/100+1)</f>
        <v>1.8739106348886005</v>
      </c>
      <c r="I45" s="12" cm="1">
        <f t="array" ref="I45">PRODUCT(Data!$C39:I39/100+1)</f>
        <v>1.9751018091725852</v>
      </c>
      <c r="J45" s="12" cm="1">
        <f t="array" ref="J45">PRODUCT(Data!$C39:J39/100+1)</f>
        <v>1.042853755243125</v>
      </c>
      <c r="K45" s="12" cm="1">
        <f t="array" ref="K45">PRODUCT(Data!$C39:K39/100+1)</f>
        <v>0.66012642706889813</v>
      </c>
      <c r="L45" s="12" cm="1">
        <f t="array" ref="L45">PRODUCT(Data!$C39:L39/100+1)</f>
        <v>1.0852478461012687</v>
      </c>
      <c r="M45" s="12" cm="1">
        <f t="array" ref="M45">PRODUCT(Data!$C39:M39/100+1)</f>
        <v>0.89749996872574911</v>
      </c>
      <c r="N45" s="12" cm="1">
        <f t="array" ref="N45">PRODUCT(Data!$C39:N39/100+1)</f>
        <v>1.2026499580925039</v>
      </c>
      <c r="O45" s="12" cm="1">
        <f t="array" ref="O45">PRODUCT(Data!$C39:O39/100+1)</f>
        <v>1.2531612563323891</v>
      </c>
      <c r="P45" s="12" cm="1">
        <f t="array" ref="P45">PRODUCT(Data!$C39:P39/100+1)</f>
        <v>2.1591968446607064</v>
      </c>
      <c r="Q45" s="12" cm="1">
        <f t="array" ref="Q45">PRODUCT(Data!$C39:Q39/100+1)</f>
        <v>2.9192341339812753</v>
      </c>
      <c r="R45" s="12" cm="1">
        <f t="array" ref="R45">PRODUCT(Data!$C39:R39/100+1)</f>
        <v>3.541031004519287</v>
      </c>
      <c r="S45" s="12" cm="1">
        <f t="array" ref="S45">PRODUCT(Data!$C39:S39/100+1)</f>
        <v>4.8512124761914235</v>
      </c>
      <c r="T45" s="12" cm="1">
        <f t="array" ref="T45">PRODUCT(Data!$C39:T39/100+1)</f>
        <v>6.020354682953557</v>
      </c>
      <c r="U45" s="12" cm="1">
        <f t="array" ref="U45">PRODUCT(Data!$C39:U39/100+1)</f>
        <v>10.162358704825603</v>
      </c>
      <c r="V45" s="12" cm="1">
        <f t="array" ref="V45">PRODUCT(Data!$C39:V39/100+1)</f>
        <v>14.796394274226078</v>
      </c>
      <c r="W45" s="7"/>
      <c r="X45" s="25" t="str">
        <f t="shared" si="6"/>
        <v>Unrealised</v>
      </c>
      <c r="Y45" s="4">
        <f t="shared" si="7"/>
        <v>79900529.080820814</v>
      </c>
      <c r="Z45" s="13">
        <f t="shared" ca="1" si="9"/>
        <v>0</v>
      </c>
      <c r="AA45" s="13">
        <f t="shared" si="10"/>
        <v>79900529.080820814</v>
      </c>
      <c r="AC45">
        <f t="shared" si="5"/>
        <v>0</v>
      </c>
      <c r="AD45">
        <f>IF(SUM($AC45:AC45)&gt;0,1,IF(OR(D45&lt;(1-$P$2),D45&gt;$P$3),1,0))</f>
        <v>0</v>
      </c>
      <c r="AE45">
        <f>IF(SUM($AC45:AD45)&gt;0,1,IF(OR(E45&lt;(1-$P$2),E45&gt;$P$3),1,0))</f>
        <v>0</v>
      </c>
      <c r="AF45">
        <f>IF(SUM($AC45:AE45)&gt;0,1,IF(OR(F45&lt;(1-$P$2),F45&gt;$P$3),1,0))</f>
        <v>0</v>
      </c>
      <c r="AG45">
        <f>IF(SUM($AC45:AF45)&gt;0,1,IF(OR(G45&lt;(1-$P$2),G45&gt;$P$3),1,0))</f>
        <v>0</v>
      </c>
      <c r="AH45">
        <f>IF(SUM($AC45:AG45)&gt;0,1,IF(OR(H45&lt;(1-$P$2),H45&gt;$P$3),1,0))</f>
        <v>0</v>
      </c>
      <c r="AI45">
        <f>IF(SUM($AC45:AH45)&gt;0,1,IF(OR(I45&lt;(1-$P$2),I45&gt;$P$3),1,0))</f>
        <v>0</v>
      </c>
      <c r="AJ45">
        <f>IF(SUM($AC45:AI45)&gt;0,1,IF(OR(J45&lt;(1-$P$2),J45&gt;$P$3),1,0))</f>
        <v>0</v>
      </c>
      <c r="AK45">
        <f>IF(SUM($AC45:AJ45)&gt;0,1,IF(OR(K45&lt;(1-$P$2),K45&gt;$P$3),1,0))</f>
        <v>0</v>
      </c>
      <c r="AL45">
        <f>IF(SUM($AC45:AK45)&gt;0,1,IF(OR(L45&lt;(1-$P$2),L45&gt;$P$3),1,0))</f>
        <v>0</v>
      </c>
      <c r="AM45">
        <f>IF(SUM($AC45:AL45)&gt;0,1,IF(OR(M45&lt;(1-$P$2),M45&gt;$P$3),1,0))</f>
        <v>0</v>
      </c>
      <c r="AN45">
        <f>IF(SUM($AC45:AM45)&gt;0,1,IF(OR(N45&lt;(1-$P$2),N45&gt;$P$3),1,0))</f>
        <v>0</v>
      </c>
      <c r="AO45">
        <f>IF(SUM($AC45:AN45)&gt;0,1,IF(OR(O45&lt;(1-$P$2),O45&gt;$P$3),1,0))</f>
        <v>0</v>
      </c>
      <c r="AP45">
        <f>IF(SUM($AC45:AO45)&gt;0,1,IF(OR(P45&lt;(1-$P$2),P45&gt;$P$3),1,0))</f>
        <v>0</v>
      </c>
      <c r="AQ45">
        <f>IF(SUM($AC45:AP45)&gt;0,1,IF(OR(Q45&lt;(1-$P$2),Q45&gt;$P$3),1,0))</f>
        <v>0</v>
      </c>
      <c r="AR45">
        <f>IF(SUM($AC45:AQ45)&gt;0,1,IF(OR(R45&lt;(1-$P$2),R45&gt;$P$3),1,0))</f>
        <v>0</v>
      </c>
      <c r="AS45">
        <f>IF(SUM($AC45:AR45)&gt;0,1,IF(OR(S45&lt;(1-$P$2),S45&gt;$P$3),1,0))</f>
        <v>0</v>
      </c>
      <c r="AT45">
        <f>IF(SUM($AC45:AS45)&gt;0,1,IF(OR(T45&lt;(1-$P$2),T45&gt;$P$3),1,0))</f>
        <v>0</v>
      </c>
      <c r="AU45">
        <f>IF(SUM($AC45:AT45)&gt;0,1,IF(OR(U45&lt;(1-$P$2),U45&gt;$P$3),1,0))</f>
        <v>0</v>
      </c>
      <c r="AV45">
        <f>IF(SUM($AC45:AU45)&gt;0,1,IF(OR(V45&lt;(1-$P$2),V45&gt;$P$3),1,0))</f>
        <v>0</v>
      </c>
    </row>
    <row r="46" spans="1:48" x14ac:dyDescent="0.35">
      <c r="A46" s="1">
        <f>Data!A40</f>
        <v>5900000</v>
      </c>
      <c r="B46">
        <f t="shared" si="8"/>
        <v>37</v>
      </c>
      <c r="C46" s="12" cm="1">
        <f t="array" ref="C46">PRODUCT(Data!$C40:C40/100+1)</f>
        <v>1.194</v>
      </c>
      <c r="D46" s="12" cm="1">
        <f t="array" ref="D46">PRODUCT(Data!$C40:D40/100+1)</f>
        <v>1.7408519999999998</v>
      </c>
      <c r="E46" s="12" cm="1">
        <f t="array" ref="E46">PRODUCT(Data!$C40:E40/100+1)</f>
        <v>2.4441562079999994</v>
      </c>
      <c r="F46" s="12" cm="1">
        <f t="array" ref="F46">PRODUCT(Data!$C40:F40/100+1)</f>
        <v>2.4221588021279996</v>
      </c>
      <c r="G46" s="12" cm="1">
        <f t="array" ref="G46">PRODUCT(Data!$C40:G40/100+1)</f>
        <v>2.9986325970344634</v>
      </c>
      <c r="H46" s="12" cm="1">
        <f t="array" ref="H46">PRODUCT(Data!$C40:H40/100+1)</f>
        <v>3.670326298770183</v>
      </c>
      <c r="I46" s="12" cm="1">
        <f t="array" ref="I46">PRODUCT(Data!$C40:I40/100+1)</f>
        <v>5.1898413864610387</v>
      </c>
      <c r="J46" s="12" cm="1">
        <f t="array" ref="J46">PRODUCT(Data!$C40:J40/100+1)</f>
        <v>2.7142870451191228</v>
      </c>
      <c r="K46" s="12" cm="1">
        <f t="array" ref="K46">PRODUCT(Data!$C40:K40/100+1)</f>
        <v>4.7120023103267972</v>
      </c>
      <c r="L46" s="12" cm="1">
        <f t="array" ref="L46">PRODUCT(Data!$C40:L40/100+1)</f>
        <v>3.7319058297788237</v>
      </c>
      <c r="M46" s="12" cm="1">
        <f t="array" ref="M46">PRODUCT(Data!$C40:M40/100+1)</f>
        <v>5.9225345518589938</v>
      </c>
      <c r="N46" s="12" cm="1">
        <f t="array" ref="N46">PRODUCT(Data!$C40:N40/100+1)</f>
        <v>9.9913157889861228</v>
      </c>
      <c r="O46" s="12" cm="1">
        <f t="array" ref="O46">PRODUCT(Data!$C40:O40/100+1)</f>
        <v>15.986105262377798</v>
      </c>
      <c r="P46" s="12" cm="1">
        <f t="array" ref="P46">PRODUCT(Data!$C40:P40/100+1)</f>
        <v>21.11764505160107</v>
      </c>
      <c r="Q46" s="12" cm="1">
        <f t="array" ref="Q46">PRODUCT(Data!$C40:Q40/100+1)</f>
        <v>30.388291229253941</v>
      </c>
      <c r="R46" s="12" cm="1">
        <f t="array" ref="R46">PRODUCT(Data!$C40:R40/100+1)</f>
        <v>51.690483380960956</v>
      </c>
      <c r="S46" s="12" cm="1">
        <f t="array" ref="S46">PRODUCT(Data!$C40:S40/100+1)</f>
        <v>31.324432928862343</v>
      </c>
      <c r="T46" s="12" cm="1">
        <f t="array" ref="T46">PRODUCT(Data!$C40:T40/100+1)</f>
        <v>49.805848356891119</v>
      </c>
      <c r="U46" s="12" cm="1">
        <f t="array" ref="U46">PRODUCT(Data!$C40:U40/100+1)</f>
        <v>44.327205037633099</v>
      </c>
      <c r="V46" s="12" cm="1">
        <f t="array" ref="V46">PRODUCT(Data!$C40:V40/100+1)</f>
        <v>75.666538999239705</v>
      </c>
      <c r="W46" s="7"/>
      <c r="X46" s="25" t="str">
        <f t="shared" si="6"/>
        <v>Partially Realised Profit</v>
      </c>
      <c r="Y46" s="4">
        <f t="shared" si="7"/>
        <v>446432580.09551424</v>
      </c>
      <c r="Z46" s="13">
        <f t="shared" ca="1" si="9"/>
        <v>312502806.06685996</v>
      </c>
      <c r="AA46" s="13">
        <f t="shared" si="10"/>
        <v>133929774.02865429</v>
      </c>
      <c r="AC46">
        <f t="shared" si="5"/>
        <v>0</v>
      </c>
      <c r="AD46">
        <f>IF(SUM($AC46:AC46)&gt;0,1,IF(OR(D46&lt;(1-$P$2),D46&gt;$P$3),1,0))</f>
        <v>0</v>
      </c>
      <c r="AE46">
        <f>IF(SUM($AC46:AD46)&gt;0,1,IF(OR(E46&lt;(1-$P$2),E46&gt;$P$3),1,0))</f>
        <v>0</v>
      </c>
      <c r="AF46">
        <f>IF(SUM($AC46:AE46)&gt;0,1,IF(OR(F46&lt;(1-$P$2),F46&gt;$P$3),1,0))</f>
        <v>0</v>
      </c>
      <c r="AG46">
        <f>IF(SUM($AC46:AF46)&gt;0,1,IF(OR(G46&lt;(1-$P$2),G46&gt;$P$3),1,0))</f>
        <v>0</v>
      </c>
      <c r="AH46">
        <f>IF(SUM($AC46:AG46)&gt;0,1,IF(OR(H46&lt;(1-$P$2),H46&gt;$P$3),1,0))</f>
        <v>0</v>
      </c>
      <c r="AI46">
        <f>IF(SUM($AC46:AH46)&gt;0,1,IF(OR(I46&lt;(1-$P$2),I46&gt;$P$3),1,0))</f>
        <v>0</v>
      </c>
      <c r="AJ46">
        <f>IF(SUM($AC46:AI46)&gt;0,1,IF(OR(J46&lt;(1-$P$2),J46&gt;$P$3),1,0))</f>
        <v>0</v>
      </c>
      <c r="AK46">
        <f>IF(SUM($AC46:AJ46)&gt;0,1,IF(OR(K46&lt;(1-$P$2),K46&gt;$P$3),1,0))</f>
        <v>0</v>
      </c>
      <c r="AL46">
        <f>IF(SUM($AC46:AK46)&gt;0,1,IF(OR(L46&lt;(1-$P$2),L46&gt;$P$3),1,0))</f>
        <v>0</v>
      </c>
      <c r="AM46">
        <f>IF(SUM($AC46:AL46)&gt;0,1,IF(OR(M46&lt;(1-$P$2),M46&gt;$P$3),1,0))</f>
        <v>0</v>
      </c>
      <c r="AN46">
        <f>IF(SUM($AC46:AM46)&gt;0,1,IF(OR(N46&lt;(1-$P$2),N46&gt;$P$3),1,0))</f>
        <v>0</v>
      </c>
      <c r="AO46">
        <f>IF(SUM($AC46:AN46)&gt;0,1,IF(OR(O46&lt;(1-$P$2),O46&gt;$P$3),1,0))</f>
        <v>0</v>
      </c>
      <c r="AP46">
        <f>IF(SUM($AC46:AO46)&gt;0,1,IF(OR(P46&lt;(1-$P$2),P46&gt;$P$3),1,0))</f>
        <v>0</v>
      </c>
      <c r="AQ46">
        <f>IF(SUM($AC46:AP46)&gt;0,1,IF(OR(Q46&lt;(1-$P$2),Q46&gt;$P$3),1,0))</f>
        <v>0</v>
      </c>
      <c r="AR46">
        <f>IF(SUM($AC46:AQ46)&gt;0,1,IF(OR(R46&lt;(1-$P$2),R46&gt;$P$3),1,0))</f>
        <v>0</v>
      </c>
      <c r="AS46">
        <f>IF(SUM($AC46:AR46)&gt;0,1,IF(OR(S46&lt;(1-$P$2),S46&gt;$P$3),1,0))</f>
        <v>0</v>
      </c>
      <c r="AT46">
        <f>IF(SUM($AC46:AS46)&gt;0,1,IF(OR(T46&lt;(1-$P$2),T46&gt;$P$3),1,0))</f>
        <v>0</v>
      </c>
      <c r="AU46">
        <f>IF(SUM($AC46:AT46)&gt;0,1,IF(OR(U46&lt;(1-$P$2),U46&gt;$P$3),1,0))</f>
        <v>0</v>
      </c>
      <c r="AV46">
        <f>IF(SUM($AC46:AU46)&gt;0,1,IF(OR(V46&lt;(1-$P$2),V46&gt;$P$3),1,0))</f>
        <v>1</v>
      </c>
    </row>
    <row r="47" spans="1:48" x14ac:dyDescent="0.35">
      <c r="A47" s="1">
        <f>Data!A41</f>
        <v>300000</v>
      </c>
      <c r="B47">
        <f t="shared" si="8"/>
        <v>38</v>
      </c>
      <c r="C47" s="12" cm="1">
        <f t="array" ref="C47">PRODUCT(Data!$C41:C41/100+1)</f>
        <v>0.72399999999999998</v>
      </c>
      <c r="D47" s="12" cm="1">
        <f t="array" ref="D47">PRODUCT(Data!$C41:D41/100+1)</f>
        <v>0.92454799999999993</v>
      </c>
      <c r="E47" s="12" cm="1">
        <f t="array" ref="E47">PRODUCT(Data!$C41:E41/100+1)</f>
        <v>1.1057594079999999</v>
      </c>
      <c r="F47" s="12" cm="1">
        <f t="array" ref="F47">PRODUCT(Data!$C41:F41/100+1)</f>
        <v>0.96090492555199991</v>
      </c>
      <c r="G47" s="12" cm="1">
        <f t="array" ref="G47">PRODUCT(Data!$C41:G41/100+1)</f>
        <v>1.6162420847784638</v>
      </c>
      <c r="H47" s="12" cm="1">
        <f t="array" ref="H47">PRODUCT(Data!$C41:H41/100+1)</f>
        <v>1.7681688407476395</v>
      </c>
      <c r="I47" s="12" cm="1">
        <f t="array" ref="I47">PRODUCT(Data!$C41:I41/100+1)</f>
        <v>1.4569711247760548</v>
      </c>
      <c r="J47" s="12" cm="1">
        <f t="array" ref="J47">PRODUCT(Data!$C41:J41/100+1)</f>
        <v>1.7614780898542504</v>
      </c>
      <c r="K47" s="12" cm="1">
        <f t="array" ref="K47">PRODUCT(Data!$C41:K41/100+1)</f>
        <v>1.787900261202064</v>
      </c>
      <c r="L47" s="12" cm="1">
        <f t="array" ref="L47">PRODUCT(Data!$C41:L41/100+1)</f>
        <v>2.1722988173605078</v>
      </c>
      <c r="M47" s="12" cm="1">
        <f t="array" ref="M47">PRODUCT(Data!$C41:M41/100+1)</f>
        <v>1.6922207787238357</v>
      </c>
      <c r="N47" s="12" cm="1">
        <f t="array" ref="N47">PRODUCT(Data!$C41:N41/100+1)</f>
        <v>1.8394439864728094</v>
      </c>
      <c r="O47" s="12" cm="1">
        <f t="array" ref="O47">PRODUCT(Data!$C41:O41/100+1)</f>
        <v>1.4053352056652264</v>
      </c>
      <c r="P47" s="12" cm="1">
        <f t="array" ref="P47">PRODUCT(Data!$C41:P41/100+1)</f>
        <v>1.4109565464878873</v>
      </c>
      <c r="Q47" s="12" cm="1">
        <f t="array" ref="Q47">PRODUCT(Data!$C41:Q41/100+1)</f>
        <v>1.3107786316872474</v>
      </c>
      <c r="R47" s="12" cm="1">
        <f t="array" ref="R47">PRODUCT(Data!$C41:R41/100+1)</f>
        <v>0.9227881567078221</v>
      </c>
      <c r="S47" s="12" cm="1">
        <f t="array" ref="S47">PRODUCT(Data!$C41:S41/100+1)</f>
        <v>0.80098012002238961</v>
      </c>
      <c r="T47" s="12" cm="1">
        <f t="array" ref="T47">PRODUCT(Data!$C41:T41/100+1)</f>
        <v>0.72889190922037461</v>
      </c>
      <c r="U47" s="12" cm="1">
        <f t="array" ref="U47">PRODUCT(Data!$C41:U41/100+1)</f>
        <v>0.49929095781595667</v>
      </c>
      <c r="V47" s="12" cm="1">
        <f t="array" ref="V47">PRODUCT(Data!$C41:V41/100+1)</f>
        <v>0.32703557736945166</v>
      </c>
      <c r="W47" s="7"/>
      <c r="X47" s="25" t="str">
        <f t="shared" si="6"/>
        <v>Unrealised</v>
      </c>
      <c r="Y47" s="4">
        <f t="shared" si="7"/>
        <v>98110.673210835492</v>
      </c>
      <c r="Z47" s="13">
        <f t="shared" ca="1" si="9"/>
        <v>0</v>
      </c>
      <c r="AA47" s="13">
        <f t="shared" si="10"/>
        <v>98110.673210835492</v>
      </c>
      <c r="AC47">
        <f t="shared" si="5"/>
        <v>0</v>
      </c>
      <c r="AD47">
        <f>IF(SUM($AC47:AC47)&gt;0,1,IF(OR(D47&lt;(1-$P$2),D47&gt;$P$3),1,0))</f>
        <v>0</v>
      </c>
      <c r="AE47">
        <f>IF(SUM($AC47:AD47)&gt;0,1,IF(OR(E47&lt;(1-$P$2),E47&gt;$P$3),1,0))</f>
        <v>0</v>
      </c>
      <c r="AF47">
        <f>IF(SUM($AC47:AE47)&gt;0,1,IF(OR(F47&lt;(1-$P$2),F47&gt;$P$3),1,0))</f>
        <v>0</v>
      </c>
      <c r="AG47">
        <f>IF(SUM($AC47:AF47)&gt;0,1,IF(OR(G47&lt;(1-$P$2),G47&gt;$P$3),1,0))</f>
        <v>0</v>
      </c>
      <c r="AH47">
        <f>IF(SUM($AC47:AG47)&gt;0,1,IF(OR(H47&lt;(1-$P$2),H47&gt;$P$3),1,0))</f>
        <v>0</v>
      </c>
      <c r="AI47">
        <f>IF(SUM($AC47:AH47)&gt;0,1,IF(OR(I47&lt;(1-$P$2),I47&gt;$P$3),1,0))</f>
        <v>0</v>
      </c>
      <c r="AJ47">
        <f>IF(SUM($AC47:AI47)&gt;0,1,IF(OR(J47&lt;(1-$P$2),J47&gt;$P$3),1,0))</f>
        <v>0</v>
      </c>
      <c r="AK47">
        <f>IF(SUM($AC47:AJ47)&gt;0,1,IF(OR(K47&lt;(1-$P$2),K47&gt;$P$3),1,0))</f>
        <v>0</v>
      </c>
      <c r="AL47">
        <f>IF(SUM($AC47:AK47)&gt;0,1,IF(OR(L47&lt;(1-$P$2),L47&gt;$P$3),1,0))</f>
        <v>0</v>
      </c>
      <c r="AM47">
        <f>IF(SUM($AC47:AL47)&gt;0,1,IF(OR(M47&lt;(1-$P$2),M47&gt;$P$3),1,0))</f>
        <v>0</v>
      </c>
      <c r="AN47">
        <f>IF(SUM($AC47:AM47)&gt;0,1,IF(OR(N47&lt;(1-$P$2),N47&gt;$P$3),1,0))</f>
        <v>0</v>
      </c>
      <c r="AO47">
        <f>IF(SUM($AC47:AN47)&gt;0,1,IF(OR(O47&lt;(1-$P$2),O47&gt;$P$3),1,0))</f>
        <v>0</v>
      </c>
      <c r="AP47">
        <f>IF(SUM($AC47:AO47)&gt;0,1,IF(OR(P47&lt;(1-$P$2),P47&gt;$P$3),1,0))</f>
        <v>0</v>
      </c>
      <c r="AQ47">
        <f>IF(SUM($AC47:AP47)&gt;0,1,IF(OR(Q47&lt;(1-$P$2),Q47&gt;$P$3),1,0))</f>
        <v>0</v>
      </c>
      <c r="AR47">
        <f>IF(SUM($AC47:AQ47)&gt;0,1,IF(OR(R47&lt;(1-$P$2),R47&gt;$P$3),1,0))</f>
        <v>0</v>
      </c>
      <c r="AS47">
        <f>IF(SUM($AC47:AR47)&gt;0,1,IF(OR(S47&lt;(1-$P$2),S47&gt;$P$3),1,0))</f>
        <v>0</v>
      </c>
      <c r="AT47">
        <f>IF(SUM($AC47:AS47)&gt;0,1,IF(OR(T47&lt;(1-$P$2),T47&gt;$P$3),1,0))</f>
        <v>0</v>
      </c>
      <c r="AU47">
        <f>IF(SUM($AC47:AT47)&gt;0,1,IF(OR(U47&lt;(1-$P$2),U47&gt;$P$3),1,0))</f>
        <v>0</v>
      </c>
      <c r="AV47">
        <f>IF(SUM($AC47:AU47)&gt;0,1,IF(OR(V47&lt;(1-$P$2),V47&gt;$P$3),1,0))</f>
        <v>0</v>
      </c>
    </row>
    <row r="48" spans="1:48" x14ac:dyDescent="0.35">
      <c r="A48" s="1">
        <f>Data!A42</f>
        <v>5300000</v>
      </c>
      <c r="B48">
        <f t="shared" si="8"/>
        <v>39</v>
      </c>
      <c r="C48" s="12" cm="1">
        <f t="array" ref="C48">PRODUCT(Data!$C42:C42/100+1)</f>
        <v>0.95299999999999996</v>
      </c>
      <c r="D48" s="12" cm="1">
        <f t="array" ref="D48">PRODUCT(Data!$C42:D42/100+1)</f>
        <v>1.5371889999999999</v>
      </c>
      <c r="E48" s="12" cm="1">
        <f t="array" ref="E48">PRODUCT(Data!$C42:E42/100+1)</f>
        <v>0.88388367499999987</v>
      </c>
      <c r="F48" s="12" cm="1">
        <f t="array" ref="F48">PRODUCT(Data!$C42:F42/100+1)</f>
        <v>0.6204863398499999</v>
      </c>
      <c r="G48" s="12" cm="1">
        <f t="array" ref="G48">PRODUCT(Data!$C42:G42/100+1)</f>
        <v>0.5714679190018499</v>
      </c>
      <c r="H48" s="12" cm="1">
        <f t="array" ref="H48">PRODUCT(Data!$C42:H42/100+1)</f>
        <v>0.85263013515076003</v>
      </c>
      <c r="I48" s="12" cm="1">
        <f t="array" ref="I48">PRODUCT(Data!$C42:I42/100+1)</f>
        <v>0.46724131406261654</v>
      </c>
      <c r="J48" s="12" cm="1">
        <f t="array" ref="J48">PRODUCT(Data!$C42:J42/100+1)</f>
        <v>0.54246716562669783</v>
      </c>
      <c r="K48" s="12" cm="1">
        <f t="array" ref="K48">PRODUCT(Data!$C42:K42/100+1)</f>
        <v>0.4008832353981297</v>
      </c>
      <c r="L48" s="12" cm="1">
        <f t="array" ref="L48">PRODUCT(Data!$C42:L42/100+1)</f>
        <v>0.39687440304414839</v>
      </c>
      <c r="M48" s="12" cm="1">
        <f t="array" ref="M48">PRODUCT(Data!$C42:M42/100+1)</f>
        <v>0.29408393265571398</v>
      </c>
      <c r="N48" s="12" cm="1">
        <f t="array" ref="N48">PRODUCT(Data!$C42:N42/100+1)</f>
        <v>0.35260663525420105</v>
      </c>
      <c r="O48" s="12" cm="1">
        <f t="array" ref="O48">PRODUCT(Data!$C42:O42/100+1)</f>
        <v>0.34661232245487961</v>
      </c>
      <c r="P48" s="12" cm="1">
        <f t="array" ref="P48">PRODUCT(Data!$C42:P42/100+1)</f>
        <v>0.37226163431654075</v>
      </c>
      <c r="Q48" s="12" cm="1">
        <f t="array" ref="Q48">PRODUCT(Data!$C42:Q42/100+1)</f>
        <v>0.26207219055884468</v>
      </c>
      <c r="R48" s="12" cm="1">
        <f t="array" ref="R48">PRODUCT(Data!$C42:R42/100+1)</f>
        <v>0.34410078620376305</v>
      </c>
      <c r="S48" s="12" cm="1">
        <f t="array" ref="S48">PRODUCT(Data!$C42:S42/100+1)</f>
        <v>0.22848292203929865</v>
      </c>
      <c r="T48" s="12" cm="1">
        <f t="array" ref="T48">PRODUCT(Data!$C42:T42/100+1)</f>
        <v>0.13914609952193288</v>
      </c>
      <c r="U48" s="12" cm="1">
        <f t="array" ref="U48">PRODUCT(Data!$C42:U42/100+1)</f>
        <v>0.21400670106473274</v>
      </c>
      <c r="V48" s="12" cm="1">
        <f t="array" ref="V48">PRODUCT(Data!$C42:V42/100+1)</f>
        <v>0.24803376653402526</v>
      </c>
      <c r="W48" s="7"/>
      <c r="X48" s="25" t="str">
        <f t="shared" si="6"/>
        <v>Partially Realised Loss</v>
      </c>
      <c r="Y48" s="4">
        <f t="shared" si="7"/>
        <v>1314578.9626303338</v>
      </c>
      <c r="Z48" s="13">
        <f t="shared" ca="1" si="9"/>
        <v>1091051.3901526988</v>
      </c>
      <c r="AA48" s="13">
        <f t="shared" si="10"/>
        <v>394373.68878910021</v>
      </c>
      <c r="AC48">
        <f t="shared" si="5"/>
        <v>0</v>
      </c>
      <c r="AD48">
        <f>IF(SUM($AC48:AC48)&gt;0,1,IF(OR(D48&lt;(1-$P$2),D48&gt;$P$3),1,0))</f>
        <v>0</v>
      </c>
      <c r="AE48">
        <f>IF(SUM($AC48:AD48)&gt;0,1,IF(OR(E48&lt;(1-$P$2),E48&gt;$P$3),1,0))</f>
        <v>0</v>
      </c>
      <c r="AF48">
        <f>IF(SUM($AC48:AE48)&gt;0,1,IF(OR(F48&lt;(1-$P$2),F48&gt;$P$3),1,0))</f>
        <v>0</v>
      </c>
      <c r="AG48">
        <f>IF(SUM($AC48:AF48)&gt;0,1,IF(OR(G48&lt;(1-$P$2),G48&gt;$P$3),1,0))</f>
        <v>0</v>
      </c>
      <c r="AH48">
        <f>IF(SUM($AC48:AG48)&gt;0,1,IF(OR(H48&lt;(1-$P$2),H48&gt;$P$3),1,0))</f>
        <v>0</v>
      </c>
      <c r="AI48">
        <f>IF(SUM($AC48:AH48)&gt;0,1,IF(OR(I48&lt;(1-$P$2),I48&gt;$P$3),1,0))</f>
        <v>0</v>
      </c>
      <c r="AJ48">
        <f>IF(SUM($AC48:AI48)&gt;0,1,IF(OR(J48&lt;(1-$P$2),J48&gt;$P$3),1,0))</f>
        <v>0</v>
      </c>
      <c r="AK48">
        <f>IF(SUM($AC48:AJ48)&gt;0,1,IF(OR(K48&lt;(1-$P$2),K48&gt;$P$3),1,0))</f>
        <v>0</v>
      </c>
      <c r="AL48">
        <f>IF(SUM($AC48:AK48)&gt;0,1,IF(OR(L48&lt;(1-$P$2),L48&gt;$P$3),1,0))</f>
        <v>0</v>
      </c>
      <c r="AM48">
        <f>IF(SUM($AC48:AL48)&gt;0,1,IF(OR(M48&lt;(1-$P$2),M48&gt;$P$3),1,0))</f>
        <v>1</v>
      </c>
      <c r="AN48">
        <f>IF(SUM($AC48:AM48)&gt;0,1,IF(OR(N48&lt;(1-$P$2),N48&gt;$P$3),1,0))</f>
        <v>1</v>
      </c>
      <c r="AO48">
        <f>IF(SUM($AC48:AN48)&gt;0,1,IF(OR(O48&lt;(1-$P$2),O48&gt;$P$3),1,0))</f>
        <v>1</v>
      </c>
      <c r="AP48">
        <f>IF(SUM($AC48:AO48)&gt;0,1,IF(OR(P48&lt;(1-$P$2),P48&gt;$P$3),1,0))</f>
        <v>1</v>
      </c>
      <c r="AQ48">
        <f>IF(SUM($AC48:AP48)&gt;0,1,IF(OR(Q48&lt;(1-$P$2),Q48&gt;$P$3),1,0))</f>
        <v>1</v>
      </c>
      <c r="AR48">
        <f>IF(SUM($AC48:AQ48)&gt;0,1,IF(OR(R48&lt;(1-$P$2),R48&gt;$P$3),1,0))</f>
        <v>1</v>
      </c>
      <c r="AS48">
        <f>IF(SUM($AC48:AR48)&gt;0,1,IF(OR(S48&lt;(1-$P$2),S48&gt;$P$3),1,0))</f>
        <v>1</v>
      </c>
      <c r="AT48">
        <f>IF(SUM($AC48:AS48)&gt;0,1,IF(OR(T48&lt;(1-$P$2),T48&gt;$P$3),1,0))</f>
        <v>1</v>
      </c>
      <c r="AU48">
        <f>IF(SUM($AC48:AT48)&gt;0,1,IF(OR(U48&lt;(1-$P$2),U48&gt;$P$3),1,0))</f>
        <v>1</v>
      </c>
      <c r="AV48">
        <f>IF(SUM($AC48:AU48)&gt;0,1,IF(OR(V48&lt;(1-$P$2),V48&gt;$P$3),1,0))</f>
        <v>1</v>
      </c>
    </row>
    <row r="49" spans="1:48" x14ac:dyDescent="0.35">
      <c r="A49" s="1">
        <f>Data!A43</f>
        <v>4900000</v>
      </c>
      <c r="B49">
        <f t="shared" si="8"/>
        <v>40</v>
      </c>
      <c r="C49" s="12" cm="1">
        <f t="array" ref="C49">PRODUCT(Data!$C43:C43/100+1)</f>
        <v>1.4279999999999999</v>
      </c>
      <c r="D49" s="12" cm="1">
        <f t="array" ref="D49">PRODUCT(Data!$C43:D43/100+1)</f>
        <v>1.2666359999999999</v>
      </c>
      <c r="E49" s="12" cm="1">
        <f t="array" ref="E49">PRODUCT(Data!$C43:E43/100+1)</f>
        <v>1.8923541839999998</v>
      </c>
      <c r="F49" s="12" cm="1">
        <f t="array" ref="F49">PRODUCT(Data!$C43:F43/100+1)</f>
        <v>2.1061902067919998</v>
      </c>
      <c r="G49" s="12" cm="1">
        <f t="array" ref="G49">PRODUCT(Data!$C43:G43/100+1)</f>
        <v>2.9423477188884237</v>
      </c>
      <c r="H49" s="12" cm="1">
        <f t="array" ref="H49">PRODUCT(Data!$C43:H43/100+1)</f>
        <v>3.6720499531727526</v>
      </c>
      <c r="I49" s="12" cm="1">
        <f t="array" ref="I49">PRODUCT(Data!$C43:I43/100+1)</f>
        <v>5.9597370739993778</v>
      </c>
      <c r="J49" s="12" cm="1">
        <f t="array" ref="J49">PRODUCT(Data!$C43:J43/100+1)</f>
        <v>3.4685669770676384</v>
      </c>
      <c r="K49" s="12" cm="1">
        <f t="array" ref="K49">PRODUCT(Data!$C43:K43/100+1)</f>
        <v>5.4525872879503279</v>
      </c>
      <c r="L49" s="12" cm="1">
        <f t="array" ref="L49">PRODUCT(Data!$C43:L43/100+1)</f>
        <v>6.0523718896248644</v>
      </c>
      <c r="M49" s="12" cm="1">
        <f t="array" ref="M49">PRODUCT(Data!$C43:M43/100+1)</f>
        <v>5.4713441882208773</v>
      </c>
      <c r="N49" s="12" cm="1">
        <f t="array" ref="N49">PRODUCT(Data!$C43:N43/100+1)</f>
        <v>9.3012851199754909</v>
      </c>
      <c r="O49" s="12" cm="1">
        <f t="array" ref="O49">PRODUCT(Data!$C43:O43/100+1)</f>
        <v>10.063990499813482</v>
      </c>
      <c r="P49" s="12" cm="1">
        <f t="array" ref="P49">PRODUCT(Data!$C43:P43/100+1)</f>
        <v>11.654100998784012</v>
      </c>
      <c r="Q49" s="12" cm="1">
        <f t="array" ref="Q49">PRODUCT(Data!$C43:Q43/100+1)</f>
        <v>19.951820909918229</v>
      </c>
      <c r="R49" s="12" cm="1">
        <f t="array" ref="R49">PRODUCT(Data!$C43:R43/100+1)</f>
        <v>25.338812555596153</v>
      </c>
      <c r="S49" s="12" cm="1">
        <f t="array" ref="S49">PRODUCT(Data!$C43:S43/100+1)</f>
        <v>12.770761528020461</v>
      </c>
      <c r="T49" s="12" cm="1">
        <f t="array" ref="T49">PRODUCT(Data!$C43:T43/100+1)</f>
        <v>17.368235678107826</v>
      </c>
      <c r="U49" s="12" cm="1">
        <f t="array" ref="U49">PRODUCT(Data!$C43:U43/100+1)</f>
        <v>26.972870008101452</v>
      </c>
      <c r="V49" s="12" cm="1">
        <f t="array" ref="V49">PRODUCT(Data!$C43:V43/100+1)</f>
        <v>34.606192220394163</v>
      </c>
      <c r="W49" s="7"/>
      <c r="X49" s="25" t="str">
        <f t="shared" si="6"/>
        <v>Unrealised</v>
      </c>
      <c r="Y49" s="4">
        <f t="shared" si="7"/>
        <v>169570341.87993139</v>
      </c>
      <c r="Z49" s="13">
        <f t="shared" ca="1" si="9"/>
        <v>0</v>
      </c>
      <c r="AA49" s="13">
        <f t="shared" si="10"/>
        <v>169570341.87993139</v>
      </c>
      <c r="AC49">
        <f t="shared" si="5"/>
        <v>0</v>
      </c>
      <c r="AD49">
        <f>IF(SUM($AC49:AC49)&gt;0,1,IF(OR(D49&lt;(1-$P$2),D49&gt;$P$3),1,0))</f>
        <v>0</v>
      </c>
      <c r="AE49">
        <f>IF(SUM($AC49:AD49)&gt;0,1,IF(OR(E49&lt;(1-$P$2),E49&gt;$P$3),1,0))</f>
        <v>0</v>
      </c>
      <c r="AF49">
        <f>IF(SUM($AC49:AE49)&gt;0,1,IF(OR(F49&lt;(1-$P$2),F49&gt;$P$3),1,0))</f>
        <v>0</v>
      </c>
      <c r="AG49">
        <f>IF(SUM($AC49:AF49)&gt;0,1,IF(OR(G49&lt;(1-$P$2),G49&gt;$P$3),1,0))</f>
        <v>0</v>
      </c>
      <c r="AH49">
        <f>IF(SUM($AC49:AG49)&gt;0,1,IF(OR(H49&lt;(1-$P$2),H49&gt;$P$3),1,0))</f>
        <v>0</v>
      </c>
      <c r="AI49">
        <f>IF(SUM($AC49:AH49)&gt;0,1,IF(OR(I49&lt;(1-$P$2),I49&gt;$P$3),1,0))</f>
        <v>0</v>
      </c>
      <c r="AJ49">
        <f>IF(SUM($AC49:AI49)&gt;0,1,IF(OR(J49&lt;(1-$P$2),J49&gt;$P$3),1,0))</f>
        <v>0</v>
      </c>
      <c r="AK49">
        <f>IF(SUM($AC49:AJ49)&gt;0,1,IF(OR(K49&lt;(1-$P$2),K49&gt;$P$3),1,0))</f>
        <v>0</v>
      </c>
      <c r="AL49">
        <f>IF(SUM($AC49:AK49)&gt;0,1,IF(OR(L49&lt;(1-$P$2),L49&gt;$P$3),1,0))</f>
        <v>0</v>
      </c>
      <c r="AM49">
        <f>IF(SUM($AC49:AL49)&gt;0,1,IF(OR(M49&lt;(1-$P$2),M49&gt;$P$3),1,0))</f>
        <v>0</v>
      </c>
      <c r="AN49">
        <f>IF(SUM($AC49:AM49)&gt;0,1,IF(OR(N49&lt;(1-$P$2),N49&gt;$P$3),1,0))</f>
        <v>0</v>
      </c>
      <c r="AO49">
        <f>IF(SUM($AC49:AN49)&gt;0,1,IF(OR(O49&lt;(1-$P$2),O49&gt;$P$3),1,0))</f>
        <v>0</v>
      </c>
      <c r="AP49">
        <f>IF(SUM($AC49:AO49)&gt;0,1,IF(OR(P49&lt;(1-$P$2),P49&gt;$P$3),1,0))</f>
        <v>0</v>
      </c>
      <c r="AQ49">
        <f>IF(SUM($AC49:AP49)&gt;0,1,IF(OR(Q49&lt;(1-$P$2),Q49&gt;$P$3),1,0))</f>
        <v>0</v>
      </c>
      <c r="AR49">
        <f>IF(SUM($AC49:AQ49)&gt;0,1,IF(OR(R49&lt;(1-$P$2),R49&gt;$P$3),1,0))</f>
        <v>0</v>
      </c>
      <c r="AS49">
        <f>IF(SUM($AC49:AR49)&gt;0,1,IF(OR(S49&lt;(1-$P$2),S49&gt;$P$3),1,0))</f>
        <v>0</v>
      </c>
      <c r="AT49">
        <f>IF(SUM($AC49:AS49)&gt;0,1,IF(OR(T49&lt;(1-$P$2),T49&gt;$P$3),1,0))</f>
        <v>0</v>
      </c>
      <c r="AU49">
        <f>IF(SUM($AC49:AT49)&gt;0,1,IF(OR(U49&lt;(1-$P$2),U49&gt;$P$3),1,0))</f>
        <v>0</v>
      </c>
      <c r="AV49">
        <f>IF(SUM($AC49:AU49)&gt;0,1,IF(OR(V49&lt;(1-$P$2),V49&gt;$P$3),1,0))</f>
        <v>0</v>
      </c>
    </row>
    <row r="50" spans="1:48" x14ac:dyDescent="0.35">
      <c r="A50" s="1">
        <f>Data!A44</f>
        <v>3900000</v>
      </c>
      <c r="B50">
        <f t="shared" si="8"/>
        <v>41</v>
      </c>
      <c r="C50" s="12" cm="1">
        <f t="array" ref="C50">PRODUCT(Data!$C44:C44/100+1)</f>
        <v>0.71599999999999997</v>
      </c>
      <c r="D50" s="12" cm="1">
        <f t="array" ref="D50">PRODUCT(Data!$C44:D44/100+1)</f>
        <v>1.0131399999999999</v>
      </c>
      <c r="E50" s="12" cm="1">
        <f t="array" ref="E50">PRODUCT(Data!$C44:E44/100+1)</f>
        <v>1.6625627399999998</v>
      </c>
      <c r="F50" s="12" cm="1">
        <f t="array" ref="F50">PRODUCT(Data!$C44:F44/100+1)</f>
        <v>1.3782645114599998</v>
      </c>
      <c r="G50" s="12" cm="1">
        <f t="array" ref="G50">PRODUCT(Data!$C44:G44/100+1)</f>
        <v>1.5009300529799399</v>
      </c>
      <c r="H50" s="12" cm="1">
        <f t="array" ref="H50">PRODUCT(Data!$C44:H44/100+1)</f>
        <v>1.2787924051389088</v>
      </c>
      <c r="I50" s="12" cm="1">
        <f t="array" ref="I50">PRODUCT(Data!$C44:I44/100+1)</f>
        <v>1.4680536810994675</v>
      </c>
      <c r="J50" s="12" cm="1">
        <f t="array" ref="J50">PRODUCT(Data!$C44:J44/100+1)</f>
        <v>0.99093623474214065</v>
      </c>
      <c r="K50" s="12" cm="1">
        <f t="array" ref="K50">PRODUCT(Data!$C44:K44/100+1)</f>
        <v>0.74122030358712121</v>
      </c>
      <c r="L50" s="12" cm="1">
        <f t="array" ref="L50">PRODUCT(Data!$C44:L44/100+1)</f>
        <v>0.65968607019253789</v>
      </c>
      <c r="M50" s="12" cm="1">
        <f t="array" ref="M50">PRODUCT(Data!$C44:M44/100+1)</f>
        <v>0.83450287879356055</v>
      </c>
      <c r="N50" s="12" cm="1">
        <f t="array" ref="N50">PRODUCT(Data!$C44:N44/100+1)</f>
        <v>0.78192919742956624</v>
      </c>
      <c r="O50" s="12" cm="1">
        <f t="array" ref="O50">PRODUCT(Data!$C44:O44/100+1)</f>
        <v>0.4050393242685153</v>
      </c>
      <c r="P50" s="12" cm="1">
        <f t="array" ref="P50">PRODUCT(Data!$C44:P44/100+1)</f>
        <v>0.66547960977317067</v>
      </c>
      <c r="Q50" s="12" cm="1">
        <f t="array" ref="Q50">PRODUCT(Data!$C44:Q44/100+1)</f>
        <v>0.49312039084191944</v>
      </c>
      <c r="R50" s="12" cm="1">
        <f t="array" ref="R50">PRODUCT(Data!$C44:R44/100+1)</f>
        <v>0.64796019356628221</v>
      </c>
      <c r="S50" s="12" cm="1">
        <f t="array" ref="S50">PRODUCT(Data!$C44:S44/100+1)</f>
        <v>1.1131956125468727</v>
      </c>
      <c r="T50" s="12" cm="1">
        <f t="array" ref="T50">PRODUCT(Data!$C44:T44/100+1)</f>
        <v>1.5462287058276063</v>
      </c>
      <c r="U50" s="12" cm="1">
        <f t="array" ref="U50">PRODUCT(Data!$C44:U44/100+1)</f>
        <v>1.8508357608756449</v>
      </c>
      <c r="V50" s="12" cm="1">
        <f t="array" ref="V50">PRODUCT(Data!$C44:V44/100+1)</f>
        <v>1.1993415730474177</v>
      </c>
      <c r="W50" s="7"/>
      <c r="X50" s="25" t="str">
        <f t="shared" si="6"/>
        <v>Unrealised</v>
      </c>
      <c r="Y50" s="4">
        <f t="shared" si="7"/>
        <v>4677432.1348849293</v>
      </c>
      <c r="Z50" s="13">
        <f t="shared" ca="1" si="9"/>
        <v>0</v>
      </c>
      <c r="AA50" s="13">
        <f t="shared" si="10"/>
        <v>4677432.1348849293</v>
      </c>
      <c r="AC50">
        <f t="shared" si="5"/>
        <v>0</v>
      </c>
      <c r="AD50">
        <f>IF(SUM($AC50:AC50)&gt;0,1,IF(OR(D50&lt;(1-$P$2),D50&gt;$P$3),1,0))</f>
        <v>0</v>
      </c>
      <c r="AE50">
        <f>IF(SUM($AC50:AD50)&gt;0,1,IF(OR(E50&lt;(1-$P$2),E50&gt;$P$3),1,0))</f>
        <v>0</v>
      </c>
      <c r="AF50">
        <f>IF(SUM($AC50:AE50)&gt;0,1,IF(OR(F50&lt;(1-$P$2),F50&gt;$P$3),1,0))</f>
        <v>0</v>
      </c>
      <c r="AG50">
        <f>IF(SUM($AC50:AF50)&gt;0,1,IF(OR(G50&lt;(1-$P$2),G50&gt;$P$3),1,0))</f>
        <v>0</v>
      </c>
      <c r="AH50">
        <f>IF(SUM($AC50:AG50)&gt;0,1,IF(OR(H50&lt;(1-$P$2),H50&gt;$P$3),1,0))</f>
        <v>0</v>
      </c>
      <c r="AI50">
        <f>IF(SUM($AC50:AH50)&gt;0,1,IF(OR(I50&lt;(1-$P$2),I50&gt;$P$3),1,0))</f>
        <v>0</v>
      </c>
      <c r="AJ50">
        <f>IF(SUM($AC50:AI50)&gt;0,1,IF(OR(J50&lt;(1-$P$2),J50&gt;$P$3),1,0))</f>
        <v>0</v>
      </c>
      <c r="AK50">
        <f>IF(SUM($AC50:AJ50)&gt;0,1,IF(OR(K50&lt;(1-$P$2),K50&gt;$P$3),1,0))</f>
        <v>0</v>
      </c>
      <c r="AL50">
        <f>IF(SUM($AC50:AK50)&gt;0,1,IF(OR(L50&lt;(1-$P$2),L50&gt;$P$3),1,0))</f>
        <v>0</v>
      </c>
      <c r="AM50">
        <f>IF(SUM($AC50:AL50)&gt;0,1,IF(OR(M50&lt;(1-$P$2),M50&gt;$P$3),1,0))</f>
        <v>0</v>
      </c>
      <c r="AN50">
        <f>IF(SUM($AC50:AM50)&gt;0,1,IF(OR(N50&lt;(1-$P$2),N50&gt;$P$3),1,0))</f>
        <v>0</v>
      </c>
      <c r="AO50">
        <f>IF(SUM($AC50:AN50)&gt;0,1,IF(OR(O50&lt;(1-$P$2),O50&gt;$P$3),1,0))</f>
        <v>0</v>
      </c>
      <c r="AP50">
        <f>IF(SUM($AC50:AO50)&gt;0,1,IF(OR(P50&lt;(1-$P$2),P50&gt;$P$3),1,0))</f>
        <v>0</v>
      </c>
      <c r="AQ50">
        <f>IF(SUM($AC50:AP50)&gt;0,1,IF(OR(Q50&lt;(1-$P$2),Q50&gt;$P$3),1,0))</f>
        <v>0</v>
      </c>
      <c r="AR50">
        <f>IF(SUM($AC50:AQ50)&gt;0,1,IF(OR(R50&lt;(1-$P$2),R50&gt;$P$3),1,0))</f>
        <v>0</v>
      </c>
      <c r="AS50">
        <f>IF(SUM($AC50:AR50)&gt;0,1,IF(OR(S50&lt;(1-$P$2),S50&gt;$P$3),1,0))</f>
        <v>0</v>
      </c>
      <c r="AT50">
        <f>IF(SUM($AC50:AS50)&gt;0,1,IF(OR(T50&lt;(1-$P$2),T50&gt;$P$3),1,0))</f>
        <v>0</v>
      </c>
      <c r="AU50">
        <f>IF(SUM($AC50:AT50)&gt;0,1,IF(OR(U50&lt;(1-$P$2),U50&gt;$P$3),1,0))</f>
        <v>0</v>
      </c>
      <c r="AV50">
        <f>IF(SUM($AC50:AU50)&gt;0,1,IF(OR(V50&lt;(1-$P$2),V50&gt;$P$3),1,0))</f>
        <v>0</v>
      </c>
    </row>
    <row r="51" spans="1:48" x14ac:dyDescent="0.35">
      <c r="A51" s="1">
        <f>Data!A45</f>
        <v>8400000</v>
      </c>
      <c r="B51">
        <f t="shared" si="8"/>
        <v>42</v>
      </c>
      <c r="C51" s="12" cm="1">
        <f t="array" ref="C51">PRODUCT(Data!$C45:C45/100+1)</f>
        <v>1.2869999999999999</v>
      </c>
      <c r="D51" s="12" cm="1">
        <f t="array" ref="D51">PRODUCT(Data!$C45:D45/100+1)</f>
        <v>0.79021799999999998</v>
      </c>
      <c r="E51" s="12" cm="1">
        <f t="array" ref="E51">PRODUCT(Data!$C45:E45/100+1)</f>
        <v>0.86212783799999992</v>
      </c>
      <c r="F51" s="12" cm="1">
        <f t="array" ref="F51">PRODUCT(Data!$C45:F45/100+1)</f>
        <v>0.96989381774999994</v>
      </c>
      <c r="G51" s="12" cm="1">
        <f t="array" ref="G51">PRODUCT(Data!$C45:G45/100+1)</f>
        <v>0.53150181212699998</v>
      </c>
      <c r="H51" s="12" cm="1">
        <f t="array" ref="H51">PRODUCT(Data!$C45:H45/100+1)</f>
        <v>0.71433843549868792</v>
      </c>
      <c r="I51" s="12" cm="1">
        <f t="array" ref="I51">PRODUCT(Data!$C45:I45/100+1)</f>
        <v>0.36931297115282169</v>
      </c>
      <c r="J51" s="12" cm="1">
        <f t="array" ref="J51">PRODUCT(Data!$C45:J45/100+1)</f>
        <v>0.27661541539346346</v>
      </c>
      <c r="K51" s="12" cm="1">
        <f t="array" ref="K51">PRODUCT(Data!$C45:K45/100+1)</f>
        <v>0.3125754193946137</v>
      </c>
      <c r="L51" s="12" cm="1">
        <f t="array" ref="L51">PRODUCT(Data!$C45:L45/100+1)</f>
        <v>0.4291660508288046</v>
      </c>
      <c r="M51" s="12" cm="1">
        <f t="array" ref="M51">PRODUCT(Data!$C45:M45/100+1)</f>
        <v>0.43817853789620947</v>
      </c>
      <c r="N51" s="12" cm="1">
        <f t="array" ref="N51">PRODUCT(Data!$C45:N45/100+1)</f>
        <v>0.5201179244828007</v>
      </c>
      <c r="O51" s="12" cm="1">
        <f t="array" ref="O51">PRODUCT(Data!$C45:O45/100+1)</f>
        <v>0.33755653298933769</v>
      </c>
      <c r="P51" s="12" cm="1">
        <f t="array" ref="P51">PRODUCT(Data!$C45:P45/100+1)</f>
        <v>0.5843103586045435</v>
      </c>
      <c r="Q51" s="12" cm="1">
        <f t="array" ref="Q51">PRODUCT(Data!$C45:Q45/100+1)</f>
        <v>0.50016966696548926</v>
      </c>
      <c r="R51" s="12" cm="1">
        <f t="array" ref="R51">PRODUCT(Data!$C45:R45/100+1)</f>
        <v>0.721744829431201</v>
      </c>
      <c r="S51" s="12" cm="1">
        <f t="array" ref="S51">PRODUCT(Data!$C45:S45/100+1)</f>
        <v>0.73184925704323778</v>
      </c>
      <c r="T51" s="12" cm="1">
        <f t="array" ref="T51">PRODUCT(Data!$C45:T45/100+1)</f>
        <v>0.94994033564212266</v>
      </c>
      <c r="U51" s="12" cm="1">
        <f t="array" ref="U51">PRODUCT(Data!$C45:U45/100+1)</f>
        <v>0.95563997765597541</v>
      </c>
      <c r="V51" s="12" cm="1">
        <f t="array" ref="V51">PRODUCT(Data!$C45:V45/100+1)</f>
        <v>0.76068942221415647</v>
      </c>
      <c r="W51" s="7"/>
      <c r="X51" s="25" t="str">
        <f t="shared" si="6"/>
        <v>Partially Realised Loss</v>
      </c>
      <c r="Y51" s="4">
        <f t="shared" si="7"/>
        <v>6389791.1465989146</v>
      </c>
      <c r="Z51" s="13">
        <f t="shared" ca="1" si="9"/>
        <v>1626498.642513565</v>
      </c>
      <c r="AA51" s="13">
        <f t="shared" si="10"/>
        <v>1916937.3439796746</v>
      </c>
      <c r="AC51">
        <f t="shared" si="5"/>
        <v>0</v>
      </c>
      <c r="AD51">
        <f>IF(SUM($AC51:AC51)&gt;0,1,IF(OR(D51&lt;(1-$P$2),D51&gt;$P$3),1,0))</f>
        <v>0</v>
      </c>
      <c r="AE51">
        <f>IF(SUM($AC51:AD51)&gt;0,1,IF(OR(E51&lt;(1-$P$2),E51&gt;$P$3),1,0))</f>
        <v>0</v>
      </c>
      <c r="AF51">
        <f>IF(SUM($AC51:AE51)&gt;0,1,IF(OR(F51&lt;(1-$P$2),F51&gt;$P$3),1,0))</f>
        <v>0</v>
      </c>
      <c r="AG51">
        <f>IF(SUM($AC51:AF51)&gt;0,1,IF(OR(G51&lt;(1-$P$2),G51&gt;$P$3),1,0))</f>
        <v>0</v>
      </c>
      <c r="AH51">
        <f>IF(SUM($AC51:AG51)&gt;0,1,IF(OR(H51&lt;(1-$P$2),H51&gt;$P$3),1,0))</f>
        <v>0</v>
      </c>
      <c r="AI51">
        <f>IF(SUM($AC51:AH51)&gt;0,1,IF(OR(I51&lt;(1-$P$2),I51&gt;$P$3),1,0))</f>
        <v>0</v>
      </c>
      <c r="AJ51">
        <f>IF(SUM($AC51:AI51)&gt;0,1,IF(OR(J51&lt;(1-$P$2),J51&gt;$P$3),1,0))</f>
        <v>1</v>
      </c>
      <c r="AK51">
        <f>IF(SUM($AC51:AJ51)&gt;0,1,IF(OR(K51&lt;(1-$P$2),K51&gt;$P$3),1,0))</f>
        <v>1</v>
      </c>
      <c r="AL51">
        <f>IF(SUM($AC51:AK51)&gt;0,1,IF(OR(L51&lt;(1-$P$2),L51&gt;$P$3),1,0))</f>
        <v>1</v>
      </c>
      <c r="AM51">
        <f>IF(SUM($AC51:AL51)&gt;0,1,IF(OR(M51&lt;(1-$P$2),M51&gt;$P$3),1,0))</f>
        <v>1</v>
      </c>
      <c r="AN51">
        <f>IF(SUM($AC51:AM51)&gt;0,1,IF(OR(N51&lt;(1-$P$2),N51&gt;$P$3),1,0))</f>
        <v>1</v>
      </c>
      <c r="AO51">
        <f>IF(SUM($AC51:AN51)&gt;0,1,IF(OR(O51&lt;(1-$P$2),O51&gt;$P$3),1,0))</f>
        <v>1</v>
      </c>
      <c r="AP51">
        <f>IF(SUM($AC51:AO51)&gt;0,1,IF(OR(P51&lt;(1-$P$2),P51&gt;$P$3),1,0))</f>
        <v>1</v>
      </c>
      <c r="AQ51">
        <f>IF(SUM($AC51:AP51)&gt;0,1,IF(OR(Q51&lt;(1-$P$2),Q51&gt;$P$3),1,0))</f>
        <v>1</v>
      </c>
      <c r="AR51">
        <f>IF(SUM($AC51:AQ51)&gt;0,1,IF(OR(R51&lt;(1-$P$2),R51&gt;$P$3),1,0))</f>
        <v>1</v>
      </c>
      <c r="AS51">
        <f>IF(SUM($AC51:AR51)&gt;0,1,IF(OR(S51&lt;(1-$P$2),S51&gt;$P$3),1,0))</f>
        <v>1</v>
      </c>
      <c r="AT51">
        <f>IF(SUM($AC51:AS51)&gt;0,1,IF(OR(T51&lt;(1-$P$2),T51&gt;$P$3),1,0))</f>
        <v>1</v>
      </c>
      <c r="AU51">
        <f>IF(SUM($AC51:AT51)&gt;0,1,IF(OR(U51&lt;(1-$P$2),U51&gt;$P$3),1,0))</f>
        <v>1</v>
      </c>
      <c r="AV51">
        <f>IF(SUM($AC51:AU51)&gt;0,1,IF(OR(V51&lt;(1-$P$2),V51&gt;$P$3),1,0))</f>
        <v>1</v>
      </c>
    </row>
    <row r="52" spans="1:48" x14ac:dyDescent="0.35">
      <c r="A52" s="1">
        <f>Data!A46</f>
        <v>6300000</v>
      </c>
      <c r="B52">
        <f t="shared" si="8"/>
        <v>43</v>
      </c>
      <c r="C52" s="12" cm="1">
        <f t="array" ref="C52">PRODUCT(Data!$C46:C46/100+1)</f>
        <v>0.92100000000000004</v>
      </c>
      <c r="D52" s="12" cm="1">
        <f t="array" ref="D52">PRODUCT(Data!$C46:D46/100+1)</f>
        <v>1.0121789999999999</v>
      </c>
      <c r="E52" s="12" cm="1">
        <f t="array" ref="E52">PRODUCT(Data!$C46:E46/100+1)</f>
        <v>0.76621950299999997</v>
      </c>
      <c r="F52" s="12" cm="1">
        <f t="array" ref="F52">PRODUCT(Data!$C46:F46/100+1)</f>
        <v>0.507237310986</v>
      </c>
      <c r="G52" s="12" cm="1">
        <f t="array" ref="G52">PRODUCT(Data!$C46:G46/100+1)</f>
        <v>0.50419388712008395</v>
      </c>
      <c r="H52" s="12" cm="1">
        <f t="array" ref="H52">PRODUCT(Data!$C46:H46/100+1)</f>
        <v>0.60452847065698068</v>
      </c>
      <c r="I52" s="12" cm="1">
        <f t="array" ref="I52">PRODUCT(Data!$C46:I46/100+1)</f>
        <v>0.42256540098922951</v>
      </c>
      <c r="J52" s="12" cm="1">
        <f t="array" ref="J52">PRODUCT(Data!$C46:J46/100+1)</f>
        <v>0.29283782288553606</v>
      </c>
      <c r="K52" s="12" cm="1">
        <f t="array" ref="K52">PRODUCT(Data!$C46:K46/100+1)</f>
        <v>0.44921322030641231</v>
      </c>
      <c r="L52" s="12" cm="1">
        <f t="array" ref="L52">PRODUCT(Data!$C46:L46/100+1)</f>
        <v>0.35802293658421058</v>
      </c>
      <c r="M52" s="12" cm="1">
        <f t="array" ref="M52">PRODUCT(Data!$C46:M46/100+1)</f>
        <v>0.55565159757869487</v>
      </c>
      <c r="N52" s="12" cm="1">
        <f t="array" ref="N52">PRODUCT(Data!$C46:N46/100+1)</f>
        <v>0.85292520228329671</v>
      </c>
      <c r="O52" s="12" cm="1">
        <f t="array" ref="O52">PRODUCT(Data!$C46:O46/100+1)</f>
        <v>1.3245928391459598</v>
      </c>
      <c r="P52" s="12" cm="1">
        <f t="array" ref="P52">PRODUCT(Data!$C46:P46/100+1)</f>
        <v>2.0822599431374491</v>
      </c>
      <c r="Q52" s="12" cm="1">
        <f t="array" ref="Q52">PRODUCT(Data!$C46:Q46/100+1)</f>
        <v>1.4888158593432763</v>
      </c>
      <c r="R52" s="12" cm="1">
        <f t="array" ref="R52">PRODUCT(Data!$C46:R46/100+1)</f>
        <v>1.9920356198013038</v>
      </c>
      <c r="S52" s="12" cm="1">
        <f t="array" ref="S52">PRODUCT(Data!$C46:S46/100+1)</f>
        <v>2.9601649310247375</v>
      </c>
      <c r="T52" s="12" cm="1">
        <f t="array" ref="T52">PRODUCT(Data!$C46:T46/100+1)</f>
        <v>4.4461677263991559</v>
      </c>
      <c r="U52" s="12" cm="1">
        <f t="array" ref="U52">PRODUCT(Data!$C46:U46/100+1)</f>
        <v>4.2905518559751856</v>
      </c>
      <c r="V52" s="12" cm="1">
        <f t="array" ref="V52">PRODUCT(Data!$C46:V46/100+1)</f>
        <v>4.4063967560865152</v>
      </c>
      <c r="W52" s="7"/>
      <c r="X52" s="25" t="str">
        <f t="shared" si="6"/>
        <v>Partially Realised Loss</v>
      </c>
      <c r="Y52" s="4">
        <f t="shared" si="7"/>
        <v>27760299.563345045</v>
      </c>
      <c r="Z52" s="13">
        <f t="shared" ca="1" si="9"/>
        <v>1291414.798925214</v>
      </c>
      <c r="AA52" s="13">
        <f t="shared" si="10"/>
        <v>8328089.8690035148</v>
      </c>
      <c r="AC52">
        <f t="shared" si="5"/>
        <v>0</v>
      </c>
      <c r="AD52">
        <f>IF(SUM($AC52:AC52)&gt;0,1,IF(OR(D52&lt;(1-$P$2),D52&gt;$P$3),1,0))</f>
        <v>0</v>
      </c>
      <c r="AE52">
        <f>IF(SUM($AC52:AD52)&gt;0,1,IF(OR(E52&lt;(1-$P$2),E52&gt;$P$3),1,0))</f>
        <v>0</v>
      </c>
      <c r="AF52">
        <f>IF(SUM($AC52:AE52)&gt;0,1,IF(OR(F52&lt;(1-$P$2),F52&gt;$P$3),1,0))</f>
        <v>0</v>
      </c>
      <c r="AG52">
        <f>IF(SUM($AC52:AF52)&gt;0,1,IF(OR(G52&lt;(1-$P$2),G52&gt;$P$3),1,0))</f>
        <v>0</v>
      </c>
      <c r="AH52">
        <f>IF(SUM($AC52:AG52)&gt;0,1,IF(OR(H52&lt;(1-$P$2),H52&gt;$P$3),1,0))</f>
        <v>0</v>
      </c>
      <c r="AI52">
        <f>IF(SUM($AC52:AH52)&gt;0,1,IF(OR(I52&lt;(1-$P$2),I52&gt;$P$3),1,0))</f>
        <v>0</v>
      </c>
      <c r="AJ52">
        <f>IF(SUM($AC52:AI52)&gt;0,1,IF(OR(J52&lt;(1-$P$2),J52&gt;$P$3),1,0))</f>
        <v>1</v>
      </c>
      <c r="AK52">
        <f>IF(SUM($AC52:AJ52)&gt;0,1,IF(OR(K52&lt;(1-$P$2),K52&gt;$P$3),1,0))</f>
        <v>1</v>
      </c>
      <c r="AL52">
        <f>IF(SUM($AC52:AK52)&gt;0,1,IF(OR(L52&lt;(1-$P$2),L52&gt;$P$3),1,0))</f>
        <v>1</v>
      </c>
      <c r="AM52">
        <f>IF(SUM($AC52:AL52)&gt;0,1,IF(OR(M52&lt;(1-$P$2),M52&gt;$P$3),1,0))</f>
        <v>1</v>
      </c>
      <c r="AN52">
        <f>IF(SUM($AC52:AM52)&gt;0,1,IF(OR(N52&lt;(1-$P$2),N52&gt;$P$3),1,0))</f>
        <v>1</v>
      </c>
      <c r="AO52">
        <f>IF(SUM($AC52:AN52)&gt;0,1,IF(OR(O52&lt;(1-$P$2),O52&gt;$P$3),1,0))</f>
        <v>1</v>
      </c>
      <c r="AP52">
        <f>IF(SUM($AC52:AO52)&gt;0,1,IF(OR(P52&lt;(1-$P$2),P52&gt;$P$3),1,0))</f>
        <v>1</v>
      </c>
      <c r="AQ52">
        <f>IF(SUM($AC52:AP52)&gt;0,1,IF(OR(Q52&lt;(1-$P$2),Q52&gt;$P$3),1,0))</f>
        <v>1</v>
      </c>
      <c r="AR52">
        <f>IF(SUM($AC52:AQ52)&gt;0,1,IF(OR(R52&lt;(1-$P$2),R52&gt;$P$3),1,0))</f>
        <v>1</v>
      </c>
      <c r="AS52">
        <f>IF(SUM($AC52:AR52)&gt;0,1,IF(OR(S52&lt;(1-$P$2),S52&gt;$P$3),1,0))</f>
        <v>1</v>
      </c>
      <c r="AT52">
        <f>IF(SUM($AC52:AS52)&gt;0,1,IF(OR(T52&lt;(1-$P$2),T52&gt;$P$3),1,0))</f>
        <v>1</v>
      </c>
      <c r="AU52">
        <f>IF(SUM($AC52:AT52)&gt;0,1,IF(OR(U52&lt;(1-$P$2),U52&gt;$P$3),1,0))</f>
        <v>1</v>
      </c>
      <c r="AV52">
        <f>IF(SUM($AC52:AU52)&gt;0,1,IF(OR(V52&lt;(1-$P$2),V52&gt;$P$3),1,0))</f>
        <v>1</v>
      </c>
    </row>
    <row r="53" spans="1:48" x14ac:dyDescent="0.35">
      <c r="A53" s="1">
        <f>Data!A47</f>
        <v>400000</v>
      </c>
      <c r="B53">
        <f t="shared" si="8"/>
        <v>44</v>
      </c>
      <c r="C53" s="12" cm="1">
        <f t="array" ref="C53">PRODUCT(Data!$C47:C47/100+1)</f>
        <v>1.371</v>
      </c>
      <c r="D53" s="12" cm="1">
        <f t="array" ref="D53">PRODUCT(Data!$C47:D47/100+1)</f>
        <v>1.121478</v>
      </c>
      <c r="E53" s="12" cm="1">
        <f t="array" ref="E53">PRODUCT(Data!$C47:E47/100+1)</f>
        <v>1.4500710539999999</v>
      </c>
      <c r="F53" s="12" cm="1">
        <f t="array" ref="F53">PRODUCT(Data!$C47:F47/100+1)</f>
        <v>1.6980332042340001</v>
      </c>
      <c r="G53" s="12" cm="1">
        <f t="array" ref="G53">PRODUCT(Data!$C47:G47/100+1)</f>
        <v>2.8476016835004181</v>
      </c>
      <c r="H53" s="12" cm="1">
        <f t="array" ref="H53">PRODUCT(Data!$C47:H47/100+1)</f>
        <v>4.0749180090890986</v>
      </c>
      <c r="I53" s="12" cm="1">
        <f t="array" ref="I53">PRODUCT(Data!$C47:I47/100+1)</f>
        <v>4.5027844000434536</v>
      </c>
      <c r="J53" s="12" cm="1">
        <f t="array" ref="J53">PRODUCT(Data!$C47:J47/100+1)</f>
        <v>5.5384248120534476</v>
      </c>
      <c r="K53" s="12" cm="1">
        <f t="array" ref="K53">PRODUCT(Data!$C47:K47/100+1)</f>
        <v>3.1790558421186792</v>
      </c>
      <c r="L53" s="12" cm="1">
        <f t="array" ref="L53">PRODUCT(Data!$C47:L47/100+1)</f>
        <v>2.6704069073796903</v>
      </c>
      <c r="M53" s="12" cm="1">
        <f t="array" ref="M53">PRODUCT(Data!$C47:M47/100+1)</f>
        <v>1.9707602976462115</v>
      </c>
      <c r="N53" s="12" cm="1">
        <f t="array" ref="N53">PRODUCT(Data!$C47:N47/100+1)</f>
        <v>2.7570936564070498</v>
      </c>
      <c r="O53" s="12" cm="1">
        <f t="array" ref="O53">PRODUCT(Data!$C47:O47/100+1)</f>
        <v>1.9575364960490054</v>
      </c>
      <c r="P53" s="12" cm="1">
        <f t="array" ref="P53">PRODUCT(Data!$C47:P47/100+1)</f>
        <v>1.1334136312123739</v>
      </c>
      <c r="Q53" s="12" cm="1">
        <f t="array" ref="Q53">PRODUCT(Data!$C47:Q47/100+1)</f>
        <v>1.8179954644646479</v>
      </c>
      <c r="R53" s="12" cm="1">
        <f t="array" ref="R53">PRODUCT(Data!$C47:R47/100+1)</f>
        <v>2.7088132420523254</v>
      </c>
      <c r="S53" s="12" cm="1">
        <f t="array" ref="S53">PRODUCT(Data!$C47:S47/100+1)</f>
        <v>4.3882774521247674</v>
      </c>
      <c r="T53" s="12" cm="1">
        <f t="array" ref="T53">PRODUCT(Data!$C47:T47/100+1)</f>
        <v>6.8106066056976395</v>
      </c>
      <c r="U53" s="12" cm="1">
        <f t="array" ref="U53">PRODUCT(Data!$C47:U47/100+1)</f>
        <v>6.4019702093557811</v>
      </c>
      <c r="V53" s="12" cm="1">
        <f t="array" ref="V53">PRODUCT(Data!$C47:V47/100+1)</f>
        <v>11.158634074907125</v>
      </c>
      <c r="W53" s="7"/>
      <c r="X53" s="25" t="str">
        <f t="shared" si="6"/>
        <v>Unrealised</v>
      </c>
      <c r="Y53" s="4">
        <f t="shared" si="7"/>
        <v>4463453.6299628504</v>
      </c>
      <c r="Z53" s="13">
        <f t="shared" ca="1" si="9"/>
        <v>0</v>
      </c>
      <c r="AA53" s="13">
        <f t="shared" si="10"/>
        <v>4463453.6299628504</v>
      </c>
      <c r="AC53">
        <f t="shared" si="5"/>
        <v>0</v>
      </c>
      <c r="AD53">
        <f>IF(SUM($AC53:AC53)&gt;0,1,IF(OR(D53&lt;(1-$P$2),D53&gt;$P$3),1,0))</f>
        <v>0</v>
      </c>
      <c r="AE53">
        <f>IF(SUM($AC53:AD53)&gt;0,1,IF(OR(E53&lt;(1-$P$2),E53&gt;$P$3),1,0))</f>
        <v>0</v>
      </c>
      <c r="AF53">
        <f>IF(SUM($AC53:AE53)&gt;0,1,IF(OR(F53&lt;(1-$P$2),F53&gt;$P$3),1,0))</f>
        <v>0</v>
      </c>
      <c r="AG53">
        <f>IF(SUM($AC53:AF53)&gt;0,1,IF(OR(G53&lt;(1-$P$2),G53&gt;$P$3),1,0))</f>
        <v>0</v>
      </c>
      <c r="AH53">
        <f>IF(SUM($AC53:AG53)&gt;0,1,IF(OR(H53&lt;(1-$P$2),H53&gt;$P$3),1,0))</f>
        <v>0</v>
      </c>
      <c r="AI53">
        <f>IF(SUM($AC53:AH53)&gt;0,1,IF(OR(I53&lt;(1-$P$2),I53&gt;$P$3),1,0))</f>
        <v>0</v>
      </c>
      <c r="AJ53">
        <f>IF(SUM($AC53:AI53)&gt;0,1,IF(OR(J53&lt;(1-$P$2),J53&gt;$P$3),1,0))</f>
        <v>0</v>
      </c>
      <c r="AK53">
        <f>IF(SUM($AC53:AJ53)&gt;0,1,IF(OR(K53&lt;(1-$P$2),K53&gt;$P$3),1,0))</f>
        <v>0</v>
      </c>
      <c r="AL53">
        <f>IF(SUM($AC53:AK53)&gt;0,1,IF(OR(L53&lt;(1-$P$2),L53&gt;$P$3),1,0))</f>
        <v>0</v>
      </c>
      <c r="AM53">
        <f>IF(SUM($AC53:AL53)&gt;0,1,IF(OR(M53&lt;(1-$P$2),M53&gt;$P$3),1,0))</f>
        <v>0</v>
      </c>
      <c r="AN53">
        <f>IF(SUM($AC53:AM53)&gt;0,1,IF(OR(N53&lt;(1-$P$2),N53&gt;$P$3),1,0))</f>
        <v>0</v>
      </c>
      <c r="AO53">
        <f>IF(SUM($AC53:AN53)&gt;0,1,IF(OR(O53&lt;(1-$P$2),O53&gt;$P$3),1,0))</f>
        <v>0</v>
      </c>
      <c r="AP53">
        <f>IF(SUM($AC53:AO53)&gt;0,1,IF(OR(P53&lt;(1-$P$2),P53&gt;$P$3),1,0))</f>
        <v>0</v>
      </c>
      <c r="AQ53">
        <f>IF(SUM($AC53:AP53)&gt;0,1,IF(OR(Q53&lt;(1-$P$2),Q53&gt;$P$3),1,0))</f>
        <v>0</v>
      </c>
      <c r="AR53">
        <f>IF(SUM($AC53:AQ53)&gt;0,1,IF(OR(R53&lt;(1-$P$2),R53&gt;$P$3),1,0))</f>
        <v>0</v>
      </c>
      <c r="AS53">
        <f>IF(SUM($AC53:AR53)&gt;0,1,IF(OR(S53&lt;(1-$P$2),S53&gt;$P$3),1,0))</f>
        <v>0</v>
      </c>
      <c r="AT53">
        <f>IF(SUM($AC53:AS53)&gt;0,1,IF(OR(T53&lt;(1-$P$2),T53&gt;$P$3),1,0))</f>
        <v>0</v>
      </c>
      <c r="AU53">
        <f>IF(SUM($AC53:AT53)&gt;0,1,IF(OR(U53&lt;(1-$P$2),U53&gt;$P$3),1,0))</f>
        <v>0</v>
      </c>
      <c r="AV53">
        <f>IF(SUM($AC53:AU53)&gt;0,1,IF(OR(V53&lt;(1-$P$2),V53&gt;$P$3),1,0))</f>
        <v>0</v>
      </c>
    </row>
    <row r="54" spans="1:48" x14ac:dyDescent="0.35">
      <c r="A54" s="1">
        <f>Data!A48</f>
        <v>8000000</v>
      </c>
      <c r="B54">
        <f t="shared" si="8"/>
        <v>45</v>
      </c>
      <c r="C54" s="12" cm="1">
        <f t="array" ref="C54">PRODUCT(Data!$C48:C48/100+1)</f>
        <v>1.03</v>
      </c>
      <c r="D54" s="12" cm="1">
        <f t="array" ref="D54">PRODUCT(Data!$C48:D48/100+1)</f>
        <v>1.24733</v>
      </c>
      <c r="E54" s="12" cm="1">
        <f t="array" ref="E54">PRODUCT(Data!$C48:E48/100+1)</f>
        <v>1.07519846</v>
      </c>
      <c r="F54" s="12" cm="1">
        <f t="array" ref="F54">PRODUCT(Data!$C48:F48/100+1)</f>
        <v>0.68812701440000001</v>
      </c>
      <c r="G54" s="12" cm="1">
        <f t="array" ref="G54">PRODUCT(Data!$C48:G48/100+1)</f>
        <v>0.81611863907839999</v>
      </c>
      <c r="H54" s="12" cm="1">
        <f t="array" ref="H54">PRODUCT(Data!$C48:H48/100+1)</f>
        <v>1.126243721928192</v>
      </c>
      <c r="I54" s="12" cm="1">
        <f t="array" ref="I54">PRODUCT(Data!$C48:I48/100+1)</f>
        <v>1.5587213111486176</v>
      </c>
      <c r="J54" s="12" cm="1">
        <f t="array" ref="J54">PRODUCT(Data!$C48:J48/100+1)</f>
        <v>2.0403661962935402</v>
      </c>
      <c r="K54" s="12" cm="1">
        <f t="array" ref="K54">PRODUCT(Data!$C48:K48/100+1)</f>
        <v>2.5443366467780444</v>
      </c>
      <c r="L54" s="12" cm="1">
        <f t="array" ref="L54">PRODUCT(Data!$C48:L48/100+1)</f>
        <v>4.243953526825778</v>
      </c>
      <c r="M54" s="12" cm="1">
        <f t="array" ref="M54">PRODUCT(Data!$C48:M48/100+1)</f>
        <v>6.1579765674242042</v>
      </c>
      <c r="N54" s="12" cm="1">
        <f t="array" ref="N54">PRODUCT(Data!$C48:N48/100+1)</f>
        <v>10.456244211486299</v>
      </c>
      <c r="O54" s="12" cm="1">
        <f t="array" ref="O54">PRODUCT(Data!$C48:O48/100+1)</f>
        <v>13.091217752780846</v>
      </c>
      <c r="P54" s="12" cm="1">
        <f t="array" ref="P54">PRODUCT(Data!$C48:P48/100+1)</f>
        <v>14.714528754125672</v>
      </c>
      <c r="Q54" s="12" cm="1">
        <f t="array" ref="Q54">PRODUCT(Data!$C48:Q48/100+1)</f>
        <v>18.922883977805615</v>
      </c>
      <c r="R54" s="12" cm="1">
        <f t="array" ref="R54">PRODUCT(Data!$C48:R48/100+1)</f>
        <v>14.362468939154462</v>
      </c>
      <c r="S54" s="12" cm="1">
        <f t="array" ref="S54">PRODUCT(Data!$C48:S48/100+1)</f>
        <v>10.843664049061619</v>
      </c>
      <c r="T54" s="12" cm="1">
        <f t="array" ref="T54">PRODUCT(Data!$C48:T48/100+1)</f>
        <v>10.821976720963496</v>
      </c>
      <c r="U54" s="12" cm="1">
        <f t="array" ref="U54">PRODUCT(Data!$C48:U48/100+1)</f>
        <v>13.895418109717129</v>
      </c>
      <c r="V54" s="12" cm="1">
        <f t="array" ref="V54">PRODUCT(Data!$C48:V48/100+1)</f>
        <v>16.243743770259325</v>
      </c>
      <c r="W54" s="7"/>
      <c r="X54" s="25" t="str">
        <f t="shared" si="6"/>
        <v>Unrealised</v>
      </c>
      <c r="Y54" s="4">
        <f t="shared" si="7"/>
        <v>129949950.1620746</v>
      </c>
      <c r="Z54" s="13">
        <f t="shared" ca="1" si="9"/>
        <v>0</v>
      </c>
      <c r="AA54" s="13">
        <f t="shared" si="10"/>
        <v>129949950.1620746</v>
      </c>
      <c r="AC54">
        <f t="shared" si="5"/>
        <v>0</v>
      </c>
      <c r="AD54">
        <f>IF(SUM($AC54:AC54)&gt;0,1,IF(OR(D54&lt;(1-$P$2),D54&gt;$P$3),1,0))</f>
        <v>0</v>
      </c>
      <c r="AE54">
        <f>IF(SUM($AC54:AD54)&gt;0,1,IF(OR(E54&lt;(1-$P$2),E54&gt;$P$3),1,0))</f>
        <v>0</v>
      </c>
      <c r="AF54">
        <f>IF(SUM($AC54:AE54)&gt;0,1,IF(OR(F54&lt;(1-$P$2),F54&gt;$P$3),1,0))</f>
        <v>0</v>
      </c>
      <c r="AG54">
        <f>IF(SUM($AC54:AF54)&gt;0,1,IF(OR(G54&lt;(1-$P$2),G54&gt;$P$3),1,0))</f>
        <v>0</v>
      </c>
      <c r="AH54">
        <f>IF(SUM($AC54:AG54)&gt;0,1,IF(OR(H54&lt;(1-$P$2),H54&gt;$P$3),1,0))</f>
        <v>0</v>
      </c>
      <c r="AI54">
        <f>IF(SUM($AC54:AH54)&gt;0,1,IF(OR(I54&lt;(1-$P$2),I54&gt;$P$3),1,0))</f>
        <v>0</v>
      </c>
      <c r="AJ54">
        <f>IF(SUM($AC54:AI54)&gt;0,1,IF(OR(J54&lt;(1-$P$2),J54&gt;$P$3),1,0))</f>
        <v>0</v>
      </c>
      <c r="AK54">
        <f>IF(SUM($AC54:AJ54)&gt;0,1,IF(OR(K54&lt;(1-$P$2),K54&gt;$P$3),1,0))</f>
        <v>0</v>
      </c>
      <c r="AL54">
        <f>IF(SUM($AC54:AK54)&gt;0,1,IF(OR(L54&lt;(1-$P$2),L54&gt;$P$3),1,0))</f>
        <v>0</v>
      </c>
      <c r="AM54">
        <f>IF(SUM($AC54:AL54)&gt;0,1,IF(OR(M54&lt;(1-$P$2),M54&gt;$P$3),1,0))</f>
        <v>0</v>
      </c>
      <c r="AN54">
        <f>IF(SUM($AC54:AM54)&gt;0,1,IF(OR(N54&lt;(1-$P$2),N54&gt;$P$3),1,0))</f>
        <v>0</v>
      </c>
      <c r="AO54">
        <f>IF(SUM($AC54:AN54)&gt;0,1,IF(OR(O54&lt;(1-$P$2),O54&gt;$P$3),1,0))</f>
        <v>0</v>
      </c>
      <c r="AP54">
        <f>IF(SUM($AC54:AO54)&gt;0,1,IF(OR(P54&lt;(1-$P$2),P54&gt;$P$3),1,0))</f>
        <v>0</v>
      </c>
      <c r="AQ54">
        <f>IF(SUM($AC54:AP54)&gt;0,1,IF(OR(Q54&lt;(1-$P$2),Q54&gt;$P$3),1,0))</f>
        <v>0</v>
      </c>
      <c r="AR54">
        <f>IF(SUM($AC54:AQ54)&gt;0,1,IF(OR(R54&lt;(1-$P$2),R54&gt;$P$3),1,0))</f>
        <v>0</v>
      </c>
      <c r="AS54">
        <f>IF(SUM($AC54:AR54)&gt;0,1,IF(OR(S54&lt;(1-$P$2),S54&gt;$P$3),1,0))</f>
        <v>0</v>
      </c>
      <c r="AT54">
        <f>IF(SUM($AC54:AS54)&gt;0,1,IF(OR(T54&lt;(1-$P$2),T54&gt;$P$3),1,0))</f>
        <v>0</v>
      </c>
      <c r="AU54">
        <f>IF(SUM($AC54:AT54)&gt;0,1,IF(OR(U54&lt;(1-$P$2),U54&gt;$P$3),1,0))</f>
        <v>0</v>
      </c>
      <c r="AV54">
        <f>IF(SUM($AC54:AU54)&gt;0,1,IF(OR(V54&lt;(1-$P$2),V54&gt;$P$3),1,0))</f>
        <v>0</v>
      </c>
    </row>
    <row r="55" spans="1:48" x14ac:dyDescent="0.35">
      <c r="A55" s="1">
        <f>Data!A49</f>
        <v>7300000</v>
      </c>
      <c r="B55">
        <f t="shared" si="8"/>
        <v>46</v>
      </c>
      <c r="C55" s="12" cm="1">
        <f t="array" ref="C55">PRODUCT(Data!$C49:C49/100+1)</f>
        <v>1.4020000000000001</v>
      </c>
      <c r="D55" s="12" cm="1">
        <f t="array" ref="D55">PRODUCT(Data!$C49:D49/100+1)</f>
        <v>1.4706980000000001</v>
      </c>
      <c r="E55" s="12" cm="1">
        <f t="array" ref="E55">PRODUCT(Data!$C49:E49/100+1)</f>
        <v>2.3898842500000002</v>
      </c>
      <c r="F55" s="12" cm="1">
        <f t="array" ref="F55">PRODUCT(Data!$C49:F49/100+1)</f>
        <v>3.8979012117500003</v>
      </c>
      <c r="G55" s="12" cm="1">
        <f t="array" ref="G55">PRODUCT(Data!$C49:G49/100+1)</f>
        <v>2.6115938118724999</v>
      </c>
      <c r="H55" s="12" cm="1">
        <f t="array" ref="H55">PRODUCT(Data!$C49:H49/100+1)</f>
        <v>2.5071300593975998</v>
      </c>
      <c r="I55" s="12" cm="1">
        <f t="array" ref="I55">PRODUCT(Data!$C49:I49/100+1)</f>
        <v>3.7807521295715807</v>
      </c>
      <c r="J55" s="12" cm="1">
        <f t="array" ref="J55">PRODUCT(Data!$C49:J49/100+1)</f>
        <v>6.4726476458265472</v>
      </c>
      <c r="K55" s="12" cm="1">
        <f t="array" ref="K55">PRODUCT(Data!$C49:K49/100+1)</f>
        <v>10.12322091807272</v>
      </c>
      <c r="L55" s="12" cm="1">
        <f t="array" ref="L55">PRODUCT(Data!$C49:L49/100+1)</f>
        <v>11.793552369554719</v>
      </c>
      <c r="M55" s="12" cm="1">
        <f t="array" ref="M55">PRODUCT(Data!$C49:M49/100+1)</f>
        <v>8.8333707247964846</v>
      </c>
      <c r="N55" s="12" cm="1">
        <f t="array" ref="N55">PRODUCT(Data!$C49:N49/100+1)</f>
        <v>6.1038591708343715</v>
      </c>
      <c r="O55" s="12" cm="1">
        <f t="array" ref="O55">PRODUCT(Data!$C49:O49/100+1)</f>
        <v>6.6837257920636368</v>
      </c>
      <c r="P55" s="12" cm="1">
        <f t="array" ref="P55">PRODUCT(Data!$C49:P49/100+1)</f>
        <v>11.57621307185422</v>
      </c>
      <c r="Q55" s="12" cm="1">
        <f t="array" ref="Q55">PRODUCT(Data!$C49:Q49/100+1)</f>
        <v>20.119458318882632</v>
      </c>
      <c r="R55" s="12" cm="1">
        <f t="array" ref="R55">PRODUCT(Data!$C49:R49/100+1)</f>
        <v>30.179187478323946</v>
      </c>
      <c r="S55" s="12" cm="1">
        <f t="array" ref="S55">PRODUCT(Data!$C49:S49/100+1)</f>
        <v>29.666141291192439</v>
      </c>
      <c r="T55" s="12" cm="1">
        <f t="array" ref="T55">PRODUCT(Data!$C49:T49/100+1)</f>
        <v>19.253325697983893</v>
      </c>
      <c r="U55" s="12" cm="1">
        <f t="array" ref="U55">PRODUCT(Data!$C49:U49/100+1)</f>
        <v>18.44468601866857</v>
      </c>
      <c r="V55" s="12" cm="1">
        <f t="array" ref="V55">PRODUCT(Data!$C49:V49/100+1)</f>
        <v>24.291651486586506</v>
      </c>
      <c r="W55" s="7"/>
      <c r="X55" s="25" t="str">
        <f t="shared" si="6"/>
        <v>Unrealised</v>
      </c>
      <c r="Y55" s="4">
        <f t="shared" si="7"/>
        <v>177329055.85208151</v>
      </c>
      <c r="Z55" s="13">
        <f t="shared" ca="1" si="9"/>
        <v>0</v>
      </c>
      <c r="AA55" s="13">
        <f t="shared" si="10"/>
        <v>177329055.85208151</v>
      </c>
      <c r="AC55">
        <f t="shared" si="5"/>
        <v>0</v>
      </c>
      <c r="AD55">
        <f>IF(SUM($AC55:AC55)&gt;0,1,IF(OR(D55&lt;(1-$P$2),D55&gt;$P$3),1,0))</f>
        <v>0</v>
      </c>
      <c r="AE55">
        <f>IF(SUM($AC55:AD55)&gt;0,1,IF(OR(E55&lt;(1-$P$2),E55&gt;$P$3),1,0))</f>
        <v>0</v>
      </c>
      <c r="AF55">
        <f>IF(SUM($AC55:AE55)&gt;0,1,IF(OR(F55&lt;(1-$P$2),F55&gt;$P$3),1,0))</f>
        <v>0</v>
      </c>
      <c r="AG55">
        <f>IF(SUM($AC55:AF55)&gt;0,1,IF(OR(G55&lt;(1-$P$2),G55&gt;$P$3),1,0))</f>
        <v>0</v>
      </c>
      <c r="AH55">
        <f>IF(SUM($AC55:AG55)&gt;0,1,IF(OR(H55&lt;(1-$P$2),H55&gt;$P$3),1,0))</f>
        <v>0</v>
      </c>
      <c r="AI55">
        <f>IF(SUM($AC55:AH55)&gt;0,1,IF(OR(I55&lt;(1-$P$2),I55&gt;$P$3),1,0))</f>
        <v>0</v>
      </c>
      <c r="AJ55">
        <f>IF(SUM($AC55:AI55)&gt;0,1,IF(OR(J55&lt;(1-$P$2),J55&gt;$P$3),1,0))</f>
        <v>0</v>
      </c>
      <c r="AK55">
        <f>IF(SUM($AC55:AJ55)&gt;0,1,IF(OR(K55&lt;(1-$P$2),K55&gt;$P$3),1,0))</f>
        <v>0</v>
      </c>
      <c r="AL55">
        <f>IF(SUM($AC55:AK55)&gt;0,1,IF(OR(L55&lt;(1-$P$2),L55&gt;$P$3),1,0))</f>
        <v>0</v>
      </c>
      <c r="AM55">
        <f>IF(SUM($AC55:AL55)&gt;0,1,IF(OR(M55&lt;(1-$P$2),M55&gt;$P$3),1,0))</f>
        <v>0</v>
      </c>
      <c r="AN55">
        <f>IF(SUM($AC55:AM55)&gt;0,1,IF(OR(N55&lt;(1-$P$2),N55&gt;$P$3),1,0))</f>
        <v>0</v>
      </c>
      <c r="AO55">
        <f>IF(SUM($AC55:AN55)&gt;0,1,IF(OR(O55&lt;(1-$P$2),O55&gt;$P$3),1,0))</f>
        <v>0</v>
      </c>
      <c r="AP55">
        <f>IF(SUM($AC55:AO55)&gt;0,1,IF(OR(P55&lt;(1-$P$2),P55&gt;$P$3),1,0))</f>
        <v>0</v>
      </c>
      <c r="AQ55">
        <f>IF(SUM($AC55:AP55)&gt;0,1,IF(OR(Q55&lt;(1-$P$2),Q55&gt;$P$3),1,0))</f>
        <v>0</v>
      </c>
      <c r="AR55">
        <f>IF(SUM($AC55:AQ55)&gt;0,1,IF(OR(R55&lt;(1-$P$2),R55&gt;$P$3),1,0))</f>
        <v>0</v>
      </c>
      <c r="AS55">
        <f>IF(SUM($AC55:AR55)&gt;0,1,IF(OR(S55&lt;(1-$P$2),S55&gt;$P$3),1,0))</f>
        <v>0</v>
      </c>
      <c r="AT55">
        <f>IF(SUM($AC55:AS55)&gt;0,1,IF(OR(T55&lt;(1-$P$2),T55&gt;$P$3),1,0))</f>
        <v>0</v>
      </c>
      <c r="AU55">
        <f>IF(SUM($AC55:AT55)&gt;0,1,IF(OR(U55&lt;(1-$P$2),U55&gt;$P$3),1,0))</f>
        <v>0</v>
      </c>
      <c r="AV55">
        <f>IF(SUM($AC55:AU55)&gt;0,1,IF(OR(V55&lt;(1-$P$2),V55&gt;$P$3),1,0))</f>
        <v>0</v>
      </c>
    </row>
    <row r="56" spans="1:48" x14ac:dyDescent="0.35">
      <c r="A56" s="1">
        <f>Data!A50</f>
        <v>7600000</v>
      </c>
      <c r="B56">
        <f t="shared" si="8"/>
        <v>47</v>
      </c>
      <c r="C56" s="12" cm="1">
        <f t="array" ref="C56">PRODUCT(Data!$C50:C50/100+1)</f>
        <v>0.68300000000000005</v>
      </c>
      <c r="D56" s="12" cm="1">
        <f t="array" ref="D56">PRODUCT(Data!$C50:D50/100+1)</f>
        <v>0.36267300000000002</v>
      </c>
      <c r="E56" s="12" cm="1">
        <f t="array" ref="E56">PRODUCT(Data!$C50:E50/100+1)</f>
        <v>0.35904627</v>
      </c>
      <c r="F56" s="12" cm="1">
        <f t="array" ref="F56">PRODUCT(Data!$C50:F50/100+1)</f>
        <v>0.31237025489999998</v>
      </c>
      <c r="G56" s="12" cm="1">
        <f t="array" ref="G56">PRODUCT(Data!$C50:G50/100+1)</f>
        <v>0.21959628919470001</v>
      </c>
      <c r="H56" s="12" cm="1">
        <f t="array" ref="H56">PRODUCT(Data!$C50:H50/100+1)</f>
        <v>0.13505171785474049</v>
      </c>
      <c r="I56" s="12" cm="1">
        <f t="array" ref="I56">PRODUCT(Data!$C50:I50/100+1)</f>
        <v>0.1014238401089101</v>
      </c>
      <c r="J56" s="12" cm="1">
        <f t="array" ref="J56">PRODUCT(Data!$C50:J50/100+1)</f>
        <v>8.0631952886583536E-2</v>
      </c>
      <c r="K56" s="12" cm="1">
        <f t="array" ref="K56">PRODUCT(Data!$C50:K50/100+1)</f>
        <v>0.12933365243007999</v>
      </c>
      <c r="L56" s="12" cm="1">
        <f t="array" ref="L56">PRODUCT(Data!$C50:L50/100+1)</f>
        <v>0.21378852746692223</v>
      </c>
      <c r="M56" s="12" cm="1">
        <f t="array" ref="M56">PRODUCT(Data!$C50:M50/100+1)</f>
        <v>0.32602750438705635</v>
      </c>
      <c r="N56" s="12" cm="1">
        <f t="array" ref="N56">PRODUCT(Data!$C50:N50/100+1)</f>
        <v>0.53012072213335359</v>
      </c>
      <c r="O56" s="12" cm="1">
        <f t="array" ref="O56">PRODUCT(Data!$C50:O50/100+1)</f>
        <v>0.29368688006187793</v>
      </c>
      <c r="P56" s="12" cm="1">
        <f t="array" ref="P56">PRODUCT(Data!$C50:P50/100+1)</f>
        <v>0.17944268371780742</v>
      </c>
      <c r="Q56" s="12" cm="1">
        <f t="array" ref="Q56">PRODUCT(Data!$C50:Q50/100+1)</f>
        <v>0.25283474135839068</v>
      </c>
      <c r="R56" s="12" cm="1">
        <f t="array" ref="R56">PRODUCT(Data!$C50:R50/100+1)</f>
        <v>0.19619975929411118</v>
      </c>
      <c r="S56" s="12" cm="1">
        <f t="array" ref="S56">PRODUCT(Data!$C50:S50/100+1)</f>
        <v>0.33255859200351839</v>
      </c>
      <c r="T56" s="12" cm="1">
        <f t="array" ref="T56">PRODUCT(Data!$C50:T50/100+1)</f>
        <v>0.41968894310844024</v>
      </c>
      <c r="U56" s="12" cm="1">
        <f t="array" ref="U56">PRODUCT(Data!$C50:U50/100+1)</f>
        <v>0.63414999303685327</v>
      </c>
      <c r="V56" s="12" cm="1">
        <f t="array" ref="V56">PRODUCT(Data!$C50:V50/100+1)</f>
        <v>1.0095667889146704</v>
      </c>
      <c r="W56" s="7"/>
      <c r="X56" s="25" t="str">
        <f t="shared" si="6"/>
        <v>Partially Realised Loss</v>
      </c>
      <c r="Y56" s="4">
        <f t="shared" si="7"/>
        <v>7672707.5957514951</v>
      </c>
      <c r="Z56" s="13">
        <f t="shared" ca="1" si="9"/>
        <v>1168252.2585158041</v>
      </c>
      <c r="AA56" s="13">
        <f t="shared" si="10"/>
        <v>2301812.278725449</v>
      </c>
      <c r="AC56">
        <f t="shared" si="5"/>
        <v>0</v>
      </c>
      <c r="AD56">
        <f>IF(SUM($AC56:AC56)&gt;0,1,IF(OR(D56&lt;(1-$P$2),D56&gt;$P$3),1,0))</f>
        <v>0</v>
      </c>
      <c r="AE56">
        <f>IF(SUM($AC56:AD56)&gt;0,1,IF(OR(E56&lt;(1-$P$2),E56&gt;$P$3),1,0))</f>
        <v>0</v>
      </c>
      <c r="AF56">
        <f>IF(SUM($AC56:AE56)&gt;0,1,IF(OR(F56&lt;(1-$P$2),F56&gt;$P$3),1,0))</f>
        <v>0</v>
      </c>
      <c r="AG56">
        <f>IF(SUM($AC56:AF56)&gt;0,1,IF(OR(G56&lt;(1-$P$2),G56&gt;$P$3),1,0))</f>
        <v>1</v>
      </c>
      <c r="AH56">
        <f>IF(SUM($AC56:AG56)&gt;0,1,IF(OR(H56&lt;(1-$P$2),H56&gt;$P$3),1,0))</f>
        <v>1</v>
      </c>
      <c r="AI56">
        <f>IF(SUM($AC56:AH56)&gt;0,1,IF(OR(I56&lt;(1-$P$2),I56&gt;$P$3),1,0))</f>
        <v>1</v>
      </c>
      <c r="AJ56">
        <f>IF(SUM($AC56:AI56)&gt;0,1,IF(OR(J56&lt;(1-$P$2),J56&gt;$P$3),1,0))</f>
        <v>1</v>
      </c>
      <c r="AK56">
        <f>IF(SUM($AC56:AJ56)&gt;0,1,IF(OR(K56&lt;(1-$P$2),K56&gt;$P$3),1,0))</f>
        <v>1</v>
      </c>
      <c r="AL56">
        <f>IF(SUM($AC56:AK56)&gt;0,1,IF(OR(L56&lt;(1-$P$2),L56&gt;$P$3),1,0))</f>
        <v>1</v>
      </c>
      <c r="AM56">
        <f>IF(SUM($AC56:AL56)&gt;0,1,IF(OR(M56&lt;(1-$P$2),M56&gt;$P$3),1,0))</f>
        <v>1</v>
      </c>
      <c r="AN56">
        <f>IF(SUM($AC56:AM56)&gt;0,1,IF(OR(N56&lt;(1-$P$2),N56&gt;$P$3),1,0))</f>
        <v>1</v>
      </c>
      <c r="AO56">
        <f>IF(SUM($AC56:AN56)&gt;0,1,IF(OR(O56&lt;(1-$P$2),O56&gt;$P$3),1,0))</f>
        <v>1</v>
      </c>
      <c r="AP56">
        <f>IF(SUM($AC56:AO56)&gt;0,1,IF(OR(P56&lt;(1-$P$2),P56&gt;$P$3),1,0))</f>
        <v>1</v>
      </c>
      <c r="AQ56">
        <f>IF(SUM($AC56:AP56)&gt;0,1,IF(OR(Q56&lt;(1-$P$2),Q56&gt;$P$3),1,0))</f>
        <v>1</v>
      </c>
      <c r="AR56">
        <f>IF(SUM($AC56:AQ56)&gt;0,1,IF(OR(R56&lt;(1-$P$2),R56&gt;$P$3),1,0))</f>
        <v>1</v>
      </c>
      <c r="AS56">
        <f>IF(SUM($AC56:AR56)&gt;0,1,IF(OR(S56&lt;(1-$P$2),S56&gt;$P$3),1,0))</f>
        <v>1</v>
      </c>
      <c r="AT56">
        <f>IF(SUM($AC56:AS56)&gt;0,1,IF(OR(T56&lt;(1-$P$2),T56&gt;$P$3),1,0))</f>
        <v>1</v>
      </c>
      <c r="AU56">
        <f>IF(SUM($AC56:AT56)&gt;0,1,IF(OR(U56&lt;(1-$P$2),U56&gt;$P$3),1,0))</f>
        <v>1</v>
      </c>
      <c r="AV56">
        <f>IF(SUM($AC56:AU56)&gt;0,1,IF(OR(V56&lt;(1-$P$2),V56&gt;$P$3),1,0))</f>
        <v>1</v>
      </c>
    </row>
    <row r="57" spans="1:48" x14ac:dyDescent="0.35">
      <c r="A57" s="1">
        <f>Data!A51</f>
        <v>8400000</v>
      </c>
      <c r="B57">
        <f t="shared" si="8"/>
        <v>48</v>
      </c>
      <c r="C57" s="12" cm="1">
        <f t="array" ref="C57">PRODUCT(Data!$C51:C51/100+1)</f>
        <v>0.72</v>
      </c>
      <c r="D57" s="12" cm="1">
        <f t="array" ref="D57">PRODUCT(Data!$C51:D51/100+1)</f>
        <v>0.87695999999999996</v>
      </c>
      <c r="E57" s="12" cm="1">
        <f t="array" ref="E57">PRODUCT(Data!$C51:E51/100+1)</f>
        <v>0.5682700799999999</v>
      </c>
      <c r="F57" s="12" cm="1">
        <f t="array" ref="F57">PRODUCT(Data!$C51:F51/100+1)</f>
        <v>0.62623362815999994</v>
      </c>
      <c r="G57" s="12" cm="1">
        <f t="array" ref="G57">PRODUCT(Data!$C51:G51/100+1)</f>
        <v>0.65065673965823989</v>
      </c>
      <c r="H57" s="12" cm="1">
        <f t="array" ref="H57">PRODUCT(Data!$C51:H51/100+1)</f>
        <v>0.91026877878187762</v>
      </c>
      <c r="I57" s="12" cm="1">
        <f t="array" ref="I57">PRODUCT(Data!$C51:I51/100+1)</f>
        <v>1.23614500158579</v>
      </c>
      <c r="J57" s="12" cm="1">
        <f t="array" ref="J57">PRODUCT(Data!$C51:J51/100+1)</f>
        <v>0.64155925582302487</v>
      </c>
      <c r="K57" s="12" cm="1">
        <f t="array" ref="K57">PRODUCT(Data!$C51:K51/100+1)</f>
        <v>0.40097453488939055</v>
      </c>
      <c r="L57" s="12" cm="1">
        <f t="array" ref="L57">PRODUCT(Data!$C51:L51/100+1)</f>
        <v>0.20770480907270431</v>
      </c>
      <c r="M57" s="12" cm="1">
        <f t="array" ref="M57">PRODUCT(Data!$C51:M51/100+1)</f>
        <v>0.16657925687630887</v>
      </c>
      <c r="N57" s="12" cm="1">
        <f t="array" ref="N57">PRODUCT(Data!$C51:N51/100+1)</f>
        <v>0.14808895936303859</v>
      </c>
      <c r="O57" s="12" cm="1">
        <f t="array" ref="O57">PRODUCT(Data!$C51:O51/100+1)</f>
        <v>0.15845518651845131</v>
      </c>
      <c r="P57" s="12" cm="1">
        <f t="array" ref="P57">PRODUCT(Data!$C51:P51/100+1)</f>
        <v>0.22262953705842409</v>
      </c>
      <c r="Q57" s="12" cm="1">
        <f t="array" ref="Q57">PRODUCT(Data!$C51:Q51/100+1)</f>
        <v>0.1663042641826428</v>
      </c>
      <c r="R57" s="12" cm="1">
        <f t="array" ref="R57">PRODUCT(Data!$C51:R51/100+1)</f>
        <v>0.26242812888021033</v>
      </c>
      <c r="S57" s="12" cm="1">
        <f t="array" ref="S57">PRODUCT(Data!$C51:S51/100+1)</f>
        <v>0.29575650124799702</v>
      </c>
      <c r="T57" s="12" cm="1">
        <f t="array" ref="T57">PRODUCT(Data!$C51:T51/100+1)</f>
        <v>0.30226314427545298</v>
      </c>
      <c r="U57" s="12" cm="1">
        <f t="array" ref="U57">PRODUCT(Data!$C51:U51/100+1)</f>
        <v>0.46155582130861672</v>
      </c>
      <c r="V57" s="12" cm="1">
        <f t="array" ref="V57">PRODUCT(Data!$C51:V51/100+1)</f>
        <v>0.46801760280693738</v>
      </c>
      <c r="W57" s="7"/>
      <c r="X57" s="25" t="str">
        <f t="shared" si="6"/>
        <v>Partially Realised Loss</v>
      </c>
      <c r="Y57" s="4">
        <f t="shared" si="7"/>
        <v>3931347.8635782739</v>
      </c>
      <c r="Z57" s="13">
        <f t="shared" ca="1" si="9"/>
        <v>1221304.2773475011</v>
      </c>
      <c r="AA57" s="13">
        <f t="shared" si="10"/>
        <v>1179404.3590734825</v>
      </c>
      <c r="AC57">
        <f t="shared" si="5"/>
        <v>0</v>
      </c>
      <c r="AD57">
        <f>IF(SUM($AC57:AC57)&gt;0,1,IF(OR(D57&lt;(1-$P$2),D57&gt;$P$3),1,0))</f>
        <v>0</v>
      </c>
      <c r="AE57">
        <f>IF(SUM($AC57:AD57)&gt;0,1,IF(OR(E57&lt;(1-$P$2),E57&gt;$P$3),1,0))</f>
        <v>0</v>
      </c>
      <c r="AF57">
        <f>IF(SUM($AC57:AE57)&gt;0,1,IF(OR(F57&lt;(1-$P$2),F57&gt;$P$3),1,0))</f>
        <v>0</v>
      </c>
      <c r="AG57">
        <f>IF(SUM($AC57:AF57)&gt;0,1,IF(OR(G57&lt;(1-$P$2),G57&gt;$P$3),1,0))</f>
        <v>0</v>
      </c>
      <c r="AH57">
        <f>IF(SUM($AC57:AG57)&gt;0,1,IF(OR(H57&lt;(1-$P$2),H57&gt;$P$3),1,0))</f>
        <v>0</v>
      </c>
      <c r="AI57">
        <f>IF(SUM($AC57:AH57)&gt;0,1,IF(OR(I57&lt;(1-$P$2),I57&gt;$P$3),1,0))</f>
        <v>0</v>
      </c>
      <c r="AJ57">
        <f>IF(SUM($AC57:AI57)&gt;0,1,IF(OR(J57&lt;(1-$P$2),J57&gt;$P$3),1,0))</f>
        <v>0</v>
      </c>
      <c r="AK57">
        <f>IF(SUM($AC57:AJ57)&gt;0,1,IF(OR(K57&lt;(1-$P$2),K57&gt;$P$3),1,0))</f>
        <v>0</v>
      </c>
      <c r="AL57">
        <f>IF(SUM($AC57:AK57)&gt;0,1,IF(OR(L57&lt;(1-$P$2),L57&gt;$P$3),1,0))</f>
        <v>1</v>
      </c>
      <c r="AM57">
        <f>IF(SUM($AC57:AL57)&gt;0,1,IF(OR(M57&lt;(1-$P$2),M57&gt;$P$3),1,0))</f>
        <v>1</v>
      </c>
      <c r="AN57">
        <f>IF(SUM($AC57:AM57)&gt;0,1,IF(OR(N57&lt;(1-$P$2),N57&gt;$P$3),1,0))</f>
        <v>1</v>
      </c>
      <c r="AO57">
        <f>IF(SUM($AC57:AN57)&gt;0,1,IF(OR(O57&lt;(1-$P$2),O57&gt;$P$3),1,0))</f>
        <v>1</v>
      </c>
      <c r="AP57">
        <f>IF(SUM($AC57:AO57)&gt;0,1,IF(OR(P57&lt;(1-$P$2),P57&gt;$P$3),1,0))</f>
        <v>1</v>
      </c>
      <c r="AQ57">
        <f>IF(SUM($AC57:AP57)&gt;0,1,IF(OR(Q57&lt;(1-$P$2),Q57&gt;$P$3),1,0))</f>
        <v>1</v>
      </c>
      <c r="AR57">
        <f>IF(SUM($AC57:AQ57)&gt;0,1,IF(OR(R57&lt;(1-$P$2),R57&gt;$P$3),1,0))</f>
        <v>1</v>
      </c>
      <c r="AS57">
        <f>IF(SUM($AC57:AR57)&gt;0,1,IF(OR(S57&lt;(1-$P$2),S57&gt;$P$3),1,0))</f>
        <v>1</v>
      </c>
      <c r="AT57">
        <f>IF(SUM($AC57:AS57)&gt;0,1,IF(OR(T57&lt;(1-$P$2),T57&gt;$P$3),1,0))</f>
        <v>1</v>
      </c>
      <c r="AU57">
        <f>IF(SUM($AC57:AT57)&gt;0,1,IF(OR(U57&lt;(1-$P$2),U57&gt;$P$3),1,0))</f>
        <v>1</v>
      </c>
      <c r="AV57">
        <f>IF(SUM($AC57:AU57)&gt;0,1,IF(OR(V57&lt;(1-$P$2),V57&gt;$P$3),1,0))</f>
        <v>1</v>
      </c>
    </row>
    <row r="58" spans="1:48" x14ac:dyDescent="0.35">
      <c r="A58" s="1">
        <f>Data!A52</f>
        <v>1700000</v>
      </c>
      <c r="B58">
        <f t="shared" si="8"/>
        <v>49</v>
      </c>
      <c r="C58" s="12" cm="1">
        <f t="array" ref="C58">PRODUCT(Data!$C52:C52/100+1)</f>
        <v>1.3069999999999999</v>
      </c>
      <c r="D58" s="12" cm="1">
        <f t="array" ref="D58">PRODUCT(Data!$C52:D52/100+1)</f>
        <v>1.7618359999999997</v>
      </c>
      <c r="E58" s="12" cm="1">
        <f t="array" ref="E58">PRODUCT(Data!$C52:E52/100+1)</f>
        <v>1.9803036639999998</v>
      </c>
      <c r="F58" s="12" cm="1">
        <f t="array" ref="F58">PRODUCT(Data!$C52:F52/100+1)</f>
        <v>2.4080492554239998</v>
      </c>
      <c r="G58" s="12" cm="1">
        <f t="array" ref="G58">PRODUCT(Data!$C52:G52/100+1)</f>
        <v>2.9305959438510079</v>
      </c>
      <c r="H58" s="12" cm="1">
        <f t="array" ref="H58">PRODUCT(Data!$C52:H52/100+1)</f>
        <v>2.0865843120219174</v>
      </c>
      <c r="I58" s="12" cm="1">
        <f t="array" ref="I58">PRODUCT(Data!$C52:I52/100+1)</f>
        <v>2.4955548371782132</v>
      </c>
      <c r="J58" s="12" cm="1">
        <f t="array" ref="J58">PRODUCT(Data!$C52:J52/100+1)</f>
        <v>4.2249743393427153</v>
      </c>
      <c r="K58" s="12" cm="1">
        <f t="array" ref="K58">PRODUCT(Data!$C52:K52/100+1)</f>
        <v>3.6292529574953925</v>
      </c>
      <c r="L58" s="12" cm="1">
        <f t="array" ref="L58">PRODUCT(Data!$C52:L52/100+1)</f>
        <v>2.2791708573071059</v>
      </c>
      <c r="M58" s="12" cm="1">
        <f t="array" ref="M58">PRODUCT(Data!$C52:M52/100+1)</f>
        <v>1.399410906386563</v>
      </c>
      <c r="N58" s="12" cm="1">
        <f t="array" ref="N58">PRODUCT(Data!$C52:N52/100+1)</f>
        <v>2.1704863158055594</v>
      </c>
      <c r="O58" s="12" cm="1">
        <f t="array" ref="O58">PRODUCT(Data!$C52:O52/100+1)</f>
        <v>1.3239966526413911</v>
      </c>
      <c r="P58" s="12" cm="1">
        <f t="array" ref="P58">PRODUCT(Data!$C52:P52/100+1)</f>
        <v>1.5345121204113723</v>
      </c>
      <c r="Q58" s="12" cm="1">
        <f t="array" ref="Q58">PRODUCT(Data!$C52:Q52/100+1)</f>
        <v>2.0424356322675363</v>
      </c>
      <c r="R58" s="12" cm="1">
        <f t="array" ref="R58">PRODUCT(Data!$C52:R52/100+1)</f>
        <v>3.1759874081760193</v>
      </c>
      <c r="S58" s="12" cm="1">
        <f t="array" ref="S58">PRODUCT(Data!$C52:S52/100+1)</f>
        <v>4.5067261322017718</v>
      </c>
      <c r="T58" s="12" cm="1">
        <f t="array" ref="T58">PRODUCT(Data!$C52:T52/100+1)</f>
        <v>7.0214793139703593</v>
      </c>
      <c r="U58" s="12" cm="1">
        <f t="array" ref="U58">PRODUCT(Data!$C52:U52/100+1)</f>
        <v>11.107980274701109</v>
      </c>
      <c r="V58" s="12" cm="1">
        <f t="array" ref="V58">PRODUCT(Data!$C52:V52/100+1)</f>
        <v>15.384552680461036</v>
      </c>
      <c r="W58" s="7"/>
      <c r="X58" s="25" t="str">
        <f t="shared" si="6"/>
        <v>Unrealised</v>
      </c>
      <c r="Y58" s="4">
        <f t="shared" si="7"/>
        <v>26153739.556783762</v>
      </c>
      <c r="Z58" s="13">
        <f t="shared" ca="1" si="9"/>
        <v>0</v>
      </c>
      <c r="AA58" s="13">
        <f t="shared" si="10"/>
        <v>26153739.556783762</v>
      </c>
      <c r="AC58">
        <f t="shared" si="5"/>
        <v>0</v>
      </c>
      <c r="AD58">
        <f>IF(SUM($AC58:AC58)&gt;0,1,IF(OR(D58&lt;(1-$P$2),D58&gt;$P$3),1,0))</f>
        <v>0</v>
      </c>
      <c r="AE58">
        <f>IF(SUM($AC58:AD58)&gt;0,1,IF(OR(E58&lt;(1-$P$2),E58&gt;$P$3),1,0))</f>
        <v>0</v>
      </c>
      <c r="AF58">
        <f>IF(SUM($AC58:AE58)&gt;0,1,IF(OR(F58&lt;(1-$P$2),F58&gt;$P$3),1,0))</f>
        <v>0</v>
      </c>
      <c r="AG58">
        <f>IF(SUM($AC58:AF58)&gt;0,1,IF(OR(G58&lt;(1-$P$2),G58&gt;$P$3),1,0))</f>
        <v>0</v>
      </c>
      <c r="AH58">
        <f>IF(SUM($AC58:AG58)&gt;0,1,IF(OR(H58&lt;(1-$P$2),H58&gt;$P$3),1,0))</f>
        <v>0</v>
      </c>
      <c r="AI58">
        <f>IF(SUM($AC58:AH58)&gt;0,1,IF(OR(I58&lt;(1-$P$2),I58&gt;$P$3),1,0))</f>
        <v>0</v>
      </c>
      <c r="AJ58">
        <f>IF(SUM($AC58:AI58)&gt;0,1,IF(OR(J58&lt;(1-$P$2),J58&gt;$P$3),1,0))</f>
        <v>0</v>
      </c>
      <c r="AK58">
        <f>IF(SUM($AC58:AJ58)&gt;0,1,IF(OR(K58&lt;(1-$P$2),K58&gt;$P$3),1,0))</f>
        <v>0</v>
      </c>
      <c r="AL58">
        <f>IF(SUM($AC58:AK58)&gt;0,1,IF(OR(L58&lt;(1-$P$2),L58&gt;$P$3),1,0))</f>
        <v>0</v>
      </c>
      <c r="AM58">
        <f>IF(SUM($AC58:AL58)&gt;0,1,IF(OR(M58&lt;(1-$P$2),M58&gt;$P$3),1,0))</f>
        <v>0</v>
      </c>
      <c r="AN58">
        <f>IF(SUM($AC58:AM58)&gt;0,1,IF(OR(N58&lt;(1-$P$2),N58&gt;$P$3),1,0))</f>
        <v>0</v>
      </c>
      <c r="AO58">
        <f>IF(SUM($AC58:AN58)&gt;0,1,IF(OR(O58&lt;(1-$P$2),O58&gt;$P$3),1,0))</f>
        <v>0</v>
      </c>
      <c r="AP58">
        <f>IF(SUM($AC58:AO58)&gt;0,1,IF(OR(P58&lt;(1-$P$2),P58&gt;$P$3),1,0))</f>
        <v>0</v>
      </c>
      <c r="AQ58">
        <f>IF(SUM($AC58:AP58)&gt;0,1,IF(OR(Q58&lt;(1-$P$2),Q58&gt;$P$3),1,0))</f>
        <v>0</v>
      </c>
      <c r="AR58">
        <f>IF(SUM($AC58:AQ58)&gt;0,1,IF(OR(R58&lt;(1-$P$2),R58&gt;$P$3),1,0))</f>
        <v>0</v>
      </c>
      <c r="AS58">
        <f>IF(SUM($AC58:AR58)&gt;0,1,IF(OR(S58&lt;(1-$P$2),S58&gt;$P$3),1,0))</f>
        <v>0</v>
      </c>
      <c r="AT58">
        <f>IF(SUM($AC58:AS58)&gt;0,1,IF(OR(T58&lt;(1-$P$2),T58&gt;$P$3),1,0))</f>
        <v>0</v>
      </c>
      <c r="AU58">
        <f>IF(SUM($AC58:AT58)&gt;0,1,IF(OR(U58&lt;(1-$P$2),U58&gt;$P$3),1,0))</f>
        <v>0</v>
      </c>
      <c r="AV58">
        <f>IF(SUM($AC58:AU58)&gt;0,1,IF(OR(V58&lt;(1-$P$2),V58&gt;$P$3),1,0))</f>
        <v>0</v>
      </c>
    </row>
    <row r="59" spans="1:48" x14ac:dyDescent="0.35">
      <c r="A59" s="1">
        <f>Data!A53</f>
        <v>7000000</v>
      </c>
      <c r="B59">
        <f t="shared" si="8"/>
        <v>50</v>
      </c>
      <c r="C59" s="12" cm="1">
        <f t="array" ref="C59">PRODUCT(Data!$C53:C53/100+1)</f>
        <v>1.4119999999999999</v>
      </c>
      <c r="D59" s="12" cm="1">
        <f t="array" ref="D59">PRODUCT(Data!$C53:D53/100+1)</f>
        <v>1.900552</v>
      </c>
      <c r="E59" s="12" cm="1">
        <f t="array" ref="E59">PRODUCT(Data!$C53:E53/100+1)</f>
        <v>3.2081317760000001</v>
      </c>
      <c r="F59" s="12" cm="1">
        <f t="array" ref="F59">PRODUCT(Data!$C53:F53/100+1)</f>
        <v>5.4024939107840009</v>
      </c>
      <c r="G59" s="12" cm="1">
        <f t="array" ref="G59">PRODUCT(Data!$C53:G53/100+1)</f>
        <v>6.3371253573496329</v>
      </c>
      <c r="H59" s="12" cm="1">
        <f t="array" ref="H59">PRODUCT(Data!$C53:H53/100+1)</f>
        <v>7.9974522009752365</v>
      </c>
      <c r="I59" s="12" cm="1">
        <f t="array" ref="I59">PRODUCT(Data!$C53:I53/100+1)</f>
        <v>7.8534980613576817</v>
      </c>
      <c r="J59" s="12" cm="1">
        <f t="array" ref="J59">PRODUCT(Data!$C53:J53/100+1)</f>
        <v>11.827368080404669</v>
      </c>
      <c r="K59" s="12" cm="1">
        <f t="array" ref="K59">PRODUCT(Data!$C53:K53/100+1)</f>
        <v>14.062740647601153</v>
      </c>
      <c r="L59" s="12" cm="1">
        <f t="array" ref="L59">PRODUCT(Data!$C53:L53/100+1)</f>
        <v>20.85504438039251</v>
      </c>
      <c r="M59" s="12" cm="1">
        <f t="array" ref="M59">PRODUCT(Data!$C53:M53/100+1)</f>
        <v>16.162659394804194</v>
      </c>
      <c r="N59" s="12" cm="1">
        <f t="array" ref="N59">PRODUCT(Data!$C53:N53/100+1)</f>
        <v>14.320116223796516</v>
      </c>
      <c r="O59" s="12" cm="1">
        <f t="array" ref="O59">PRODUCT(Data!$C53:O53/100+1)</f>
        <v>9.0359933372156025</v>
      </c>
      <c r="P59" s="12" cm="1">
        <f t="array" ref="P59">PRODUCT(Data!$C53:P53/100+1)</f>
        <v>9.1263532705877584</v>
      </c>
      <c r="Q59" s="12" cm="1">
        <f t="array" ref="Q59">PRODUCT(Data!$C53:Q53/100+1)</f>
        <v>14.547407113316886</v>
      </c>
      <c r="R59" s="12" cm="1">
        <f t="array" ref="R59">PRODUCT(Data!$C53:R53/100+1)</f>
        <v>9.223056109842906</v>
      </c>
      <c r="S59" s="12" cm="1">
        <f t="array" ref="S59">PRODUCT(Data!$C53:S53/100+1)</f>
        <v>7.8395976933664695</v>
      </c>
      <c r="T59" s="12" cm="1">
        <f t="array" ref="T59">PRODUCT(Data!$C53:T53/100+1)</f>
        <v>7.3927406248445804</v>
      </c>
      <c r="U59" s="12" cm="1">
        <f t="array" ref="U59">PRODUCT(Data!$C53:U53/100+1)</f>
        <v>8.5238299404458022</v>
      </c>
      <c r="V59" s="12" cm="1">
        <f t="array" ref="V59">PRODUCT(Data!$C53:V53/100+1)</f>
        <v>7.7311137559843432</v>
      </c>
      <c r="W59" s="7"/>
      <c r="X59" s="25" t="str">
        <f t="shared" si="6"/>
        <v>Unrealised</v>
      </c>
      <c r="Y59" s="4">
        <f t="shared" si="7"/>
        <v>54117796.291890405</v>
      </c>
      <c r="Z59" s="13">
        <f t="shared" ca="1" si="9"/>
        <v>0</v>
      </c>
      <c r="AA59" s="13">
        <f t="shared" si="10"/>
        <v>54117796.291890405</v>
      </c>
      <c r="AC59">
        <f t="shared" si="5"/>
        <v>0</v>
      </c>
      <c r="AD59">
        <f>IF(SUM($AC59:AC59)&gt;0,1,IF(OR(D59&lt;(1-$P$2),D59&gt;$P$3),1,0))</f>
        <v>0</v>
      </c>
      <c r="AE59">
        <f>IF(SUM($AC59:AD59)&gt;0,1,IF(OR(E59&lt;(1-$P$2),E59&gt;$P$3),1,0))</f>
        <v>0</v>
      </c>
      <c r="AF59">
        <f>IF(SUM($AC59:AE59)&gt;0,1,IF(OR(F59&lt;(1-$P$2),F59&gt;$P$3),1,0))</f>
        <v>0</v>
      </c>
      <c r="AG59">
        <f>IF(SUM($AC59:AF59)&gt;0,1,IF(OR(G59&lt;(1-$P$2),G59&gt;$P$3),1,0))</f>
        <v>0</v>
      </c>
      <c r="AH59">
        <f>IF(SUM($AC59:AG59)&gt;0,1,IF(OR(H59&lt;(1-$P$2),H59&gt;$P$3),1,0))</f>
        <v>0</v>
      </c>
      <c r="AI59">
        <f>IF(SUM($AC59:AH59)&gt;0,1,IF(OR(I59&lt;(1-$P$2),I59&gt;$P$3),1,0))</f>
        <v>0</v>
      </c>
      <c r="AJ59">
        <f>IF(SUM($AC59:AI59)&gt;0,1,IF(OR(J59&lt;(1-$P$2),J59&gt;$P$3),1,0))</f>
        <v>0</v>
      </c>
      <c r="AK59">
        <f>IF(SUM($AC59:AJ59)&gt;0,1,IF(OR(K59&lt;(1-$P$2),K59&gt;$P$3),1,0))</f>
        <v>0</v>
      </c>
      <c r="AL59">
        <f>IF(SUM($AC59:AK59)&gt;0,1,IF(OR(L59&lt;(1-$P$2),L59&gt;$P$3),1,0))</f>
        <v>0</v>
      </c>
      <c r="AM59">
        <f>IF(SUM($AC59:AL59)&gt;0,1,IF(OR(M59&lt;(1-$P$2),M59&gt;$P$3),1,0))</f>
        <v>0</v>
      </c>
      <c r="AN59">
        <f>IF(SUM($AC59:AM59)&gt;0,1,IF(OR(N59&lt;(1-$P$2),N59&gt;$P$3),1,0))</f>
        <v>0</v>
      </c>
      <c r="AO59">
        <f>IF(SUM($AC59:AN59)&gt;0,1,IF(OR(O59&lt;(1-$P$2),O59&gt;$P$3),1,0))</f>
        <v>0</v>
      </c>
      <c r="AP59">
        <f>IF(SUM($AC59:AO59)&gt;0,1,IF(OR(P59&lt;(1-$P$2),P59&gt;$P$3),1,0))</f>
        <v>0</v>
      </c>
      <c r="AQ59">
        <f>IF(SUM($AC59:AP59)&gt;0,1,IF(OR(Q59&lt;(1-$P$2),Q59&gt;$P$3),1,0))</f>
        <v>0</v>
      </c>
      <c r="AR59">
        <f>IF(SUM($AC59:AQ59)&gt;0,1,IF(OR(R59&lt;(1-$P$2),R59&gt;$P$3),1,0))</f>
        <v>0</v>
      </c>
      <c r="AS59">
        <f>IF(SUM($AC59:AR59)&gt;0,1,IF(OR(S59&lt;(1-$P$2),S59&gt;$P$3),1,0))</f>
        <v>0</v>
      </c>
      <c r="AT59">
        <f>IF(SUM($AC59:AS59)&gt;0,1,IF(OR(T59&lt;(1-$P$2),T59&gt;$P$3),1,0))</f>
        <v>0</v>
      </c>
      <c r="AU59">
        <f>IF(SUM($AC59:AT59)&gt;0,1,IF(OR(U59&lt;(1-$P$2),U59&gt;$P$3),1,0))</f>
        <v>0</v>
      </c>
      <c r="AV59">
        <f>IF(SUM($AC59:AU59)&gt;0,1,IF(OR(V59&lt;(1-$P$2),V59&gt;$P$3),1,0))</f>
        <v>0</v>
      </c>
    </row>
    <row r="60" spans="1:48" x14ac:dyDescent="0.35">
      <c r="A60" s="1">
        <f>Data!A54</f>
        <v>2500000</v>
      </c>
      <c r="B60">
        <f t="shared" si="8"/>
        <v>51</v>
      </c>
      <c r="C60" s="12" cm="1">
        <f t="array" ref="C60">PRODUCT(Data!$C54:C54/100+1)</f>
        <v>1.5</v>
      </c>
      <c r="D60" s="12" cm="1">
        <f t="array" ref="D60">PRODUCT(Data!$C54:D54/100+1)</f>
        <v>1.7129999999999999</v>
      </c>
      <c r="E60" s="12" cm="1">
        <f t="array" ref="E60">PRODUCT(Data!$C54:E54/100+1)</f>
        <v>0.97298399999999985</v>
      </c>
      <c r="F60" s="12" cm="1">
        <f t="array" ref="F60">PRODUCT(Data!$C54:F54/100+1)</f>
        <v>1.446827208</v>
      </c>
      <c r="G60" s="12" cm="1">
        <f t="array" ref="G60">PRODUCT(Data!$C54:G54/100+1)</f>
        <v>2.0414731904879999</v>
      </c>
      <c r="H60" s="12" cm="1">
        <f t="array" ref="H60">PRODUCT(Data!$C54:H54/100+1)</f>
        <v>3.2704400511617755</v>
      </c>
      <c r="I60" s="12" cm="1">
        <f t="array" ref="I60">PRODUCT(Data!$C54:I54/100+1)</f>
        <v>5.425660044877386</v>
      </c>
      <c r="J60" s="12" cm="1">
        <f t="array" ref="J60">PRODUCT(Data!$C54:J54/100+1)</f>
        <v>7.4602825617064052</v>
      </c>
      <c r="K60" s="12" cm="1">
        <f t="array" ref="K60">PRODUCT(Data!$C54:K54/100+1)</f>
        <v>11.652961361385405</v>
      </c>
      <c r="L60" s="12" cm="1">
        <f t="array" ref="L60">PRODUCT(Data!$C54:L54/100+1)</f>
        <v>7.4578952712866595</v>
      </c>
      <c r="M60" s="12" cm="1">
        <f t="array" ref="M60">PRODUCT(Data!$C54:M54/100+1)</f>
        <v>3.7811529025423365</v>
      </c>
      <c r="N60" s="12" cm="1">
        <f t="array" ref="N60">PRODUCT(Data!$C54:N54/100+1)</f>
        <v>2.7337735485381098</v>
      </c>
      <c r="O60" s="12" cm="1">
        <f t="array" ref="O60">PRODUCT(Data!$C54:O54/100+1)</f>
        <v>2.1624148768936449</v>
      </c>
      <c r="P60" s="12" cm="1">
        <f t="array" ref="P60">PRODUCT(Data!$C54:P54/100+1)</f>
        <v>1.7429063907762778</v>
      </c>
      <c r="Q60" s="12" cm="1">
        <f t="array" ref="Q60">PRODUCT(Data!$C54:Q54/100+1)</f>
        <v>2.1646897373441369</v>
      </c>
      <c r="R60" s="12" cm="1">
        <f t="array" ref="R60">PRODUCT(Data!$C54:R54/100+1)</f>
        <v>2.1625250476067928</v>
      </c>
      <c r="S60" s="12" cm="1">
        <f t="array" ref="S60">PRODUCT(Data!$C54:S54/100+1)</f>
        <v>1.1223504997079252</v>
      </c>
      <c r="T60" s="12" cm="1">
        <f t="array" ref="T60">PRODUCT(Data!$C54:T54/100+1)</f>
        <v>1.6756692960639321</v>
      </c>
      <c r="U60" s="12" cm="1">
        <f t="array" ref="U60">PRODUCT(Data!$C54:U54/100+1)</f>
        <v>1.6605882723993568</v>
      </c>
      <c r="V60" s="12" cm="1">
        <f t="array" ref="V60">PRODUCT(Data!$C54:V54/100+1)</f>
        <v>2.266702991825122</v>
      </c>
      <c r="W60" s="7"/>
      <c r="X60" s="25" t="str">
        <f t="shared" si="6"/>
        <v>Unrealised</v>
      </c>
      <c r="Y60" s="4">
        <f t="shared" si="7"/>
        <v>5666757.479562805</v>
      </c>
      <c r="Z60" s="13">
        <f t="shared" ca="1" si="9"/>
        <v>0</v>
      </c>
      <c r="AA60" s="13">
        <f t="shared" si="10"/>
        <v>5666757.479562805</v>
      </c>
      <c r="AC60">
        <f t="shared" si="5"/>
        <v>0</v>
      </c>
      <c r="AD60">
        <f>IF(SUM($AC60:AC60)&gt;0,1,IF(OR(D60&lt;(1-$P$2),D60&gt;$P$3),1,0))</f>
        <v>0</v>
      </c>
      <c r="AE60">
        <f>IF(SUM($AC60:AD60)&gt;0,1,IF(OR(E60&lt;(1-$P$2),E60&gt;$P$3),1,0))</f>
        <v>0</v>
      </c>
      <c r="AF60">
        <f>IF(SUM($AC60:AE60)&gt;0,1,IF(OR(F60&lt;(1-$P$2),F60&gt;$P$3),1,0))</f>
        <v>0</v>
      </c>
      <c r="AG60">
        <f>IF(SUM($AC60:AF60)&gt;0,1,IF(OR(G60&lt;(1-$P$2),G60&gt;$P$3),1,0))</f>
        <v>0</v>
      </c>
      <c r="AH60">
        <f>IF(SUM($AC60:AG60)&gt;0,1,IF(OR(H60&lt;(1-$P$2),H60&gt;$P$3),1,0))</f>
        <v>0</v>
      </c>
      <c r="AI60">
        <f>IF(SUM($AC60:AH60)&gt;0,1,IF(OR(I60&lt;(1-$P$2),I60&gt;$P$3),1,0))</f>
        <v>0</v>
      </c>
      <c r="AJ60">
        <f>IF(SUM($AC60:AI60)&gt;0,1,IF(OR(J60&lt;(1-$P$2),J60&gt;$P$3),1,0))</f>
        <v>0</v>
      </c>
      <c r="AK60">
        <f>IF(SUM($AC60:AJ60)&gt;0,1,IF(OR(K60&lt;(1-$P$2),K60&gt;$P$3),1,0))</f>
        <v>0</v>
      </c>
      <c r="AL60">
        <f>IF(SUM($AC60:AK60)&gt;0,1,IF(OR(L60&lt;(1-$P$2),L60&gt;$P$3),1,0))</f>
        <v>0</v>
      </c>
      <c r="AM60">
        <f>IF(SUM($AC60:AL60)&gt;0,1,IF(OR(M60&lt;(1-$P$2),M60&gt;$P$3),1,0))</f>
        <v>0</v>
      </c>
      <c r="AN60">
        <f>IF(SUM($AC60:AM60)&gt;0,1,IF(OR(N60&lt;(1-$P$2),N60&gt;$P$3),1,0))</f>
        <v>0</v>
      </c>
      <c r="AO60">
        <f>IF(SUM($AC60:AN60)&gt;0,1,IF(OR(O60&lt;(1-$P$2),O60&gt;$P$3),1,0))</f>
        <v>0</v>
      </c>
      <c r="AP60">
        <f>IF(SUM($AC60:AO60)&gt;0,1,IF(OR(P60&lt;(1-$P$2),P60&gt;$P$3),1,0))</f>
        <v>0</v>
      </c>
      <c r="AQ60">
        <f>IF(SUM($AC60:AP60)&gt;0,1,IF(OR(Q60&lt;(1-$P$2),Q60&gt;$P$3),1,0))</f>
        <v>0</v>
      </c>
      <c r="AR60">
        <f>IF(SUM($AC60:AQ60)&gt;0,1,IF(OR(R60&lt;(1-$P$2),R60&gt;$P$3),1,0))</f>
        <v>0</v>
      </c>
      <c r="AS60">
        <f>IF(SUM($AC60:AR60)&gt;0,1,IF(OR(S60&lt;(1-$P$2),S60&gt;$P$3),1,0))</f>
        <v>0</v>
      </c>
      <c r="AT60">
        <f>IF(SUM($AC60:AS60)&gt;0,1,IF(OR(T60&lt;(1-$P$2),T60&gt;$P$3),1,0))</f>
        <v>0</v>
      </c>
      <c r="AU60">
        <f>IF(SUM($AC60:AT60)&gt;0,1,IF(OR(U60&lt;(1-$P$2),U60&gt;$P$3),1,0))</f>
        <v>0</v>
      </c>
      <c r="AV60">
        <f>IF(SUM($AC60:AU60)&gt;0,1,IF(OR(V60&lt;(1-$P$2),V60&gt;$P$3),1,0))</f>
        <v>0</v>
      </c>
    </row>
    <row r="61" spans="1:48" x14ac:dyDescent="0.35">
      <c r="A61" s="1">
        <f>Data!A55</f>
        <v>2800000</v>
      </c>
      <c r="B61">
        <f t="shared" si="8"/>
        <v>52</v>
      </c>
      <c r="C61" s="12" cm="1">
        <f t="array" ref="C61">PRODUCT(Data!$C55:C55/100+1)</f>
        <v>1.0660000000000001</v>
      </c>
      <c r="D61" s="12" cm="1">
        <f t="array" ref="D61">PRODUCT(Data!$C55:D55/100+1)</f>
        <v>0.99031400000000014</v>
      </c>
      <c r="E61" s="12" cm="1">
        <f t="array" ref="E61">PRODUCT(Data!$C55:E55/100+1)</f>
        <v>0.79918339800000004</v>
      </c>
      <c r="F61" s="12" cm="1">
        <f t="array" ref="F61">PRODUCT(Data!$C55:F55/100+1)</f>
        <v>1.1795946954480001</v>
      </c>
      <c r="G61" s="12" cm="1">
        <f t="array" ref="G61">PRODUCT(Data!$C55:G55/100+1)</f>
        <v>1.7127714977904962</v>
      </c>
      <c r="H61" s="12" cm="1">
        <f t="array" ref="H61">PRODUCT(Data!$C55:H55/100+1)</f>
        <v>1.5980158074385331</v>
      </c>
      <c r="I61" s="12" cm="1">
        <f t="array" ref="I61">PRODUCT(Data!$C55:I55/100+1)</f>
        <v>2.0742245180552161</v>
      </c>
      <c r="J61" s="12" cm="1">
        <f t="array" ref="J61">PRODUCT(Data!$C55:J55/100+1)</f>
        <v>2.6218197908217933</v>
      </c>
      <c r="K61" s="12" cm="1">
        <f t="array" ref="K61">PRODUCT(Data!$C55:K55/100+1)</f>
        <v>2.7188271230821996</v>
      </c>
      <c r="L61" s="12" cm="1">
        <f t="array" ref="L61">PRODUCT(Data!$C55:L55/100+1)</f>
        <v>2.3327536716045274</v>
      </c>
      <c r="M61" s="12" cm="1">
        <f t="array" ref="M61">PRODUCT(Data!$C55:M55/100+1)</f>
        <v>3.84904355814747</v>
      </c>
      <c r="N61" s="12" cm="1">
        <f t="array" ref="N61">PRODUCT(Data!$C55:N55/100+1)</f>
        <v>3.8374964274730274</v>
      </c>
      <c r="O61" s="12" cm="1">
        <f t="array" ref="O61">PRODUCT(Data!$C55:O55/100+1)</f>
        <v>3.6686465846642142</v>
      </c>
      <c r="P61" s="12" cm="1">
        <f t="array" ref="P61">PRODUCT(Data!$C55:P55/100+1)</f>
        <v>5.5946860416129267</v>
      </c>
      <c r="Q61" s="12" cm="1">
        <f t="array" ref="Q61">PRODUCT(Data!$C55:Q55/100+1)</f>
        <v>5.7513372507780884</v>
      </c>
      <c r="R61" s="12" cm="1">
        <f t="array" ref="R61">PRODUCT(Data!$C55:R55/100+1)</f>
        <v>7.005128771447712</v>
      </c>
      <c r="S61" s="12" cm="1">
        <f t="array" ref="S61">PRODUCT(Data!$C55:S55/100+1)</f>
        <v>8.9245340548243846</v>
      </c>
      <c r="T61" s="12" cm="1">
        <f t="array" ref="T61">PRODUCT(Data!$C55:T55/100+1)</f>
        <v>8.0677787855612433</v>
      </c>
      <c r="U61" s="12" cm="1">
        <f t="array" ref="U61">PRODUCT(Data!$C55:U55/100+1)</f>
        <v>13.126276084108143</v>
      </c>
      <c r="V61" s="12" cm="1">
        <f t="array" ref="V61">PRODUCT(Data!$C55:V55/100+1)</f>
        <v>9.7396968544082423</v>
      </c>
      <c r="W61" s="7"/>
      <c r="X61" s="25" t="str">
        <f t="shared" si="6"/>
        <v>Unrealised</v>
      </c>
      <c r="Y61" s="4">
        <f t="shared" si="7"/>
        <v>27271151.192343079</v>
      </c>
      <c r="Z61" s="13">
        <f t="shared" ca="1" si="9"/>
        <v>0</v>
      </c>
      <c r="AA61" s="13">
        <f t="shared" si="10"/>
        <v>27271151.192343079</v>
      </c>
      <c r="AC61">
        <f t="shared" si="5"/>
        <v>0</v>
      </c>
      <c r="AD61">
        <f>IF(SUM($AC61:AC61)&gt;0,1,IF(OR(D61&lt;(1-$P$2),D61&gt;$P$3),1,0))</f>
        <v>0</v>
      </c>
      <c r="AE61">
        <f>IF(SUM($AC61:AD61)&gt;0,1,IF(OR(E61&lt;(1-$P$2),E61&gt;$P$3),1,0))</f>
        <v>0</v>
      </c>
      <c r="AF61">
        <f>IF(SUM($AC61:AE61)&gt;0,1,IF(OR(F61&lt;(1-$P$2),F61&gt;$P$3),1,0))</f>
        <v>0</v>
      </c>
      <c r="AG61">
        <f>IF(SUM($AC61:AF61)&gt;0,1,IF(OR(G61&lt;(1-$P$2),G61&gt;$P$3),1,0))</f>
        <v>0</v>
      </c>
      <c r="AH61">
        <f>IF(SUM($AC61:AG61)&gt;0,1,IF(OR(H61&lt;(1-$P$2),H61&gt;$P$3),1,0))</f>
        <v>0</v>
      </c>
      <c r="AI61">
        <f>IF(SUM($AC61:AH61)&gt;0,1,IF(OR(I61&lt;(1-$P$2),I61&gt;$P$3),1,0))</f>
        <v>0</v>
      </c>
      <c r="AJ61">
        <f>IF(SUM($AC61:AI61)&gt;0,1,IF(OR(J61&lt;(1-$P$2),J61&gt;$P$3),1,0))</f>
        <v>0</v>
      </c>
      <c r="AK61">
        <f>IF(SUM($AC61:AJ61)&gt;0,1,IF(OR(K61&lt;(1-$P$2),K61&gt;$P$3),1,0))</f>
        <v>0</v>
      </c>
      <c r="AL61">
        <f>IF(SUM($AC61:AK61)&gt;0,1,IF(OR(L61&lt;(1-$P$2),L61&gt;$P$3),1,0))</f>
        <v>0</v>
      </c>
      <c r="AM61">
        <f>IF(SUM($AC61:AL61)&gt;0,1,IF(OR(M61&lt;(1-$P$2),M61&gt;$P$3),1,0))</f>
        <v>0</v>
      </c>
      <c r="AN61">
        <f>IF(SUM($AC61:AM61)&gt;0,1,IF(OR(N61&lt;(1-$P$2),N61&gt;$P$3),1,0))</f>
        <v>0</v>
      </c>
      <c r="AO61">
        <f>IF(SUM($AC61:AN61)&gt;0,1,IF(OR(O61&lt;(1-$P$2),O61&gt;$P$3),1,0))</f>
        <v>0</v>
      </c>
      <c r="AP61">
        <f>IF(SUM($AC61:AO61)&gt;0,1,IF(OR(P61&lt;(1-$P$2),P61&gt;$P$3),1,0))</f>
        <v>0</v>
      </c>
      <c r="AQ61">
        <f>IF(SUM($AC61:AP61)&gt;0,1,IF(OR(Q61&lt;(1-$P$2),Q61&gt;$P$3),1,0))</f>
        <v>0</v>
      </c>
      <c r="AR61">
        <f>IF(SUM($AC61:AQ61)&gt;0,1,IF(OR(R61&lt;(1-$P$2),R61&gt;$P$3),1,0))</f>
        <v>0</v>
      </c>
      <c r="AS61">
        <f>IF(SUM($AC61:AR61)&gt;0,1,IF(OR(S61&lt;(1-$P$2),S61&gt;$P$3),1,0))</f>
        <v>0</v>
      </c>
      <c r="AT61">
        <f>IF(SUM($AC61:AS61)&gt;0,1,IF(OR(T61&lt;(1-$P$2),T61&gt;$P$3),1,0))</f>
        <v>0</v>
      </c>
      <c r="AU61">
        <f>IF(SUM($AC61:AT61)&gt;0,1,IF(OR(U61&lt;(1-$P$2),U61&gt;$P$3),1,0))</f>
        <v>0</v>
      </c>
      <c r="AV61">
        <f>IF(SUM($AC61:AU61)&gt;0,1,IF(OR(V61&lt;(1-$P$2),V61&gt;$P$3),1,0))</f>
        <v>0</v>
      </c>
    </row>
    <row r="62" spans="1:48" x14ac:dyDescent="0.35">
      <c r="A62" s="1">
        <f>Data!A56</f>
        <v>1200000</v>
      </c>
      <c r="B62">
        <f t="shared" si="8"/>
        <v>53</v>
      </c>
      <c r="C62" s="12" cm="1">
        <f t="array" ref="C62">PRODUCT(Data!$C56:C56/100+1)</f>
        <v>1.1970000000000001</v>
      </c>
      <c r="D62" s="12" cm="1">
        <f t="array" ref="D62">PRODUCT(Data!$C56:D56/100+1)</f>
        <v>1.175454</v>
      </c>
      <c r="E62" s="12" cm="1">
        <f t="array" ref="E62">PRODUCT(Data!$C56:E56/100+1)</f>
        <v>1.2894730379999999</v>
      </c>
      <c r="F62" s="12" cm="1">
        <f t="array" ref="F62">PRODUCT(Data!$C56:F56/100+1)</f>
        <v>1.0122363348299999</v>
      </c>
      <c r="G62" s="12" cm="1">
        <f t="array" ref="G62">PRODUCT(Data!$C56:G56/100+1)</f>
        <v>1.7663524042783498</v>
      </c>
      <c r="H62" s="12" cm="1">
        <f t="array" ref="H62">PRODUCT(Data!$C56:H56/100+1)</f>
        <v>2.6406968443961332</v>
      </c>
      <c r="I62" s="12" cm="1">
        <f t="array" ref="I62">PRODUCT(Data!$C56:I56/100+1)</f>
        <v>2.5297875769314957</v>
      </c>
      <c r="J62" s="12" cm="1">
        <f t="array" ref="J62">PRODUCT(Data!$C56:J56/100+1)</f>
        <v>4.1716197143600366</v>
      </c>
      <c r="K62" s="12" cm="1">
        <f t="array" ref="K62">PRODUCT(Data!$C56:K56/100+1)</f>
        <v>3.3080944334875091</v>
      </c>
      <c r="L62" s="12" cm="1">
        <f t="array" ref="L62">PRODUCT(Data!$C56:L56/100+1)</f>
        <v>4.108653286391486</v>
      </c>
      <c r="M62" s="12" cm="1">
        <f t="array" ref="M62">PRODUCT(Data!$C56:M56/100+1)</f>
        <v>6.2163924223103182</v>
      </c>
      <c r="N62" s="12" cm="1">
        <f t="array" ref="N62">PRODUCT(Data!$C56:N56/100+1)</f>
        <v>7.1612840705014857</v>
      </c>
      <c r="O62" s="12" cm="1">
        <f t="array" ref="O62">PRODUCT(Data!$C56:O56/100+1)</f>
        <v>8.4073474987687433</v>
      </c>
      <c r="P62" s="12" cm="1">
        <f t="array" ref="P62">PRODUCT(Data!$C56:P56/100+1)</f>
        <v>5.6917742566664398</v>
      </c>
      <c r="Q62" s="12" cm="1">
        <f t="array" ref="Q62">PRODUCT(Data!$C56:Q56/100+1)</f>
        <v>9.6760162363329467</v>
      </c>
      <c r="R62" s="12" cm="1">
        <f t="array" ref="R62">PRODUCT(Data!$C56:R56/100+1)</f>
        <v>5.0315284428931326</v>
      </c>
      <c r="S62" s="12" cm="1">
        <f t="array" ref="S62">PRODUCT(Data!$C56:S56/100+1)</f>
        <v>8.3473056867597073</v>
      </c>
      <c r="T62" s="12" cm="1">
        <f t="array" ref="T62">PRODUCT(Data!$C56:T56/100+1)</f>
        <v>5.8681558977920751</v>
      </c>
      <c r="U62" s="12" cm="1">
        <f t="array" ref="U62">PRODUCT(Data!$C56:U56/100+1)</f>
        <v>7.8281199676546285</v>
      </c>
      <c r="V62" s="12" cm="1">
        <f t="array" ref="V62">PRODUCT(Data!$C56:V56/100+1)</f>
        <v>4.0079974234391695</v>
      </c>
      <c r="W62" s="7"/>
      <c r="X62" s="25" t="str">
        <f t="shared" si="6"/>
        <v>Unrealised</v>
      </c>
      <c r="Y62" s="4">
        <f t="shared" si="7"/>
        <v>4809596.9081270033</v>
      </c>
      <c r="Z62" s="13">
        <f t="shared" ca="1" si="9"/>
        <v>0</v>
      </c>
      <c r="AA62" s="13">
        <f t="shared" si="10"/>
        <v>4809596.9081270033</v>
      </c>
      <c r="AC62">
        <f t="shared" si="5"/>
        <v>0</v>
      </c>
      <c r="AD62">
        <f>IF(SUM($AC62:AC62)&gt;0,1,IF(OR(D62&lt;(1-$P$2),D62&gt;$P$3),1,0))</f>
        <v>0</v>
      </c>
      <c r="AE62">
        <f>IF(SUM($AC62:AD62)&gt;0,1,IF(OR(E62&lt;(1-$P$2),E62&gt;$P$3),1,0))</f>
        <v>0</v>
      </c>
      <c r="AF62">
        <f>IF(SUM($AC62:AE62)&gt;0,1,IF(OR(F62&lt;(1-$P$2),F62&gt;$P$3),1,0))</f>
        <v>0</v>
      </c>
      <c r="AG62">
        <f>IF(SUM($AC62:AF62)&gt;0,1,IF(OR(G62&lt;(1-$P$2),G62&gt;$P$3),1,0))</f>
        <v>0</v>
      </c>
      <c r="AH62">
        <f>IF(SUM($AC62:AG62)&gt;0,1,IF(OR(H62&lt;(1-$P$2),H62&gt;$P$3),1,0))</f>
        <v>0</v>
      </c>
      <c r="AI62">
        <f>IF(SUM($AC62:AH62)&gt;0,1,IF(OR(I62&lt;(1-$P$2),I62&gt;$P$3),1,0))</f>
        <v>0</v>
      </c>
      <c r="AJ62">
        <f>IF(SUM($AC62:AI62)&gt;0,1,IF(OR(J62&lt;(1-$P$2),J62&gt;$P$3),1,0))</f>
        <v>0</v>
      </c>
      <c r="AK62">
        <f>IF(SUM($AC62:AJ62)&gt;0,1,IF(OR(K62&lt;(1-$P$2),K62&gt;$P$3),1,0))</f>
        <v>0</v>
      </c>
      <c r="AL62">
        <f>IF(SUM($AC62:AK62)&gt;0,1,IF(OR(L62&lt;(1-$P$2),L62&gt;$P$3),1,0))</f>
        <v>0</v>
      </c>
      <c r="AM62">
        <f>IF(SUM($AC62:AL62)&gt;0,1,IF(OR(M62&lt;(1-$P$2),M62&gt;$P$3),1,0))</f>
        <v>0</v>
      </c>
      <c r="AN62">
        <f>IF(SUM($AC62:AM62)&gt;0,1,IF(OR(N62&lt;(1-$P$2),N62&gt;$P$3),1,0))</f>
        <v>0</v>
      </c>
      <c r="AO62">
        <f>IF(SUM($AC62:AN62)&gt;0,1,IF(OR(O62&lt;(1-$P$2),O62&gt;$P$3),1,0))</f>
        <v>0</v>
      </c>
      <c r="AP62">
        <f>IF(SUM($AC62:AO62)&gt;0,1,IF(OR(P62&lt;(1-$P$2),P62&gt;$P$3),1,0))</f>
        <v>0</v>
      </c>
      <c r="AQ62">
        <f>IF(SUM($AC62:AP62)&gt;0,1,IF(OR(Q62&lt;(1-$P$2),Q62&gt;$P$3),1,0))</f>
        <v>0</v>
      </c>
      <c r="AR62">
        <f>IF(SUM($AC62:AQ62)&gt;0,1,IF(OR(R62&lt;(1-$P$2),R62&gt;$P$3),1,0))</f>
        <v>0</v>
      </c>
      <c r="AS62">
        <f>IF(SUM($AC62:AR62)&gt;0,1,IF(OR(S62&lt;(1-$P$2),S62&gt;$P$3),1,0))</f>
        <v>0</v>
      </c>
      <c r="AT62">
        <f>IF(SUM($AC62:AS62)&gt;0,1,IF(OR(T62&lt;(1-$P$2),T62&gt;$P$3),1,0))</f>
        <v>0</v>
      </c>
      <c r="AU62">
        <f>IF(SUM($AC62:AT62)&gt;0,1,IF(OR(U62&lt;(1-$P$2),U62&gt;$P$3),1,0))</f>
        <v>0</v>
      </c>
      <c r="AV62">
        <f>IF(SUM($AC62:AU62)&gt;0,1,IF(OR(V62&lt;(1-$P$2),V62&gt;$P$3),1,0))</f>
        <v>0</v>
      </c>
    </row>
    <row r="63" spans="1:48" x14ac:dyDescent="0.35">
      <c r="A63" s="1">
        <f>Data!A57</f>
        <v>9100000</v>
      </c>
      <c r="B63">
        <f t="shared" si="8"/>
        <v>54</v>
      </c>
      <c r="C63" s="12" cm="1">
        <f t="array" ref="C63">PRODUCT(Data!$C57:C57/100+1)</f>
        <v>0.55299999999999994</v>
      </c>
      <c r="D63" s="12" cm="1">
        <f t="array" ref="D63">PRODUCT(Data!$C57:D57/100+1)</f>
        <v>0.513737</v>
      </c>
      <c r="E63" s="12" cm="1">
        <f t="array" ref="E63">PRODUCT(Data!$C57:E57/100+1)</f>
        <v>0.732075225</v>
      </c>
      <c r="F63" s="12" cm="1">
        <f t="array" ref="F63">PRODUCT(Data!$C57:F57/100+1)</f>
        <v>0.41728287825000004</v>
      </c>
      <c r="G63" s="12" cm="1">
        <f t="array" ref="G63">PRODUCT(Data!$C57:G57/100+1)</f>
        <v>0.245362332411</v>
      </c>
      <c r="H63" s="12" cm="1">
        <f t="array" ref="H63">PRODUCT(Data!$C57:H57/100+1)</f>
        <v>0.35528465733112796</v>
      </c>
      <c r="I63" s="12" cm="1">
        <f t="array" ref="I63">PRODUCT(Data!$C57:I57/100+1)</f>
        <v>0.38832613046292286</v>
      </c>
      <c r="J63" s="12" cm="1">
        <f t="array" ref="J63">PRODUCT(Data!$C57:J57/100+1)</f>
        <v>0.2019295878407199</v>
      </c>
      <c r="K63" s="12" cm="1">
        <f t="array" ref="K63">PRODUCT(Data!$C57:K57/100+1)</f>
        <v>0.27664353534178632</v>
      </c>
      <c r="L63" s="12" cm="1">
        <f t="array" ref="L63">PRODUCT(Data!$C57:L57/100+1)</f>
        <v>0.31067069018882604</v>
      </c>
      <c r="M63" s="12" cm="1">
        <f t="array" ref="M63">PRODUCT(Data!$C57:M57/100+1)</f>
        <v>0.50359718879608706</v>
      </c>
      <c r="N63" s="12" cm="1">
        <f t="array" ref="N63">PRODUCT(Data!$C57:N57/100+1)</f>
        <v>0.75589938038292659</v>
      </c>
      <c r="O63" s="12" cm="1">
        <f t="array" ref="O63">PRODUCT(Data!$C57:O57/100+1)</f>
        <v>0.89498486637338504</v>
      </c>
      <c r="P63" s="12" cm="1">
        <f t="array" ref="P63">PRODUCT(Data!$C57:P57/100+1)</f>
        <v>0.58979502694006081</v>
      </c>
      <c r="Q63" s="12" cm="1">
        <f t="array" ref="Q63">PRODUCT(Data!$C57:Q57/100+1)</f>
        <v>0.95251896850819817</v>
      </c>
      <c r="R63" s="12" cm="1">
        <f t="array" ref="R63">PRODUCT(Data!$C57:R57/100+1)</f>
        <v>0.63247259508944353</v>
      </c>
      <c r="S63" s="12" cm="1">
        <f t="array" ref="S63">PRODUCT(Data!$C57:S57/100+1)</f>
        <v>0.93858933111273424</v>
      </c>
      <c r="T63" s="12" cm="1">
        <f t="array" ref="T63">PRODUCT(Data!$C57:T57/100+1)</f>
        <v>0.94797522442386162</v>
      </c>
      <c r="U63" s="12" cm="1">
        <f t="array" ref="U63">PRODUCT(Data!$C57:U57/100+1)</f>
        <v>1.0854316319653217</v>
      </c>
      <c r="V63" s="12" cm="1">
        <f t="array" ref="V63">PRODUCT(Data!$C57:V57/100+1)</f>
        <v>1.6541978071151502</v>
      </c>
      <c r="W63" s="7"/>
      <c r="X63" s="25" t="str">
        <f t="shared" si="6"/>
        <v>Partially Realised Loss</v>
      </c>
      <c r="Y63" s="4">
        <f t="shared" si="7"/>
        <v>15053200.044747867</v>
      </c>
      <c r="Z63" s="13">
        <f t="shared" ca="1" si="9"/>
        <v>1562958.0574580701</v>
      </c>
      <c r="AA63" s="13">
        <f t="shared" si="10"/>
        <v>4515960.0134243611</v>
      </c>
      <c r="AC63">
        <f t="shared" si="5"/>
        <v>0</v>
      </c>
      <c r="AD63">
        <f>IF(SUM($AC63:AC63)&gt;0,1,IF(OR(D63&lt;(1-$P$2),D63&gt;$P$3),1,0))</f>
        <v>0</v>
      </c>
      <c r="AE63">
        <f>IF(SUM($AC63:AD63)&gt;0,1,IF(OR(E63&lt;(1-$P$2),E63&gt;$P$3),1,0))</f>
        <v>0</v>
      </c>
      <c r="AF63">
        <f>IF(SUM($AC63:AE63)&gt;0,1,IF(OR(F63&lt;(1-$P$2),F63&gt;$P$3),1,0))</f>
        <v>0</v>
      </c>
      <c r="AG63">
        <f>IF(SUM($AC63:AF63)&gt;0,1,IF(OR(G63&lt;(1-$P$2),G63&gt;$P$3),1,0))</f>
        <v>1</v>
      </c>
      <c r="AH63">
        <f>IF(SUM($AC63:AG63)&gt;0,1,IF(OR(H63&lt;(1-$P$2),H63&gt;$P$3),1,0))</f>
        <v>1</v>
      </c>
      <c r="AI63">
        <f>IF(SUM($AC63:AH63)&gt;0,1,IF(OR(I63&lt;(1-$P$2),I63&gt;$P$3),1,0))</f>
        <v>1</v>
      </c>
      <c r="AJ63">
        <f>IF(SUM($AC63:AI63)&gt;0,1,IF(OR(J63&lt;(1-$P$2),J63&gt;$P$3),1,0))</f>
        <v>1</v>
      </c>
      <c r="AK63">
        <f>IF(SUM($AC63:AJ63)&gt;0,1,IF(OR(K63&lt;(1-$P$2),K63&gt;$P$3),1,0))</f>
        <v>1</v>
      </c>
      <c r="AL63">
        <f>IF(SUM($AC63:AK63)&gt;0,1,IF(OR(L63&lt;(1-$P$2),L63&gt;$P$3),1,0))</f>
        <v>1</v>
      </c>
      <c r="AM63">
        <f>IF(SUM($AC63:AL63)&gt;0,1,IF(OR(M63&lt;(1-$P$2),M63&gt;$P$3),1,0))</f>
        <v>1</v>
      </c>
      <c r="AN63">
        <f>IF(SUM($AC63:AM63)&gt;0,1,IF(OR(N63&lt;(1-$P$2),N63&gt;$P$3),1,0))</f>
        <v>1</v>
      </c>
      <c r="AO63">
        <f>IF(SUM($AC63:AN63)&gt;0,1,IF(OR(O63&lt;(1-$P$2),O63&gt;$P$3),1,0))</f>
        <v>1</v>
      </c>
      <c r="AP63">
        <f>IF(SUM($AC63:AO63)&gt;0,1,IF(OR(P63&lt;(1-$P$2),P63&gt;$P$3),1,0))</f>
        <v>1</v>
      </c>
      <c r="AQ63">
        <f>IF(SUM($AC63:AP63)&gt;0,1,IF(OR(Q63&lt;(1-$P$2),Q63&gt;$P$3),1,0))</f>
        <v>1</v>
      </c>
      <c r="AR63">
        <f>IF(SUM($AC63:AQ63)&gt;0,1,IF(OR(R63&lt;(1-$P$2),R63&gt;$P$3),1,0))</f>
        <v>1</v>
      </c>
      <c r="AS63">
        <f>IF(SUM($AC63:AR63)&gt;0,1,IF(OR(S63&lt;(1-$P$2),S63&gt;$P$3),1,0))</f>
        <v>1</v>
      </c>
      <c r="AT63">
        <f>IF(SUM($AC63:AS63)&gt;0,1,IF(OR(T63&lt;(1-$P$2),T63&gt;$P$3),1,0))</f>
        <v>1</v>
      </c>
      <c r="AU63">
        <f>IF(SUM($AC63:AT63)&gt;0,1,IF(OR(U63&lt;(1-$P$2),U63&gt;$P$3),1,0))</f>
        <v>1</v>
      </c>
      <c r="AV63">
        <f>IF(SUM($AC63:AU63)&gt;0,1,IF(OR(V63&lt;(1-$P$2),V63&gt;$P$3),1,0))</f>
        <v>1</v>
      </c>
    </row>
    <row r="64" spans="1:48" x14ac:dyDescent="0.35">
      <c r="A64" s="1">
        <f>Data!A58</f>
        <v>2100000</v>
      </c>
      <c r="B64">
        <f t="shared" si="8"/>
        <v>55</v>
      </c>
      <c r="C64" s="12" cm="1">
        <f t="array" ref="C64">PRODUCT(Data!$C58:C58/100+1)</f>
        <v>1.2810000000000001</v>
      </c>
      <c r="D64" s="12" cm="1">
        <f t="array" ref="D64">PRODUCT(Data!$C58:D58/100+1)</f>
        <v>1.1067840000000002</v>
      </c>
      <c r="E64" s="12" cm="1">
        <f t="array" ref="E64">PRODUCT(Data!$C58:E58/100+1)</f>
        <v>1.3558104000000004</v>
      </c>
      <c r="F64" s="12" cm="1">
        <f t="array" ref="F64">PRODUCT(Data!$C58:F58/100+1)</f>
        <v>1.1334574944000004</v>
      </c>
      <c r="G64" s="12" cm="1">
        <f t="array" ref="G64">PRODUCT(Data!$C58:G58/100+1)</f>
        <v>0.72654625391040029</v>
      </c>
      <c r="H64" s="12" cm="1">
        <f t="array" ref="H64">PRODUCT(Data!$C58:H58/100+1)</f>
        <v>0.49841073018253457</v>
      </c>
      <c r="I64" s="12" cm="1">
        <f t="array" ref="I64">PRODUCT(Data!$C58:I58/100+1)</f>
        <v>0.82437134772191212</v>
      </c>
      <c r="J64" s="12" cm="1">
        <f t="array" ref="J64">PRODUCT(Data!$C58:J58/100+1)</f>
        <v>1.4080262619090258</v>
      </c>
      <c r="K64" s="12" cm="1">
        <f t="array" ref="K64">PRODUCT(Data!$C58:K58/100+1)</f>
        <v>0.89268865005032239</v>
      </c>
      <c r="L64" s="12" cm="1">
        <f t="array" ref="L64">PRODUCT(Data!$C58:L58/100+1)</f>
        <v>1.138178028814161</v>
      </c>
      <c r="M64" s="12" cm="1">
        <f t="array" ref="M64">PRODUCT(Data!$C58:M58/100+1)</f>
        <v>1.6537726758669757</v>
      </c>
      <c r="N64" s="12" cm="1">
        <f t="array" ref="N64">PRODUCT(Data!$C58:N58/100+1)</f>
        <v>2.574924056324881</v>
      </c>
      <c r="O64" s="12" cm="1">
        <f t="array" ref="O64">PRODUCT(Data!$C58:O58/100+1)</f>
        <v>3.6872912486572296</v>
      </c>
      <c r="P64" s="12" cm="1">
        <f t="array" ref="P64">PRODUCT(Data!$C58:P58/100+1)</f>
        <v>3.4586791912404813</v>
      </c>
      <c r="Q64" s="12" cm="1">
        <f t="array" ref="Q64">PRODUCT(Data!$C58:Q58/100+1)</f>
        <v>5.1983948244344438</v>
      </c>
      <c r="R64" s="12" cm="1">
        <f t="array" ref="R64">PRODUCT(Data!$C58:R58/100+1)</f>
        <v>8.9256439135539409</v>
      </c>
      <c r="S64" s="12" cm="1">
        <f t="array" ref="S64">PRODUCT(Data!$C58:S58/100+1)</f>
        <v>13.459871021639342</v>
      </c>
      <c r="T64" s="12" cm="1">
        <f t="array" ref="T64">PRODUCT(Data!$C58:T58/100+1)</f>
        <v>9.0854129396065559</v>
      </c>
      <c r="U64" s="12" cm="1">
        <f t="array" ref="U64">PRODUCT(Data!$C58:U58/100+1)</f>
        <v>5.8055788684085892</v>
      </c>
      <c r="V64" s="12" cm="1">
        <f t="array" ref="V64">PRODUCT(Data!$C58:V58/100+1)</f>
        <v>5.10310382533115</v>
      </c>
      <c r="W64" s="7"/>
      <c r="X64" s="25" t="str">
        <f t="shared" si="6"/>
        <v>Unrealised</v>
      </c>
      <c r="Y64" s="4">
        <f t="shared" si="7"/>
        <v>10716518.033195416</v>
      </c>
      <c r="Z64" s="13">
        <f t="shared" ca="1" si="9"/>
        <v>0</v>
      </c>
      <c r="AA64" s="13">
        <f t="shared" si="10"/>
        <v>10716518.033195416</v>
      </c>
      <c r="AC64">
        <f t="shared" si="5"/>
        <v>0</v>
      </c>
      <c r="AD64">
        <f>IF(SUM($AC64:AC64)&gt;0,1,IF(OR(D64&lt;(1-$P$2),D64&gt;$P$3),1,0))</f>
        <v>0</v>
      </c>
      <c r="AE64">
        <f>IF(SUM($AC64:AD64)&gt;0,1,IF(OR(E64&lt;(1-$P$2),E64&gt;$P$3),1,0))</f>
        <v>0</v>
      </c>
      <c r="AF64">
        <f>IF(SUM($AC64:AE64)&gt;0,1,IF(OR(F64&lt;(1-$P$2),F64&gt;$P$3),1,0))</f>
        <v>0</v>
      </c>
      <c r="AG64">
        <f>IF(SUM($AC64:AF64)&gt;0,1,IF(OR(G64&lt;(1-$P$2),G64&gt;$P$3),1,0))</f>
        <v>0</v>
      </c>
      <c r="AH64">
        <f>IF(SUM($AC64:AG64)&gt;0,1,IF(OR(H64&lt;(1-$P$2),H64&gt;$P$3),1,0))</f>
        <v>0</v>
      </c>
      <c r="AI64">
        <f>IF(SUM($AC64:AH64)&gt;0,1,IF(OR(I64&lt;(1-$P$2),I64&gt;$P$3),1,0))</f>
        <v>0</v>
      </c>
      <c r="AJ64">
        <f>IF(SUM($AC64:AI64)&gt;0,1,IF(OR(J64&lt;(1-$P$2),J64&gt;$P$3),1,0))</f>
        <v>0</v>
      </c>
      <c r="AK64">
        <f>IF(SUM($AC64:AJ64)&gt;0,1,IF(OR(K64&lt;(1-$P$2),K64&gt;$P$3),1,0))</f>
        <v>0</v>
      </c>
      <c r="AL64">
        <f>IF(SUM($AC64:AK64)&gt;0,1,IF(OR(L64&lt;(1-$P$2),L64&gt;$P$3),1,0))</f>
        <v>0</v>
      </c>
      <c r="AM64">
        <f>IF(SUM($AC64:AL64)&gt;0,1,IF(OR(M64&lt;(1-$P$2),M64&gt;$P$3),1,0))</f>
        <v>0</v>
      </c>
      <c r="AN64">
        <f>IF(SUM($AC64:AM64)&gt;0,1,IF(OR(N64&lt;(1-$P$2),N64&gt;$P$3),1,0))</f>
        <v>0</v>
      </c>
      <c r="AO64">
        <f>IF(SUM($AC64:AN64)&gt;0,1,IF(OR(O64&lt;(1-$P$2),O64&gt;$P$3),1,0))</f>
        <v>0</v>
      </c>
      <c r="AP64">
        <f>IF(SUM($AC64:AO64)&gt;0,1,IF(OR(P64&lt;(1-$P$2),P64&gt;$P$3),1,0))</f>
        <v>0</v>
      </c>
      <c r="AQ64">
        <f>IF(SUM($AC64:AP64)&gt;0,1,IF(OR(Q64&lt;(1-$P$2),Q64&gt;$P$3),1,0))</f>
        <v>0</v>
      </c>
      <c r="AR64">
        <f>IF(SUM($AC64:AQ64)&gt;0,1,IF(OR(R64&lt;(1-$P$2),R64&gt;$P$3),1,0))</f>
        <v>0</v>
      </c>
      <c r="AS64">
        <f>IF(SUM($AC64:AR64)&gt;0,1,IF(OR(S64&lt;(1-$P$2),S64&gt;$P$3),1,0))</f>
        <v>0</v>
      </c>
      <c r="AT64">
        <f>IF(SUM($AC64:AS64)&gt;0,1,IF(OR(T64&lt;(1-$P$2),T64&gt;$P$3),1,0))</f>
        <v>0</v>
      </c>
      <c r="AU64">
        <f>IF(SUM($AC64:AT64)&gt;0,1,IF(OR(U64&lt;(1-$P$2),U64&gt;$P$3),1,0))</f>
        <v>0</v>
      </c>
      <c r="AV64">
        <f>IF(SUM($AC64:AU64)&gt;0,1,IF(OR(V64&lt;(1-$P$2),V64&gt;$P$3),1,0))</f>
        <v>0</v>
      </c>
    </row>
    <row r="65" spans="1:48" x14ac:dyDescent="0.35">
      <c r="A65" s="1">
        <f>Data!A59</f>
        <v>6600000</v>
      </c>
      <c r="B65">
        <f t="shared" si="8"/>
        <v>56</v>
      </c>
      <c r="C65" s="12" cm="1">
        <f t="array" ref="C65">PRODUCT(Data!$C59:C59/100+1)</f>
        <v>0.95299999999999996</v>
      </c>
      <c r="D65" s="12" cm="1">
        <f t="array" ref="D65">PRODUCT(Data!$C59:D59/100+1)</f>
        <v>0.79098999999999997</v>
      </c>
      <c r="E65" s="12" cm="1">
        <f t="array" ref="E65">PRODUCT(Data!$C59:E59/100+1)</f>
        <v>0.84794128000000002</v>
      </c>
      <c r="F65" s="12" cm="1">
        <f t="array" ref="F65">PRODUCT(Data!$C59:F59/100+1)</f>
        <v>1.23969015136</v>
      </c>
      <c r="G65" s="12" cm="1">
        <f t="array" ref="G65">PRODUCT(Data!$C59:G59/100+1)</f>
        <v>0.77976510520544007</v>
      </c>
      <c r="H65" s="12" cm="1">
        <f t="array" ref="H65">PRODUCT(Data!$C59:H59/100+1)</f>
        <v>1.2569813495911695</v>
      </c>
      <c r="I65" s="12" cm="1">
        <f t="array" ref="I65">PRODUCT(Data!$C59:I59/100+1)</f>
        <v>0.67122804068168451</v>
      </c>
      <c r="J65" s="12" cm="1">
        <f t="array" ref="J65">PRODUCT(Data!$C59:J59/100+1)</f>
        <v>0.41012033285650923</v>
      </c>
      <c r="K65" s="12" cm="1">
        <f t="array" ref="K65">PRODUCT(Data!$C59:K59/100+1)</f>
        <v>0.43595791382646931</v>
      </c>
      <c r="L65" s="12" cm="1">
        <f t="array" ref="L65">PRODUCT(Data!$C59:L59/100+1)</f>
        <v>0.54451143436926019</v>
      </c>
      <c r="M65" s="12" cm="1">
        <f t="array" ref="M65">PRODUCT(Data!$C59:M59/100+1)</f>
        <v>0.5630248231378151</v>
      </c>
      <c r="N65" s="12" cm="1">
        <f t="array" ref="N65">PRODUCT(Data!$C59:N59/100+1)</f>
        <v>0.65761299342496804</v>
      </c>
      <c r="O65" s="12" cm="1">
        <f t="array" ref="O65">PRODUCT(Data!$C59:O59/100+1)</f>
        <v>0.66879241431319247</v>
      </c>
      <c r="P65" s="12" cm="1">
        <f t="array" ref="P65">PRODUCT(Data!$C59:P59/100+1)</f>
        <v>0.58586215493835658</v>
      </c>
      <c r="Q65" s="12" cm="1">
        <f t="array" ref="Q65">PRODUCT(Data!$C59:Q59/100+1)</f>
        <v>0.74990355832109645</v>
      </c>
      <c r="R65" s="12" cm="1">
        <f t="array" ref="R65">PRODUCT(Data!$C59:R59/100+1)</f>
        <v>0.98312356495895736</v>
      </c>
      <c r="S65" s="12" cm="1">
        <f t="array" ref="S65">PRODUCT(Data!$C59:S59/100+1)</f>
        <v>0.76093763927823299</v>
      </c>
      <c r="T65" s="12" cm="1">
        <f t="array" ref="T65">PRODUCT(Data!$C59:T59/100+1)</f>
        <v>1.3171830535906213</v>
      </c>
      <c r="U65" s="12" cm="1">
        <f t="array" ref="U65">PRODUCT(Data!$C59:U59/100+1)</f>
        <v>1.0735041886763563</v>
      </c>
      <c r="V65" s="12" cm="1">
        <f t="array" ref="V65">PRODUCT(Data!$C59:V59/100+1)</f>
        <v>1.0531076090915055</v>
      </c>
      <c r="W65" s="7"/>
      <c r="X65" s="25" t="str">
        <f t="shared" si="6"/>
        <v>Unrealised</v>
      </c>
      <c r="Y65" s="4">
        <f t="shared" si="7"/>
        <v>6950510.2200039364</v>
      </c>
      <c r="Z65" s="13">
        <f t="shared" ca="1" si="9"/>
        <v>0</v>
      </c>
      <c r="AA65" s="13">
        <f t="shared" si="10"/>
        <v>6950510.2200039364</v>
      </c>
      <c r="AC65">
        <f t="shared" si="5"/>
        <v>0</v>
      </c>
      <c r="AD65">
        <f>IF(SUM($AC65:AC65)&gt;0,1,IF(OR(D65&lt;(1-$P$2),D65&gt;$P$3),1,0))</f>
        <v>0</v>
      </c>
      <c r="AE65">
        <f>IF(SUM($AC65:AD65)&gt;0,1,IF(OR(E65&lt;(1-$P$2),E65&gt;$P$3),1,0))</f>
        <v>0</v>
      </c>
      <c r="AF65">
        <f>IF(SUM($AC65:AE65)&gt;0,1,IF(OR(F65&lt;(1-$P$2),F65&gt;$P$3),1,0))</f>
        <v>0</v>
      </c>
      <c r="AG65">
        <f>IF(SUM($AC65:AF65)&gt;0,1,IF(OR(G65&lt;(1-$P$2),G65&gt;$P$3),1,0))</f>
        <v>0</v>
      </c>
      <c r="AH65">
        <f>IF(SUM($AC65:AG65)&gt;0,1,IF(OR(H65&lt;(1-$P$2),H65&gt;$P$3),1,0))</f>
        <v>0</v>
      </c>
      <c r="AI65">
        <f>IF(SUM($AC65:AH65)&gt;0,1,IF(OR(I65&lt;(1-$P$2),I65&gt;$P$3),1,0))</f>
        <v>0</v>
      </c>
      <c r="AJ65">
        <f>IF(SUM($AC65:AI65)&gt;0,1,IF(OR(J65&lt;(1-$P$2),J65&gt;$P$3),1,0))</f>
        <v>0</v>
      </c>
      <c r="AK65">
        <f>IF(SUM($AC65:AJ65)&gt;0,1,IF(OR(K65&lt;(1-$P$2),K65&gt;$P$3),1,0))</f>
        <v>0</v>
      </c>
      <c r="AL65">
        <f>IF(SUM($AC65:AK65)&gt;0,1,IF(OR(L65&lt;(1-$P$2),L65&gt;$P$3),1,0))</f>
        <v>0</v>
      </c>
      <c r="AM65">
        <f>IF(SUM($AC65:AL65)&gt;0,1,IF(OR(M65&lt;(1-$P$2),M65&gt;$P$3),1,0))</f>
        <v>0</v>
      </c>
      <c r="AN65">
        <f>IF(SUM($AC65:AM65)&gt;0,1,IF(OR(N65&lt;(1-$P$2),N65&gt;$P$3),1,0))</f>
        <v>0</v>
      </c>
      <c r="AO65">
        <f>IF(SUM($AC65:AN65)&gt;0,1,IF(OR(O65&lt;(1-$P$2),O65&gt;$P$3),1,0))</f>
        <v>0</v>
      </c>
      <c r="AP65">
        <f>IF(SUM($AC65:AO65)&gt;0,1,IF(OR(P65&lt;(1-$P$2),P65&gt;$P$3),1,0))</f>
        <v>0</v>
      </c>
      <c r="AQ65">
        <f>IF(SUM($AC65:AP65)&gt;0,1,IF(OR(Q65&lt;(1-$P$2),Q65&gt;$P$3),1,0))</f>
        <v>0</v>
      </c>
      <c r="AR65">
        <f>IF(SUM($AC65:AQ65)&gt;0,1,IF(OR(R65&lt;(1-$P$2),R65&gt;$P$3),1,0))</f>
        <v>0</v>
      </c>
      <c r="AS65">
        <f>IF(SUM($AC65:AR65)&gt;0,1,IF(OR(S65&lt;(1-$P$2),S65&gt;$P$3),1,0))</f>
        <v>0</v>
      </c>
      <c r="AT65">
        <f>IF(SUM($AC65:AS65)&gt;0,1,IF(OR(T65&lt;(1-$P$2),T65&gt;$P$3),1,0))</f>
        <v>0</v>
      </c>
      <c r="AU65">
        <f>IF(SUM($AC65:AT65)&gt;0,1,IF(OR(U65&lt;(1-$P$2),U65&gt;$P$3),1,0))</f>
        <v>0</v>
      </c>
      <c r="AV65">
        <f>IF(SUM($AC65:AU65)&gt;0,1,IF(OR(V65&lt;(1-$P$2),V65&gt;$P$3),1,0))</f>
        <v>0</v>
      </c>
    </row>
    <row r="66" spans="1:48" x14ac:dyDescent="0.35">
      <c r="A66" s="1">
        <f>Data!A60</f>
        <v>5000000</v>
      </c>
      <c r="B66">
        <f t="shared" si="8"/>
        <v>57</v>
      </c>
      <c r="C66" s="12" cm="1">
        <f t="array" ref="C66">PRODUCT(Data!$C60:C60/100+1)</f>
        <v>0.74299999999999999</v>
      </c>
      <c r="D66" s="12" cm="1">
        <f t="array" ref="D66">PRODUCT(Data!$C60:D60/100+1)</f>
        <v>0.50003900000000001</v>
      </c>
      <c r="E66" s="12" cm="1">
        <f t="array" ref="E66">PRODUCT(Data!$C60:E60/100+1)</f>
        <v>0.36752866499999998</v>
      </c>
      <c r="F66" s="12" cm="1">
        <f t="array" ref="F66">PRODUCT(Data!$C60:F60/100+1)</f>
        <v>0.38075969694</v>
      </c>
      <c r="G66" s="12" cm="1">
        <f t="array" ref="G66">PRODUCT(Data!$C60:G60/100+1)</f>
        <v>0.36857538663792</v>
      </c>
      <c r="H66" s="12" cm="1">
        <f t="array" ref="H66">PRODUCT(Data!$C60:H60/100+1)</f>
        <v>0.33466645106723136</v>
      </c>
      <c r="I66" s="12" cm="1">
        <f t="array" ref="I66">PRODUCT(Data!$C60:I60/100+1)</f>
        <v>0.23527051510026367</v>
      </c>
      <c r="J66" s="12" cm="1">
        <f t="array" ref="J66">PRODUCT(Data!$C60:J60/100+1)</f>
        <v>0.28844165151292328</v>
      </c>
      <c r="K66" s="12" cm="1">
        <f t="array" ref="K66">PRODUCT(Data!$C60:K60/100+1)</f>
        <v>0.35334102310333104</v>
      </c>
      <c r="L66" s="12" cm="1">
        <f t="array" ref="L66">PRODUCT(Data!$C60:L60/100+1)</f>
        <v>0.22507823171682187</v>
      </c>
      <c r="M66" s="12" cm="1">
        <f t="array" ref="M66">PRODUCT(Data!$C60:M60/100+1)</f>
        <v>0.19986946976453782</v>
      </c>
      <c r="N66" s="12" cm="1">
        <f t="array" ref="N66">PRODUCT(Data!$C60:N60/100+1)</f>
        <v>0.31139663389314987</v>
      </c>
      <c r="O66" s="12" cm="1">
        <f t="array" ref="O66">PRODUCT(Data!$C60:O60/100+1)</f>
        <v>0.39734210484765925</v>
      </c>
      <c r="P66" s="12" cm="1">
        <f t="array" ref="P66">PRODUCT(Data!$C60:P60/100+1)</f>
        <v>0.64647560458714159</v>
      </c>
      <c r="Q66" s="12" cm="1">
        <f t="array" ref="Q66">PRODUCT(Data!$C60:Q60/100+1)</f>
        <v>1.0789677840559393</v>
      </c>
      <c r="R66" s="12" cm="1">
        <f t="array" ref="R66">PRODUCT(Data!$C60:R60/100+1)</f>
        <v>1.2753399207541203</v>
      </c>
      <c r="S66" s="12" cm="1">
        <f t="array" ref="S66">PRODUCT(Data!$C60:S60/100+1)</f>
        <v>1.1924428259051025</v>
      </c>
      <c r="T66" s="12" cm="1">
        <f t="array" ref="T66">PRODUCT(Data!$C60:T60/100+1)</f>
        <v>1.2723364952407443</v>
      </c>
      <c r="U66" s="12" cm="1">
        <f t="array" ref="U66">PRODUCT(Data!$C60:U60/100+1)</f>
        <v>1.2405280828597256</v>
      </c>
      <c r="V66" s="12" cm="1">
        <f t="array" ref="V66">PRODUCT(Data!$C60:V60/100+1)</f>
        <v>1.0705757355079433</v>
      </c>
      <c r="W66" s="7"/>
      <c r="X66" s="25" t="str">
        <f t="shared" si="6"/>
        <v>Partially Realised Loss</v>
      </c>
      <c r="Y66" s="4">
        <f t="shared" si="7"/>
        <v>5352878.6775397165</v>
      </c>
      <c r="Z66" s="13">
        <f t="shared" ca="1" si="9"/>
        <v>823446.8028509228</v>
      </c>
      <c r="AA66" s="13">
        <f t="shared" si="10"/>
        <v>1605863.6032619153</v>
      </c>
      <c r="AC66">
        <f t="shared" si="5"/>
        <v>0</v>
      </c>
      <c r="AD66">
        <f>IF(SUM($AC66:AC66)&gt;0,1,IF(OR(D66&lt;(1-$P$2),D66&gt;$P$3),1,0))</f>
        <v>0</v>
      </c>
      <c r="AE66">
        <f>IF(SUM($AC66:AD66)&gt;0,1,IF(OR(E66&lt;(1-$P$2),E66&gt;$P$3),1,0))</f>
        <v>0</v>
      </c>
      <c r="AF66">
        <f>IF(SUM($AC66:AE66)&gt;0,1,IF(OR(F66&lt;(1-$P$2),F66&gt;$P$3),1,0))</f>
        <v>0</v>
      </c>
      <c r="AG66">
        <f>IF(SUM($AC66:AF66)&gt;0,1,IF(OR(G66&lt;(1-$P$2),G66&gt;$P$3),1,0))</f>
        <v>0</v>
      </c>
      <c r="AH66">
        <f>IF(SUM($AC66:AG66)&gt;0,1,IF(OR(H66&lt;(1-$P$2),H66&gt;$P$3),1,0))</f>
        <v>0</v>
      </c>
      <c r="AI66">
        <f>IF(SUM($AC66:AH66)&gt;0,1,IF(OR(I66&lt;(1-$P$2),I66&gt;$P$3),1,0))</f>
        <v>1</v>
      </c>
      <c r="AJ66">
        <f>IF(SUM($AC66:AI66)&gt;0,1,IF(OR(J66&lt;(1-$P$2),J66&gt;$P$3),1,0))</f>
        <v>1</v>
      </c>
      <c r="AK66">
        <f>IF(SUM($AC66:AJ66)&gt;0,1,IF(OR(K66&lt;(1-$P$2),K66&gt;$P$3),1,0))</f>
        <v>1</v>
      </c>
      <c r="AL66">
        <f>IF(SUM($AC66:AK66)&gt;0,1,IF(OR(L66&lt;(1-$P$2),L66&gt;$P$3),1,0))</f>
        <v>1</v>
      </c>
      <c r="AM66">
        <f>IF(SUM($AC66:AL66)&gt;0,1,IF(OR(M66&lt;(1-$P$2),M66&gt;$P$3),1,0))</f>
        <v>1</v>
      </c>
      <c r="AN66">
        <f>IF(SUM($AC66:AM66)&gt;0,1,IF(OR(N66&lt;(1-$P$2),N66&gt;$P$3),1,0))</f>
        <v>1</v>
      </c>
      <c r="AO66">
        <f>IF(SUM($AC66:AN66)&gt;0,1,IF(OR(O66&lt;(1-$P$2),O66&gt;$P$3),1,0))</f>
        <v>1</v>
      </c>
      <c r="AP66">
        <f>IF(SUM($AC66:AO66)&gt;0,1,IF(OR(P66&lt;(1-$P$2),P66&gt;$P$3),1,0))</f>
        <v>1</v>
      </c>
      <c r="AQ66">
        <f>IF(SUM($AC66:AP66)&gt;0,1,IF(OR(Q66&lt;(1-$P$2),Q66&gt;$P$3),1,0))</f>
        <v>1</v>
      </c>
      <c r="AR66">
        <f>IF(SUM($AC66:AQ66)&gt;0,1,IF(OR(R66&lt;(1-$P$2),R66&gt;$P$3),1,0))</f>
        <v>1</v>
      </c>
      <c r="AS66">
        <f>IF(SUM($AC66:AR66)&gt;0,1,IF(OR(S66&lt;(1-$P$2),S66&gt;$P$3),1,0))</f>
        <v>1</v>
      </c>
      <c r="AT66">
        <f>IF(SUM($AC66:AS66)&gt;0,1,IF(OR(T66&lt;(1-$P$2),T66&gt;$P$3),1,0))</f>
        <v>1</v>
      </c>
      <c r="AU66">
        <f>IF(SUM($AC66:AT66)&gt;0,1,IF(OR(U66&lt;(1-$P$2),U66&gt;$P$3),1,0))</f>
        <v>1</v>
      </c>
      <c r="AV66">
        <f>IF(SUM($AC66:AU66)&gt;0,1,IF(OR(V66&lt;(1-$P$2),V66&gt;$P$3),1,0))</f>
        <v>1</v>
      </c>
    </row>
    <row r="67" spans="1:48" x14ac:dyDescent="0.35">
      <c r="A67" s="1">
        <f>Data!A61</f>
        <v>2700000</v>
      </c>
      <c r="B67">
        <f t="shared" si="8"/>
        <v>58</v>
      </c>
      <c r="C67" s="12" cm="1">
        <f t="array" ref="C67">PRODUCT(Data!$C61:C61/100+1)</f>
        <v>0.69700000000000006</v>
      </c>
      <c r="D67" s="12" cm="1">
        <f t="array" ref="D67">PRODUCT(Data!$C61:D61/100+1)</f>
        <v>0.96186000000000005</v>
      </c>
      <c r="E67" s="12" cm="1">
        <f t="array" ref="E67">PRODUCT(Data!$C61:E61/100+1)</f>
        <v>0.54441276000000005</v>
      </c>
      <c r="F67" s="12" cm="1">
        <f t="array" ref="F67">PRODUCT(Data!$C61:F61/100+1)</f>
        <v>0.88848162432000011</v>
      </c>
      <c r="G67" s="12" cm="1">
        <f t="array" ref="G67">PRODUCT(Data!$C61:G61/100+1)</f>
        <v>0.63437587976448007</v>
      </c>
      <c r="H67" s="12" cm="1">
        <f t="array" ref="H67">PRODUCT(Data!$C61:H61/100+1)</f>
        <v>0.75173541752090889</v>
      </c>
      <c r="I67" s="12" cm="1">
        <f t="array" ref="I67">PRODUCT(Data!$C61:I61/100+1)</f>
        <v>1.2824606222906705</v>
      </c>
      <c r="J67" s="12" cm="1">
        <f t="array" ref="J67">PRODUCT(Data!$C61:J61/100+1)</f>
        <v>1.2003831424640674</v>
      </c>
      <c r="K67" s="12" cm="1">
        <f t="array" ref="K67">PRODUCT(Data!$C61:K61/100+1)</f>
        <v>0.79225287402628441</v>
      </c>
      <c r="L67" s="12" cm="1">
        <f t="array" ref="L67">PRODUCT(Data!$C61:L61/100+1)</f>
        <v>0.77878457516783761</v>
      </c>
      <c r="M67" s="12" cm="1">
        <f t="array" ref="M67">PRODUCT(Data!$C61:M61/100+1)</f>
        <v>0.76554523738998437</v>
      </c>
      <c r="N67" s="12" cm="1">
        <f t="array" ref="N67">PRODUCT(Data!$C61:N61/100+1)</f>
        <v>1.032720525239089</v>
      </c>
      <c r="O67" s="12" cm="1">
        <f t="array" ref="O67">PRODUCT(Data!$C61:O61/100+1)</f>
        <v>0.75078782184881765</v>
      </c>
      <c r="P67" s="12" cm="1">
        <f t="array" ref="P67">PRODUCT(Data!$C61:P61/100+1)</f>
        <v>0.52329911182862598</v>
      </c>
      <c r="Q67" s="12" cm="1">
        <f t="array" ref="Q67">PRODUCT(Data!$C61:Q61/100+1)</f>
        <v>0.54475437541359961</v>
      </c>
      <c r="R67" s="12" cm="1">
        <f t="array" ref="R67">PRODUCT(Data!$C61:R61/100+1)</f>
        <v>0.45541465784576934</v>
      </c>
      <c r="S67" s="12" cm="1">
        <f t="array" ref="S67">PRODUCT(Data!$C61:S61/100+1)</f>
        <v>0.45313758455654052</v>
      </c>
      <c r="T67" s="12" cm="1">
        <f t="array" ref="T67">PRODUCT(Data!$C61:T61/100+1)</f>
        <v>0.33079043672627456</v>
      </c>
      <c r="U67" s="12" cm="1">
        <f t="array" ref="U67">PRODUCT(Data!$C61:U61/100+1)</f>
        <v>0.53654208837001727</v>
      </c>
      <c r="V67" s="12" cm="1">
        <f t="array" ref="V67">PRODUCT(Data!$C61:V61/100+1)</f>
        <v>0.76349939175053461</v>
      </c>
      <c r="W67" s="7"/>
      <c r="X67" s="25" t="str">
        <f t="shared" si="6"/>
        <v>Unrealised</v>
      </c>
      <c r="Y67" s="4">
        <f t="shared" si="7"/>
        <v>2061448.3577264433</v>
      </c>
      <c r="Z67" s="13">
        <f t="shared" ca="1" si="9"/>
        <v>0</v>
      </c>
      <c r="AA67" s="13">
        <f t="shared" si="10"/>
        <v>2061448.3577264433</v>
      </c>
      <c r="AC67">
        <f t="shared" si="5"/>
        <v>0</v>
      </c>
      <c r="AD67">
        <f>IF(SUM($AC67:AC67)&gt;0,1,IF(OR(D67&lt;(1-$P$2),D67&gt;$P$3),1,0))</f>
        <v>0</v>
      </c>
      <c r="AE67">
        <f>IF(SUM($AC67:AD67)&gt;0,1,IF(OR(E67&lt;(1-$P$2),E67&gt;$P$3),1,0))</f>
        <v>0</v>
      </c>
      <c r="AF67">
        <f>IF(SUM($AC67:AE67)&gt;0,1,IF(OR(F67&lt;(1-$P$2),F67&gt;$P$3),1,0))</f>
        <v>0</v>
      </c>
      <c r="AG67">
        <f>IF(SUM($AC67:AF67)&gt;0,1,IF(OR(G67&lt;(1-$P$2),G67&gt;$P$3),1,0))</f>
        <v>0</v>
      </c>
      <c r="AH67">
        <f>IF(SUM($AC67:AG67)&gt;0,1,IF(OR(H67&lt;(1-$P$2),H67&gt;$P$3),1,0))</f>
        <v>0</v>
      </c>
      <c r="AI67">
        <f>IF(SUM($AC67:AH67)&gt;0,1,IF(OR(I67&lt;(1-$P$2),I67&gt;$P$3),1,0))</f>
        <v>0</v>
      </c>
      <c r="AJ67">
        <f>IF(SUM($AC67:AI67)&gt;0,1,IF(OR(J67&lt;(1-$P$2),J67&gt;$P$3),1,0))</f>
        <v>0</v>
      </c>
      <c r="AK67">
        <f>IF(SUM($AC67:AJ67)&gt;0,1,IF(OR(K67&lt;(1-$P$2),K67&gt;$P$3),1,0))</f>
        <v>0</v>
      </c>
      <c r="AL67">
        <f>IF(SUM($AC67:AK67)&gt;0,1,IF(OR(L67&lt;(1-$P$2),L67&gt;$P$3),1,0))</f>
        <v>0</v>
      </c>
      <c r="AM67">
        <f>IF(SUM($AC67:AL67)&gt;0,1,IF(OR(M67&lt;(1-$P$2),M67&gt;$P$3),1,0))</f>
        <v>0</v>
      </c>
      <c r="AN67">
        <f>IF(SUM($AC67:AM67)&gt;0,1,IF(OR(N67&lt;(1-$P$2),N67&gt;$P$3),1,0))</f>
        <v>0</v>
      </c>
      <c r="AO67">
        <f>IF(SUM($AC67:AN67)&gt;0,1,IF(OR(O67&lt;(1-$P$2),O67&gt;$P$3),1,0))</f>
        <v>0</v>
      </c>
      <c r="AP67">
        <f>IF(SUM($AC67:AO67)&gt;0,1,IF(OR(P67&lt;(1-$P$2),P67&gt;$P$3),1,0))</f>
        <v>0</v>
      </c>
      <c r="AQ67">
        <f>IF(SUM($AC67:AP67)&gt;0,1,IF(OR(Q67&lt;(1-$P$2),Q67&gt;$P$3),1,0))</f>
        <v>0</v>
      </c>
      <c r="AR67">
        <f>IF(SUM($AC67:AQ67)&gt;0,1,IF(OR(R67&lt;(1-$P$2),R67&gt;$P$3),1,0))</f>
        <v>0</v>
      </c>
      <c r="AS67">
        <f>IF(SUM($AC67:AR67)&gt;0,1,IF(OR(S67&lt;(1-$P$2),S67&gt;$P$3),1,0))</f>
        <v>0</v>
      </c>
      <c r="AT67">
        <f>IF(SUM($AC67:AS67)&gt;0,1,IF(OR(T67&lt;(1-$P$2),T67&gt;$P$3),1,0))</f>
        <v>0</v>
      </c>
      <c r="AU67">
        <f>IF(SUM($AC67:AT67)&gt;0,1,IF(OR(U67&lt;(1-$P$2),U67&gt;$P$3),1,0))</f>
        <v>0</v>
      </c>
      <c r="AV67">
        <f>IF(SUM($AC67:AU67)&gt;0,1,IF(OR(V67&lt;(1-$P$2),V67&gt;$P$3),1,0))</f>
        <v>0</v>
      </c>
    </row>
    <row r="68" spans="1:48" x14ac:dyDescent="0.35">
      <c r="A68" s="1">
        <f>Data!A62</f>
        <v>6800000</v>
      </c>
      <c r="B68">
        <f t="shared" si="8"/>
        <v>59</v>
      </c>
      <c r="C68" s="12" cm="1">
        <f t="array" ref="C68">PRODUCT(Data!$C62:C62/100+1)</f>
        <v>1.44</v>
      </c>
      <c r="D68" s="12" cm="1">
        <f t="array" ref="D68">PRODUCT(Data!$C62:D62/100+1)</f>
        <v>1.51488</v>
      </c>
      <c r="E68" s="12" cm="1">
        <f t="array" ref="E68">PRODUCT(Data!$C62:E62/100+1)</f>
        <v>0.87863040000000014</v>
      </c>
      <c r="F68" s="12" cm="1">
        <f t="array" ref="F68">PRODUCT(Data!$C62:F62/100+1)</f>
        <v>0.49642617600000005</v>
      </c>
      <c r="G68" s="12" cm="1">
        <f t="array" ref="G68">PRODUCT(Data!$C62:G62/100+1)</f>
        <v>0.84789590860800013</v>
      </c>
      <c r="H68" s="12" cm="1">
        <f t="array" ref="H68">PRODUCT(Data!$C62:H62/100+1)</f>
        <v>0.55791550786406396</v>
      </c>
      <c r="I68" s="12" cm="1">
        <f t="array" ref="I68">PRODUCT(Data!$C62:I62/100+1)</f>
        <v>0.80228250030852399</v>
      </c>
      <c r="J68" s="12" cm="1">
        <f t="array" ref="J68">PRODUCT(Data!$C62:J62/100+1)</f>
        <v>1.1560890829445831</v>
      </c>
      <c r="K68" s="12" cm="1">
        <f t="array" ref="K68">PRODUCT(Data!$C62:K62/100+1)</f>
        <v>0.76070661657753558</v>
      </c>
      <c r="L68" s="12" cm="1">
        <f t="array" ref="L68">PRODUCT(Data!$C62:L62/100+1)</f>
        <v>0.60171893371283069</v>
      </c>
      <c r="M68" s="12" cm="1">
        <f t="array" ref="M68">PRODUCT(Data!$C62:M62/100+1)</f>
        <v>0.35320901408943162</v>
      </c>
      <c r="N68" s="12" cm="1">
        <f t="array" ref="N68">PRODUCT(Data!$C62:N62/100+1)</f>
        <v>0.36733737465300892</v>
      </c>
      <c r="O68" s="12" cm="1">
        <f t="array" ref="O68">PRODUCT(Data!$C62:O62/100+1)</f>
        <v>0.38460223126170029</v>
      </c>
      <c r="P68" s="12" cm="1">
        <f t="array" ref="P68">PRODUCT(Data!$C62:P62/100+1)</f>
        <v>0.55267340632306339</v>
      </c>
      <c r="Q68" s="12" cm="1">
        <f t="array" ref="Q68">PRODUCT(Data!$C62:Q62/100+1)</f>
        <v>0.63281105023990758</v>
      </c>
      <c r="R68" s="12" cm="1">
        <f t="array" ref="R68">PRODUCT(Data!$C62:R62/100+1)</f>
        <v>0.80873252220660186</v>
      </c>
      <c r="S68" s="12" cm="1">
        <f t="array" ref="S68">PRODUCT(Data!$C62:S62/100+1)</f>
        <v>0.54508571996724964</v>
      </c>
      <c r="T68" s="12" cm="1">
        <f t="array" ref="T68">PRODUCT(Data!$C62:T62/100+1)</f>
        <v>0.85142389458884393</v>
      </c>
      <c r="U68" s="12" cm="1">
        <f t="array" ref="U68">PRODUCT(Data!$C62:U62/100+1)</f>
        <v>1.2175361692620468</v>
      </c>
      <c r="V68" s="12" cm="1">
        <f t="array" ref="V68">PRODUCT(Data!$C62:V62/100+1)</f>
        <v>2.0052820707745909</v>
      </c>
      <c r="W68" s="7"/>
      <c r="X68" s="25" t="str">
        <f t="shared" si="6"/>
        <v>Unrealised</v>
      </c>
      <c r="Y68" s="4">
        <f t="shared" si="7"/>
        <v>13635918.081267217</v>
      </c>
      <c r="Z68" s="13">
        <f t="shared" ca="1" si="9"/>
        <v>0</v>
      </c>
      <c r="AA68" s="13">
        <f t="shared" si="10"/>
        <v>13635918.081267217</v>
      </c>
      <c r="AC68">
        <f t="shared" si="5"/>
        <v>0</v>
      </c>
      <c r="AD68">
        <f>IF(SUM($AC68:AC68)&gt;0,1,IF(OR(D68&lt;(1-$P$2),D68&gt;$P$3),1,0))</f>
        <v>0</v>
      </c>
      <c r="AE68">
        <f>IF(SUM($AC68:AD68)&gt;0,1,IF(OR(E68&lt;(1-$P$2),E68&gt;$P$3),1,0))</f>
        <v>0</v>
      </c>
      <c r="AF68">
        <f>IF(SUM($AC68:AE68)&gt;0,1,IF(OR(F68&lt;(1-$P$2),F68&gt;$P$3),1,0))</f>
        <v>0</v>
      </c>
      <c r="AG68">
        <f>IF(SUM($AC68:AF68)&gt;0,1,IF(OR(G68&lt;(1-$P$2),G68&gt;$P$3),1,0))</f>
        <v>0</v>
      </c>
      <c r="AH68">
        <f>IF(SUM($AC68:AG68)&gt;0,1,IF(OR(H68&lt;(1-$P$2),H68&gt;$P$3),1,0))</f>
        <v>0</v>
      </c>
      <c r="AI68">
        <f>IF(SUM($AC68:AH68)&gt;0,1,IF(OR(I68&lt;(1-$P$2),I68&gt;$P$3),1,0))</f>
        <v>0</v>
      </c>
      <c r="AJ68">
        <f>IF(SUM($AC68:AI68)&gt;0,1,IF(OR(J68&lt;(1-$P$2),J68&gt;$P$3),1,0))</f>
        <v>0</v>
      </c>
      <c r="AK68">
        <f>IF(SUM($AC68:AJ68)&gt;0,1,IF(OR(K68&lt;(1-$P$2),K68&gt;$P$3),1,0))</f>
        <v>0</v>
      </c>
      <c r="AL68">
        <f>IF(SUM($AC68:AK68)&gt;0,1,IF(OR(L68&lt;(1-$P$2),L68&gt;$P$3),1,0))</f>
        <v>0</v>
      </c>
      <c r="AM68">
        <f>IF(SUM($AC68:AL68)&gt;0,1,IF(OR(M68&lt;(1-$P$2),M68&gt;$P$3),1,0))</f>
        <v>0</v>
      </c>
      <c r="AN68">
        <f>IF(SUM($AC68:AM68)&gt;0,1,IF(OR(N68&lt;(1-$P$2),N68&gt;$P$3),1,0))</f>
        <v>0</v>
      </c>
      <c r="AO68">
        <f>IF(SUM($AC68:AN68)&gt;0,1,IF(OR(O68&lt;(1-$P$2),O68&gt;$P$3),1,0))</f>
        <v>0</v>
      </c>
      <c r="AP68">
        <f>IF(SUM($AC68:AO68)&gt;0,1,IF(OR(P68&lt;(1-$P$2),P68&gt;$P$3),1,0))</f>
        <v>0</v>
      </c>
      <c r="AQ68">
        <f>IF(SUM($AC68:AP68)&gt;0,1,IF(OR(Q68&lt;(1-$P$2),Q68&gt;$P$3),1,0))</f>
        <v>0</v>
      </c>
      <c r="AR68">
        <f>IF(SUM($AC68:AQ68)&gt;0,1,IF(OR(R68&lt;(1-$P$2),R68&gt;$P$3),1,0))</f>
        <v>0</v>
      </c>
      <c r="AS68">
        <f>IF(SUM($AC68:AR68)&gt;0,1,IF(OR(S68&lt;(1-$P$2),S68&gt;$P$3),1,0))</f>
        <v>0</v>
      </c>
      <c r="AT68">
        <f>IF(SUM($AC68:AS68)&gt;0,1,IF(OR(T68&lt;(1-$P$2),T68&gt;$P$3),1,0))</f>
        <v>0</v>
      </c>
      <c r="AU68">
        <f>IF(SUM($AC68:AT68)&gt;0,1,IF(OR(U68&lt;(1-$P$2),U68&gt;$P$3),1,0))</f>
        <v>0</v>
      </c>
      <c r="AV68">
        <f>IF(SUM($AC68:AU68)&gt;0,1,IF(OR(V68&lt;(1-$P$2),V68&gt;$P$3),1,0))</f>
        <v>0</v>
      </c>
    </row>
    <row r="69" spans="1:48" x14ac:dyDescent="0.35">
      <c r="A69" s="1">
        <f>Data!A63</f>
        <v>3800000</v>
      </c>
      <c r="B69">
        <f t="shared" si="8"/>
        <v>60</v>
      </c>
      <c r="C69" s="12" cm="1">
        <f t="array" ref="C69">PRODUCT(Data!$C63:C63/100+1)</f>
        <v>0.57099999999999995</v>
      </c>
      <c r="D69" s="12" cm="1">
        <f t="array" ref="D69">PRODUCT(Data!$C63:D63/100+1)</f>
        <v>0.73887399999999992</v>
      </c>
      <c r="E69" s="12" cm="1">
        <f t="array" ref="E69">PRODUCT(Data!$C63:E63/100+1)</f>
        <v>1.1940203839999999</v>
      </c>
      <c r="F69" s="12" cm="1">
        <f t="array" ref="F69">PRODUCT(Data!$C63:F63/100+1)</f>
        <v>1.9940140412799998</v>
      </c>
      <c r="G69" s="12" cm="1">
        <f t="array" ref="G69">PRODUCT(Data!$C63:G63/100+1)</f>
        <v>1.8863372830508798</v>
      </c>
      <c r="H69" s="12" cm="1">
        <f t="array" ref="H69">PRODUCT(Data!$C63:H63/100+1)</f>
        <v>1.6958172174627411</v>
      </c>
      <c r="I69" s="12" cm="1">
        <f t="array" ref="I69">PRODUCT(Data!$C63:I63/100+1)</f>
        <v>2.4385851587114216</v>
      </c>
      <c r="J69" s="12" cm="1">
        <f t="array" ref="J69">PRODUCT(Data!$C63:J63/100+1)</f>
        <v>3.6456848122735757</v>
      </c>
      <c r="K69" s="12" cm="1">
        <f t="array" ref="K69">PRODUCT(Data!$C63:K63/100+1)</f>
        <v>3.9993162390641124</v>
      </c>
      <c r="L69" s="12" cm="1">
        <f t="array" ref="L69">PRODUCT(Data!$C63:L63/100+1)</f>
        <v>4.183284786061062</v>
      </c>
      <c r="M69" s="12" cm="1">
        <f t="array" ref="M69">PRODUCT(Data!$C63:M63/100+1)</f>
        <v>5.6892673090430437</v>
      </c>
      <c r="N69" s="12" cm="1">
        <f t="array" ref="N69">PRODUCT(Data!$C63:N63/100+1)</f>
        <v>3.2542609007726213</v>
      </c>
      <c r="O69" s="12" cm="1">
        <f t="array" ref="O69">PRODUCT(Data!$C63:O63/100+1)</f>
        <v>2.0892354982960231</v>
      </c>
      <c r="P69" s="12" cm="1">
        <f t="array" ref="P69">PRODUCT(Data!$C63:P63/100+1)</f>
        <v>2.9249296976144321</v>
      </c>
      <c r="Q69" s="12" cm="1">
        <f t="array" ref="Q69">PRODUCT(Data!$C63:Q63/100+1)</f>
        <v>3.3197952067923806</v>
      </c>
      <c r="R69" s="12" cm="1">
        <f t="array" ref="R69">PRODUCT(Data!$C63:R63/100+1)</f>
        <v>2.0881511850724075</v>
      </c>
      <c r="S69" s="12" cm="1">
        <f t="array" ref="S69">PRODUCT(Data!$C63:S63/100+1)</f>
        <v>2.1716772324753038</v>
      </c>
      <c r="T69" s="12" cm="1">
        <f t="array" ref="T69">PRODUCT(Data!$C63:T63/100+1)</f>
        <v>2.4561669499295684</v>
      </c>
      <c r="U69" s="12" cm="1">
        <f t="array" ref="U69">PRODUCT(Data!$C63:U63/100+1)</f>
        <v>1.5989646844041492</v>
      </c>
      <c r="V69" s="12" cm="1">
        <f t="array" ref="V69">PRODUCT(Data!$C63:V63/100+1)</f>
        <v>1.6613243070959109</v>
      </c>
      <c r="W69" s="7"/>
      <c r="X69" s="25" t="str">
        <f t="shared" si="6"/>
        <v>Unrealised</v>
      </c>
      <c r="Y69" s="4">
        <f t="shared" si="7"/>
        <v>6313032.3669644613</v>
      </c>
      <c r="Z69" s="13">
        <f t="shared" ca="1" si="9"/>
        <v>0</v>
      </c>
      <c r="AA69" s="13">
        <f t="shared" si="10"/>
        <v>6313032.3669644613</v>
      </c>
      <c r="AC69">
        <f t="shared" si="5"/>
        <v>0</v>
      </c>
      <c r="AD69">
        <f>IF(SUM($AC69:AC69)&gt;0,1,IF(OR(D69&lt;(1-$P$2),D69&gt;$P$3),1,0))</f>
        <v>0</v>
      </c>
      <c r="AE69">
        <f>IF(SUM($AC69:AD69)&gt;0,1,IF(OR(E69&lt;(1-$P$2),E69&gt;$P$3),1,0))</f>
        <v>0</v>
      </c>
      <c r="AF69">
        <f>IF(SUM($AC69:AE69)&gt;0,1,IF(OR(F69&lt;(1-$P$2),F69&gt;$P$3),1,0))</f>
        <v>0</v>
      </c>
      <c r="AG69">
        <f>IF(SUM($AC69:AF69)&gt;0,1,IF(OR(G69&lt;(1-$P$2),G69&gt;$P$3),1,0))</f>
        <v>0</v>
      </c>
      <c r="AH69">
        <f>IF(SUM($AC69:AG69)&gt;0,1,IF(OR(H69&lt;(1-$P$2),H69&gt;$P$3),1,0))</f>
        <v>0</v>
      </c>
      <c r="AI69">
        <f>IF(SUM($AC69:AH69)&gt;0,1,IF(OR(I69&lt;(1-$P$2),I69&gt;$P$3),1,0))</f>
        <v>0</v>
      </c>
      <c r="AJ69">
        <f>IF(SUM($AC69:AI69)&gt;0,1,IF(OR(J69&lt;(1-$P$2),J69&gt;$P$3),1,0))</f>
        <v>0</v>
      </c>
      <c r="AK69">
        <f>IF(SUM($AC69:AJ69)&gt;0,1,IF(OR(K69&lt;(1-$P$2),K69&gt;$P$3),1,0))</f>
        <v>0</v>
      </c>
      <c r="AL69">
        <f>IF(SUM($AC69:AK69)&gt;0,1,IF(OR(L69&lt;(1-$P$2),L69&gt;$P$3),1,0))</f>
        <v>0</v>
      </c>
      <c r="AM69">
        <f>IF(SUM($AC69:AL69)&gt;0,1,IF(OR(M69&lt;(1-$P$2),M69&gt;$P$3),1,0))</f>
        <v>0</v>
      </c>
      <c r="AN69">
        <f>IF(SUM($AC69:AM69)&gt;0,1,IF(OR(N69&lt;(1-$P$2),N69&gt;$P$3),1,0))</f>
        <v>0</v>
      </c>
      <c r="AO69">
        <f>IF(SUM($AC69:AN69)&gt;0,1,IF(OR(O69&lt;(1-$P$2),O69&gt;$P$3),1,0))</f>
        <v>0</v>
      </c>
      <c r="AP69">
        <f>IF(SUM($AC69:AO69)&gt;0,1,IF(OR(P69&lt;(1-$P$2),P69&gt;$P$3),1,0))</f>
        <v>0</v>
      </c>
      <c r="AQ69">
        <f>IF(SUM($AC69:AP69)&gt;0,1,IF(OR(Q69&lt;(1-$P$2),Q69&gt;$P$3),1,0))</f>
        <v>0</v>
      </c>
      <c r="AR69">
        <f>IF(SUM($AC69:AQ69)&gt;0,1,IF(OR(R69&lt;(1-$P$2),R69&gt;$P$3),1,0))</f>
        <v>0</v>
      </c>
      <c r="AS69">
        <f>IF(SUM($AC69:AR69)&gt;0,1,IF(OR(S69&lt;(1-$P$2),S69&gt;$P$3),1,0))</f>
        <v>0</v>
      </c>
      <c r="AT69">
        <f>IF(SUM($AC69:AS69)&gt;0,1,IF(OR(T69&lt;(1-$P$2),T69&gt;$P$3),1,0))</f>
        <v>0</v>
      </c>
      <c r="AU69">
        <f>IF(SUM($AC69:AT69)&gt;0,1,IF(OR(U69&lt;(1-$P$2),U69&gt;$P$3),1,0))</f>
        <v>0</v>
      </c>
      <c r="AV69">
        <f>IF(SUM($AC69:AU69)&gt;0,1,IF(OR(V69&lt;(1-$P$2),V69&gt;$P$3),1,0))</f>
        <v>0</v>
      </c>
    </row>
    <row r="70" spans="1:48" x14ac:dyDescent="0.35">
      <c r="A70" s="1">
        <f>Data!A64</f>
        <v>9600000</v>
      </c>
      <c r="B70">
        <f t="shared" si="8"/>
        <v>61</v>
      </c>
      <c r="C70" s="12" cm="1">
        <f t="array" ref="C70">PRODUCT(Data!$C64:C64/100+1)</f>
        <v>1.425</v>
      </c>
      <c r="D70" s="12" cm="1">
        <f t="array" ref="D70">PRODUCT(Data!$C64:D64/100+1)</f>
        <v>1.41645</v>
      </c>
      <c r="E70" s="12" cm="1">
        <f t="array" ref="E70">PRODUCT(Data!$C64:E64/100+1)</f>
        <v>1.5708430499999999</v>
      </c>
      <c r="F70" s="12" cm="1">
        <f t="array" ref="F70">PRODUCT(Data!$C64:F64/100+1)</f>
        <v>1.09487760585</v>
      </c>
      <c r="G70" s="12" cm="1">
        <f t="array" ref="G70">PRODUCT(Data!$C64:G64/100+1)</f>
        <v>1.8328251121929</v>
      </c>
      <c r="H70" s="12" cm="1">
        <f t="array" ref="H70">PRODUCT(Data!$C64:H64/100+1)</f>
        <v>1.7558464574807982</v>
      </c>
      <c r="I70" s="12" cm="1">
        <f t="array" ref="I70">PRODUCT(Data!$C64:I64/100+1)</f>
        <v>1.7576023039382787</v>
      </c>
      <c r="J70" s="12" cm="1">
        <f t="array" ref="J70">PRODUCT(Data!$C64:J64/100+1)</f>
        <v>1.2953528980025113</v>
      </c>
      <c r="K70" s="12" cm="1">
        <f t="array" ref="K70">PRODUCT(Data!$C64:K64/100+1)</f>
        <v>1.4676348334368454</v>
      </c>
      <c r="L70" s="12" cm="1">
        <f t="array" ref="L70">PRODUCT(Data!$C64:L64/100+1)</f>
        <v>1.9226016318022676</v>
      </c>
      <c r="M70" s="12" cm="1">
        <f t="array" ref="M70">PRODUCT(Data!$C64:M64/100+1)</f>
        <v>1.4246478091654804</v>
      </c>
      <c r="N70" s="12" cm="1">
        <f t="array" ref="N70">PRODUCT(Data!$C64:N64/100+1)</f>
        <v>1.2779090848214358</v>
      </c>
      <c r="O70" s="12" cm="1">
        <f t="array" ref="O70">PRODUCT(Data!$C64:O64/100+1)</f>
        <v>1.7929064460044746</v>
      </c>
      <c r="P70" s="12" cm="1">
        <f t="array" ref="P70">PRODUCT(Data!$C64:P64/100+1)</f>
        <v>2.2787840928716872</v>
      </c>
      <c r="Q70" s="12" cm="1">
        <f t="array" ref="Q70">PRODUCT(Data!$C64:Q64/100+1)</f>
        <v>1.6749063082606901</v>
      </c>
      <c r="R70" s="12" cm="1">
        <f t="array" ref="R70">PRODUCT(Data!$C64:R64/100+1)</f>
        <v>2.6949242499914505</v>
      </c>
      <c r="S70" s="12" cm="1">
        <f t="array" ref="S70">PRODUCT(Data!$C64:S64/100+1)</f>
        <v>3.5034015249888859</v>
      </c>
      <c r="T70" s="12" cm="1">
        <f t="array" ref="T70">PRODUCT(Data!$C64:T64/100+1)</f>
        <v>4.8592179151595847</v>
      </c>
      <c r="U70" s="12" cm="1">
        <f t="array" ref="U70">PRODUCT(Data!$C64:U64/100+1)</f>
        <v>4.0623061770734132</v>
      </c>
      <c r="V70" s="12" cm="1">
        <f t="array" ref="V70">PRODUCT(Data!$C64:V64/100+1)</f>
        <v>4.8625804939568757</v>
      </c>
      <c r="W70" s="7"/>
      <c r="X70" s="25" t="str">
        <f t="shared" si="6"/>
        <v>Unrealised</v>
      </c>
      <c r="Y70" s="4">
        <f t="shared" si="7"/>
        <v>46680772.741986006</v>
      </c>
      <c r="Z70" s="13">
        <f t="shared" ca="1" si="9"/>
        <v>0</v>
      </c>
      <c r="AA70" s="13">
        <f t="shared" si="10"/>
        <v>46680772.741986006</v>
      </c>
      <c r="AC70">
        <f t="shared" si="5"/>
        <v>0</v>
      </c>
      <c r="AD70">
        <f>IF(SUM($AC70:AC70)&gt;0,1,IF(OR(D70&lt;(1-$P$2),D70&gt;$P$3),1,0))</f>
        <v>0</v>
      </c>
      <c r="AE70">
        <f>IF(SUM($AC70:AD70)&gt;0,1,IF(OR(E70&lt;(1-$P$2),E70&gt;$P$3),1,0))</f>
        <v>0</v>
      </c>
      <c r="AF70">
        <f>IF(SUM($AC70:AE70)&gt;0,1,IF(OR(F70&lt;(1-$P$2),F70&gt;$P$3),1,0))</f>
        <v>0</v>
      </c>
      <c r="AG70">
        <f>IF(SUM($AC70:AF70)&gt;0,1,IF(OR(G70&lt;(1-$P$2),G70&gt;$P$3),1,0))</f>
        <v>0</v>
      </c>
      <c r="AH70">
        <f>IF(SUM($AC70:AG70)&gt;0,1,IF(OR(H70&lt;(1-$P$2),H70&gt;$P$3),1,0))</f>
        <v>0</v>
      </c>
      <c r="AI70">
        <f>IF(SUM($AC70:AH70)&gt;0,1,IF(OR(I70&lt;(1-$P$2),I70&gt;$P$3),1,0))</f>
        <v>0</v>
      </c>
      <c r="AJ70">
        <f>IF(SUM($AC70:AI70)&gt;0,1,IF(OR(J70&lt;(1-$P$2),J70&gt;$P$3),1,0))</f>
        <v>0</v>
      </c>
      <c r="AK70">
        <f>IF(SUM($AC70:AJ70)&gt;0,1,IF(OR(K70&lt;(1-$P$2),K70&gt;$P$3),1,0))</f>
        <v>0</v>
      </c>
      <c r="AL70">
        <f>IF(SUM($AC70:AK70)&gt;0,1,IF(OR(L70&lt;(1-$P$2),L70&gt;$P$3),1,0))</f>
        <v>0</v>
      </c>
      <c r="AM70">
        <f>IF(SUM($AC70:AL70)&gt;0,1,IF(OR(M70&lt;(1-$P$2),M70&gt;$P$3),1,0))</f>
        <v>0</v>
      </c>
      <c r="AN70">
        <f>IF(SUM($AC70:AM70)&gt;0,1,IF(OR(N70&lt;(1-$P$2),N70&gt;$P$3),1,0))</f>
        <v>0</v>
      </c>
      <c r="AO70">
        <f>IF(SUM($AC70:AN70)&gt;0,1,IF(OR(O70&lt;(1-$P$2),O70&gt;$P$3),1,0))</f>
        <v>0</v>
      </c>
      <c r="AP70">
        <f>IF(SUM($AC70:AO70)&gt;0,1,IF(OR(P70&lt;(1-$P$2),P70&gt;$P$3),1,0))</f>
        <v>0</v>
      </c>
      <c r="AQ70">
        <f>IF(SUM($AC70:AP70)&gt;0,1,IF(OR(Q70&lt;(1-$P$2),Q70&gt;$P$3),1,0))</f>
        <v>0</v>
      </c>
      <c r="AR70">
        <f>IF(SUM($AC70:AQ70)&gt;0,1,IF(OR(R70&lt;(1-$P$2),R70&gt;$P$3),1,0))</f>
        <v>0</v>
      </c>
      <c r="AS70">
        <f>IF(SUM($AC70:AR70)&gt;0,1,IF(OR(S70&lt;(1-$P$2),S70&gt;$P$3),1,0))</f>
        <v>0</v>
      </c>
      <c r="AT70">
        <f>IF(SUM($AC70:AS70)&gt;0,1,IF(OR(T70&lt;(1-$P$2),T70&gt;$P$3),1,0))</f>
        <v>0</v>
      </c>
      <c r="AU70">
        <f>IF(SUM($AC70:AT70)&gt;0,1,IF(OR(U70&lt;(1-$P$2),U70&gt;$P$3),1,0))</f>
        <v>0</v>
      </c>
      <c r="AV70">
        <f>IF(SUM($AC70:AU70)&gt;0,1,IF(OR(V70&lt;(1-$P$2),V70&gt;$P$3),1,0))</f>
        <v>0</v>
      </c>
    </row>
    <row r="71" spans="1:48" x14ac:dyDescent="0.35">
      <c r="A71" s="1">
        <f>Data!A65</f>
        <v>3800000</v>
      </c>
      <c r="B71">
        <f t="shared" si="8"/>
        <v>62</v>
      </c>
      <c r="C71" s="12" cm="1">
        <f t="array" ref="C71">PRODUCT(Data!$C65:C65/100+1)</f>
        <v>0.53800000000000003</v>
      </c>
      <c r="D71" s="12" cm="1">
        <f t="array" ref="D71">PRODUCT(Data!$C65:D65/100+1)</f>
        <v>0.66712000000000005</v>
      </c>
      <c r="E71" s="12" cm="1">
        <f t="array" ref="E71">PRODUCT(Data!$C65:E65/100+1)</f>
        <v>0.65044200000000008</v>
      </c>
      <c r="F71" s="12" cm="1">
        <f t="array" ref="F71">PRODUCT(Data!$C65:F65/100+1)</f>
        <v>1.0361541060000001</v>
      </c>
      <c r="G71" s="12" cm="1">
        <f t="array" ref="G71">PRODUCT(Data!$C65:G65/100+1)</f>
        <v>1.1718902938860001</v>
      </c>
      <c r="H71" s="12" cm="1">
        <f t="array" ref="H71">PRODUCT(Data!$C65:H65/100+1)</f>
        <v>1.07227961890569</v>
      </c>
      <c r="I71" s="12" cm="1">
        <f t="array" ref="I71">PRODUCT(Data!$C65:I65/100+1)</f>
        <v>0.88677524483500558</v>
      </c>
      <c r="J71" s="12" cm="1">
        <f t="array" ref="J71">PRODUCT(Data!$C65:J65/100+1)</f>
        <v>1.2042407824859376</v>
      </c>
      <c r="K71" s="12" cm="1">
        <f t="array" ref="K71">PRODUCT(Data!$C65:K65/100+1)</f>
        <v>1.289741878042439</v>
      </c>
      <c r="L71" s="12" cm="1">
        <f t="array" ref="L71">PRODUCT(Data!$C65:L65/100+1)</f>
        <v>1.7295438584549108</v>
      </c>
      <c r="M71" s="12" cm="1">
        <f t="array" ref="M71">PRODUCT(Data!$C65:M65/100+1)</f>
        <v>0.98756954317775392</v>
      </c>
      <c r="N71" s="12" cm="1">
        <f t="array" ref="N71">PRODUCT(Data!$C65:N65/100+1)</f>
        <v>1.3766719431897889</v>
      </c>
      <c r="O71" s="12" cm="1">
        <f t="array" ref="O71">PRODUCT(Data!$C65:O65/100+1)</f>
        <v>1.6286029087935203</v>
      </c>
      <c r="P71" s="12" cm="1">
        <f t="array" ref="P71">PRODUCT(Data!$C65:P65/100+1)</f>
        <v>1.3159111503051646</v>
      </c>
      <c r="Q71" s="12" cm="1">
        <f t="array" ref="Q71">PRODUCT(Data!$C65:Q65/100+1)</f>
        <v>1.4553977322375122</v>
      </c>
      <c r="R71" s="12" cm="1">
        <f t="array" ref="R71">PRODUCT(Data!$C65:R65/100+1)</f>
        <v>2.1743642119628435</v>
      </c>
      <c r="S71" s="12" cm="1">
        <f t="array" ref="S71">PRODUCT(Data!$C65:S65/100+1)</f>
        <v>2.6983859870458891</v>
      </c>
      <c r="T71" s="12" cm="1">
        <f t="array" ref="T71">PRODUCT(Data!$C65:T65/100+1)</f>
        <v>4.0907531563615676</v>
      </c>
      <c r="U71" s="12" cm="1">
        <f t="array" ref="U71">PRODUCT(Data!$C65:U65/100+1)</f>
        <v>6.0502239182587587</v>
      </c>
      <c r="V71" s="12" cm="1">
        <f t="array" ref="V71">PRODUCT(Data!$C65:V65/100+1)</f>
        <v>8.4279619181344518</v>
      </c>
      <c r="W71" s="7"/>
      <c r="X71" s="25" t="str">
        <f t="shared" si="6"/>
        <v>Unrealised</v>
      </c>
      <c r="Y71" s="4">
        <f t="shared" si="7"/>
        <v>32026255.288910918</v>
      </c>
      <c r="Z71" s="13">
        <f t="shared" ca="1" si="9"/>
        <v>0</v>
      </c>
      <c r="AA71" s="13">
        <f t="shared" si="10"/>
        <v>32026255.288910918</v>
      </c>
      <c r="AC71">
        <f t="shared" si="5"/>
        <v>0</v>
      </c>
      <c r="AD71">
        <f>IF(SUM($AC71:AC71)&gt;0,1,IF(OR(D71&lt;(1-$P$2),D71&gt;$P$3),1,0))</f>
        <v>0</v>
      </c>
      <c r="AE71">
        <f>IF(SUM($AC71:AD71)&gt;0,1,IF(OR(E71&lt;(1-$P$2),E71&gt;$P$3),1,0))</f>
        <v>0</v>
      </c>
      <c r="AF71">
        <f>IF(SUM($AC71:AE71)&gt;0,1,IF(OR(F71&lt;(1-$P$2),F71&gt;$P$3),1,0))</f>
        <v>0</v>
      </c>
      <c r="AG71">
        <f>IF(SUM($AC71:AF71)&gt;0,1,IF(OR(G71&lt;(1-$P$2),G71&gt;$P$3),1,0))</f>
        <v>0</v>
      </c>
      <c r="AH71">
        <f>IF(SUM($AC71:AG71)&gt;0,1,IF(OR(H71&lt;(1-$P$2),H71&gt;$P$3),1,0))</f>
        <v>0</v>
      </c>
      <c r="AI71">
        <f>IF(SUM($AC71:AH71)&gt;0,1,IF(OR(I71&lt;(1-$P$2),I71&gt;$P$3),1,0))</f>
        <v>0</v>
      </c>
      <c r="AJ71">
        <f>IF(SUM($AC71:AI71)&gt;0,1,IF(OR(J71&lt;(1-$P$2),J71&gt;$P$3),1,0))</f>
        <v>0</v>
      </c>
      <c r="AK71">
        <f>IF(SUM($AC71:AJ71)&gt;0,1,IF(OR(K71&lt;(1-$P$2),K71&gt;$P$3),1,0))</f>
        <v>0</v>
      </c>
      <c r="AL71">
        <f>IF(SUM($AC71:AK71)&gt;0,1,IF(OR(L71&lt;(1-$P$2),L71&gt;$P$3),1,0))</f>
        <v>0</v>
      </c>
      <c r="AM71">
        <f>IF(SUM($AC71:AL71)&gt;0,1,IF(OR(M71&lt;(1-$P$2),M71&gt;$P$3),1,0))</f>
        <v>0</v>
      </c>
      <c r="AN71">
        <f>IF(SUM($AC71:AM71)&gt;0,1,IF(OR(N71&lt;(1-$P$2),N71&gt;$P$3),1,0))</f>
        <v>0</v>
      </c>
      <c r="AO71">
        <f>IF(SUM($AC71:AN71)&gt;0,1,IF(OR(O71&lt;(1-$P$2),O71&gt;$P$3),1,0))</f>
        <v>0</v>
      </c>
      <c r="AP71">
        <f>IF(SUM($AC71:AO71)&gt;0,1,IF(OR(P71&lt;(1-$P$2),P71&gt;$P$3),1,0))</f>
        <v>0</v>
      </c>
      <c r="AQ71">
        <f>IF(SUM($AC71:AP71)&gt;0,1,IF(OR(Q71&lt;(1-$P$2),Q71&gt;$P$3),1,0))</f>
        <v>0</v>
      </c>
      <c r="AR71">
        <f>IF(SUM($AC71:AQ71)&gt;0,1,IF(OR(R71&lt;(1-$P$2),R71&gt;$P$3),1,0))</f>
        <v>0</v>
      </c>
      <c r="AS71">
        <f>IF(SUM($AC71:AR71)&gt;0,1,IF(OR(S71&lt;(1-$P$2),S71&gt;$P$3),1,0))</f>
        <v>0</v>
      </c>
      <c r="AT71">
        <f>IF(SUM($AC71:AS71)&gt;0,1,IF(OR(T71&lt;(1-$P$2),T71&gt;$P$3),1,0))</f>
        <v>0</v>
      </c>
      <c r="AU71">
        <f>IF(SUM($AC71:AT71)&gt;0,1,IF(OR(U71&lt;(1-$P$2),U71&gt;$P$3),1,0))</f>
        <v>0</v>
      </c>
      <c r="AV71">
        <f>IF(SUM($AC71:AU71)&gt;0,1,IF(OR(V71&lt;(1-$P$2),V71&gt;$P$3),1,0))</f>
        <v>0</v>
      </c>
    </row>
    <row r="72" spans="1:48" x14ac:dyDescent="0.35">
      <c r="A72" s="1">
        <f>Data!A66</f>
        <v>3000000</v>
      </c>
      <c r="B72">
        <f t="shared" si="8"/>
        <v>63</v>
      </c>
      <c r="C72" s="12" cm="1">
        <f t="array" ref="C72">PRODUCT(Data!$C66:C66/100+1)</f>
        <v>1.147</v>
      </c>
      <c r="D72" s="12" cm="1">
        <f t="array" ref="D72">PRODUCT(Data!$C66:D66/100+1)</f>
        <v>0.64117299999999999</v>
      </c>
      <c r="E72" s="12" cm="1">
        <f t="array" ref="E72">PRODUCT(Data!$C66:E66/100+1)</f>
        <v>0.347515766</v>
      </c>
      <c r="F72" s="12" cm="1">
        <f t="array" ref="F72">PRODUCT(Data!$C66:F66/100+1)</f>
        <v>0.347168250234</v>
      </c>
      <c r="G72" s="12" cm="1">
        <f t="array" ref="G72">PRODUCT(Data!$C66:G66/100+1)</f>
        <v>0.30620239670638799</v>
      </c>
      <c r="H72" s="12" cm="1">
        <f t="array" ref="H72">PRODUCT(Data!$C66:H66/100+1)</f>
        <v>0.47706333406855245</v>
      </c>
      <c r="I72" s="12" cm="1">
        <f t="array" ref="I72">PRODUCT(Data!$C66:I66/100+1)</f>
        <v>0.68076937771582435</v>
      </c>
      <c r="J72" s="12" cm="1">
        <f t="array" ref="J72">PRODUCT(Data!$C66:J66/100+1)</f>
        <v>0.78356555375091386</v>
      </c>
      <c r="K72" s="12" cm="1">
        <f t="array" ref="K72">PRODUCT(Data!$C66:K66/100+1)</f>
        <v>1.1236330040788105</v>
      </c>
      <c r="L72" s="12" cm="1">
        <f t="array" ref="L72">PRODUCT(Data!$C66:L66/100+1)</f>
        <v>0.83036479001424091</v>
      </c>
      <c r="M72" s="12" cm="1">
        <f t="array" ref="M72">PRODUCT(Data!$C66:M66/100+1)</f>
        <v>1.2704581287217886</v>
      </c>
      <c r="N72" s="12" cm="1">
        <f t="array" ref="N72">PRODUCT(Data!$C66:N66/100+1)</f>
        <v>1.1650101040378802</v>
      </c>
      <c r="O72" s="12" cm="1">
        <f t="array" ref="O72">PRODUCT(Data!$C66:O66/100+1)</f>
        <v>1.5646085697228731</v>
      </c>
      <c r="P72" s="12" cm="1">
        <f t="array" ref="P72">PRODUCT(Data!$C66:P66/100+1)</f>
        <v>1.874401066528002</v>
      </c>
      <c r="Q72" s="12" cm="1">
        <f t="array" ref="Q72">PRODUCT(Data!$C66:Q66/100+1)</f>
        <v>2.4948278195487705</v>
      </c>
      <c r="R72" s="12" cm="1">
        <f t="array" ref="R72">PRODUCT(Data!$C66:R66/100+1)</f>
        <v>1.8736156924811267</v>
      </c>
      <c r="S72" s="12" cm="1">
        <f t="array" ref="S72">PRODUCT(Data!$C66:S66/100+1)</f>
        <v>1.3621186084337791</v>
      </c>
      <c r="T72" s="12" cm="1">
        <f t="array" ref="T72">PRODUCT(Data!$C66:T66/100+1)</f>
        <v>2.1807518921024802</v>
      </c>
      <c r="U72" s="12" cm="1">
        <f t="array" ref="U72">PRODUCT(Data!$C66:U66/100+1)</f>
        <v>3.7312664873873431</v>
      </c>
      <c r="V72" s="12" cm="1">
        <f t="array" ref="V72">PRODUCT(Data!$C66:V66/100+1)</f>
        <v>3.5633594954549124</v>
      </c>
      <c r="W72" s="7"/>
      <c r="X72" s="25" t="str">
        <f t="shared" si="6"/>
        <v>Unrealised</v>
      </c>
      <c r="Y72" s="4">
        <f t="shared" si="7"/>
        <v>10690078.486364737</v>
      </c>
      <c r="Z72" s="13">
        <f t="shared" ca="1" si="9"/>
        <v>0</v>
      </c>
      <c r="AA72" s="13">
        <f t="shared" si="10"/>
        <v>10690078.486364737</v>
      </c>
      <c r="AC72">
        <f t="shared" si="5"/>
        <v>0</v>
      </c>
      <c r="AD72">
        <f>IF(SUM($AC72:AC72)&gt;0,1,IF(OR(D72&lt;(1-$P$2),D72&gt;$P$3),1,0))</f>
        <v>0</v>
      </c>
      <c r="AE72">
        <f>IF(SUM($AC72:AD72)&gt;0,1,IF(OR(E72&lt;(1-$P$2),E72&gt;$P$3),1,0))</f>
        <v>0</v>
      </c>
      <c r="AF72">
        <f>IF(SUM($AC72:AE72)&gt;0,1,IF(OR(F72&lt;(1-$P$2),F72&gt;$P$3),1,0))</f>
        <v>0</v>
      </c>
      <c r="AG72">
        <f>IF(SUM($AC72:AF72)&gt;0,1,IF(OR(G72&lt;(1-$P$2),G72&gt;$P$3),1,0))</f>
        <v>0</v>
      </c>
      <c r="AH72">
        <f>IF(SUM($AC72:AG72)&gt;0,1,IF(OR(H72&lt;(1-$P$2),H72&gt;$P$3),1,0))</f>
        <v>0</v>
      </c>
      <c r="AI72">
        <f>IF(SUM($AC72:AH72)&gt;0,1,IF(OR(I72&lt;(1-$P$2),I72&gt;$P$3),1,0))</f>
        <v>0</v>
      </c>
      <c r="AJ72">
        <f>IF(SUM($AC72:AI72)&gt;0,1,IF(OR(J72&lt;(1-$P$2),J72&gt;$P$3),1,0))</f>
        <v>0</v>
      </c>
      <c r="AK72">
        <f>IF(SUM($AC72:AJ72)&gt;0,1,IF(OR(K72&lt;(1-$P$2),K72&gt;$P$3),1,0))</f>
        <v>0</v>
      </c>
      <c r="AL72">
        <f>IF(SUM($AC72:AK72)&gt;0,1,IF(OR(L72&lt;(1-$P$2),L72&gt;$P$3),1,0))</f>
        <v>0</v>
      </c>
      <c r="AM72">
        <f>IF(SUM($AC72:AL72)&gt;0,1,IF(OR(M72&lt;(1-$P$2),M72&gt;$P$3),1,0))</f>
        <v>0</v>
      </c>
      <c r="AN72">
        <f>IF(SUM($AC72:AM72)&gt;0,1,IF(OR(N72&lt;(1-$P$2),N72&gt;$P$3),1,0))</f>
        <v>0</v>
      </c>
      <c r="AO72">
        <f>IF(SUM($AC72:AN72)&gt;0,1,IF(OR(O72&lt;(1-$P$2),O72&gt;$P$3),1,0))</f>
        <v>0</v>
      </c>
      <c r="AP72">
        <f>IF(SUM($AC72:AO72)&gt;0,1,IF(OR(P72&lt;(1-$P$2),P72&gt;$P$3),1,0))</f>
        <v>0</v>
      </c>
      <c r="AQ72">
        <f>IF(SUM($AC72:AP72)&gt;0,1,IF(OR(Q72&lt;(1-$P$2),Q72&gt;$P$3),1,0))</f>
        <v>0</v>
      </c>
      <c r="AR72">
        <f>IF(SUM($AC72:AQ72)&gt;0,1,IF(OR(R72&lt;(1-$P$2),R72&gt;$P$3),1,0))</f>
        <v>0</v>
      </c>
      <c r="AS72">
        <f>IF(SUM($AC72:AR72)&gt;0,1,IF(OR(S72&lt;(1-$P$2),S72&gt;$P$3),1,0))</f>
        <v>0</v>
      </c>
      <c r="AT72">
        <f>IF(SUM($AC72:AS72)&gt;0,1,IF(OR(T72&lt;(1-$P$2),T72&gt;$P$3),1,0))</f>
        <v>0</v>
      </c>
      <c r="AU72">
        <f>IF(SUM($AC72:AT72)&gt;0,1,IF(OR(U72&lt;(1-$P$2),U72&gt;$P$3),1,0))</f>
        <v>0</v>
      </c>
      <c r="AV72">
        <f>IF(SUM($AC72:AU72)&gt;0,1,IF(OR(V72&lt;(1-$P$2),V72&gt;$P$3),1,0))</f>
        <v>0</v>
      </c>
    </row>
    <row r="73" spans="1:48" x14ac:dyDescent="0.35">
      <c r="A73" s="1">
        <f>Data!A67</f>
        <v>5800000</v>
      </c>
      <c r="B73">
        <f t="shared" si="8"/>
        <v>64</v>
      </c>
      <c r="C73" s="12" cm="1">
        <f t="array" ref="C73">PRODUCT(Data!$C67:C67/100+1)</f>
        <v>1.7330000000000001</v>
      </c>
      <c r="D73" s="12" cm="1">
        <f t="array" ref="D73">PRODUCT(Data!$C67:D67/100+1)</f>
        <v>1.6862090000000001</v>
      </c>
      <c r="E73" s="12" cm="1">
        <f t="array" ref="E73">PRODUCT(Data!$C67:E67/100+1)</f>
        <v>2.3606926000000001</v>
      </c>
      <c r="F73" s="12" cm="1">
        <f t="array" ref="F73">PRODUCT(Data!$C67:F67/100+1)</f>
        <v>2.8753235868</v>
      </c>
      <c r="G73" s="12" cm="1">
        <f t="array" ref="G73">PRODUCT(Data!$C67:G67/100+1)</f>
        <v>2.0271031286940002</v>
      </c>
      <c r="H73" s="12" cm="1">
        <f t="array" ref="H73">PRODUCT(Data!$C67:H67/100+1)</f>
        <v>1.1189609270390881</v>
      </c>
      <c r="I73" s="12" cm="1">
        <f t="array" ref="I73">PRODUCT(Data!$C67:I67/100+1)</f>
        <v>0.65571110324490567</v>
      </c>
      <c r="J73" s="12" cm="1">
        <f t="array" ref="J73">PRODUCT(Data!$C67:J67/100+1)</f>
        <v>0.51079894942778148</v>
      </c>
      <c r="K73" s="12" cm="1">
        <f t="array" ref="K73">PRODUCT(Data!$C67:K67/100+1)</f>
        <v>0.58128920444881527</v>
      </c>
      <c r="L73" s="12" cm="1">
        <f t="array" ref="L73">PRODUCT(Data!$C67:L67/100+1)</f>
        <v>0.57024470956428774</v>
      </c>
      <c r="M73" s="12" cm="1">
        <f t="array" ref="M73">PRODUCT(Data!$C67:M67/100+1)</f>
        <v>0.44079916049319445</v>
      </c>
      <c r="N73" s="12" cm="1">
        <f t="array" ref="N73">PRODUCT(Data!$C67:N67/100+1)</f>
        <v>0.36630410236984456</v>
      </c>
      <c r="O73" s="12" cm="1">
        <f t="array" ref="O73">PRODUCT(Data!$C67:O67/100+1)</f>
        <v>0.55751484380690342</v>
      </c>
      <c r="P73" s="12" cm="1">
        <f t="array" ref="P73">PRODUCT(Data!$C67:P67/100+1)</f>
        <v>0.59877094224861427</v>
      </c>
      <c r="Q73" s="12" cm="1">
        <f t="array" ref="Q73">PRODUCT(Data!$C67:Q67/100+1)</f>
        <v>0.90534166467990473</v>
      </c>
      <c r="R73" s="12" cm="1">
        <f t="array" ref="R73">PRODUCT(Data!$C67:R67/100+1)</f>
        <v>1.0402375727172106</v>
      </c>
      <c r="S73" s="12" cm="1">
        <f t="array" ref="S73">PRODUCT(Data!$C67:S67/100+1)</f>
        <v>0.98406474379048114</v>
      </c>
      <c r="T73" s="12" cm="1">
        <f t="array" ref="T73">PRODUCT(Data!$C67:T67/100+1)</f>
        <v>0.9506065425016047</v>
      </c>
      <c r="U73" s="12" cm="1">
        <f t="array" ref="U73">PRODUCT(Data!$C67:U67/100+1)</f>
        <v>1.2890224716321761</v>
      </c>
      <c r="V73" s="12" cm="1">
        <f t="array" ref="V73">PRODUCT(Data!$C67:V67/100+1)</f>
        <v>1.1614092469405908</v>
      </c>
      <c r="W73" s="7"/>
      <c r="X73" s="25" t="str">
        <f t="shared" si="6"/>
        <v>Unrealised</v>
      </c>
      <c r="Y73" s="4">
        <f t="shared" si="7"/>
        <v>6736173.6322554266</v>
      </c>
      <c r="Z73" s="13">
        <f t="shared" ca="1" si="9"/>
        <v>0</v>
      </c>
      <c r="AA73" s="13">
        <f t="shared" si="10"/>
        <v>6736173.6322554266</v>
      </c>
      <c r="AC73">
        <f t="shared" si="5"/>
        <v>0</v>
      </c>
      <c r="AD73">
        <f>IF(SUM($AC73:AC73)&gt;0,1,IF(OR(D73&lt;(1-$P$2),D73&gt;$P$3),1,0))</f>
        <v>0</v>
      </c>
      <c r="AE73">
        <f>IF(SUM($AC73:AD73)&gt;0,1,IF(OR(E73&lt;(1-$P$2),E73&gt;$P$3),1,0))</f>
        <v>0</v>
      </c>
      <c r="AF73">
        <f>IF(SUM($AC73:AE73)&gt;0,1,IF(OR(F73&lt;(1-$P$2),F73&gt;$P$3),1,0))</f>
        <v>0</v>
      </c>
      <c r="AG73">
        <f>IF(SUM($AC73:AF73)&gt;0,1,IF(OR(G73&lt;(1-$P$2),G73&gt;$P$3),1,0))</f>
        <v>0</v>
      </c>
      <c r="AH73">
        <f>IF(SUM($AC73:AG73)&gt;0,1,IF(OR(H73&lt;(1-$P$2),H73&gt;$P$3),1,0))</f>
        <v>0</v>
      </c>
      <c r="AI73">
        <f>IF(SUM($AC73:AH73)&gt;0,1,IF(OR(I73&lt;(1-$P$2),I73&gt;$P$3),1,0))</f>
        <v>0</v>
      </c>
      <c r="AJ73">
        <f>IF(SUM($AC73:AI73)&gt;0,1,IF(OR(J73&lt;(1-$P$2),J73&gt;$P$3),1,0))</f>
        <v>0</v>
      </c>
      <c r="AK73">
        <f>IF(SUM($AC73:AJ73)&gt;0,1,IF(OR(K73&lt;(1-$P$2),K73&gt;$P$3),1,0))</f>
        <v>0</v>
      </c>
      <c r="AL73">
        <f>IF(SUM($AC73:AK73)&gt;0,1,IF(OR(L73&lt;(1-$P$2),L73&gt;$P$3),1,0))</f>
        <v>0</v>
      </c>
      <c r="AM73">
        <f>IF(SUM($AC73:AL73)&gt;0,1,IF(OR(M73&lt;(1-$P$2),M73&gt;$P$3),1,0))</f>
        <v>0</v>
      </c>
      <c r="AN73">
        <f>IF(SUM($AC73:AM73)&gt;0,1,IF(OR(N73&lt;(1-$P$2),N73&gt;$P$3),1,0))</f>
        <v>0</v>
      </c>
      <c r="AO73">
        <f>IF(SUM($AC73:AN73)&gt;0,1,IF(OR(O73&lt;(1-$P$2),O73&gt;$P$3),1,0))</f>
        <v>0</v>
      </c>
      <c r="AP73">
        <f>IF(SUM($AC73:AO73)&gt;0,1,IF(OR(P73&lt;(1-$P$2),P73&gt;$P$3),1,0))</f>
        <v>0</v>
      </c>
      <c r="AQ73">
        <f>IF(SUM($AC73:AP73)&gt;0,1,IF(OR(Q73&lt;(1-$P$2),Q73&gt;$P$3),1,0))</f>
        <v>0</v>
      </c>
      <c r="AR73">
        <f>IF(SUM($AC73:AQ73)&gt;0,1,IF(OR(R73&lt;(1-$P$2),R73&gt;$P$3),1,0))</f>
        <v>0</v>
      </c>
      <c r="AS73">
        <f>IF(SUM($AC73:AR73)&gt;0,1,IF(OR(S73&lt;(1-$P$2),S73&gt;$P$3),1,0))</f>
        <v>0</v>
      </c>
      <c r="AT73">
        <f>IF(SUM($AC73:AS73)&gt;0,1,IF(OR(T73&lt;(1-$P$2),T73&gt;$P$3),1,0))</f>
        <v>0</v>
      </c>
      <c r="AU73">
        <f>IF(SUM($AC73:AT73)&gt;0,1,IF(OR(U73&lt;(1-$P$2),U73&gt;$P$3),1,0))</f>
        <v>0</v>
      </c>
      <c r="AV73">
        <f>IF(SUM($AC73:AU73)&gt;0,1,IF(OR(V73&lt;(1-$P$2),V73&gt;$P$3),1,0))</f>
        <v>0</v>
      </c>
    </row>
    <row r="74" spans="1:48" x14ac:dyDescent="0.35">
      <c r="A74" s="1">
        <f>Data!A68</f>
        <v>1800000</v>
      </c>
      <c r="B74">
        <f t="shared" si="8"/>
        <v>65</v>
      </c>
      <c r="C74" s="12" cm="1">
        <f t="array" ref="C74">PRODUCT(Data!$C68:C68/100+1)</f>
        <v>0.624</v>
      </c>
      <c r="D74" s="12" cm="1">
        <f t="array" ref="D74">PRODUCT(Data!$C68:D68/100+1)</f>
        <v>0.52665600000000001</v>
      </c>
      <c r="E74" s="12" cm="1">
        <f t="array" ref="E74">PRODUCT(Data!$C68:E68/100+1)</f>
        <v>0.87056236800000009</v>
      </c>
      <c r="F74" s="12" cm="1">
        <f t="array" ref="F74">PRODUCT(Data!$C68:F68/100+1)</f>
        <v>0.60591140812800004</v>
      </c>
      <c r="G74" s="12" cm="1">
        <f t="array" ref="G74">PRODUCT(Data!$C68:G68/100+1)</f>
        <v>0.48957641776742405</v>
      </c>
      <c r="H74" s="12" cm="1">
        <f t="array" ref="H74">PRODUCT(Data!$C68:H68/100+1)</f>
        <v>0.38823409928956731</v>
      </c>
      <c r="I74" s="12" cm="1">
        <f t="array" ref="I74">PRODUCT(Data!$C68:I68/100+1)</f>
        <v>0.49849258348780445</v>
      </c>
      <c r="J74" s="12" cm="1">
        <f t="array" ref="J74">PRODUCT(Data!$C68:J68/100+1)</f>
        <v>0.44016895121973132</v>
      </c>
      <c r="K74" s="12" cm="1">
        <f t="array" ref="K74">PRODUCT(Data!$C68:K68/100+1)</f>
        <v>0.45557486451242191</v>
      </c>
      <c r="L74" s="12" cm="1">
        <f t="array" ref="L74">PRODUCT(Data!$C68:L68/100+1)</f>
        <v>0.57766892820175098</v>
      </c>
      <c r="M74" s="12" cm="1">
        <f t="array" ref="M74">PRODUCT(Data!$C68:M68/100+1)</f>
        <v>0.83242092553872316</v>
      </c>
      <c r="N74" s="12" cm="1">
        <f t="array" ref="N74">PRODUCT(Data!$C68:N68/100+1)</f>
        <v>1.0696608893172592</v>
      </c>
      <c r="O74" s="12" cm="1">
        <f t="array" ref="O74">PRODUCT(Data!$C68:O68/100+1)</f>
        <v>1.6729496308921934</v>
      </c>
      <c r="P74" s="12" cm="1">
        <f t="array" ref="P74">PRODUCT(Data!$C68:P68/100+1)</f>
        <v>2.8239389769460224</v>
      </c>
      <c r="Q74" s="12" cm="1">
        <f t="array" ref="Q74">PRODUCT(Data!$C68:Q68/100+1)</f>
        <v>2.8747698785310507</v>
      </c>
      <c r="R74" s="12" cm="1">
        <f t="array" ref="R74">PRODUCT(Data!$C68:R68/100+1)</f>
        <v>3.7343260722118345</v>
      </c>
      <c r="S74" s="12" cm="1">
        <f t="array" ref="S74">PRODUCT(Data!$C68:S68/100+1)</f>
        <v>3.8986364193891556</v>
      </c>
      <c r="T74" s="12" cm="1">
        <f t="array" ref="T74">PRODUCT(Data!$C68:T68/100+1)</f>
        <v>6.2651087259583731</v>
      </c>
      <c r="U74" s="12" cm="1">
        <f t="array" ref="U74">PRODUCT(Data!$C68:U68/100+1)</f>
        <v>6.8477638374725016</v>
      </c>
      <c r="V74" s="12" cm="1">
        <f t="array" ref="V74">PRODUCT(Data!$C68:V68/100+1)</f>
        <v>5.7726649149893188</v>
      </c>
      <c r="W74" s="7"/>
      <c r="X74" s="25" t="str">
        <f t="shared" si="6"/>
        <v>Unrealised</v>
      </c>
      <c r="Y74" s="4">
        <f t="shared" si="7"/>
        <v>10390796.846980773</v>
      </c>
      <c r="Z74" s="13">
        <f t="shared" ref="Z74:Z105" ca="1" si="11">IF(X74="Unrealised",0,OFFSET(B74,0,MATCH(1,AC74:AV74,0)))*A74*$P$4</f>
        <v>0</v>
      </c>
      <c r="AA74" s="13">
        <f t="shared" ref="AA74:AA105" si="12">IF(X74="Unrealised",Y74,Y74*(1-$P$4))</f>
        <v>10390796.846980773</v>
      </c>
      <c r="AC74">
        <f t="shared" ref="AC74:AC134" si="13">IF(OR(C74&lt;(1-$P$2),C74&gt;$P$3),1,0)</f>
        <v>0</v>
      </c>
      <c r="AD74">
        <f>IF(SUM($AC74:AC74)&gt;0,1,IF(OR(D74&lt;(1-$P$2),D74&gt;$P$3),1,0))</f>
        <v>0</v>
      </c>
      <c r="AE74">
        <f>IF(SUM($AC74:AD74)&gt;0,1,IF(OR(E74&lt;(1-$P$2),E74&gt;$P$3),1,0))</f>
        <v>0</v>
      </c>
      <c r="AF74">
        <f>IF(SUM($AC74:AE74)&gt;0,1,IF(OR(F74&lt;(1-$P$2),F74&gt;$P$3),1,0))</f>
        <v>0</v>
      </c>
      <c r="AG74">
        <f>IF(SUM($AC74:AF74)&gt;0,1,IF(OR(G74&lt;(1-$P$2),G74&gt;$P$3),1,0))</f>
        <v>0</v>
      </c>
      <c r="AH74">
        <f>IF(SUM($AC74:AG74)&gt;0,1,IF(OR(H74&lt;(1-$P$2),H74&gt;$P$3),1,0))</f>
        <v>0</v>
      </c>
      <c r="AI74">
        <f>IF(SUM($AC74:AH74)&gt;0,1,IF(OR(I74&lt;(1-$P$2),I74&gt;$P$3),1,0))</f>
        <v>0</v>
      </c>
      <c r="AJ74">
        <f>IF(SUM($AC74:AI74)&gt;0,1,IF(OR(J74&lt;(1-$P$2),J74&gt;$P$3),1,0))</f>
        <v>0</v>
      </c>
      <c r="AK74">
        <f>IF(SUM($AC74:AJ74)&gt;0,1,IF(OR(K74&lt;(1-$P$2),K74&gt;$P$3),1,0))</f>
        <v>0</v>
      </c>
      <c r="AL74">
        <f>IF(SUM($AC74:AK74)&gt;0,1,IF(OR(L74&lt;(1-$P$2),L74&gt;$P$3),1,0))</f>
        <v>0</v>
      </c>
      <c r="AM74">
        <f>IF(SUM($AC74:AL74)&gt;0,1,IF(OR(M74&lt;(1-$P$2),M74&gt;$P$3),1,0))</f>
        <v>0</v>
      </c>
      <c r="AN74">
        <f>IF(SUM($AC74:AM74)&gt;0,1,IF(OR(N74&lt;(1-$P$2),N74&gt;$P$3),1,0))</f>
        <v>0</v>
      </c>
      <c r="AO74">
        <f>IF(SUM($AC74:AN74)&gt;0,1,IF(OR(O74&lt;(1-$P$2),O74&gt;$P$3),1,0))</f>
        <v>0</v>
      </c>
      <c r="AP74">
        <f>IF(SUM($AC74:AO74)&gt;0,1,IF(OR(P74&lt;(1-$P$2),P74&gt;$P$3),1,0))</f>
        <v>0</v>
      </c>
      <c r="AQ74">
        <f>IF(SUM($AC74:AP74)&gt;0,1,IF(OR(Q74&lt;(1-$P$2),Q74&gt;$P$3),1,0))</f>
        <v>0</v>
      </c>
      <c r="AR74">
        <f>IF(SUM($AC74:AQ74)&gt;0,1,IF(OR(R74&lt;(1-$P$2),R74&gt;$P$3),1,0))</f>
        <v>0</v>
      </c>
      <c r="AS74">
        <f>IF(SUM($AC74:AR74)&gt;0,1,IF(OR(S74&lt;(1-$P$2),S74&gt;$P$3),1,0))</f>
        <v>0</v>
      </c>
      <c r="AT74">
        <f>IF(SUM($AC74:AS74)&gt;0,1,IF(OR(T74&lt;(1-$P$2),T74&gt;$P$3),1,0))</f>
        <v>0</v>
      </c>
      <c r="AU74">
        <f>IF(SUM($AC74:AT74)&gt;0,1,IF(OR(U74&lt;(1-$P$2),U74&gt;$P$3),1,0))</f>
        <v>0</v>
      </c>
      <c r="AV74">
        <f>IF(SUM($AC74:AU74)&gt;0,1,IF(OR(V74&lt;(1-$P$2),V74&gt;$P$3),1,0))</f>
        <v>0</v>
      </c>
    </row>
    <row r="75" spans="1:48" x14ac:dyDescent="0.35">
      <c r="A75" s="1">
        <f>Data!A69</f>
        <v>2500000</v>
      </c>
      <c r="B75">
        <f t="shared" si="8"/>
        <v>66</v>
      </c>
      <c r="C75" s="12" cm="1">
        <f t="array" ref="C75">PRODUCT(Data!$C69:C69/100+1)</f>
        <v>1.607</v>
      </c>
      <c r="D75" s="12" cm="1">
        <f t="array" ref="D75">PRODUCT(Data!$C69:D69/100+1)</f>
        <v>1.394876</v>
      </c>
      <c r="E75" s="12" cm="1">
        <f t="array" ref="E75">PRODUCT(Data!$C69:E69/100+1)</f>
        <v>1.8454209479999999</v>
      </c>
      <c r="F75" s="12" cm="1">
        <f t="array" ref="F75">PRODUCT(Data!$C69:F69/100+1)</f>
        <v>1.8934018926479999</v>
      </c>
      <c r="G75" s="12" cm="1">
        <f t="array" ref="G75">PRODUCT(Data!$C69:G69/100+1)</f>
        <v>2.491716890724768</v>
      </c>
      <c r="H75" s="12" cm="1">
        <f t="array" ref="H75">PRODUCT(Data!$C69:H69/100+1)</f>
        <v>4.2708027507022521</v>
      </c>
      <c r="I75" s="12" cm="1">
        <f t="array" ref="I75">PRODUCT(Data!$C69:I69/100+1)</f>
        <v>6.0346442867422825</v>
      </c>
      <c r="J75" s="12" cm="1">
        <f t="array" ref="J75">PRODUCT(Data!$C69:J69/100+1)</f>
        <v>7.8208989956179984</v>
      </c>
      <c r="K75" s="12" cm="1">
        <f t="array" ref="K75">PRODUCT(Data!$C69:K69/100+1)</f>
        <v>5.9908086306433868</v>
      </c>
      <c r="L75" s="12" cm="1">
        <f t="array" ref="L75">PRODUCT(Data!$C69:L69/100+1)</f>
        <v>10.04658607358896</v>
      </c>
      <c r="M75" s="12" cm="1">
        <f t="array" ref="M75">PRODUCT(Data!$C69:M69/100+1)</f>
        <v>15.06987911038344</v>
      </c>
      <c r="N75" s="12" cm="1">
        <f t="array" ref="N75">PRODUCT(Data!$C69:N69/100+1)</f>
        <v>9.2981154111065827</v>
      </c>
      <c r="O75" s="12" cm="1">
        <f t="array" ref="O75">PRODUCT(Data!$C69:O69/100+1)</f>
        <v>14.495761925915161</v>
      </c>
      <c r="P75" s="12" cm="1">
        <f t="array" ref="P75">PRODUCT(Data!$C69:P69/100+1)</f>
        <v>10.262999443547933</v>
      </c>
      <c r="Q75" s="12" cm="1">
        <f t="array" ref="Q75">PRODUCT(Data!$C69:Q69/100+1)</f>
        <v>14.758193199821928</v>
      </c>
      <c r="R75" s="12" cm="1">
        <f t="array" ref="R75">PRODUCT(Data!$C69:R69/100+1)</f>
        <v>12.17550938985309</v>
      </c>
      <c r="S75" s="12" cm="1">
        <f t="array" ref="S75">PRODUCT(Data!$C69:S69/100+1)</f>
        <v>10.71444826307072</v>
      </c>
      <c r="T75" s="12" cm="1">
        <f t="array" ref="T75">PRODUCT(Data!$C69:T69/100+1)</f>
        <v>8.2715540590905956</v>
      </c>
      <c r="U75" s="12" cm="1">
        <f t="array" ref="U75">PRODUCT(Data!$C69:U69/100+1)</f>
        <v>8.2550109509724141</v>
      </c>
      <c r="V75" s="12" cm="1">
        <f t="array" ref="V75">PRODUCT(Data!$C69:V69/100+1)</f>
        <v>4.1935455630939868</v>
      </c>
      <c r="W75" s="7"/>
      <c r="X75" s="25" t="str">
        <f t="shared" ref="X75:X134" si="14">IF(MIN(C75:V75)&lt;(1-$P$2),"Partially Realised Loss",IF(MAX(C75:V75)&gt;$P$3,"Partially Realised Profit","Unrealised"))</f>
        <v>Unrealised</v>
      </c>
      <c r="Y75" s="4">
        <f t="shared" ref="Y75:Y134" si="15">A75*V75</f>
        <v>10483863.907734968</v>
      </c>
      <c r="Z75" s="13">
        <f t="shared" ca="1" si="11"/>
        <v>0</v>
      </c>
      <c r="AA75" s="13">
        <f t="shared" si="12"/>
        <v>10483863.907734968</v>
      </c>
      <c r="AC75">
        <f t="shared" si="13"/>
        <v>0</v>
      </c>
      <c r="AD75">
        <f>IF(SUM($AC75:AC75)&gt;0,1,IF(OR(D75&lt;(1-$P$2),D75&gt;$P$3),1,0))</f>
        <v>0</v>
      </c>
      <c r="AE75">
        <f>IF(SUM($AC75:AD75)&gt;0,1,IF(OR(E75&lt;(1-$P$2),E75&gt;$P$3),1,0))</f>
        <v>0</v>
      </c>
      <c r="AF75">
        <f>IF(SUM($AC75:AE75)&gt;0,1,IF(OR(F75&lt;(1-$P$2),F75&gt;$P$3),1,0))</f>
        <v>0</v>
      </c>
      <c r="AG75">
        <f>IF(SUM($AC75:AF75)&gt;0,1,IF(OR(G75&lt;(1-$P$2),G75&gt;$P$3),1,0))</f>
        <v>0</v>
      </c>
      <c r="AH75">
        <f>IF(SUM($AC75:AG75)&gt;0,1,IF(OR(H75&lt;(1-$P$2),H75&gt;$P$3),1,0))</f>
        <v>0</v>
      </c>
      <c r="AI75">
        <f>IF(SUM($AC75:AH75)&gt;0,1,IF(OR(I75&lt;(1-$P$2),I75&gt;$P$3),1,0))</f>
        <v>0</v>
      </c>
      <c r="AJ75">
        <f>IF(SUM($AC75:AI75)&gt;0,1,IF(OR(J75&lt;(1-$P$2),J75&gt;$P$3),1,0))</f>
        <v>0</v>
      </c>
      <c r="AK75">
        <f>IF(SUM($AC75:AJ75)&gt;0,1,IF(OR(K75&lt;(1-$P$2),K75&gt;$P$3),1,0))</f>
        <v>0</v>
      </c>
      <c r="AL75">
        <f>IF(SUM($AC75:AK75)&gt;0,1,IF(OR(L75&lt;(1-$P$2),L75&gt;$P$3),1,0))</f>
        <v>0</v>
      </c>
      <c r="AM75">
        <f>IF(SUM($AC75:AL75)&gt;0,1,IF(OR(M75&lt;(1-$P$2),M75&gt;$P$3),1,0))</f>
        <v>0</v>
      </c>
      <c r="AN75">
        <f>IF(SUM($AC75:AM75)&gt;0,1,IF(OR(N75&lt;(1-$P$2),N75&gt;$P$3),1,0))</f>
        <v>0</v>
      </c>
      <c r="AO75">
        <f>IF(SUM($AC75:AN75)&gt;0,1,IF(OR(O75&lt;(1-$P$2),O75&gt;$P$3),1,0))</f>
        <v>0</v>
      </c>
      <c r="AP75">
        <f>IF(SUM($AC75:AO75)&gt;0,1,IF(OR(P75&lt;(1-$P$2),P75&gt;$P$3),1,0))</f>
        <v>0</v>
      </c>
      <c r="AQ75">
        <f>IF(SUM($AC75:AP75)&gt;0,1,IF(OR(Q75&lt;(1-$P$2),Q75&gt;$P$3),1,0))</f>
        <v>0</v>
      </c>
      <c r="AR75">
        <f>IF(SUM($AC75:AQ75)&gt;0,1,IF(OR(R75&lt;(1-$P$2),R75&gt;$P$3),1,0))</f>
        <v>0</v>
      </c>
      <c r="AS75">
        <f>IF(SUM($AC75:AR75)&gt;0,1,IF(OR(S75&lt;(1-$P$2),S75&gt;$P$3),1,0))</f>
        <v>0</v>
      </c>
      <c r="AT75">
        <f>IF(SUM($AC75:AS75)&gt;0,1,IF(OR(T75&lt;(1-$P$2),T75&gt;$P$3),1,0))</f>
        <v>0</v>
      </c>
      <c r="AU75">
        <f>IF(SUM($AC75:AT75)&gt;0,1,IF(OR(U75&lt;(1-$P$2),U75&gt;$P$3),1,0))</f>
        <v>0</v>
      </c>
      <c r="AV75">
        <f>IF(SUM($AC75:AU75)&gt;0,1,IF(OR(V75&lt;(1-$P$2),V75&gt;$P$3),1,0))</f>
        <v>0</v>
      </c>
    </row>
    <row r="76" spans="1:48" x14ac:dyDescent="0.35">
      <c r="A76" s="1">
        <f>Data!A70</f>
        <v>6900000</v>
      </c>
      <c r="B76">
        <f t="shared" ref="B76:B134" si="16">+B75+1</f>
        <v>67</v>
      </c>
      <c r="C76" s="12" cm="1">
        <f t="array" ref="C76">PRODUCT(Data!$C70:C70/100+1)</f>
        <v>0.78500000000000003</v>
      </c>
      <c r="D76" s="12" cm="1">
        <f t="array" ref="D76">PRODUCT(Data!$C70:D70/100+1)</f>
        <v>1.2560000000000002</v>
      </c>
      <c r="E76" s="12" cm="1">
        <f t="array" ref="E76">PRODUCT(Data!$C70:E70/100+1)</f>
        <v>1.9468000000000003</v>
      </c>
      <c r="F76" s="12" cm="1">
        <f t="array" ref="F76">PRODUCT(Data!$C70:F70/100+1)</f>
        <v>1.4562064000000001</v>
      </c>
      <c r="G76" s="12" cm="1">
        <f t="array" ref="G76">PRODUCT(Data!$C70:G70/100+1)</f>
        <v>1.594546008</v>
      </c>
      <c r="H76" s="12" cm="1">
        <f t="array" ref="H76">PRODUCT(Data!$C70:H70/100+1)</f>
        <v>1.8401060932319999</v>
      </c>
      <c r="I76" s="12" cm="1">
        <f t="array" ref="I76">PRODUCT(Data!$C70:I70/100+1)</f>
        <v>2.1584444473611359</v>
      </c>
      <c r="J76" s="12" cm="1">
        <f t="array" ref="J76">PRODUCT(Data!$C70:J70/100+1)</f>
        <v>1.9879273360196064</v>
      </c>
      <c r="K76" s="12" cm="1">
        <f t="array" ref="K76">PRODUCT(Data!$C70:K70/100+1)</f>
        <v>2.5624383361292726</v>
      </c>
      <c r="L76" s="12" cm="1">
        <f t="array" ref="L76">PRODUCT(Data!$C70:L70/100+1)</f>
        <v>4.4330183215036412</v>
      </c>
      <c r="M76" s="12" cm="1">
        <f t="array" ref="M76">PRODUCT(Data!$C70:M70/100+1)</f>
        <v>4.326625881787554</v>
      </c>
      <c r="N76" s="12" cm="1">
        <f t="array" ref="N76">PRODUCT(Data!$C70:N70/100+1)</f>
        <v>7.1302794531858895</v>
      </c>
      <c r="O76" s="12" cm="1">
        <f t="array" ref="O76">PRODUCT(Data!$C70:O70/100+1)</f>
        <v>12.328253174558403</v>
      </c>
      <c r="P76" s="12" cm="1">
        <f t="array" ref="P76">PRODUCT(Data!$C70:P70/100+1)</f>
        <v>15.730851050736524</v>
      </c>
      <c r="Q76" s="12" cm="1">
        <f t="array" ref="Q76">PRODUCT(Data!$C70:Q70/100+1)</f>
        <v>8.1957733974337295</v>
      </c>
      <c r="R76" s="12" cm="1">
        <f t="array" ref="R76">PRODUCT(Data!$C70:R70/100+1)</f>
        <v>14.203275297752654</v>
      </c>
      <c r="S76" s="12" cm="1">
        <f t="array" ref="S76">PRODUCT(Data!$C70:S70/100+1)</f>
        <v>12.910777245657163</v>
      </c>
      <c r="T76" s="12" cm="1">
        <f t="array" ref="T76">PRODUCT(Data!$C70:T70/100+1)</f>
        <v>13.05279579535939</v>
      </c>
      <c r="U76" s="12" cm="1">
        <f t="array" ref="U76">PRODUCT(Data!$C70:U70/100+1)</f>
        <v>15.585038179659112</v>
      </c>
      <c r="V76" s="12" cm="1">
        <f t="array" ref="V76">PRODUCT(Data!$C70:V70/100+1)</f>
        <v>16.520140470438658</v>
      </c>
      <c r="W76" s="7"/>
      <c r="X76" s="25" t="str">
        <f t="shared" si="14"/>
        <v>Unrealised</v>
      </c>
      <c r="Y76" s="4">
        <f t="shared" si="15"/>
        <v>113988969.24602674</v>
      </c>
      <c r="Z76" s="13">
        <f t="shared" ca="1" si="11"/>
        <v>0</v>
      </c>
      <c r="AA76" s="13">
        <f t="shared" si="12"/>
        <v>113988969.24602674</v>
      </c>
      <c r="AC76">
        <f t="shared" si="13"/>
        <v>0</v>
      </c>
      <c r="AD76">
        <f>IF(SUM($AC76:AC76)&gt;0,1,IF(OR(D76&lt;(1-$P$2),D76&gt;$P$3),1,0))</f>
        <v>0</v>
      </c>
      <c r="AE76">
        <f>IF(SUM($AC76:AD76)&gt;0,1,IF(OR(E76&lt;(1-$P$2),E76&gt;$P$3),1,0))</f>
        <v>0</v>
      </c>
      <c r="AF76">
        <f>IF(SUM($AC76:AE76)&gt;0,1,IF(OR(F76&lt;(1-$P$2),F76&gt;$P$3),1,0))</f>
        <v>0</v>
      </c>
      <c r="AG76">
        <f>IF(SUM($AC76:AF76)&gt;0,1,IF(OR(G76&lt;(1-$P$2),G76&gt;$P$3),1,0))</f>
        <v>0</v>
      </c>
      <c r="AH76">
        <f>IF(SUM($AC76:AG76)&gt;0,1,IF(OR(H76&lt;(1-$P$2),H76&gt;$P$3),1,0))</f>
        <v>0</v>
      </c>
      <c r="AI76">
        <f>IF(SUM($AC76:AH76)&gt;0,1,IF(OR(I76&lt;(1-$P$2),I76&gt;$P$3),1,0))</f>
        <v>0</v>
      </c>
      <c r="AJ76">
        <f>IF(SUM($AC76:AI76)&gt;0,1,IF(OR(J76&lt;(1-$P$2),J76&gt;$P$3),1,0))</f>
        <v>0</v>
      </c>
      <c r="AK76">
        <f>IF(SUM($AC76:AJ76)&gt;0,1,IF(OR(K76&lt;(1-$P$2),K76&gt;$P$3),1,0))</f>
        <v>0</v>
      </c>
      <c r="AL76">
        <f>IF(SUM($AC76:AK76)&gt;0,1,IF(OR(L76&lt;(1-$P$2),L76&gt;$P$3),1,0))</f>
        <v>0</v>
      </c>
      <c r="AM76">
        <f>IF(SUM($AC76:AL76)&gt;0,1,IF(OR(M76&lt;(1-$P$2),M76&gt;$P$3),1,0))</f>
        <v>0</v>
      </c>
      <c r="AN76">
        <f>IF(SUM($AC76:AM76)&gt;0,1,IF(OR(N76&lt;(1-$P$2),N76&gt;$P$3),1,0))</f>
        <v>0</v>
      </c>
      <c r="AO76">
        <f>IF(SUM($AC76:AN76)&gt;0,1,IF(OR(O76&lt;(1-$P$2),O76&gt;$P$3),1,0))</f>
        <v>0</v>
      </c>
      <c r="AP76">
        <f>IF(SUM($AC76:AO76)&gt;0,1,IF(OR(P76&lt;(1-$P$2),P76&gt;$P$3),1,0))</f>
        <v>0</v>
      </c>
      <c r="AQ76">
        <f>IF(SUM($AC76:AP76)&gt;0,1,IF(OR(Q76&lt;(1-$P$2),Q76&gt;$P$3),1,0))</f>
        <v>0</v>
      </c>
      <c r="AR76">
        <f>IF(SUM($AC76:AQ76)&gt;0,1,IF(OR(R76&lt;(1-$P$2),R76&gt;$P$3),1,0))</f>
        <v>0</v>
      </c>
      <c r="AS76">
        <f>IF(SUM($AC76:AR76)&gt;0,1,IF(OR(S76&lt;(1-$P$2),S76&gt;$P$3),1,0))</f>
        <v>0</v>
      </c>
      <c r="AT76">
        <f>IF(SUM($AC76:AS76)&gt;0,1,IF(OR(T76&lt;(1-$P$2),T76&gt;$P$3),1,0))</f>
        <v>0</v>
      </c>
      <c r="AU76">
        <f>IF(SUM($AC76:AT76)&gt;0,1,IF(OR(U76&lt;(1-$P$2),U76&gt;$P$3),1,0))</f>
        <v>0</v>
      </c>
      <c r="AV76">
        <f>IF(SUM($AC76:AU76)&gt;0,1,IF(OR(V76&lt;(1-$P$2),V76&gt;$P$3),1,0))</f>
        <v>0</v>
      </c>
    </row>
    <row r="77" spans="1:48" x14ac:dyDescent="0.35">
      <c r="A77" s="1">
        <f>Data!A71</f>
        <v>4400000</v>
      </c>
      <c r="B77">
        <f t="shared" si="16"/>
        <v>68</v>
      </c>
      <c r="C77" s="12" cm="1">
        <f t="array" ref="C77">PRODUCT(Data!$C71:C71/100+1)</f>
        <v>0.83499999999999996</v>
      </c>
      <c r="D77" s="12" cm="1">
        <f t="array" ref="D77">PRODUCT(Data!$C71:D71/100+1)</f>
        <v>1.0404100000000001</v>
      </c>
      <c r="E77" s="12" cm="1">
        <f t="array" ref="E77">PRODUCT(Data!$C71:E71/100+1)</f>
        <v>1.7718182299999998</v>
      </c>
      <c r="F77" s="12" cm="1">
        <f t="array" ref="F77">PRODUCT(Data!$C71:F71/100+1)</f>
        <v>2.2767864255499997</v>
      </c>
      <c r="G77" s="12" cm="1">
        <f t="array" ref="G77">PRODUCT(Data!$C71:G71/100+1)</f>
        <v>1.1611610770304999</v>
      </c>
      <c r="H77" s="12" cm="1">
        <f t="array" ref="H77">PRODUCT(Data!$C71:H71/100+1)</f>
        <v>1.9217215824854774</v>
      </c>
      <c r="I77" s="12" cm="1">
        <f t="array" ref="I77">PRODUCT(Data!$C71:I71/100+1)</f>
        <v>1.4912559480087306</v>
      </c>
      <c r="J77" s="12" cm="1">
        <f t="array" ref="J77">PRODUCT(Data!$C71:J71/100+1)</f>
        <v>1.661259126081726</v>
      </c>
      <c r="K77" s="12" cm="1">
        <f t="array" ref="K77">PRODUCT(Data!$C71:K71/100+1)</f>
        <v>1.4569242535736737</v>
      </c>
      <c r="L77" s="12" cm="1">
        <f t="array" ref="L77">PRODUCT(Data!$C71:L71/100+1)</f>
        <v>2.0440647277638644</v>
      </c>
      <c r="M77" s="12" cm="1">
        <f t="array" ref="M77">PRODUCT(Data!$C71:M71/100+1)</f>
        <v>1.7599397306046871</v>
      </c>
      <c r="N77" s="12" cm="1">
        <f t="array" ref="N77">PRODUCT(Data!$C71:N71/100+1)</f>
        <v>1.5610665410463576</v>
      </c>
      <c r="O77" s="12" cm="1">
        <f t="array" ref="O77">PRODUCT(Data!$C71:O71/100+1)</f>
        <v>2.3291112792411655</v>
      </c>
      <c r="P77" s="12" cm="1">
        <f t="array" ref="P77">PRODUCT(Data!$C71:P71/100+1)</f>
        <v>3.9478436183137751</v>
      </c>
      <c r="Q77" s="12" cm="1">
        <f t="array" ref="Q77">PRODUCT(Data!$C71:Q71/100+1)</f>
        <v>5.3335367283419099</v>
      </c>
      <c r="R77" s="12" cm="1">
        <f t="array" ref="R77">PRODUCT(Data!$C71:R71/100+1)</f>
        <v>2.8267744660212126</v>
      </c>
      <c r="S77" s="12" cm="1">
        <f t="array" ref="S77">PRODUCT(Data!$C71:S71/100+1)</f>
        <v>4.4493430095173885</v>
      </c>
      <c r="T77" s="12" cm="1">
        <f t="array" ref="T77">PRODUCT(Data!$C71:T71/100+1)</f>
        <v>6.660666485247531</v>
      </c>
      <c r="U77" s="12" cm="1">
        <f t="array" ref="U77">PRODUCT(Data!$C71:U71/100+1)</f>
        <v>5.7814585091948567</v>
      </c>
      <c r="V77" s="12" cm="1">
        <f t="array" ref="V77">PRODUCT(Data!$C71:V71/100+1)</f>
        <v>4.2320276287306351</v>
      </c>
      <c r="W77" s="7"/>
      <c r="X77" s="25" t="str">
        <f t="shared" si="14"/>
        <v>Unrealised</v>
      </c>
      <c r="Y77" s="4">
        <f t="shared" si="15"/>
        <v>18620921.566414796</v>
      </c>
      <c r="Z77" s="13">
        <f t="shared" ca="1" si="11"/>
        <v>0</v>
      </c>
      <c r="AA77" s="13">
        <f t="shared" si="12"/>
        <v>18620921.566414796</v>
      </c>
      <c r="AC77">
        <f t="shared" si="13"/>
        <v>0</v>
      </c>
      <c r="AD77">
        <f>IF(SUM($AC77:AC77)&gt;0,1,IF(OR(D77&lt;(1-$P$2),D77&gt;$P$3),1,0))</f>
        <v>0</v>
      </c>
      <c r="AE77">
        <f>IF(SUM($AC77:AD77)&gt;0,1,IF(OR(E77&lt;(1-$P$2),E77&gt;$P$3),1,0))</f>
        <v>0</v>
      </c>
      <c r="AF77">
        <f>IF(SUM($AC77:AE77)&gt;0,1,IF(OR(F77&lt;(1-$P$2),F77&gt;$P$3),1,0))</f>
        <v>0</v>
      </c>
      <c r="AG77">
        <f>IF(SUM($AC77:AF77)&gt;0,1,IF(OR(G77&lt;(1-$P$2),G77&gt;$P$3),1,0))</f>
        <v>0</v>
      </c>
      <c r="AH77">
        <f>IF(SUM($AC77:AG77)&gt;0,1,IF(OR(H77&lt;(1-$P$2),H77&gt;$P$3),1,0))</f>
        <v>0</v>
      </c>
      <c r="AI77">
        <f>IF(SUM($AC77:AH77)&gt;0,1,IF(OR(I77&lt;(1-$P$2),I77&gt;$P$3),1,0))</f>
        <v>0</v>
      </c>
      <c r="AJ77">
        <f>IF(SUM($AC77:AI77)&gt;0,1,IF(OR(J77&lt;(1-$P$2),J77&gt;$P$3),1,0))</f>
        <v>0</v>
      </c>
      <c r="AK77">
        <f>IF(SUM($AC77:AJ77)&gt;0,1,IF(OR(K77&lt;(1-$P$2),K77&gt;$P$3),1,0))</f>
        <v>0</v>
      </c>
      <c r="AL77">
        <f>IF(SUM($AC77:AK77)&gt;0,1,IF(OR(L77&lt;(1-$P$2),L77&gt;$P$3),1,0))</f>
        <v>0</v>
      </c>
      <c r="AM77">
        <f>IF(SUM($AC77:AL77)&gt;0,1,IF(OR(M77&lt;(1-$P$2),M77&gt;$P$3),1,0))</f>
        <v>0</v>
      </c>
      <c r="AN77">
        <f>IF(SUM($AC77:AM77)&gt;0,1,IF(OR(N77&lt;(1-$P$2),N77&gt;$P$3),1,0))</f>
        <v>0</v>
      </c>
      <c r="AO77">
        <f>IF(SUM($AC77:AN77)&gt;0,1,IF(OR(O77&lt;(1-$P$2),O77&gt;$P$3),1,0))</f>
        <v>0</v>
      </c>
      <c r="AP77">
        <f>IF(SUM($AC77:AO77)&gt;0,1,IF(OR(P77&lt;(1-$P$2),P77&gt;$P$3),1,0))</f>
        <v>0</v>
      </c>
      <c r="AQ77">
        <f>IF(SUM($AC77:AP77)&gt;0,1,IF(OR(Q77&lt;(1-$P$2),Q77&gt;$P$3),1,0))</f>
        <v>0</v>
      </c>
      <c r="AR77">
        <f>IF(SUM($AC77:AQ77)&gt;0,1,IF(OR(R77&lt;(1-$P$2),R77&gt;$P$3),1,0))</f>
        <v>0</v>
      </c>
      <c r="AS77">
        <f>IF(SUM($AC77:AR77)&gt;0,1,IF(OR(S77&lt;(1-$P$2),S77&gt;$P$3),1,0))</f>
        <v>0</v>
      </c>
      <c r="AT77">
        <f>IF(SUM($AC77:AS77)&gt;0,1,IF(OR(T77&lt;(1-$P$2),T77&gt;$P$3),1,0))</f>
        <v>0</v>
      </c>
      <c r="AU77">
        <f>IF(SUM($AC77:AT77)&gt;0,1,IF(OR(U77&lt;(1-$P$2),U77&gt;$P$3),1,0))</f>
        <v>0</v>
      </c>
      <c r="AV77">
        <f>IF(SUM($AC77:AU77)&gt;0,1,IF(OR(V77&lt;(1-$P$2),V77&gt;$P$3),1,0))</f>
        <v>0</v>
      </c>
    </row>
    <row r="78" spans="1:48" x14ac:dyDescent="0.35">
      <c r="A78" s="1">
        <f>Data!A72</f>
        <v>5500000</v>
      </c>
      <c r="B78">
        <f t="shared" si="16"/>
        <v>69</v>
      </c>
      <c r="C78" s="12" cm="1">
        <f t="array" ref="C78">PRODUCT(Data!$C72:C72/100+1)</f>
        <v>1.702</v>
      </c>
      <c r="D78" s="12" cm="1">
        <f t="array" ref="D78">PRODUCT(Data!$C72:D72/100+1)</f>
        <v>2.0832479999999998</v>
      </c>
      <c r="E78" s="12" cm="1">
        <f t="array" ref="E78">PRODUCT(Data!$C72:E72/100+1)</f>
        <v>3.2290343999999997</v>
      </c>
      <c r="F78" s="12" cm="1">
        <f t="array" ref="F78">PRODUCT(Data!$C72:F72/100+1)</f>
        <v>5.4280068263999999</v>
      </c>
      <c r="G78" s="12" cm="1">
        <f t="array" ref="G78">PRODUCT(Data!$C72:G72/100+1)</f>
        <v>5.7156911881991999</v>
      </c>
      <c r="H78" s="12" cm="1">
        <f t="array" ref="H78">PRODUCT(Data!$C72:H72/100+1)</f>
        <v>7.899085222091295</v>
      </c>
      <c r="I78" s="12" cm="1">
        <f t="array" ref="I78">PRODUCT(Data!$C72:I72/100+1)</f>
        <v>11.019223884817357</v>
      </c>
      <c r="J78" s="12" cm="1">
        <f t="array" ref="J78">PRODUCT(Data!$C72:J72/100+1)</f>
        <v>13.663837617173524</v>
      </c>
      <c r="K78" s="12" cm="1">
        <f t="array" ref="K78">PRODUCT(Data!$C72:K72/100+1)</f>
        <v>16.218975251584972</v>
      </c>
      <c r="L78" s="12" cm="1">
        <f t="array" ref="L78">PRODUCT(Data!$C72:L72/100+1)</f>
        <v>19.089733871115513</v>
      </c>
      <c r="M78" s="12" cm="1">
        <f t="array" ref="M78">PRODUCT(Data!$C72:M72/100+1)</f>
        <v>22.315898895334037</v>
      </c>
      <c r="N78" s="12" cm="1">
        <f t="array" ref="N78">PRODUCT(Data!$C72:N72/100+1)</f>
        <v>28.497402889341565</v>
      </c>
      <c r="O78" s="12" cm="1">
        <f t="array" ref="O78">PRODUCT(Data!$C72:O72/100+1)</f>
        <v>18.095850834731895</v>
      </c>
      <c r="P78" s="12" cm="1">
        <f t="array" ref="P78">PRODUCT(Data!$C72:P72/100+1)</f>
        <v>22.746484499257996</v>
      </c>
      <c r="Q78" s="12" cm="1">
        <f t="array" ref="Q78">PRODUCT(Data!$C72:Q72/100+1)</f>
        <v>18.174441114907136</v>
      </c>
      <c r="R78" s="12" cm="1">
        <f t="array" ref="R78">PRODUCT(Data!$C72:R72/100+1)</f>
        <v>23.790343419413439</v>
      </c>
      <c r="S78" s="12" cm="1">
        <f t="array" ref="S78">PRODUCT(Data!$C72:S72/100+1)</f>
        <v>12.727833729386187</v>
      </c>
      <c r="T78" s="12" cm="1">
        <f t="array" ref="T78">PRODUCT(Data!$C72:T72/100+1)</f>
        <v>15.718874655791939</v>
      </c>
      <c r="U78" s="12" cm="1">
        <f t="array" ref="U78">PRODUCT(Data!$C72:U72/100+1)</f>
        <v>22.745211626930939</v>
      </c>
      <c r="V78" s="12" cm="1">
        <f t="array" ref="V78">PRODUCT(Data!$C72:V72/100+1)</f>
        <v>28.317788475529021</v>
      </c>
      <c r="W78" s="7"/>
      <c r="X78" s="25" t="str">
        <f t="shared" si="14"/>
        <v>Unrealised</v>
      </c>
      <c r="Y78" s="4">
        <f t="shared" si="15"/>
        <v>155747836.61540961</v>
      </c>
      <c r="Z78" s="13">
        <f t="shared" ca="1" si="11"/>
        <v>0</v>
      </c>
      <c r="AA78" s="13">
        <f t="shared" si="12"/>
        <v>155747836.61540961</v>
      </c>
      <c r="AC78">
        <f t="shared" si="13"/>
        <v>0</v>
      </c>
      <c r="AD78">
        <f>IF(SUM($AC78:AC78)&gt;0,1,IF(OR(D78&lt;(1-$P$2),D78&gt;$P$3),1,0))</f>
        <v>0</v>
      </c>
      <c r="AE78">
        <f>IF(SUM($AC78:AD78)&gt;0,1,IF(OR(E78&lt;(1-$P$2),E78&gt;$P$3),1,0))</f>
        <v>0</v>
      </c>
      <c r="AF78">
        <f>IF(SUM($AC78:AE78)&gt;0,1,IF(OR(F78&lt;(1-$P$2),F78&gt;$P$3),1,0))</f>
        <v>0</v>
      </c>
      <c r="AG78">
        <f>IF(SUM($AC78:AF78)&gt;0,1,IF(OR(G78&lt;(1-$P$2),G78&gt;$P$3),1,0))</f>
        <v>0</v>
      </c>
      <c r="AH78">
        <f>IF(SUM($AC78:AG78)&gt;0,1,IF(OR(H78&lt;(1-$P$2),H78&gt;$P$3),1,0))</f>
        <v>0</v>
      </c>
      <c r="AI78">
        <f>IF(SUM($AC78:AH78)&gt;0,1,IF(OR(I78&lt;(1-$P$2),I78&gt;$P$3),1,0))</f>
        <v>0</v>
      </c>
      <c r="AJ78">
        <f>IF(SUM($AC78:AI78)&gt;0,1,IF(OR(J78&lt;(1-$P$2),J78&gt;$P$3),1,0))</f>
        <v>0</v>
      </c>
      <c r="AK78">
        <f>IF(SUM($AC78:AJ78)&gt;0,1,IF(OR(K78&lt;(1-$P$2),K78&gt;$P$3),1,0))</f>
        <v>0</v>
      </c>
      <c r="AL78">
        <f>IF(SUM($AC78:AK78)&gt;0,1,IF(OR(L78&lt;(1-$P$2),L78&gt;$P$3),1,0))</f>
        <v>0</v>
      </c>
      <c r="AM78">
        <f>IF(SUM($AC78:AL78)&gt;0,1,IF(OR(M78&lt;(1-$P$2),M78&gt;$P$3),1,0))</f>
        <v>0</v>
      </c>
      <c r="AN78">
        <f>IF(SUM($AC78:AM78)&gt;0,1,IF(OR(N78&lt;(1-$P$2),N78&gt;$P$3),1,0))</f>
        <v>0</v>
      </c>
      <c r="AO78">
        <f>IF(SUM($AC78:AN78)&gt;0,1,IF(OR(O78&lt;(1-$P$2),O78&gt;$P$3),1,0))</f>
        <v>0</v>
      </c>
      <c r="AP78">
        <f>IF(SUM($AC78:AO78)&gt;0,1,IF(OR(P78&lt;(1-$P$2),P78&gt;$P$3),1,0))</f>
        <v>0</v>
      </c>
      <c r="AQ78">
        <f>IF(SUM($AC78:AP78)&gt;0,1,IF(OR(Q78&lt;(1-$P$2),Q78&gt;$P$3),1,0))</f>
        <v>0</v>
      </c>
      <c r="AR78">
        <f>IF(SUM($AC78:AQ78)&gt;0,1,IF(OR(R78&lt;(1-$P$2),R78&gt;$P$3),1,0))</f>
        <v>0</v>
      </c>
      <c r="AS78">
        <f>IF(SUM($AC78:AR78)&gt;0,1,IF(OR(S78&lt;(1-$P$2),S78&gt;$P$3),1,0))</f>
        <v>0</v>
      </c>
      <c r="AT78">
        <f>IF(SUM($AC78:AS78)&gt;0,1,IF(OR(T78&lt;(1-$P$2),T78&gt;$P$3),1,0))</f>
        <v>0</v>
      </c>
      <c r="AU78">
        <f>IF(SUM($AC78:AT78)&gt;0,1,IF(OR(U78&lt;(1-$P$2),U78&gt;$P$3),1,0))</f>
        <v>0</v>
      </c>
      <c r="AV78">
        <f>IF(SUM($AC78:AU78)&gt;0,1,IF(OR(V78&lt;(1-$P$2),V78&gt;$P$3),1,0))</f>
        <v>0</v>
      </c>
    </row>
    <row r="79" spans="1:48" x14ac:dyDescent="0.35">
      <c r="A79" s="1">
        <f>Data!A73</f>
        <v>4900000</v>
      </c>
      <c r="B79">
        <f t="shared" si="16"/>
        <v>70</v>
      </c>
      <c r="C79" s="12" cm="1">
        <f t="array" ref="C79">PRODUCT(Data!$C73:C73/100+1)</f>
        <v>0.60099999999999998</v>
      </c>
      <c r="D79" s="12" cm="1">
        <f t="array" ref="D79">PRODUCT(Data!$C73:D73/100+1)</f>
        <v>0.72059899999999999</v>
      </c>
      <c r="E79" s="12" cm="1">
        <f t="array" ref="E79">PRODUCT(Data!$C73:E73/100+1)</f>
        <v>0.52387547299999992</v>
      </c>
      <c r="F79" s="12" cm="1">
        <f t="array" ref="F79">PRODUCT(Data!$C73:F73/100+1)</f>
        <v>0.28708375920399998</v>
      </c>
      <c r="G79" s="12" cm="1">
        <f t="array" ref="G79">PRODUCT(Data!$C73:G73/100+1)</f>
        <v>0.42804188497316398</v>
      </c>
      <c r="H79" s="12" cm="1">
        <f t="array" ref="H79">PRODUCT(Data!$C73:H73/100+1)</f>
        <v>0.30947428283559758</v>
      </c>
      <c r="I79" s="12" cm="1">
        <f t="array" ref="I79">PRODUCT(Data!$C73:I73/100+1)</f>
        <v>0.33825539113930814</v>
      </c>
      <c r="J79" s="12" cm="1">
        <f t="array" ref="J79">PRODUCT(Data!$C73:J73/100+1)</f>
        <v>0.4806609108089569</v>
      </c>
      <c r="K79" s="12" cm="1">
        <f t="array" ref="K79">PRODUCT(Data!$C73:K73/100+1)</f>
        <v>0.53785955919522277</v>
      </c>
      <c r="L79" s="12" cm="1">
        <f t="array" ref="L79">PRODUCT(Data!$C73:L73/100+1)</f>
        <v>0.939102790354859</v>
      </c>
      <c r="M79" s="12" cm="1">
        <f t="array" ref="M79">PRODUCT(Data!$C73:M73/100+1)</f>
        <v>1.5513978096662271</v>
      </c>
      <c r="N79" s="12" cm="1">
        <f t="array" ref="N79">PRODUCT(Data!$C73:N73/100+1)</f>
        <v>1.0968382514340227</v>
      </c>
      <c r="O79" s="12" cm="1">
        <f t="array" ref="O79">PRODUCT(Data!$C73:O73/100+1)</f>
        <v>1.5366703902590657</v>
      </c>
      <c r="P79" s="12" cm="1">
        <f t="array" ref="P79">PRODUCT(Data!$C73:P73/100+1)</f>
        <v>0.95273564196062077</v>
      </c>
      <c r="Q79" s="12" cm="1">
        <f t="array" ref="Q79">PRODUCT(Data!$C73:Q73/100+1)</f>
        <v>1.1690066326856816</v>
      </c>
      <c r="R79" s="12" cm="1">
        <f t="array" ref="R79">PRODUCT(Data!$C73:R73/100+1)</f>
        <v>0.66750278726352419</v>
      </c>
      <c r="S79" s="12" cm="1">
        <f t="array" ref="S79">PRODUCT(Data!$C73:S73/100+1)</f>
        <v>0.92182134921092695</v>
      </c>
      <c r="T79" s="12" cm="1">
        <f t="array" ref="T79">PRODUCT(Data!$C73:T73/100+1)</f>
        <v>0.87204299635353688</v>
      </c>
      <c r="U79" s="12" cm="1">
        <f t="array" ref="U79">PRODUCT(Data!$C73:U73/100+1)</f>
        <v>0.6775774081666982</v>
      </c>
      <c r="V79" s="12" cm="1">
        <f t="array" ref="V79">PRODUCT(Data!$C73:V73/100+1)</f>
        <v>0.79208799014687026</v>
      </c>
      <c r="W79" s="7"/>
      <c r="X79" s="25" t="str">
        <f t="shared" si="14"/>
        <v>Partially Realised Loss</v>
      </c>
      <c r="Y79" s="4">
        <f t="shared" si="15"/>
        <v>3881231.1517196642</v>
      </c>
      <c r="Z79" s="13">
        <f t="shared" ca="1" si="11"/>
        <v>984697.29406971997</v>
      </c>
      <c r="AA79" s="13">
        <f t="shared" si="12"/>
        <v>1164369.3455158994</v>
      </c>
      <c r="AC79">
        <f t="shared" si="13"/>
        <v>0</v>
      </c>
      <c r="AD79">
        <f>IF(SUM($AC79:AC79)&gt;0,1,IF(OR(D79&lt;(1-$P$2),D79&gt;$P$3),1,0))</f>
        <v>0</v>
      </c>
      <c r="AE79">
        <f>IF(SUM($AC79:AD79)&gt;0,1,IF(OR(E79&lt;(1-$P$2),E79&gt;$P$3),1,0))</f>
        <v>0</v>
      </c>
      <c r="AF79">
        <f>IF(SUM($AC79:AE79)&gt;0,1,IF(OR(F79&lt;(1-$P$2),F79&gt;$P$3),1,0))</f>
        <v>1</v>
      </c>
      <c r="AG79">
        <f>IF(SUM($AC79:AF79)&gt;0,1,IF(OR(G79&lt;(1-$P$2),G79&gt;$P$3),1,0))</f>
        <v>1</v>
      </c>
      <c r="AH79">
        <f>IF(SUM($AC79:AG79)&gt;0,1,IF(OR(H79&lt;(1-$P$2),H79&gt;$P$3),1,0))</f>
        <v>1</v>
      </c>
      <c r="AI79">
        <f>IF(SUM($AC79:AH79)&gt;0,1,IF(OR(I79&lt;(1-$P$2),I79&gt;$P$3),1,0))</f>
        <v>1</v>
      </c>
      <c r="AJ79">
        <f>IF(SUM($AC79:AI79)&gt;0,1,IF(OR(J79&lt;(1-$P$2),J79&gt;$P$3),1,0))</f>
        <v>1</v>
      </c>
      <c r="AK79">
        <f>IF(SUM($AC79:AJ79)&gt;0,1,IF(OR(K79&lt;(1-$P$2),K79&gt;$P$3),1,0))</f>
        <v>1</v>
      </c>
      <c r="AL79">
        <f>IF(SUM($AC79:AK79)&gt;0,1,IF(OR(L79&lt;(1-$P$2),L79&gt;$P$3),1,0))</f>
        <v>1</v>
      </c>
      <c r="AM79">
        <f>IF(SUM($AC79:AL79)&gt;0,1,IF(OR(M79&lt;(1-$P$2),M79&gt;$P$3),1,0))</f>
        <v>1</v>
      </c>
      <c r="AN79">
        <f>IF(SUM($AC79:AM79)&gt;0,1,IF(OR(N79&lt;(1-$P$2),N79&gt;$P$3),1,0))</f>
        <v>1</v>
      </c>
      <c r="AO79">
        <f>IF(SUM($AC79:AN79)&gt;0,1,IF(OR(O79&lt;(1-$P$2),O79&gt;$P$3),1,0))</f>
        <v>1</v>
      </c>
      <c r="AP79">
        <f>IF(SUM($AC79:AO79)&gt;0,1,IF(OR(P79&lt;(1-$P$2),P79&gt;$P$3),1,0))</f>
        <v>1</v>
      </c>
      <c r="AQ79">
        <f>IF(SUM($AC79:AP79)&gt;0,1,IF(OR(Q79&lt;(1-$P$2),Q79&gt;$P$3),1,0))</f>
        <v>1</v>
      </c>
      <c r="AR79">
        <f>IF(SUM($AC79:AQ79)&gt;0,1,IF(OR(R79&lt;(1-$P$2),R79&gt;$P$3),1,0))</f>
        <v>1</v>
      </c>
      <c r="AS79">
        <f>IF(SUM($AC79:AR79)&gt;0,1,IF(OR(S79&lt;(1-$P$2),S79&gt;$P$3),1,0))</f>
        <v>1</v>
      </c>
      <c r="AT79">
        <f>IF(SUM($AC79:AS79)&gt;0,1,IF(OR(T79&lt;(1-$P$2),T79&gt;$P$3),1,0))</f>
        <v>1</v>
      </c>
      <c r="AU79">
        <f>IF(SUM($AC79:AT79)&gt;0,1,IF(OR(U79&lt;(1-$P$2),U79&gt;$P$3),1,0))</f>
        <v>1</v>
      </c>
      <c r="AV79">
        <f>IF(SUM($AC79:AU79)&gt;0,1,IF(OR(V79&lt;(1-$P$2),V79&gt;$P$3),1,0))</f>
        <v>1</v>
      </c>
    </row>
    <row r="80" spans="1:48" x14ac:dyDescent="0.35">
      <c r="A80" s="1">
        <f>Data!A74</f>
        <v>3300000</v>
      </c>
      <c r="B80">
        <f t="shared" si="16"/>
        <v>71</v>
      </c>
      <c r="C80" s="12" cm="1">
        <f t="array" ref="C80">PRODUCT(Data!$C74:C74/100+1)</f>
        <v>1.1259999999999999</v>
      </c>
      <c r="D80" s="12" cm="1">
        <f t="array" ref="D80">PRODUCT(Data!$C74:D74/100+1)</f>
        <v>1.1181179999999999</v>
      </c>
      <c r="E80" s="12" cm="1">
        <f t="array" ref="E80">PRODUCT(Data!$C74:E74/100+1)</f>
        <v>0.86542333199999999</v>
      </c>
      <c r="F80" s="12" cm="1">
        <f t="array" ref="F80">PRODUCT(Data!$C74:F74/100+1)</f>
        <v>1.4019857978400001</v>
      </c>
      <c r="G80" s="12" cm="1">
        <f t="array" ref="G80">PRODUCT(Data!$C74:G74/100+1)</f>
        <v>0.81174977694936001</v>
      </c>
      <c r="H80" s="12" cm="1">
        <f t="array" ref="H80">PRODUCT(Data!$C74:H74/100+1)</f>
        <v>0.94081799148430822</v>
      </c>
      <c r="I80" s="12" cm="1">
        <f t="array" ref="I80">PRODUCT(Data!$C74:I74/100+1)</f>
        <v>0.51180498736746372</v>
      </c>
      <c r="J80" s="12" cm="1">
        <f t="array" ref="J80">PRODUCT(Data!$C74:J74/100+1)</f>
        <v>0.59267017537152289</v>
      </c>
      <c r="K80" s="12" cm="1">
        <f t="array" ref="K80">PRODUCT(Data!$C74:K74/100+1)</f>
        <v>0.88367123147894067</v>
      </c>
      <c r="L80" s="12" cm="1">
        <f t="array" ref="L80">PRODUCT(Data!$C74:L74/100+1)</f>
        <v>1.4271290388384892</v>
      </c>
      <c r="M80" s="12" cm="1">
        <f t="array" ref="M80">PRODUCT(Data!$C74:M74/100+1)</f>
        <v>1.7253990079557335</v>
      </c>
      <c r="N80" s="12" cm="1">
        <f t="array" ref="N80">PRODUCT(Data!$C74:N74/100+1)</f>
        <v>1.9824834601411379</v>
      </c>
      <c r="O80" s="12" cm="1">
        <f t="array" ref="O80">PRODUCT(Data!$C74:O74/100+1)</f>
        <v>2.4225947882924705</v>
      </c>
      <c r="P80" s="12" cm="1">
        <f t="array" ref="P80">PRODUCT(Data!$C74:P74/100+1)</f>
        <v>3.1663313882982589</v>
      </c>
      <c r="Q80" s="12" cm="1">
        <f t="array" ref="Q80">PRODUCT(Data!$C74:Q74/100+1)</f>
        <v>2.8496982494684331</v>
      </c>
      <c r="R80" s="12" cm="1">
        <f t="array" ref="R80">PRODUCT(Data!$C74:R74/100+1)</f>
        <v>3.8100465595392947</v>
      </c>
      <c r="S80" s="12" cm="1">
        <f t="array" ref="S80">PRODUCT(Data!$C74:S74/100+1)</f>
        <v>4.6406367095188612</v>
      </c>
      <c r="T80" s="12" cm="1">
        <f t="array" ref="T80">PRODUCT(Data!$C74:T74/100+1)</f>
        <v>5.814717797027134</v>
      </c>
      <c r="U80" s="12" cm="1">
        <f t="array" ref="U80">PRODUCT(Data!$C74:U74/100+1)</f>
        <v>3.2562419663351951</v>
      </c>
      <c r="V80" s="12" cm="1">
        <f t="array" ref="V80">PRODUCT(Data!$C74:V74/100+1)</f>
        <v>3.6697846960597649</v>
      </c>
      <c r="W80" s="7"/>
      <c r="X80" s="25" t="str">
        <f t="shared" si="14"/>
        <v>Unrealised</v>
      </c>
      <c r="Y80" s="4">
        <f t="shared" si="15"/>
        <v>12110289.496997224</v>
      </c>
      <c r="Z80" s="13">
        <f t="shared" ca="1" si="11"/>
        <v>0</v>
      </c>
      <c r="AA80" s="13">
        <f t="shared" si="12"/>
        <v>12110289.496997224</v>
      </c>
      <c r="AC80">
        <f t="shared" si="13"/>
        <v>0</v>
      </c>
      <c r="AD80">
        <f>IF(SUM($AC80:AC80)&gt;0,1,IF(OR(D80&lt;(1-$P$2),D80&gt;$P$3),1,0))</f>
        <v>0</v>
      </c>
      <c r="AE80">
        <f>IF(SUM($AC80:AD80)&gt;0,1,IF(OR(E80&lt;(1-$P$2),E80&gt;$P$3),1,0))</f>
        <v>0</v>
      </c>
      <c r="AF80">
        <f>IF(SUM($AC80:AE80)&gt;0,1,IF(OR(F80&lt;(1-$P$2),F80&gt;$P$3),1,0))</f>
        <v>0</v>
      </c>
      <c r="AG80">
        <f>IF(SUM($AC80:AF80)&gt;0,1,IF(OR(G80&lt;(1-$P$2),G80&gt;$P$3),1,0))</f>
        <v>0</v>
      </c>
      <c r="AH80">
        <f>IF(SUM($AC80:AG80)&gt;0,1,IF(OR(H80&lt;(1-$P$2),H80&gt;$P$3),1,0))</f>
        <v>0</v>
      </c>
      <c r="AI80">
        <f>IF(SUM($AC80:AH80)&gt;0,1,IF(OR(I80&lt;(1-$P$2),I80&gt;$P$3),1,0))</f>
        <v>0</v>
      </c>
      <c r="AJ80">
        <f>IF(SUM($AC80:AI80)&gt;0,1,IF(OR(J80&lt;(1-$P$2),J80&gt;$P$3),1,0))</f>
        <v>0</v>
      </c>
      <c r="AK80">
        <f>IF(SUM($AC80:AJ80)&gt;0,1,IF(OR(K80&lt;(1-$P$2),K80&gt;$P$3),1,0))</f>
        <v>0</v>
      </c>
      <c r="AL80">
        <f>IF(SUM($AC80:AK80)&gt;0,1,IF(OR(L80&lt;(1-$P$2),L80&gt;$P$3),1,0))</f>
        <v>0</v>
      </c>
      <c r="AM80">
        <f>IF(SUM($AC80:AL80)&gt;0,1,IF(OR(M80&lt;(1-$P$2),M80&gt;$P$3),1,0))</f>
        <v>0</v>
      </c>
      <c r="AN80">
        <f>IF(SUM($AC80:AM80)&gt;0,1,IF(OR(N80&lt;(1-$P$2),N80&gt;$P$3),1,0))</f>
        <v>0</v>
      </c>
      <c r="AO80">
        <f>IF(SUM($AC80:AN80)&gt;0,1,IF(OR(O80&lt;(1-$P$2),O80&gt;$P$3),1,0))</f>
        <v>0</v>
      </c>
      <c r="AP80">
        <f>IF(SUM($AC80:AO80)&gt;0,1,IF(OR(P80&lt;(1-$P$2),P80&gt;$P$3),1,0))</f>
        <v>0</v>
      </c>
      <c r="AQ80">
        <f>IF(SUM($AC80:AP80)&gt;0,1,IF(OR(Q80&lt;(1-$P$2),Q80&gt;$P$3),1,0))</f>
        <v>0</v>
      </c>
      <c r="AR80">
        <f>IF(SUM($AC80:AQ80)&gt;0,1,IF(OR(R80&lt;(1-$P$2),R80&gt;$P$3),1,0))</f>
        <v>0</v>
      </c>
      <c r="AS80">
        <f>IF(SUM($AC80:AR80)&gt;0,1,IF(OR(S80&lt;(1-$P$2),S80&gt;$P$3),1,0))</f>
        <v>0</v>
      </c>
      <c r="AT80">
        <f>IF(SUM($AC80:AS80)&gt;0,1,IF(OR(T80&lt;(1-$P$2),T80&gt;$P$3),1,0))</f>
        <v>0</v>
      </c>
      <c r="AU80">
        <f>IF(SUM($AC80:AT80)&gt;0,1,IF(OR(U80&lt;(1-$P$2),U80&gt;$P$3),1,0))</f>
        <v>0</v>
      </c>
      <c r="AV80">
        <f>IF(SUM($AC80:AU80)&gt;0,1,IF(OR(V80&lt;(1-$P$2),V80&gt;$P$3),1,0))</f>
        <v>0</v>
      </c>
    </row>
    <row r="81" spans="1:48" x14ac:dyDescent="0.35">
      <c r="A81" s="1">
        <f>Data!A75</f>
        <v>1000000</v>
      </c>
      <c r="B81">
        <f t="shared" si="16"/>
        <v>72</v>
      </c>
      <c r="C81" s="12" cm="1">
        <f t="array" ref="C81">PRODUCT(Data!$C75:C75/100+1)</f>
        <v>0.63900000000000001</v>
      </c>
      <c r="D81" s="12" cm="1">
        <f t="array" ref="D81">PRODUCT(Data!$C75:D75/100+1)</f>
        <v>0.47541600000000001</v>
      </c>
      <c r="E81" s="12" cm="1">
        <f t="array" ref="E81">PRODUCT(Data!$C75:E75/100+1)</f>
        <v>0.56384337600000001</v>
      </c>
      <c r="F81" s="12" cm="1">
        <f t="array" ref="F81">PRODUCT(Data!$C75:F75/100+1)</f>
        <v>0.61458927984</v>
      </c>
      <c r="G81" s="12" cm="1">
        <f t="array" ref="G81">PRODUCT(Data!$C75:G75/100+1)</f>
        <v>1.0165306688553599</v>
      </c>
      <c r="H81" s="12" cm="1">
        <f t="array" ref="H81">PRODUCT(Data!$C75:H75/100+1)</f>
        <v>0.80204269772687886</v>
      </c>
      <c r="I81" s="12" cm="1">
        <f t="array" ref="I81">PRODUCT(Data!$C75:I75/100+1)</f>
        <v>0.81166721009960141</v>
      </c>
      <c r="J81" s="12" cm="1">
        <f t="array" ref="J81">PRODUCT(Data!$C75:J75/100+1)</f>
        <v>0.74267549724113535</v>
      </c>
      <c r="K81" s="12" cm="1">
        <f t="array" ref="K81">PRODUCT(Data!$C75:K75/100+1)</f>
        <v>0.69588694091494385</v>
      </c>
      <c r="L81" s="12" cm="1">
        <f t="array" ref="L81">PRODUCT(Data!$C75:L75/100+1)</f>
        <v>0.89351883213478789</v>
      </c>
      <c r="M81" s="12" cm="1">
        <f t="array" ref="M81">PRODUCT(Data!$C75:M75/100+1)</f>
        <v>0.91675032177029236</v>
      </c>
      <c r="N81" s="12" cm="1">
        <f t="array" ref="N81">PRODUCT(Data!$C75:N75/100+1)</f>
        <v>0.46479241313753822</v>
      </c>
      <c r="O81" s="12" cm="1">
        <f t="array" ref="O81">PRODUCT(Data!$C75:O75/100+1)</f>
        <v>0.64094873771666516</v>
      </c>
      <c r="P81" s="12" cm="1">
        <f t="array" ref="P81">PRODUCT(Data!$C75:P75/100+1)</f>
        <v>0.35123990826873253</v>
      </c>
      <c r="Q81" s="12" cm="1">
        <f t="array" ref="Q81">PRODUCT(Data!$C75:Q75/100+1)</f>
        <v>0.2525414940452187</v>
      </c>
      <c r="R81" s="12" cm="1">
        <f t="array" ref="R81">PRODUCT(Data!$C75:R75/100+1)</f>
        <v>0.42553241746619352</v>
      </c>
      <c r="S81" s="12" cm="1">
        <f t="array" ref="S81">PRODUCT(Data!$C75:S75/100+1)</f>
        <v>0.23489389444133885</v>
      </c>
      <c r="T81" s="12" cm="1">
        <f t="array" ref="T81">PRODUCT(Data!$C75:T75/100+1)</f>
        <v>0.26707435797980228</v>
      </c>
      <c r="U81" s="12" cm="1">
        <f t="array" ref="U81">PRODUCT(Data!$C75:U75/100+1)</f>
        <v>0.40248105747556207</v>
      </c>
      <c r="V81" s="12" cm="1">
        <f t="array" ref="V81">PRODUCT(Data!$C75:V75/100+1)</f>
        <v>0.5047112460743548</v>
      </c>
      <c r="W81" s="7"/>
      <c r="X81" s="25" t="str">
        <f t="shared" si="14"/>
        <v>Partially Realised Loss</v>
      </c>
      <c r="Y81" s="4">
        <f t="shared" si="15"/>
        <v>504711.2460743548</v>
      </c>
      <c r="Z81" s="13">
        <f t="shared" ca="1" si="11"/>
        <v>176779.04583165306</v>
      </c>
      <c r="AA81" s="13">
        <f t="shared" si="12"/>
        <v>151413.37382230646</v>
      </c>
      <c r="AC81">
        <f t="shared" si="13"/>
        <v>0</v>
      </c>
      <c r="AD81">
        <f>IF(SUM($AC81:AC81)&gt;0,1,IF(OR(D81&lt;(1-$P$2),D81&gt;$P$3),1,0))</f>
        <v>0</v>
      </c>
      <c r="AE81">
        <f>IF(SUM($AC81:AD81)&gt;0,1,IF(OR(E81&lt;(1-$P$2),E81&gt;$P$3),1,0))</f>
        <v>0</v>
      </c>
      <c r="AF81">
        <f>IF(SUM($AC81:AE81)&gt;0,1,IF(OR(F81&lt;(1-$P$2),F81&gt;$P$3),1,0))</f>
        <v>0</v>
      </c>
      <c r="AG81">
        <f>IF(SUM($AC81:AF81)&gt;0,1,IF(OR(G81&lt;(1-$P$2),G81&gt;$P$3),1,0))</f>
        <v>0</v>
      </c>
      <c r="AH81">
        <f>IF(SUM($AC81:AG81)&gt;0,1,IF(OR(H81&lt;(1-$P$2),H81&gt;$P$3),1,0))</f>
        <v>0</v>
      </c>
      <c r="AI81">
        <f>IF(SUM($AC81:AH81)&gt;0,1,IF(OR(I81&lt;(1-$P$2),I81&gt;$P$3),1,0))</f>
        <v>0</v>
      </c>
      <c r="AJ81">
        <f>IF(SUM($AC81:AI81)&gt;0,1,IF(OR(J81&lt;(1-$P$2),J81&gt;$P$3),1,0))</f>
        <v>0</v>
      </c>
      <c r="AK81">
        <f>IF(SUM($AC81:AJ81)&gt;0,1,IF(OR(K81&lt;(1-$P$2),K81&gt;$P$3),1,0))</f>
        <v>0</v>
      </c>
      <c r="AL81">
        <f>IF(SUM($AC81:AK81)&gt;0,1,IF(OR(L81&lt;(1-$P$2),L81&gt;$P$3),1,0))</f>
        <v>0</v>
      </c>
      <c r="AM81">
        <f>IF(SUM($AC81:AL81)&gt;0,1,IF(OR(M81&lt;(1-$P$2),M81&gt;$P$3),1,0))</f>
        <v>0</v>
      </c>
      <c r="AN81">
        <f>IF(SUM($AC81:AM81)&gt;0,1,IF(OR(N81&lt;(1-$P$2),N81&gt;$P$3),1,0))</f>
        <v>0</v>
      </c>
      <c r="AO81">
        <f>IF(SUM($AC81:AN81)&gt;0,1,IF(OR(O81&lt;(1-$P$2),O81&gt;$P$3),1,0))</f>
        <v>0</v>
      </c>
      <c r="AP81">
        <f>IF(SUM($AC81:AO81)&gt;0,1,IF(OR(P81&lt;(1-$P$2),P81&gt;$P$3),1,0))</f>
        <v>0</v>
      </c>
      <c r="AQ81">
        <f>IF(SUM($AC81:AP81)&gt;0,1,IF(OR(Q81&lt;(1-$P$2),Q81&gt;$P$3),1,0))</f>
        <v>1</v>
      </c>
      <c r="AR81">
        <f>IF(SUM($AC81:AQ81)&gt;0,1,IF(OR(R81&lt;(1-$P$2),R81&gt;$P$3),1,0))</f>
        <v>1</v>
      </c>
      <c r="AS81">
        <f>IF(SUM($AC81:AR81)&gt;0,1,IF(OR(S81&lt;(1-$P$2),S81&gt;$P$3),1,0))</f>
        <v>1</v>
      </c>
      <c r="AT81">
        <f>IF(SUM($AC81:AS81)&gt;0,1,IF(OR(T81&lt;(1-$P$2),T81&gt;$P$3),1,0))</f>
        <v>1</v>
      </c>
      <c r="AU81">
        <f>IF(SUM($AC81:AT81)&gt;0,1,IF(OR(U81&lt;(1-$P$2),U81&gt;$P$3),1,0))</f>
        <v>1</v>
      </c>
      <c r="AV81">
        <f>IF(SUM($AC81:AU81)&gt;0,1,IF(OR(V81&lt;(1-$P$2),V81&gt;$P$3),1,0))</f>
        <v>1</v>
      </c>
    </row>
    <row r="82" spans="1:48" x14ac:dyDescent="0.35">
      <c r="A82" s="1">
        <f>Data!A76</f>
        <v>8900000</v>
      </c>
      <c r="B82">
        <f t="shared" si="16"/>
        <v>73</v>
      </c>
      <c r="C82" s="12" cm="1">
        <f t="array" ref="C82">PRODUCT(Data!$C76:C76/100+1)</f>
        <v>1.2370000000000001</v>
      </c>
      <c r="D82" s="12" cm="1">
        <f t="array" ref="D82">PRODUCT(Data!$C76:D76/100+1)</f>
        <v>1.6835570000000002</v>
      </c>
      <c r="E82" s="12" cm="1">
        <f t="array" ref="E82">PRODUCT(Data!$C76:E76/100+1)</f>
        <v>2.2593334940000003</v>
      </c>
      <c r="F82" s="12" cm="1">
        <f t="array" ref="F82">PRODUCT(Data!$C76:F76/100+1)</f>
        <v>3.6827135952200001</v>
      </c>
      <c r="G82" s="12" cm="1">
        <f t="array" ref="G82">PRODUCT(Data!$C76:G76/100+1)</f>
        <v>6.4042389420875807</v>
      </c>
      <c r="H82" s="12" cm="1">
        <f t="array" ref="H82">PRODUCT(Data!$C76:H76/100+1)</f>
        <v>3.4390763119010312</v>
      </c>
      <c r="I82" s="12" cm="1">
        <f t="array" ref="I82">PRODUCT(Data!$C76:I76/100+1)</f>
        <v>3.2464880384345731</v>
      </c>
      <c r="J82" s="12" cm="1">
        <f t="array" ref="J82">PRODUCT(Data!$C76:J76/100+1)</f>
        <v>3.541918449932119</v>
      </c>
      <c r="K82" s="12" cm="1">
        <f t="array" ref="K82">PRODUCT(Data!$C76:K76/100+1)</f>
        <v>1.7780430618659238</v>
      </c>
      <c r="L82" s="12" cm="1">
        <f t="array" ref="L82">PRODUCT(Data!$C76:L76/100+1)</f>
        <v>3.0457877649763274</v>
      </c>
      <c r="M82" s="12" cm="1">
        <f t="array" ref="M82">PRODUCT(Data!$C76:M76/100+1)</f>
        <v>2.5432327837552333</v>
      </c>
      <c r="N82" s="12" cm="1">
        <f t="array" ref="N82">PRODUCT(Data!$C76:N76/100+1)</f>
        <v>4.4506573715716584</v>
      </c>
      <c r="O82" s="12" cm="1">
        <f t="array" ref="O82">PRODUCT(Data!$C76:O76/100+1)</f>
        <v>5.7012920929832953</v>
      </c>
      <c r="P82" s="12" cm="1">
        <f t="array" ref="P82">PRODUCT(Data!$C76:P76/100+1)</f>
        <v>4.6408517636884019</v>
      </c>
      <c r="Q82" s="12" cm="1">
        <f t="array" ref="Q82">PRODUCT(Data!$C76:Q76/100+1)</f>
        <v>7.7873492594691385</v>
      </c>
      <c r="R82" s="12" cm="1">
        <f t="array" ref="R82">PRODUCT(Data!$C76:R76/100+1)</f>
        <v>4.1195077582591733</v>
      </c>
      <c r="S82" s="12" cm="1">
        <f t="array" ref="S82">PRODUCT(Data!$C76:S76/100+1)</f>
        <v>5.6684426753646218</v>
      </c>
      <c r="T82" s="12" cm="1">
        <f t="array" ref="T82">PRODUCT(Data!$C76:T76/100+1)</f>
        <v>7.1592430989855167</v>
      </c>
      <c r="U82" s="12" cm="1">
        <f t="array" ref="U82">PRODUCT(Data!$C76:U76/100+1)</f>
        <v>5.0401071416858034</v>
      </c>
      <c r="V82" s="12" cm="1">
        <f t="array" ref="V82">PRODUCT(Data!$C76:V76/100+1)</f>
        <v>5.8414841772138466</v>
      </c>
      <c r="W82" s="7"/>
      <c r="X82" s="25" t="str">
        <f t="shared" si="14"/>
        <v>Unrealised</v>
      </c>
      <c r="Y82" s="4">
        <f t="shared" si="15"/>
        <v>51989209.177203238</v>
      </c>
      <c r="Z82" s="13">
        <f t="shared" ca="1" si="11"/>
        <v>0</v>
      </c>
      <c r="AA82" s="13">
        <f t="shared" si="12"/>
        <v>51989209.177203238</v>
      </c>
      <c r="AC82">
        <f t="shared" si="13"/>
        <v>0</v>
      </c>
      <c r="AD82">
        <f>IF(SUM($AC82:AC82)&gt;0,1,IF(OR(D82&lt;(1-$P$2),D82&gt;$P$3),1,0))</f>
        <v>0</v>
      </c>
      <c r="AE82">
        <f>IF(SUM($AC82:AD82)&gt;0,1,IF(OR(E82&lt;(1-$P$2),E82&gt;$P$3),1,0))</f>
        <v>0</v>
      </c>
      <c r="AF82">
        <f>IF(SUM($AC82:AE82)&gt;0,1,IF(OR(F82&lt;(1-$P$2),F82&gt;$P$3),1,0))</f>
        <v>0</v>
      </c>
      <c r="AG82">
        <f>IF(SUM($AC82:AF82)&gt;0,1,IF(OR(G82&lt;(1-$P$2),G82&gt;$P$3),1,0))</f>
        <v>0</v>
      </c>
      <c r="AH82">
        <f>IF(SUM($AC82:AG82)&gt;0,1,IF(OR(H82&lt;(1-$P$2),H82&gt;$P$3),1,0))</f>
        <v>0</v>
      </c>
      <c r="AI82">
        <f>IF(SUM($AC82:AH82)&gt;0,1,IF(OR(I82&lt;(1-$P$2),I82&gt;$P$3),1,0))</f>
        <v>0</v>
      </c>
      <c r="AJ82">
        <f>IF(SUM($AC82:AI82)&gt;0,1,IF(OR(J82&lt;(1-$P$2),J82&gt;$P$3),1,0))</f>
        <v>0</v>
      </c>
      <c r="AK82">
        <f>IF(SUM($AC82:AJ82)&gt;0,1,IF(OR(K82&lt;(1-$P$2),K82&gt;$P$3),1,0))</f>
        <v>0</v>
      </c>
      <c r="AL82">
        <f>IF(SUM($AC82:AK82)&gt;0,1,IF(OR(L82&lt;(1-$P$2),L82&gt;$P$3),1,0))</f>
        <v>0</v>
      </c>
      <c r="AM82">
        <f>IF(SUM($AC82:AL82)&gt;0,1,IF(OR(M82&lt;(1-$P$2),M82&gt;$P$3),1,0))</f>
        <v>0</v>
      </c>
      <c r="AN82">
        <f>IF(SUM($AC82:AM82)&gt;0,1,IF(OR(N82&lt;(1-$P$2),N82&gt;$P$3),1,0))</f>
        <v>0</v>
      </c>
      <c r="AO82">
        <f>IF(SUM($AC82:AN82)&gt;0,1,IF(OR(O82&lt;(1-$P$2),O82&gt;$P$3),1,0))</f>
        <v>0</v>
      </c>
      <c r="AP82">
        <f>IF(SUM($AC82:AO82)&gt;0,1,IF(OR(P82&lt;(1-$P$2),P82&gt;$P$3),1,0))</f>
        <v>0</v>
      </c>
      <c r="AQ82">
        <f>IF(SUM($AC82:AP82)&gt;0,1,IF(OR(Q82&lt;(1-$P$2),Q82&gt;$P$3),1,0))</f>
        <v>0</v>
      </c>
      <c r="AR82">
        <f>IF(SUM($AC82:AQ82)&gt;0,1,IF(OR(R82&lt;(1-$P$2),R82&gt;$P$3),1,0))</f>
        <v>0</v>
      </c>
      <c r="AS82">
        <f>IF(SUM($AC82:AR82)&gt;0,1,IF(OR(S82&lt;(1-$P$2),S82&gt;$P$3),1,0))</f>
        <v>0</v>
      </c>
      <c r="AT82">
        <f>IF(SUM($AC82:AS82)&gt;0,1,IF(OR(T82&lt;(1-$P$2),T82&gt;$P$3),1,0))</f>
        <v>0</v>
      </c>
      <c r="AU82">
        <f>IF(SUM($AC82:AT82)&gt;0,1,IF(OR(U82&lt;(1-$P$2),U82&gt;$P$3),1,0))</f>
        <v>0</v>
      </c>
      <c r="AV82">
        <f>IF(SUM($AC82:AU82)&gt;0,1,IF(OR(V82&lt;(1-$P$2),V82&gt;$P$3),1,0))</f>
        <v>0</v>
      </c>
    </row>
    <row r="83" spans="1:48" x14ac:dyDescent="0.35">
      <c r="A83" s="1">
        <f>Data!A77</f>
        <v>6300000</v>
      </c>
      <c r="B83">
        <f t="shared" si="16"/>
        <v>74</v>
      </c>
      <c r="C83" s="12" cm="1">
        <f t="array" ref="C83">PRODUCT(Data!$C77:C77/100+1)</f>
        <v>0.85099999999999998</v>
      </c>
      <c r="D83" s="12" cm="1">
        <f t="array" ref="D83">PRODUCT(Data!$C77:D77/100+1)</f>
        <v>0.97184199999999987</v>
      </c>
      <c r="E83" s="12" cm="1">
        <f t="array" ref="E83">PRODUCT(Data!$C77:E77/100+1)</f>
        <v>1.5607782519999998</v>
      </c>
      <c r="F83" s="12" cm="1">
        <f t="array" ref="F83">PRODUCT(Data!$C77:F77/100+1)</f>
        <v>1.1565366847319998</v>
      </c>
      <c r="G83" s="12" cm="1">
        <f t="array" ref="G83">PRODUCT(Data!$C77:G77/100+1)</f>
        <v>1.8839982594284277</v>
      </c>
      <c r="H83" s="12" cm="1">
        <f t="array" ref="H83">PRODUCT(Data!$C77:H77/100+1)</f>
        <v>2.8599093578123531</v>
      </c>
      <c r="I83" s="12" cm="1">
        <f t="array" ref="I83">PRODUCT(Data!$C77:I77/100+1)</f>
        <v>4.8675657269966246</v>
      </c>
      <c r="J83" s="12" cm="1">
        <f t="array" ref="J83">PRODUCT(Data!$C77:J77/100+1)</f>
        <v>5.9773707127518545</v>
      </c>
      <c r="K83" s="12" cm="1">
        <f t="array" ref="K83">PRODUCT(Data!$C77:K77/100+1)</f>
        <v>3.5625129448001056</v>
      </c>
      <c r="L83" s="12" cm="1">
        <f t="array" ref="L83">PRODUCT(Data!$C77:L77/100+1)</f>
        <v>2.1268202280456632</v>
      </c>
      <c r="M83" s="12" cm="1">
        <f t="array" ref="M83">PRODUCT(Data!$C77:M77/100+1)</f>
        <v>2.7776272178276362</v>
      </c>
      <c r="N83" s="12" cm="1">
        <f t="array" ref="N83">PRODUCT(Data!$C77:N77/100+1)</f>
        <v>4.8108503412774661</v>
      </c>
      <c r="O83" s="12" cm="1">
        <f t="array" ref="O83">PRODUCT(Data!$C77:O77/100+1)</f>
        <v>7.5722784371707306</v>
      </c>
      <c r="P83" s="12" cm="1">
        <f t="array" ref="P83">PRODUCT(Data!$C77:P77/100+1)</f>
        <v>7.0573635034431206</v>
      </c>
      <c r="Q83" s="12" cm="1">
        <f t="array" ref="Q83">PRODUCT(Data!$C77:Q77/100+1)</f>
        <v>5.8293822538440176</v>
      </c>
      <c r="R83" s="12" cm="1">
        <f t="array" ref="R83">PRODUCT(Data!$C77:R77/100+1)</f>
        <v>3.9523211681062436</v>
      </c>
      <c r="S83" s="12" cm="1">
        <f t="array" ref="S83">PRODUCT(Data!$C77:S77/100+1)</f>
        <v>6.2762860149527153</v>
      </c>
      <c r="T83" s="12" cm="1">
        <f t="array" ref="T83">PRODUCT(Data!$C77:T77/100+1)</f>
        <v>8.5357489803356916</v>
      </c>
      <c r="U83" s="12" cm="1">
        <f t="array" ref="U83">PRODUCT(Data!$C77:U77/100+1)</f>
        <v>14.169343307357249</v>
      </c>
      <c r="V83" s="12" cm="1">
        <f t="array" ref="V83">PRODUCT(Data!$C77:V77/100+1)</f>
        <v>22.784304038230456</v>
      </c>
      <c r="W83" s="7"/>
      <c r="X83" s="25" t="str">
        <f t="shared" si="14"/>
        <v>Unrealised</v>
      </c>
      <c r="Y83" s="4">
        <f t="shared" si="15"/>
        <v>143541115.44085187</v>
      </c>
      <c r="Z83" s="13">
        <f t="shared" ca="1" si="11"/>
        <v>0</v>
      </c>
      <c r="AA83" s="13">
        <f t="shared" si="12"/>
        <v>143541115.44085187</v>
      </c>
      <c r="AC83">
        <f t="shared" si="13"/>
        <v>0</v>
      </c>
      <c r="AD83">
        <f>IF(SUM($AC83:AC83)&gt;0,1,IF(OR(D83&lt;(1-$P$2),D83&gt;$P$3),1,0))</f>
        <v>0</v>
      </c>
      <c r="AE83">
        <f>IF(SUM($AC83:AD83)&gt;0,1,IF(OR(E83&lt;(1-$P$2),E83&gt;$P$3),1,0))</f>
        <v>0</v>
      </c>
      <c r="AF83">
        <f>IF(SUM($AC83:AE83)&gt;0,1,IF(OR(F83&lt;(1-$P$2),F83&gt;$P$3),1,0))</f>
        <v>0</v>
      </c>
      <c r="AG83">
        <f>IF(SUM($AC83:AF83)&gt;0,1,IF(OR(G83&lt;(1-$P$2),G83&gt;$P$3),1,0))</f>
        <v>0</v>
      </c>
      <c r="AH83">
        <f>IF(SUM($AC83:AG83)&gt;0,1,IF(OR(H83&lt;(1-$P$2),H83&gt;$P$3),1,0))</f>
        <v>0</v>
      </c>
      <c r="AI83">
        <f>IF(SUM($AC83:AH83)&gt;0,1,IF(OR(I83&lt;(1-$P$2),I83&gt;$P$3),1,0))</f>
        <v>0</v>
      </c>
      <c r="AJ83">
        <f>IF(SUM($AC83:AI83)&gt;0,1,IF(OR(J83&lt;(1-$P$2),J83&gt;$P$3),1,0))</f>
        <v>0</v>
      </c>
      <c r="AK83">
        <f>IF(SUM($AC83:AJ83)&gt;0,1,IF(OR(K83&lt;(1-$P$2),K83&gt;$P$3),1,0))</f>
        <v>0</v>
      </c>
      <c r="AL83">
        <f>IF(SUM($AC83:AK83)&gt;0,1,IF(OR(L83&lt;(1-$P$2),L83&gt;$P$3),1,0))</f>
        <v>0</v>
      </c>
      <c r="AM83">
        <f>IF(SUM($AC83:AL83)&gt;0,1,IF(OR(M83&lt;(1-$P$2),M83&gt;$P$3),1,0))</f>
        <v>0</v>
      </c>
      <c r="AN83">
        <f>IF(SUM($AC83:AM83)&gt;0,1,IF(OR(N83&lt;(1-$P$2),N83&gt;$P$3),1,0))</f>
        <v>0</v>
      </c>
      <c r="AO83">
        <f>IF(SUM($AC83:AN83)&gt;0,1,IF(OR(O83&lt;(1-$P$2),O83&gt;$P$3),1,0))</f>
        <v>0</v>
      </c>
      <c r="AP83">
        <f>IF(SUM($AC83:AO83)&gt;0,1,IF(OR(P83&lt;(1-$P$2),P83&gt;$P$3),1,0))</f>
        <v>0</v>
      </c>
      <c r="AQ83">
        <f>IF(SUM($AC83:AP83)&gt;0,1,IF(OR(Q83&lt;(1-$P$2),Q83&gt;$P$3),1,0))</f>
        <v>0</v>
      </c>
      <c r="AR83">
        <f>IF(SUM($AC83:AQ83)&gt;0,1,IF(OR(R83&lt;(1-$P$2),R83&gt;$P$3),1,0))</f>
        <v>0</v>
      </c>
      <c r="AS83">
        <f>IF(SUM($AC83:AR83)&gt;0,1,IF(OR(S83&lt;(1-$P$2),S83&gt;$P$3),1,0))</f>
        <v>0</v>
      </c>
      <c r="AT83">
        <f>IF(SUM($AC83:AS83)&gt;0,1,IF(OR(T83&lt;(1-$P$2),T83&gt;$P$3),1,0))</f>
        <v>0</v>
      </c>
      <c r="AU83">
        <f>IF(SUM($AC83:AT83)&gt;0,1,IF(OR(U83&lt;(1-$P$2),U83&gt;$P$3),1,0))</f>
        <v>0</v>
      </c>
      <c r="AV83">
        <f>IF(SUM($AC83:AU83)&gt;0,1,IF(OR(V83&lt;(1-$P$2),V83&gt;$P$3),1,0))</f>
        <v>0</v>
      </c>
    </row>
    <row r="84" spans="1:48" x14ac:dyDescent="0.35">
      <c r="A84" s="1">
        <f>Data!A78</f>
        <v>9200000</v>
      </c>
      <c r="B84">
        <f t="shared" si="16"/>
        <v>75</v>
      </c>
      <c r="C84" s="12" cm="1">
        <f t="array" ref="C84">PRODUCT(Data!$C78:C78/100+1)</f>
        <v>1.7130000000000001</v>
      </c>
      <c r="D84" s="12" cm="1">
        <f t="array" ref="D84">PRODUCT(Data!$C78:D78/100+1)</f>
        <v>2.8435800000000002</v>
      </c>
      <c r="E84" s="12" cm="1">
        <f t="array" ref="E84">PRODUCT(Data!$C78:E78/100+1)</f>
        <v>2.3743893000000003</v>
      </c>
      <c r="F84" s="12" cm="1">
        <f t="array" ref="F84">PRODUCT(Data!$C78:F78/100+1)</f>
        <v>1.4744957553000002</v>
      </c>
      <c r="G84" s="12" cm="1">
        <f t="array" ref="G84">PRODUCT(Data!$C78:G78/100+1)</f>
        <v>1.1368362273363002</v>
      </c>
      <c r="H84" s="12" cm="1">
        <f t="array" ref="H84">PRODUCT(Data!$C78:H78/100+1)</f>
        <v>0.86740604145759703</v>
      </c>
      <c r="I84" s="12" cm="1">
        <f t="array" ref="I84">PRODUCT(Data!$C78:I78/100+1)</f>
        <v>1.3141201528082596</v>
      </c>
      <c r="J84" s="12" cm="1">
        <f t="array" ref="J84">PRODUCT(Data!$C78:J78/100+1)</f>
        <v>1.6925867568170383</v>
      </c>
      <c r="K84" s="12" cm="1">
        <f t="array" ref="K84">PRODUCT(Data!$C78:K78/100+1)</f>
        <v>1.4065395949149588</v>
      </c>
      <c r="L84" s="12" cm="1">
        <f t="array" ref="L84">PRODUCT(Data!$C78:L78/100+1)</f>
        <v>1.9649358140961974</v>
      </c>
      <c r="M84" s="12" cm="1">
        <f t="array" ref="M84">PRODUCT(Data!$C78:M78/100+1)</f>
        <v>1.809705884782598</v>
      </c>
      <c r="N84" s="12" cm="1">
        <f t="array" ref="N84">PRODUCT(Data!$C78:N78/100+1)</f>
        <v>2.3109944148673773</v>
      </c>
      <c r="O84" s="12" cm="1">
        <f t="array" ref="O84">PRODUCT(Data!$C78:O78/100+1)</f>
        <v>2.8286571637976698</v>
      </c>
      <c r="P84" s="12" cm="1">
        <f t="array" ref="P84">PRODUCT(Data!$C78:P78/100+1)</f>
        <v>4.9303494364993385</v>
      </c>
      <c r="Q84" s="12" cm="1">
        <f t="array" ref="Q84">PRODUCT(Data!$C78:Q78/100+1)</f>
        <v>3.5005480999145302</v>
      </c>
      <c r="R84" s="12" cm="1">
        <f t="array" ref="R84">PRODUCT(Data!$C78:R78/100+1)</f>
        <v>5.8599175192569231</v>
      </c>
      <c r="S84" s="12" cm="1">
        <f t="array" ref="S84">PRODUCT(Data!$C78:S78/100+1)</f>
        <v>9.9501399476982559</v>
      </c>
      <c r="T84" s="12" cm="1">
        <f t="array" ref="T84">PRODUCT(Data!$C78:T78/100+1)</f>
        <v>8.8058738537129564</v>
      </c>
      <c r="U84" s="12" cm="1">
        <f t="array" ref="U84">PRODUCT(Data!$C78:U78/100+1)</f>
        <v>14.617750597163509</v>
      </c>
      <c r="V84" s="12" cm="1">
        <f t="array" ref="V84">PRODUCT(Data!$C78:V78/100+1)</f>
        <v>25.08406002473258</v>
      </c>
      <c r="W84" s="7"/>
      <c r="X84" s="25" t="str">
        <f t="shared" si="14"/>
        <v>Unrealised</v>
      </c>
      <c r="Y84" s="4">
        <f t="shared" si="15"/>
        <v>230773352.22753972</v>
      </c>
      <c r="Z84" s="13">
        <f t="shared" ca="1" si="11"/>
        <v>0</v>
      </c>
      <c r="AA84" s="13">
        <f t="shared" si="12"/>
        <v>230773352.22753972</v>
      </c>
      <c r="AC84">
        <f t="shared" si="13"/>
        <v>0</v>
      </c>
      <c r="AD84">
        <f>IF(SUM($AC84:AC84)&gt;0,1,IF(OR(D84&lt;(1-$P$2),D84&gt;$P$3),1,0))</f>
        <v>0</v>
      </c>
      <c r="AE84">
        <f>IF(SUM($AC84:AD84)&gt;0,1,IF(OR(E84&lt;(1-$P$2),E84&gt;$P$3),1,0))</f>
        <v>0</v>
      </c>
      <c r="AF84">
        <f>IF(SUM($AC84:AE84)&gt;0,1,IF(OR(F84&lt;(1-$P$2),F84&gt;$P$3),1,0))</f>
        <v>0</v>
      </c>
      <c r="AG84">
        <f>IF(SUM($AC84:AF84)&gt;0,1,IF(OR(G84&lt;(1-$P$2),G84&gt;$P$3),1,0))</f>
        <v>0</v>
      </c>
      <c r="AH84">
        <f>IF(SUM($AC84:AG84)&gt;0,1,IF(OR(H84&lt;(1-$P$2),H84&gt;$P$3),1,0))</f>
        <v>0</v>
      </c>
      <c r="AI84">
        <f>IF(SUM($AC84:AH84)&gt;0,1,IF(OR(I84&lt;(1-$P$2),I84&gt;$P$3),1,0))</f>
        <v>0</v>
      </c>
      <c r="AJ84">
        <f>IF(SUM($AC84:AI84)&gt;0,1,IF(OR(J84&lt;(1-$P$2),J84&gt;$P$3),1,0))</f>
        <v>0</v>
      </c>
      <c r="AK84">
        <f>IF(SUM($AC84:AJ84)&gt;0,1,IF(OR(K84&lt;(1-$P$2),K84&gt;$P$3),1,0))</f>
        <v>0</v>
      </c>
      <c r="AL84">
        <f>IF(SUM($AC84:AK84)&gt;0,1,IF(OR(L84&lt;(1-$P$2),L84&gt;$P$3),1,0))</f>
        <v>0</v>
      </c>
      <c r="AM84">
        <f>IF(SUM($AC84:AL84)&gt;0,1,IF(OR(M84&lt;(1-$P$2),M84&gt;$P$3),1,0))</f>
        <v>0</v>
      </c>
      <c r="AN84">
        <f>IF(SUM($AC84:AM84)&gt;0,1,IF(OR(N84&lt;(1-$P$2),N84&gt;$P$3),1,0))</f>
        <v>0</v>
      </c>
      <c r="AO84">
        <f>IF(SUM($AC84:AN84)&gt;0,1,IF(OR(O84&lt;(1-$P$2),O84&gt;$P$3),1,0))</f>
        <v>0</v>
      </c>
      <c r="AP84">
        <f>IF(SUM($AC84:AO84)&gt;0,1,IF(OR(P84&lt;(1-$P$2),P84&gt;$P$3),1,0))</f>
        <v>0</v>
      </c>
      <c r="AQ84">
        <f>IF(SUM($AC84:AP84)&gt;0,1,IF(OR(Q84&lt;(1-$P$2),Q84&gt;$P$3),1,0))</f>
        <v>0</v>
      </c>
      <c r="AR84">
        <f>IF(SUM($AC84:AQ84)&gt;0,1,IF(OR(R84&lt;(1-$P$2),R84&gt;$P$3),1,0))</f>
        <v>0</v>
      </c>
      <c r="AS84">
        <f>IF(SUM($AC84:AR84)&gt;0,1,IF(OR(S84&lt;(1-$P$2),S84&gt;$P$3),1,0))</f>
        <v>0</v>
      </c>
      <c r="AT84">
        <f>IF(SUM($AC84:AS84)&gt;0,1,IF(OR(T84&lt;(1-$P$2),T84&gt;$P$3),1,0))</f>
        <v>0</v>
      </c>
      <c r="AU84">
        <f>IF(SUM($AC84:AT84)&gt;0,1,IF(OR(U84&lt;(1-$P$2),U84&gt;$P$3),1,0))</f>
        <v>0</v>
      </c>
      <c r="AV84">
        <f>IF(SUM($AC84:AU84)&gt;0,1,IF(OR(V84&lt;(1-$P$2),V84&gt;$P$3),1,0))</f>
        <v>0</v>
      </c>
    </row>
    <row r="85" spans="1:48" x14ac:dyDescent="0.35">
      <c r="A85" s="1">
        <f>Data!A79</f>
        <v>900000</v>
      </c>
      <c r="B85">
        <f t="shared" si="16"/>
        <v>76</v>
      </c>
      <c r="C85" s="12" cm="1">
        <f t="array" ref="C85">PRODUCT(Data!$C79:C79/100+1)</f>
        <v>1.248</v>
      </c>
      <c r="D85" s="12" cm="1">
        <f t="array" ref="D85">PRODUCT(Data!$C79:D79/100+1)</f>
        <v>1.9019520000000001</v>
      </c>
      <c r="E85" s="12" cm="1">
        <f t="array" ref="E85">PRODUCT(Data!$C79:E79/100+1)</f>
        <v>1.8848344320000001</v>
      </c>
      <c r="F85" s="12" cm="1">
        <f t="array" ref="F85">PRODUCT(Data!$C79:F79/100+1)</f>
        <v>3.1382493292800002</v>
      </c>
      <c r="G85" s="12" cm="1">
        <f t="array" ref="G85">PRODUCT(Data!$C79:G79/100+1)</f>
        <v>2.8495303909862404</v>
      </c>
      <c r="H85" s="12" cm="1">
        <f t="array" ref="H85">PRODUCT(Data!$C79:H79/100+1)</f>
        <v>2.9948564409265384</v>
      </c>
      <c r="I85" s="12" cm="1">
        <f t="array" ref="I85">PRODUCT(Data!$C79:I79/100+1)</f>
        <v>4.3095984184932892</v>
      </c>
      <c r="J85" s="12" cm="1">
        <f t="array" ref="J85">PRODUCT(Data!$C79:J79/100+1)</f>
        <v>4.4259575757926077</v>
      </c>
      <c r="K85" s="12" cm="1">
        <f t="array" ref="K85">PRODUCT(Data!$C79:K79/100+1)</f>
        <v>7.218736806117743</v>
      </c>
      <c r="L85" s="12" cm="1">
        <f t="array" ref="L85">PRODUCT(Data!$C79:L79/100+1)</f>
        <v>4.8943035545478297</v>
      </c>
      <c r="M85" s="12" cm="1">
        <f t="array" ref="M85">PRODUCT(Data!$C79:M79/100+1)</f>
        <v>4.7034257159204644</v>
      </c>
      <c r="N85" s="12" cm="1">
        <f t="array" ref="N85">PRODUCT(Data!$C79:N79/100+1)</f>
        <v>5.0514792188985789</v>
      </c>
      <c r="O85" s="12" cm="1">
        <f t="array" ref="O85">PRODUCT(Data!$C79:O79/100+1)</f>
        <v>7.3347478258407364</v>
      </c>
      <c r="P85" s="12" cm="1">
        <f t="array" ref="P85">PRODUCT(Data!$C79:P79/100+1)</f>
        <v>9.3444687301210987</v>
      </c>
      <c r="Q85" s="12" cm="1">
        <f t="array" ref="Q85">PRODUCT(Data!$C79:Q79/100+1)</f>
        <v>13.745713502008137</v>
      </c>
      <c r="R85" s="12" cm="1">
        <f t="array" ref="R85">PRODUCT(Data!$C79:R79/100+1)</f>
        <v>12.261176443791259</v>
      </c>
      <c r="S85" s="12" cm="1">
        <f t="array" ref="S85">PRODUCT(Data!$C79:S79/100+1)</f>
        <v>9.8947693901395457</v>
      </c>
      <c r="T85" s="12" cm="1">
        <f t="array" ref="T85">PRODUCT(Data!$C79:T79/100+1)</f>
        <v>5.1650696216528429</v>
      </c>
      <c r="U85" s="12" cm="1">
        <f t="array" ref="U85">PRODUCT(Data!$C79:U79/100+1)</f>
        <v>3.693024779481783</v>
      </c>
      <c r="V85" s="12" cm="1">
        <f t="array" ref="V85">PRODUCT(Data!$C79:V79/100+1)</f>
        <v>6.1710444065140591</v>
      </c>
      <c r="W85" s="7"/>
      <c r="X85" s="25" t="str">
        <f t="shared" si="14"/>
        <v>Unrealised</v>
      </c>
      <c r="Y85" s="4">
        <f t="shared" si="15"/>
        <v>5553939.9658626532</v>
      </c>
      <c r="Z85" s="13">
        <f t="shared" ca="1" si="11"/>
        <v>0</v>
      </c>
      <c r="AA85" s="13">
        <f t="shared" si="12"/>
        <v>5553939.9658626532</v>
      </c>
      <c r="AC85">
        <f t="shared" si="13"/>
        <v>0</v>
      </c>
      <c r="AD85">
        <f>IF(SUM($AC85:AC85)&gt;0,1,IF(OR(D85&lt;(1-$P$2),D85&gt;$P$3),1,0))</f>
        <v>0</v>
      </c>
      <c r="AE85">
        <f>IF(SUM($AC85:AD85)&gt;0,1,IF(OR(E85&lt;(1-$P$2),E85&gt;$P$3),1,0))</f>
        <v>0</v>
      </c>
      <c r="AF85">
        <f>IF(SUM($AC85:AE85)&gt;0,1,IF(OR(F85&lt;(1-$P$2),F85&gt;$P$3),1,0))</f>
        <v>0</v>
      </c>
      <c r="AG85">
        <f>IF(SUM($AC85:AF85)&gt;0,1,IF(OR(G85&lt;(1-$P$2),G85&gt;$P$3),1,0))</f>
        <v>0</v>
      </c>
      <c r="AH85">
        <f>IF(SUM($AC85:AG85)&gt;0,1,IF(OR(H85&lt;(1-$P$2),H85&gt;$P$3),1,0))</f>
        <v>0</v>
      </c>
      <c r="AI85">
        <f>IF(SUM($AC85:AH85)&gt;0,1,IF(OR(I85&lt;(1-$P$2),I85&gt;$P$3),1,0))</f>
        <v>0</v>
      </c>
      <c r="AJ85">
        <f>IF(SUM($AC85:AI85)&gt;0,1,IF(OR(J85&lt;(1-$P$2),J85&gt;$P$3),1,0))</f>
        <v>0</v>
      </c>
      <c r="AK85">
        <f>IF(SUM($AC85:AJ85)&gt;0,1,IF(OR(K85&lt;(1-$P$2),K85&gt;$P$3),1,0))</f>
        <v>0</v>
      </c>
      <c r="AL85">
        <f>IF(SUM($AC85:AK85)&gt;0,1,IF(OR(L85&lt;(1-$P$2),L85&gt;$P$3),1,0))</f>
        <v>0</v>
      </c>
      <c r="AM85">
        <f>IF(SUM($AC85:AL85)&gt;0,1,IF(OR(M85&lt;(1-$P$2),M85&gt;$P$3),1,0))</f>
        <v>0</v>
      </c>
      <c r="AN85">
        <f>IF(SUM($AC85:AM85)&gt;0,1,IF(OR(N85&lt;(1-$P$2),N85&gt;$P$3),1,0))</f>
        <v>0</v>
      </c>
      <c r="AO85">
        <f>IF(SUM($AC85:AN85)&gt;0,1,IF(OR(O85&lt;(1-$P$2),O85&gt;$P$3),1,0))</f>
        <v>0</v>
      </c>
      <c r="AP85">
        <f>IF(SUM($AC85:AO85)&gt;0,1,IF(OR(P85&lt;(1-$P$2),P85&gt;$P$3),1,0))</f>
        <v>0</v>
      </c>
      <c r="AQ85">
        <f>IF(SUM($AC85:AP85)&gt;0,1,IF(OR(Q85&lt;(1-$P$2),Q85&gt;$P$3),1,0))</f>
        <v>0</v>
      </c>
      <c r="AR85">
        <f>IF(SUM($AC85:AQ85)&gt;0,1,IF(OR(R85&lt;(1-$P$2),R85&gt;$P$3),1,0))</f>
        <v>0</v>
      </c>
      <c r="AS85">
        <f>IF(SUM($AC85:AR85)&gt;0,1,IF(OR(S85&lt;(1-$P$2),S85&gt;$P$3),1,0))</f>
        <v>0</v>
      </c>
      <c r="AT85">
        <f>IF(SUM($AC85:AS85)&gt;0,1,IF(OR(T85&lt;(1-$P$2),T85&gt;$P$3),1,0))</f>
        <v>0</v>
      </c>
      <c r="AU85">
        <f>IF(SUM($AC85:AT85)&gt;0,1,IF(OR(U85&lt;(1-$P$2),U85&gt;$P$3),1,0))</f>
        <v>0</v>
      </c>
      <c r="AV85">
        <f>IF(SUM($AC85:AU85)&gt;0,1,IF(OR(V85&lt;(1-$P$2),V85&gt;$P$3),1,0))</f>
        <v>0</v>
      </c>
    </row>
    <row r="86" spans="1:48" x14ac:dyDescent="0.35">
      <c r="A86" s="1">
        <f>Data!A80</f>
        <v>8100000</v>
      </c>
      <c r="B86">
        <f t="shared" si="16"/>
        <v>77</v>
      </c>
      <c r="C86" s="12" cm="1">
        <f t="array" ref="C86">PRODUCT(Data!$C80:C80/100+1)</f>
        <v>1.38</v>
      </c>
      <c r="D86" s="12" cm="1">
        <f t="array" ref="D86">PRODUCT(Data!$C80:D80/100+1)</f>
        <v>0.75900000000000001</v>
      </c>
      <c r="E86" s="12" cm="1">
        <f t="array" ref="E86">PRODUCT(Data!$C80:E80/100+1)</f>
        <v>0.492591</v>
      </c>
      <c r="F86" s="12" cm="1">
        <f t="array" ref="F86">PRODUCT(Data!$C80:F80/100+1)</f>
        <v>0.77632341599999999</v>
      </c>
      <c r="G86" s="12" cm="1">
        <f t="array" ref="G86">PRODUCT(Data!$C80:G80/100+1)</f>
        <v>1.184669532816</v>
      </c>
      <c r="H86" s="12" cm="1">
        <f t="array" ref="H86">PRODUCT(Data!$C80:H80/100+1)</f>
        <v>1.568502461448384</v>
      </c>
      <c r="I86" s="12" cm="1">
        <f t="array" ref="I86">PRODUCT(Data!$C80:I80/100+1)</f>
        <v>2.5488164998536238</v>
      </c>
      <c r="J86" s="12" cm="1">
        <f t="array" ref="J86">PRODUCT(Data!$C80:J80/100+1)</f>
        <v>1.6771212569036842</v>
      </c>
      <c r="K86" s="12" cm="1">
        <f t="array" ref="K86">PRODUCT(Data!$C80:K80/100+1)</f>
        <v>1.4725124635614346</v>
      </c>
      <c r="L86" s="12" cm="1">
        <f t="array" ref="L86">PRODUCT(Data!$C80:L80/100+1)</f>
        <v>2.3133170802550143</v>
      </c>
      <c r="M86" s="12" cm="1">
        <f t="array" ref="M86">PRODUCT(Data!$C80:M80/100+1)</f>
        <v>2.8823930819977477</v>
      </c>
      <c r="N86" s="12" cm="1">
        <f t="array" ref="N86">PRODUCT(Data!$C80:N80/100+1)</f>
        <v>4.2400002236186873</v>
      </c>
      <c r="O86" s="12" cm="1">
        <f t="array" ref="O86">PRODUCT(Data!$C80:O80/100+1)</f>
        <v>3.4640801826964673</v>
      </c>
      <c r="P86" s="12" cm="1">
        <f t="array" ref="P86">PRODUCT(Data!$C80:P80/100+1)</f>
        <v>2.5357066937338142</v>
      </c>
      <c r="Q86" s="12" cm="1">
        <f t="array" ref="Q86">PRODUCT(Data!$C80:Q80/100+1)</f>
        <v>3.5449179578398722</v>
      </c>
      <c r="R86" s="12" cm="1">
        <f t="array" ref="R86">PRODUCT(Data!$C80:R80/100+1)</f>
        <v>3.2365100955078034</v>
      </c>
      <c r="S86" s="12" cm="1">
        <f t="array" ref="S86">PRODUCT(Data!$C80:S80/100+1)</f>
        <v>2.6280461975523366</v>
      </c>
      <c r="T86" s="12" cm="1">
        <f t="array" ref="T86">PRODUCT(Data!$C80:T80/100+1)</f>
        <v>2.8882227711100179</v>
      </c>
      <c r="U86" s="12" cm="1">
        <f t="array" ref="U86">PRODUCT(Data!$C80:U80/100+1)</f>
        <v>4.4247572853405472</v>
      </c>
      <c r="V86" s="12" cm="1">
        <f t="array" ref="V86">PRODUCT(Data!$C80:V80/100+1)</f>
        <v>6.1946601994767656</v>
      </c>
      <c r="W86" s="7"/>
      <c r="X86" s="25" t="str">
        <f t="shared" si="14"/>
        <v>Unrealised</v>
      </c>
      <c r="Y86" s="4">
        <f t="shared" si="15"/>
        <v>50176747.615761802</v>
      </c>
      <c r="Z86" s="13">
        <f t="shared" ca="1" si="11"/>
        <v>0</v>
      </c>
      <c r="AA86" s="13">
        <f t="shared" si="12"/>
        <v>50176747.615761802</v>
      </c>
      <c r="AC86">
        <f t="shared" si="13"/>
        <v>0</v>
      </c>
      <c r="AD86">
        <f>IF(SUM($AC86:AC86)&gt;0,1,IF(OR(D86&lt;(1-$P$2),D86&gt;$P$3),1,0))</f>
        <v>0</v>
      </c>
      <c r="AE86">
        <f>IF(SUM($AC86:AD86)&gt;0,1,IF(OR(E86&lt;(1-$P$2),E86&gt;$P$3),1,0))</f>
        <v>0</v>
      </c>
      <c r="AF86">
        <f>IF(SUM($AC86:AE86)&gt;0,1,IF(OR(F86&lt;(1-$P$2),F86&gt;$P$3),1,0))</f>
        <v>0</v>
      </c>
      <c r="AG86">
        <f>IF(SUM($AC86:AF86)&gt;0,1,IF(OR(G86&lt;(1-$P$2),G86&gt;$P$3),1,0))</f>
        <v>0</v>
      </c>
      <c r="AH86">
        <f>IF(SUM($AC86:AG86)&gt;0,1,IF(OR(H86&lt;(1-$P$2),H86&gt;$P$3),1,0))</f>
        <v>0</v>
      </c>
      <c r="AI86">
        <f>IF(SUM($AC86:AH86)&gt;0,1,IF(OR(I86&lt;(1-$P$2),I86&gt;$P$3),1,0))</f>
        <v>0</v>
      </c>
      <c r="AJ86">
        <f>IF(SUM($AC86:AI86)&gt;0,1,IF(OR(J86&lt;(1-$P$2),J86&gt;$P$3),1,0))</f>
        <v>0</v>
      </c>
      <c r="AK86">
        <f>IF(SUM($AC86:AJ86)&gt;0,1,IF(OR(K86&lt;(1-$P$2),K86&gt;$P$3),1,0))</f>
        <v>0</v>
      </c>
      <c r="AL86">
        <f>IF(SUM($AC86:AK86)&gt;0,1,IF(OR(L86&lt;(1-$P$2),L86&gt;$P$3),1,0))</f>
        <v>0</v>
      </c>
      <c r="AM86">
        <f>IF(SUM($AC86:AL86)&gt;0,1,IF(OR(M86&lt;(1-$P$2),M86&gt;$P$3),1,0))</f>
        <v>0</v>
      </c>
      <c r="AN86">
        <f>IF(SUM($AC86:AM86)&gt;0,1,IF(OR(N86&lt;(1-$P$2),N86&gt;$P$3),1,0))</f>
        <v>0</v>
      </c>
      <c r="AO86">
        <f>IF(SUM($AC86:AN86)&gt;0,1,IF(OR(O86&lt;(1-$P$2),O86&gt;$P$3),1,0))</f>
        <v>0</v>
      </c>
      <c r="AP86">
        <f>IF(SUM($AC86:AO86)&gt;0,1,IF(OR(P86&lt;(1-$P$2),P86&gt;$P$3),1,0))</f>
        <v>0</v>
      </c>
      <c r="AQ86">
        <f>IF(SUM($AC86:AP86)&gt;0,1,IF(OR(Q86&lt;(1-$P$2),Q86&gt;$P$3),1,0))</f>
        <v>0</v>
      </c>
      <c r="AR86">
        <f>IF(SUM($AC86:AQ86)&gt;0,1,IF(OR(R86&lt;(1-$P$2),R86&gt;$P$3),1,0))</f>
        <v>0</v>
      </c>
      <c r="AS86">
        <f>IF(SUM($AC86:AR86)&gt;0,1,IF(OR(S86&lt;(1-$P$2),S86&gt;$P$3),1,0))</f>
        <v>0</v>
      </c>
      <c r="AT86">
        <f>IF(SUM($AC86:AS86)&gt;0,1,IF(OR(T86&lt;(1-$P$2),T86&gt;$P$3),1,0))</f>
        <v>0</v>
      </c>
      <c r="AU86">
        <f>IF(SUM($AC86:AT86)&gt;0,1,IF(OR(U86&lt;(1-$P$2),U86&gt;$P$3),1,0))</f>
        <v>0</v>
      </c>
      <c r="AV86">
        <f>IF(SUM($AC86:AU86)&gt;0,1,IF(OR(V86&lt;(1-$P$2),V86&gt;$P$3),1,0))</f>
        <v>0</v>
      </c>
    </row>
    <row r="87" spans="1:48" x14ac:dyDescent="0.35">
      <c r="A87" s="1">
        <f>Data!A81</f>
        <v>7200000</v>
      </c>
      <c r="B87">
        <f t="shared" si="16"/>
        <v>78</v>
      </c>
      <c r="C87" s="12" cm="1">
        <f t="array" ref="C87">PRODUCT(Data!$C81:C81/100+1)</f>
        <v>0.80200000000000005</v>
      </c>
      <c r="D87" s="12" cm="1">
        <f t="array" ref="D87">PRODUCT(Data!$C81:D81/100+1)</f>
        <v>1.215832</v>
      </c>
      <c r="E87" s="12" cm="1">
        <f t="array" ref="E87">PRODUCT(Data!$C81:E81/100+1)</f>
        <v>1.9720795039999999</v>
      </c>
      <c r="F87" s="12" cm="1">
        <f t="array" ref="F87">PRODUCT(Data!$C81:F81/100+1)</f>
        <v>1.0866158067039997</v>
      </c>
      <c r="G87" s="12" cm="1">
        <f t="array" ref="G87">PRODUCT(Data!$C81:G81/100+1)</f>
        <v>0.56178037206596787</v>
      </c>
      <c r="H87" s="12" cm="1">
        <f t="array" ref="H87">PRODUCT(Data!$C81:H81/100+1)</f>
        <v>0.68705739503667873</v>
      </c>
      <c r="I87" s="12" cm="1">
        <f t="array" ref="I87">PRODUCT(Data!$C81:I81/100+1)</f>
        <v>0.52147656283283916</v>
      </c>
      <c r="J87" s="12" cm="1">
        <f t="array" ref="J87">PRODUCT(Data!$C81:J81/100+1)</f>
        <v>0.33948124240417832</v>
      </c>
      <c r="K87" s="12" cm="1">
        <f t="array" ref="K87">PRODUCT(Data!$C81:K81/100+1)</f>
        <v>0.52517748199926395</v>
      </c>
      <c r="L87" s="12" cm="1">
        <f t="array" ref="L87">PRODUCT(Data!$C81:L81/100+1)</f>
        <v>0.56614132559520658</v>
      </c>
      <c r="M87" s="12" cm="1">
        <f t="array" ref="M87">PRODUCT(Data!$C81:M81/100+1)</f>
        <v>0.5293421394315182</v>
      </c>
      <c r="N87" s="12" cm="1">
        <f t="array" ref="N87">PRODUCT(Data!$C81:N81/100+1)</f>
        <v>0.91999663833197864</v>
      </c>
      <c r="O87" s="12" cm="1">
        <f t="array" ref="O87">PRODUCT(Data!$C81:O81/100+1)</f>
        <v>0.95403651395026179</v>
      </c>
      <c r="P87" s="12" cm="1">
        <f t="array" ref="P87">PRODUCT(Data!$C81:P81/100+1)</f>
        <v>0.86912726420868847</v>
      </c>
      <c r="Q87" s="12" cm="1">
        <f t="array" ref="Q87">PRODUCT(Data!$C81:Q81/100+1)</f>
        <v>1.1681070430964773</v>
      </c>
      <c r="R87" s="12" cm="1">
        <f t="array" ref="R87">PRODUCT(Data!$C81:R81/100+1)</f>
        <v>1.3690214545090713</v>
      </c>
      <c r="S87" s="12" cm="1">
        <f t="array" ref="S87">PRODUCT(Data!$C81:S81/100+1)</f>
        <v>2.1260903188525875</v>
      </c>
      <c r="T87" s="12" cm="1">
        <f t="array" ref="T87">PRODUCT(Data!$C81:T81/100+1)</f>
        <v>2.5385518407099892</v>
      </c>
      <c r="U87" s="12" cm="1">
        <f t="array" ref="U87">PRODUCT(Data!$C81:U81/100+1)</f>
        <v>1.5916720041251633</v>
      </c>
      <c r="V87" s="12" cm="1">
        <f t="array" ref="V87">PRODUCT(Data!$C81:V81/100+1)</f>
        <v>2.3079244059814865</v>
      </c>
      <c r="W87" s="7"/>
      <c r="X87" s="25" t="str">
        <f t="shared" si="14"/>
        <v>Unrealised</v>
      </c>
      <c r="Y87" s="4">
        <f t="shared" si="15"/>
        <v>16617055.723066702</v>
      </c>
      <c r="Z87" s="13">
        <f t="shared" ca="1" si="11"/>
        <v>0</v>
      </c>
      <c r="AA87" s="13">
        <f t="shared" si="12"/>
        <v>16617055.723066702</v>
      </c>
      <c r="AC87">
        <f t="shared" si="13"/>
        <v>0</v>
      </c>
      <c r="AD87">
        <f>IF(SUM($AC87:AC87)&gt;0,1,IF(OR(D87&lt;(1-$P$2),D87&gt;$P$3),1,0))</f>
        <v>0</v>
      </c>
      <c r="AE87">
        <f>IF(SUM($AC87:AD87)&gt;0,1,IF(OR(E87&lt;(1-$P$2),E87&gt;$P$3),1,0))</f>
        <v>0</v>
      </c>
      <c r="AF87">
        <f>IF(SUM($AC87:AE87)&gt;0,1,IF(OR(F87&lt;(1-$P$2),F87&gt;$P$3),1,0))</f>
        <v>0</v>
      </c>
      <c r="AG87">
        <f>IF(SUM($AC87:AF87)&gt;0,1,IF(OR(G87&lt;(1-$P$2),G87&gt;$P$3),1,0))</f>
        <v>0</v>
      </c>
      <c r="AH87">
        <f>IF(SUM($AC87:AG87)&gt;0,1,IF(OR(H87&lt;(1-$P$2),H87&gt;$P$3),1,0))</f>
        <v>0</v>
      </c>
      <c r="AI87">
        <f>IF(SUM($AC87:AH87)&gt;0,1,IF(OR(I87&lt;(1-$P$2),I87&gt;$P$3),1,0))</f>
        <v>0</v>
      </c>
      <c r="AJ87">
        <f>IF(SUM($AC87:AI87)&gt;0,1,IF(OR(J87&lt;(1-$P$2),J87&gt;$P$3),1,0))</f>
        <v>0</v>
      </c>
      <c r="AK87">
        <f>IF(SUM($AC87:AJ87)&gt;0,1,IF(OR(K87&lt;(1-$P$2),K87&gt;$P$3),1,0))</f>
        <v>0</v>
      </c>
      <c r="AL87">
        <f>IF(SUM($AC87:AK87)&gt;0,1,IF(OR(L87&lt;(1-$P$2),L87&gt;$P$3),1,0))</f>
        <v>0</v>
      </c>
      <c r="AM87">
        <f>IF(SUM($AC87:AL87)&gt;0,1,IF(OR(M87&lt;(1-$P$2),M87&gt;$P$3),1,0))</f>
        <v>0</v>
      </c>
      <c r="AN87">
        <f>IF(SUM($AC87:AM87)&gt;0,1,IF(OR(N87&lt;(1-$P$2),N87&gt;$P$3),1,0))</f>
        <v>0</v>
      </c>
      <c r="AO87">
        <f>IF(SUM($AC87:AN87)&gt;0,1,IF(OR(O87&lt;(1-$P$2),O87&gt;$P$3),1,0))</f>
        <v>0</v>
      </c>
      <c r="AP87">
        <f>IF(SUM($AC87:AO87)&gt;0,1,IF(OR(P87&lt;(1-$P$2),P87&gt;$P$3),1,0))</f>
        <v>0</v>
      </c>
      <c r="AQ87">
        <f>IF(SUM($AC87:AP87)&gt;0,1,IF(OR(Q87&lt;(1-$P$2),Q87&gt;$P$3),1,0))</f>
        <v>0</v>
      </c>
      <c r="AR87">
        <f>IF(SUM($AC87:AQ87)&gt;0,1,IF(OR(R87&lt;(1-$P$2),R87&gt;$P$3),1,0))</f>
        <v>0</v>
      </c>
      <c r="AS87">
        <f>IF(SUM($AC87:AR87)&gt;0,1,IF(OR(S87&lt;(1-$P$2),S87&gt;$P$3),1,0))</f>
        <v>0</v>
      </c>
      <c r="AT87">
        <f>IF(SUM($AC87:AS87)&gt;0,1,IF(OR(T87&lt;(1-$P$2),T87&gt;$P$3),1,0))</f>
        <v>0</v>
      </c>
      <c r="AU87">
        <f>IF(SUM($AC87:AT87)&gt;0,1,IF(OR(U87&lt;(1-$P$2),U87&gt;$P$3),1,0))</f>
        <v>0</v>
      </c>
      <c r="AV87">
        <f>IF(SUM($AC87:AU87)&gt;0,1,IF(OR(V87&lt;(1-$P$2),V87&gt;$P$3),1,0))</f>
        <v>0</v>
      </c>
    </row>
    <row r="88" spans="1:48" x14ac:dyDescent="0.35">
      <c r="A88" s="1">
        <f>Data!A82</f>
        <v>3700000</v>
      </c>
      <c r="B88">
        <f t="shared" si="16"/>
        <v>79</v>
      </c>
      <c r="C88" s="12" cm="1">
        <f t="array" ref="C88">PRODUCT(Data!$C82:C82/100+1)</f>
        <v>0.81200000000000006</v>
      </c>
      <c r="D88" s="12" cm="1">
        <f t="array" ref="D88">PRODUCT(Data!$C82:D82/100+1)</f>
        <v>1.1156880000000002</v>
      </c>
      <c r="E88" s="12" cm="1">
        <f t="array" ref="E88">PRODUCT(Data!$C82:E82/100+1)</f>
        <v>1.2707686320000002</v>
      </c>
      <c r="F88" s="12" cm="1">
        <f t="array" ref="F88">PRODUCT(Data!$C82:F82/100+1)</f>
        <v>1.6621653706560005</v>
      </c>
      <c r="G88" s="12" cm="1">
        <f t="array" ref="G88">PRODUCT(Data!$C82:G82/100+1)</f>
        <v>2.4201127796751365</v>
      </c>
      <c r="H88" s="12" cm="1">
        <f t="array" ref="H88">PRODUCT(Data!$C82:H82/100+1)</f>
        <v>3.1509868391370279</v>
      </c>
      <c r="I88" s="12" cm="1">
        <f t="array" ref="I88">PRODUCT(Data!$C82:I82/100+1)</f>
        <v>2.8327371683841882</v>
      </c>
      <c r="J88" s="12" cm="1">
        <f t="array" ref="J88">PRODUCT(Data!$C82:J82/100+1)</f>
        <v>2.4106593302949442</v>
      </c>
      <c r="K88" s="12" cm="1">
        <f t="array" ref="K88">PRODUCT(Data!$C82:K82/100+1)</f>
        <v>3.155553063356082</v>
      </c>
      <c r="L88" s="12" cm="1">
        <f t="array" ref="L88">PRODUCT(Data!$C82:L82/100+1)</f>
        <v>4.2947077192276275</v>
      </c>
      <c r="M88" s="12" cm="1">
        <f t="array" ref="M88">PRODUCT(Data!$C82:M82/100+1)</f>
        <v>2.8645700487248278</v>
      </c>
      <c r="N88" s="12" cm="1">
        <f t="array" ref="N88">PRODUCT(Data!$C82:N82/100+1)</f>
        <v>3.5893062710522097</v>
      </c>
      <c r="O88" s="12" cm="1">
        <f t="array" ref="O88">PRODUCT(Data!$C82:O82/100+1)</f>
        <v>5.7464793399545879</v>
      </c>
      <c r="P88" s="12" cm="1">
        <f t="array" ref="P88">PRODUCT(Data!$C82:P82/100+1)</f>
        <v>5.6085638357956773</v>
      </c>
      <c r="Q88" s="12" cm="1">
        <f t="array" ref="Q88">PRODUCT(Data!$C82:Q82/100+1)</f>
        <v>8.7325338923338691</v>
      </c>
      <c r="R88" s="12" cm="1">
        <f t="array" ref="R88">PRODUCT(Data!$C82:R82/100+1)</f>
        <v>7.8767455708851504</v>
      </c>
      <c r="S88" s="12" cm="1">
        <f t="array" ref="S88">PRODUCT(Data!$C82:S82/100+1)</f>
        <v>8.892845749529334</v>
      </c>
      <c r="T88" s="12" cm="1">
        <f t="array" ref="T88">PRODUCT(Data!$C82:T82/100+1)</f>
        <v>12.796805033572712</v>
      </c>
      <c r="U88" s="12" cm="1">
        <f t="array" ref="U88">PRODUCT(Data!$C82:U82/100+1)</f>
        <v>21.856942997342191</v>
      </c>
      <c r="V88" s="12" cm="1">
        <f t="array" ref="V88">PRODUCT(Data!$C82:V82/100+1)</f>
        <v>15.256146212144849</v>
      </c>
      <c r="W88" s="7"/>
      <c r="X88" s="25" t="str">
        <f t="shared" si="14"/>
        <v>Unrealised</v>
      </c>
      <c r="Y88" s="4">
        <f t="shared" si="15"/>
        <v>56447740.984935939</v>
      </c>
      <c r="Z88" s="13">
        <f t="shared" ca="1" si="11"/>
        <v>0</v>
      </c>
      <c r="AA88" s="13">
        <f t="shared" si="12"/>
        <v>56447740.984935939</v>
      </c>
      <c r="AC88">
        <f t="shared" si="13"/>
        <v>0</v>
      </c>
      <c r="AD88">
        <f>IF(SUM($AC88:AC88)&gt;0,1,IF(OR(D88&lt;(1-$P$2),D88&gt;$P$3),1,0))</f>
        <v>0</v>
      </c>
      <c r="AE88">
        <f>IF(SUM($AC88:AD88)&gt;0,1,IF(OR(E88&lt;(1-$P$2),E88&gt;$P$3),1,0))</f>
        <v>0</v>
      </c>
      <c r="AF88">
        <f>IF(SUM($AC88:AE88)&gt;0,1,IF(OR(F88&lt;(1-$P$2),F88&gt;$P$3),1,0))</f>
        <v>0</v>
      </c>
      <c r="AG88">
        <f>IF(SUM($AC88:AF88)&gt;0,1,IF(OR(G88&lt;(1-$P$2),G88&gt;$P$3),1,0))</f>
        <v>0</v>
      </c>
      <c r="AH88">
        <f>IF(SUM($AC88:AG88)&gt;0,1,IF(OR(H88&lt;(1-$P$2),H88&gt;$P$3),1,0))</f>
        <v>0</v>
      </c>
      <c r="AI88">
        <f>IF(SUM($AC88:AH88)&gt;0,1,IF(OR(I88&lt;(1-$P$2),I88&gt;$P$3),1,0))</f>
        <v>0</v>
      </c>
      <c r="AJ88">
        <f>IF(SUM($AC88:AI88)&gt;0,1,IF(OR(J88&lt;(1-$P$2),J88&gt;$P$3),1,0))</f>
        <v>0</v>
      </c>
      <c r="AK88">
        <f>IF(SUM($AC88:AJ88)&gt;0,1,IF(OR(K88&lt;(1-$P$2),K88&gt;$P$3),1,0))</f>
        <v>0</v>
      </c>
      <c r="AL88">
        <f>IF(SUM($AC88:AK88)&gt;0,1,IF(OR(L88&lt;(1-$P$2),L88&gt;$P$3),1,0))</f>
        <v>0</v>
      </c>
      <c r="AM88">
        <f>IF(SUM($AC88:AL88)&gt;0,1,IF(OR(M88&lt;(1-$P$2),M88&gt;$P$3),1,0))</f>
        <v>0</v>
      </c>
      <c r="AN88">
        <f>IF(SUM($AC88:AM88)&gt;0,1,IF(OR(N88&lt;(1-$P$2),N88&gt;$P$3),1,0))</f>
        <v>0</v>
      </c>
      <c r="AO88">
        <f>IF(SUM($AC88:AN88)&gt;0,1,IF(OR(O88&lt;(1-$P$2),O88&gt;$P$3),1,0))</f>
        <v>0</v>
      </c>
      <c r="AP88">
        <f>IF(SUM($AC88:AO88)&gt;0,1,IF(OR(P88&lt;(1-$P$2),P88&gt;$P$3),1,0))</f>
        <v>0</v>
      </c>
      <c r="AQ88">
        <f>IF(SUM($AC88:AP88)&gt;0,1,IF(OR(Q88&lt;(1-$P$2),Q88&gt;$P$3),1,0))</f>
        <v>0</v>
      </c>
      <c r="AR88">
        <f>IF(SUM($AC88:AQ88)&gt;0,1,IF(OR(R88&lt;(1-$P$2),R88&gt;$P$3),1,0))</f>
        <v>0</v>
      </c>
      <c r="AS88">
        <f>IF(SUM($AC88:AR88)&gt;0,1,IF(OR(S88&lt;(1-$P$2),S88&gt;$P$3),1,0))</f>
        <v>0</v>
      </c>
      <c r="AT88">
        <f>IF(SUM($AC88:AS88)&gt;0,1,IF(OR(T88&lt;(1-$P$2),T88&gt;$P$3),1,0))</f>
        <v>0</v>
      </c>
      <c r="AU88">
        <f>IF(SUM($AC88:AT88)&gt;0,1,IF(OR(U88&lt;(1-$P$2),U88&gt;$P$3),1,0))</f>
        <v>0</v>
      </c>
      <c r="AV88">
        <f>IF(SUM($AC88:AU88)&gt;0,1,IF(OR(V88&lt;(1-$P$2),V88&gt;$P$3),1,0))</f>
        <v>0</v>
      </c>
    </row>
    <row r="89" spans="1:48" x14ac:dyDescent="0.35">
      <c r="A89" s="1">
        <f>Data!A83</f>
        <v>7300000</v>
      </c>
      <c r="B89">
        <f t="shared" si="16"/>
        <v>80</v>
      </c>
      <c r="C89" s="12" cm="1">
        <f t="array" ref="C89">PRODUCT(Data!$C83:C83/100+1)</f>
        <v>1.536</v>
      </c>
      <c r="D89" s="12" cm="1">
        <f t="array" ref="D89">PRODUCT(Data!$C83:D83/100+1)</f>
        <v>2.0858880000000002</v>
      </c>
      <c r="E89" s="12" cm="1">
        <f t="array" ref="E89">PRODUCT(Data!$C83:E83/100+1)</f>
        <v>2.5260103680000006</v>
      </c>
      <c r="F89" s="12" cm="1">
        <f t="array" ref="F89">PRODUCT(Data!$C83:F83/100+1)</f>
        <v>3.0842586593280008</v>
      </c>
      <c r="G89" s="12" cm="1">
        <f t="array" ref="G89">PRODUCT(Data!$C83:G83/100+1)</f>
        <v>3.731952977786881</v>
      </c>
      <c r="H89" s="12" cm="1">
        <f t="array" ref="H89">PRODUCT(Data!$C83:H83/100+1)</f>
        <v>2.9407789464960623</v>
      </c>
      <c r="I89" s="12" cm="1">
        <f t="array" ref="I89">PRODUCT(Data!$C83:I83/100+1)</f>
        <v>3.3554287779520071</v>
      </c>
      <c r="J89" s="12" cm="1">
        <f t="array" ref="J89">PRODUCT(Data!$C83:J83/100+1)</f>
        <v>5.4995477670633397</v>
      </c>
      <c r="K89" s="12" cm="1">
        <f t="array" ref="K89">PRODUCT(Data!$C83:K83/100+1)</f>
        <v>7.9578456189406532</v>
      </c>
      <c r="L89" s="12" cm="1">
        <f t="array" ref="L89">PRODUCT(Data!$C83:L83/100+1)</f>
        <v>9.9791384061515789</v>
      </c>
      <c r="M89" s="12" cm="1">
        <f t="array" ref="M89">PRODUCT(Data!$C83:M83/100+1)</f>
        <v>13.791169277301483</v>
      </c>
      <c r="N89" s="12" cm="1">
        <f t="array" ref="N89">PRODUCT(Data!$C83:N83/100+1)</f>
        <v>13.832542785133386</v>
      </c>
      <c r="O89" s="12" cm="1">
        <f t="array" ref="O89">PRODUCT(Data!$C83:O83/100+1)</f>
        <v>22.215063712924216</v>
      </c>
      <c r="P89" s="12" cm="1">
        <f t="array" ref="P89">PRODUCT(Data!$C83:P83/100+1)</f>
        <v>29.968120948734768</v>
      </c>
      <c r="Q89" s="12" cm="1">
        <f t="array" ref="Q89">PRODUCT(Data!$C83:Q83/100+1)</f>
        <v>20.767907817473198</v>
      </c>
      <c r="R89" s="12" cm="1">
        <f t="array" ref="R89">PRODUCT(Data!$C83:R83/100+1)</f>
        <v>22.657787428863259</v>
      </c>
      <c r="S89" s="12" cm="1">
        <f t="array" ref="S89">PRODUCT(Data!$C83:S83/100+1)</f>
        <v>32.423293810703321</v>
      </c>
      <c r="T89" s="12" cm="1">
        <f t="array" ref="T89">PRODUCT(Data!$C83:T83/100+1)</f>
        <v>22.858422136545844</v>
      </c>
      <c r="U89" s="12" cm="1">
        <f t="array" ref="U89">PRODUCT(Data!$C83:U83/100+1)</f>
        <v>33.236145786537655</v>
      </c>
      <c r="V89" s="12" cm="1">
        <f t="array" ref="V89">PRODUCT(Data!$C83:V83/100+1)</f>
        <v>46.297951080646953</v>
      </c>
      <c r="W89" s="7"/>
      <c r="X89" s="25" t="str">
        <f t="shared" si="14"/>
        <v>Unrealised</v>
      </c>
      <c r="Y89" s="4">
        <f t="shared" si="15"/>
        <v>337975042.88872278</v>
      </c>
      <c r="Z89" s="13">
        <f t="shared" ca="1" si="11"/>
        <v>0</v>
      </c>
      <c r="AA89" s="13">
        <f t="shared" si="12"/>
        <v>337975042.88872278</v>
      </c>
      <c r="AC89">
        <f t="shared" si="13"/>
        <v>0</v>
      </c>
      <c r="AD89">
        <f>IF(SUM($AC89:AC89)&gt;0,1,IF(OR(D89&lt;(1-$P$2),D89&gt;$P$3),1,0))</f>
        <v>0</v>
      </c>
      <c r="AE89">
        <f>IF(SUM($AC89:AD89)&gt;0,1,IF(OR(E89&lt;(1-$P$2),E89&gt;$P$3),1,0))</f>
        <v>0</v>
      </c>
      <c r="AF89">
        <f>IF(SUM($AC89:AE89)&gt;0,1,IF(OR(F89&lt;(1-$P$2),F89&gt;$P$3),1,0))</f>
        <v>0</v>
      </c>
      <c r="AG89">
        <f>IF(SUM($AC89:AF89)&gt;0,1,IF(OR(G89&lt;(1-$P$2),G89&gt;$P$3),1,0))</f>
        <v>0</v>
      </c>
      <c r="AH89">
        <f>IF(SUM($AC89:AG89)&gt;0,1,IF(OR(H89&lt;(1-$P$2),H89&gt;$P$3),1,0))</f>
        <v>0</v>
      </c>
      <c r="AI89">
        <f>IF(SUM($AC89:AH89)&gt;0,1,IF(OR(I89&lt;(1-$P$2),I89&gt;$P$3),1,0))</f>
        <v>0</v>
      </c>
      <c r="AJ89">
        <f>IF(SUM($AC89:AI89)&gt;0,1,IF(OR(J89&lt;(1-$P$2),J89&gt;$P$3),1,0))</f>
        <v>0</v>
      </c>
      <c r="AK89">
        <f>IF(SUM($AC89:AJ89)&gt;0,1,IF(OR(K89&lt;(1-$P$2),K89&gt;$P$3),1,0))</f>
        <v>0</v>
      </c>
      <c r="AL89">
        <f>IF(SUM($AC89:AK89)&gt;0,1,IF(OR(L89&lt;(1-$P$2),L89&gt;$P$3),1,0))</f>
        <v>0</v>
      </c>
      <c r="AM89">
        <f>IF(SUM($AC89:AL89)&gt;0,1,IF(OR(M89&lt;(1-$P$2),M89&gt;$P$3),1,0))</f>
        <v>0</v>
      </c>
      <c r="AN89">
        <f>IF(SUM($AC89:AM89)&gt;0,1,IF(OR(N89&lt;(1-$P$2),N89&gt;$P$3),1,0))</f>
        <v>0</v>
      </c>
      <c r="AO89">
        <f>IF(SUM($AC89:AN89)&gt;0,1,IF(OR(O89&lt;(1-$P$2),O89&gt;$P$3),1,0))</f>
        <v>0</v>
      </c>
      <c r="AP89">
        <f>IF(SUM($AC89:AO89)&gt;0,1,IF(OR(P89&lt;(1-$P$2),P89&gt;$P$3),1,0))</f>
        <v>0</v>
      </c>
      <c r="AQ89">
        <f>IF(SUM($AC89:AP89)&gt;0,1,IF(OR(Q89&lt;(1-$P$2),Q89&gt;$P$3),1,0))</f>
        <v>0</v>
      </c>
      <c r="AR89">
        <f>IF(SUM($AC89:AQ89)&gt;0,1,IF(OR(R89&lt;(1-$P$2),R89&gt;$P$3),1,0))</f>
        <v>0</v>
      </c>
      <c r="AS89">
        <f>IF(SUM($AC89:AR89)&gt;0,1,IF(OR(S89&lt;(1-$P$2),S89&gt;$P$3),1,0))</f>
        <v>0</v>
      </c>
      <c r="AT89">
        <f>IF(SUM($AC89:AS89)&gt;0,1,IF(OR(T89&lt;(1-$P$2),T89&gt;$P$3),1,0))</f>
        <v>0</v>
      </c>
      <c r="AU89">
        <f>IF(SUM($AC89:AT89)&gt;0,1,IF(OR(U89&lt;(1-$P$2),U89&gt;$P$3),1,0))</f>
        <v>0</v>
      </c>
      <c r="AV89">
        <f>IF(SUM($AC89:AU89)&gt;0,1,IF(OR(V89&lt;(1-$P$2),V89&gt;$P$3),1,0))</f>
        <v>0</v>
      </c>
    </row>
    <row r="90" spans="1:48" x14ac:dyDescent="0.35">
      <c r="A90" s="1">
        <f>Data!A84</f>
        <v>8500000</v>
      </c>
      <c r="B90">
        <f t="shared" si="16"/>
        <v>81</v>
      </c>
      <c r="C90" s="12" cm="1">
        <f t="array" ref="C90">PRODUCT(Data!$C84:C84/100+1)</f>
        <v>1.413</v>
      </c>
      <c r="D90" s="12" cm="1">
        <f t="array" ref="D90">PRODUCT(Data!$C84:D84/100+1)</f>
        <v>1.0724670000000001</v>
      </c>
      <c r="E90" s="12" cm="1">
        <f t="array" ref="E90">PRODUCT(Data!$C84:E84/100+1)</f>
        <v>1.3148445420000001</v>
      </c>
      <c r="F90" s="12" cm="1">
        <f t="array" ref="F90">PRODUCT(Data!$C84:F84/100+1)</f>
        <v>0.69686760726000008</v>
      </c>
      <c r="G90" s="12" cm="1">
        <f t="array" ref="G90">PRODUCT(Data!$C84:G84/100+1)</f>
        <v>1.0000050164181002</v>
      </c>
      <c r="H90" s="12" cm="1">
        <f t="array" ref="H90">PRODUCT(Data!$C84:H84/100+1)</f>
        <v>0.70900355664043302</v>
      </c>
      <c r="I90" s="12" cm="1">
        <f t="array" ref="I90">PRODUCT(Data!$C84:I84/100+1)</f>
        <v>1.095410495009469</v>
      </c>
      <c r="J90" s="12" cm="1">
        <f t="array" ref="J90">PRODUCT(Data!$C84:J84/100+1)</f>
        <v>1.1600397142150276</v>
      </c>
      <c r="K90" s="12" cm="1">
        <f t="array" ref="K90">PRODUCT(Data!$C84:K84/100+1)</f>
        <v>1.7307792536088211</v>
      </c>
      <c r="L90" s="12" cm="1">
        <f t="array" ref="L90">PRODUCT(Data!$C84:L84/100+1)</f>
        <v>2.7536697924916345</v>
      </c>
      <c r="M90" s="12" cm="1">
        <f t="array" ref="M90">PRODUCT(Data!$C84:M84/100+1)</f>
        <v>2.2442408808806817</v>
      </c>
      <c r="N90" s="12" cm="1">
        <f t="array" ref="N90">PRODUCT(Data!$C84:N84/100+1)</f>
        <v>2.971374926286023</v>
      </c>
      <c r="O90" s="12" cm="1">
        <f t="array" ref="O90">PRODUCT(Data!$C84:O84/100+1)</f>
        <v>3.1823425460523302</v>
      </c>
      <c r="P90" s="12" cm="1">
        <f t="array" ref="P90">PRODUCT(Data!$C84:P84/100+1)</f>
        <v>5.5181819748547403</v>
      </c>
      <c r="Q90" s="12" cm="1">
        <f t="array" ref="Q90">PRODUCT(Data!$C84:Q84/100+1)</f>
        <v>8.321418418080949</v>
      </c>
      <c r="R90" s="12" cm="1">
        <f t="array" ref="R90">PRODUCT(Data!$C84:R84/100+1)</f>
        <v>7.8387761498322535</v>
      </c>
      <c r="S90" s="12" cm="1">
        <f t="array" ref="S90">PRODUCT(Data!$C84:S84/100+1)</f>
        <v>7.0235434302496991</v>
      </c>
      <c r="T90" s="12" cm="1">
        <f t="array" ref="T90">PRODUCT(Data!$C84:T84/100+1)</f>
        <v>9.580113238860589</v>
      </c>
      <c r="U90" s="12" cm="1">
        <f t="array" ref="U90">PRODUCT(Data!$C84:U84/100+1)</f>
        <v>16.171231147196675</v>
      </c>
      <c r="V90" s="12" cm="1">
        <f t="array" ref="V90">PRODUCT(Data!$C84:V84/100+1)</f>
        <v>23.270401620816017</v>
      </c>
      <c r="W90" s="7"/>
      <c r="X90" s="25" t="str">
        <f t="shared" si="14"/>
        <v>Unrealised</v>
      </c>
      <c r="Y90" s="4">
        <f t="shared" si="15"/>
        <v>197798413.77693614</v>
      </c>
      <c r="Z90" s="13">
        <f t="shared" ca="1" si="11"/>
        <v>0</v>
      </c>
      <c r="AA90" s="13">
        <f t="shared" si="12"/>
        <v>197798413.77693614</v>
      </c>
      <c r="AC90">
        <f t="shared" si="13"/>
        <v>0</v>
      </c>
      <c r="AD90">
        <f>IF(SUM($AC90:AC90)&gt;0,1,IF(OR(D90&lt;(1-$P$2),D90&gt;$P$3),1,0))</f>
        <v>0</v>
      </c>
      <c r="AE90">
        <f>IF(SUM($AC90:AD90)&gt;0,1,IF(OR(E90&lt;(1-$P$2),E90&gt;$P$3),1,0))</f>
        <v>0</v>
      </c>
      <c r="AF90">
        <f>IF(SUM($AC90:AE90)&gt;0,1,IF(OR(F90&lt;(1-$P$2),F90&gt;$P$3),1,0))</f>
        <v>0</v>
      </c>
      <c r="AG90">
        <f>IF(SUM($AC90:AF90)&gt;0,1,IF(OR(G90&lt;(1-$P$2),G90&gt;$P$3),1,0))</f>
        <v>0</v>
      </c>
      <c r="AH90">
        <f>IF(SUM($AC90:AG90)&gt;0,1,IF(OR(H90&lt;(1-$P$2),H90&gt;$P$3),1,0))</f>
        <v>0</v>
      </c>
      <c r="AI90">
        <f>IF(SUM($AC90:AH90)&gt;0,1,IF(OR(I90&lt;(1-$P$2),I90&gt;$P$3),1,0))</f>
        <v>0</v>
      </c>
      <c r="AJ90">
        <f>IF(SUM($AC90:AI90)&gt;0,1,IF(OR(J90&lt;(1-$P$2),J90&gt;$P$3),1,0))</f>
        <v>0</v>
      </c>
      <c r="AK90">
        <f>IF(SUM($AC90:AJ90)&gt;0,1,IF(OR(K90&lt;(1-$P$2),K90&gt;$P$3),1,0))</f>
        <v>0</v>
      </c>
      <c r="AL90">
        <f>IF(SUM($AC90:AK90)&gt;0,1,IF(OR(L90&lt;(1-$P$2),L90&gt;$P$3),1,0))</f>
        <v>0</v>
      </c>
      <c r="AM90">
        <f>IF(SUM($AC90:AL90)&gt;0,1,IF(OR(M90&lt;(1-$P$2),M90&gt;$P$3),1,0))</f>
        <v>0</v>
      </c>
      <c r="AN90">
        <f>IF(SUM($AC90:AM90)&gt;0,1,IF(OR(N90&lt;(1-$P$2),N90&gt;$P$3),1,0))</f>
        <v>0</v>
      </c>
      <c r="AO90">
        <f>IF(SUM($AC90:AN90)&gt;0,1,IF(OR(O90&lt;(1-$P$2),O90&gt;$P$3),1,0))</f>
        <v>0</v>
      </c>
      <c r="AP90">
        <f>IF(SUM($AC90:AO90)&gt;0,1,IF(OR(P90&lt;(1-$P$2),P90&gt;$P$3),1,0))</f>
        <v>0</v>
      </c>
      <c r="AQ90">
        <f>IF(SUM($AC90:AP90)&gt;0,1,IF(OR(Q90&lt;(1-$P$2),Q90&gt;$P$3),1,0))</f>
        <v>0</v>
      </c>
      <c r="AR90">
        <f>IF(SUM($AC90:AQ90)&gt;0,1,IF(OR(R90&lt;(1-$P$2),R90&gt;$P$3),1,0))</f>
        <v>0</v>
      </c>
      <c r="AS90">
        <f>IF(SUM($AC90:AR90)&gt;0,1,IF(OR(S90&lt;(1-$P$2),S90&gt;$P$3),1,0))</f>
        <v>0</v>
      </c>
      <c r="AT90">
        <f>IF(SUM($AC90:AS90)&gt;0,1,IF(OR(T90&lt;(1-$P$2),T90&gt;$P$3),1,0))</f>
        <v>0</v>
      </c>
      <c r="AU90">
        <f>IF(SUM($AC90:AT90)&gt;0,1,IF(OR(U90&lt;(1-$P$2),U90&gt;$P$3),1,0))</f>
        <v>0</v>
      </c>
      <c r="AV90">
        <f>IF(SUM($AC90:AU90)&gt;0,1,IF(OR(V90&lt;(1-$P$2),V90&gt;$P$3),1,0))</f>
        <v>0</v>
      </c>
    </row>
    <row r="91" spans="1:48" x14ac:dyDescent="0.35">
      <c r="A91" s="1">
        <f>Data!A85</f>
        <v>600000</v>
      </c>
      <c r="B91">
        <f t="shared" si="16"/>
        <v>82</v>
      </c>
      <c r="C91" s="12" cm="1">
        <f t="array" ref="C91">PRODUCT(Data!$C85:C85/100+1)</f>
        <v>1.6930000000000001</v>
      </c>
      <c r="D91" s="12" cm="1">
        <f t="array" ref="D91">PRODUCT(Data!$C85:D85/100+1)</f>
        <v>2.7037210000000003</v>
      </c>
      <c r="E91" s="12" cm="1">
        <f t="array" ref="E91">PRODUCT(Data!$C85:E85/100+1)</f>
        <v>2.3468298280000002</v>
      </c>
      <c r="F91" s="12" cm="1">
        <f t="array" ref="F91">PRODUCT(Data!$C85:F85/100+1)</f>
        <v>3.459227166472</v>
      </c>
      <c r="G91" s="12" cm="1">
        <f t="array" ref="G91">PRODUCT(Data!$C85:G85/100+1)</f>
        <v>5.1853815225415287</v>
      </c>
      <c r="H91" s="12" cm="1">
        <f t="array" ref="H91">PRODUCT(Data!$C85:H85/100+1)</f>
        <v>6.8187767021421104</v>
      </c>
      <c r="I91" s="12" cm="1">
        <f t="array" ref="I91">PRODUCT(Data!$C85:I85/100+1)</f>
        <v>3.9821655940509921</v>
      </c>
      <c r="J91" s="12" cm="1">
        <f t="array" ref="J91">PRODUCT(Data!$C85:J85/100+1)</f>
        <v>2.8751235589048161</v>
      </c>
      <c r="K91" s="12" cm="1">
        <f t="array" ref="K91">PRODUCT(Data!$C85:K85/100+1)</f>
        <v>2.7974952228143861</v>
      </c>
      <c r="L91" s="12" cm="1">
        <f t="array" ref="L91">PRODUCT(Data!$C85:L85/100+1)</f>
        <v>4.6913994886597257</v>
      </c>
      <c r="M91" s="12" cm="1">
        <f t="array" ref="M91">PRODUCT(Data!$C85:M85/100+1)</f>
        <v>6.0002999459957884</v>
      </c>
      <c r="N91" s="12" cm="1">
        <f t="array" ref="N91">PRODUCT(Data!$C85:N85/100+1)</f>
        <v>9.4564727148893635</v>
      </c>
      <c r="O91" s="12" cm="1">
        <f t="array" ref="O91">PRODUCT(Data!$C85:O85/100+1)</f>
        <v>9.7307104236211543</v>
      </c>
      <c r="P91" s="12" cm="1">
        <f t="array" ref="P91">PRODUCT(Data!$C85:P85/100+1)</f>
        <v>10.703781465983271</v>
      </c>
      <c r="Q91" s="12" cm="1">
        <f t="array" ref="Q91">PRODUCT(Data!$C85:Q85/100+1)</f>
        <v>6.7754936679674103</v>
      </c>
      <c r="R91" s="12" cm="1">
        <f t="array" ref="R91">PRODUCT(Data!$C85:R85/100+1)</f>
        <v>8.5235710343030018</v>
      </c>
      <c r="S91" s="12" cm="1">
        <f t="array" ref="S91">PRODUCT(Data!$C85:S85/100+1)</f>
        <v>13.23710581627256</v>
      </c>
      <c r="T91" s="12" cm="1">
        <f t="array" ref="T91">PRODUCT(Data!$C85:T85/100+1)</f>
        <v>14.150466117595366</v>
      </c>
      <c r="U91" s="12" cm="1">
        <f t="array" ref="U91">PRODUCT(Data!$C85:U85/100+1)</f>
        <v>7.6129507712663074</v>
      </c>
      <c r="V91" s="12" cm="1">
        <f t="array" ref="V91">PRODUCT(Data!$C85:V85/100+1)</f>
        <v>12.424335658706614</v>
      </c>
      <c r="W91" s="7"/>
      <c r="X91" s="25" t="str">
        <f t="shared" si="14"/>
        <v>Unrealised</v>
      </c>
      <c r="Y91" s="4">
        <f t="shared" si="15"/>
        <v>7454601.3952239687</v>
      </c>
      <c r="Z91" s="13">
        <f t="shared" ca="1" si="11"/>
        <v>0</v>
      </c>
      <c r="AA91" s="13">
        <f t="shared" si="12"/>
        <v>7454601.3952239687</v>
      </c>
      <c r="AC91">
        <f t="shared" si="13"/>
        <v>0</v>
      </c>
      <c r="AD91">
        <f>IF(SUM($AC91:AC91)&gt;0,1,IF(OR(D91&lt;(1-$P$2),D91&gt;$P$3),1,0))</f>
        <v>0</v>
      </c>
      <c r="AE91">
        <f>IF(SUM($AC91:AD91)&gt;0,1,IF(OR(E91&lt;(1-$P$2),E91&gt;$P$3),1,0))</f>
        <v>0</v>
      </c>
      <c r="AF91">
        <f>IF(SUM($AC91:AE91)&gt;0,1,IF(OR(F91&lt;(1-$P$2),F91&gt;$P$3),1,0))</f>
        <v>0</v>
      </c>
      <c r="AG91">
        <f>IF(SUM($AC91:AF91)&gt;0,1,IF(OR(G91&lt;(1-$P$2),G91&gt;$P$3),1,0))</f>
        <v>0</v>
      </c>
      <c r="AH91">
        <f>IF(SUM($AC91:AG91)&gt;0,1,IF(OR(H91&lt;(1-$P$2),H91&gt;$P$3),1,0))</f>
        <v>0</v>
      </c>
      <c r="AI91">
        <f>IF(SUM($AC91:AH91)&gt;0,1,IF(OR(I91&lt;(1-$P$2),I91&gt;$P$3),1,0))</f>
        <v>0</v>
      </c>
      <c r="AJ91">
        <f>IF(SUM($AC91:AI91)&gt;0,1,IF(OR(J91&lt;(1-$P$2),J91&gt;$P$3),1,0))</f>
        <v>0</v>
      </c>
      <c r="AK91">
        <f>IF(SUM($AC91:AJ91)&gt;0,1,IF(OR(K91&lt;(1-$P$2),K91&gt;$P$3),1,0))</f>
        <v>0</v>
      </c>
      <c r="AL91">
        <f>IF(SUM($AC91:AK91)&gt;0,1,IF(OR(L91&lt;(1-$P$2),L91&gt;$P$3),1,0))</f>
        <v>0</v>
      </c>
      <c r="AM91">
        <f>IF(SUM($AC91:AL91)&gt;0,1,IF(OR(M91&lt;(1-$P$2),M91&gt;$P$3),1,0))</f>
        <v>0</v>
      </c>
      <c r="AN91">
        <f>IF(SUM($AC91:AM91)&gt;0,1,IF(OR(N91&lt;(1-$P$2),N91&gt;$P$3),1,0))</f>
        <v>0</v>
      </c>
      <c r="AO91">
        <f>IF(SUM($AC91:AN91)&gt;0,1,IF(OR(O91&lt;(1-$P$2),O91&gt;$P$3),1,0))</f>
        <v>0</v>
      </c>
      <c r="AP91">
        <f>IF(SUM($AC91:AO91)&gt;0,1,IF(OR(P91&lt;(1-$P$2),P91&gt;$P$3),1,0))</f>
        <v>0</v>
      </c>
      <c r="AQ91">
        <f>IF(SUM($AC91:AP91)&gt;0,1,IF(OR(Q91&lt;(1-$P$2),Q91&gt;$P$3),1,0))</f>
        <v>0</v>
      </c>
      <c r="AR91">
        <f>IF(SUM($AC91:AQ91)&gt;0,1,IF(OR(R91&lt;(1-$P$2),R91&gt;$P$3),1,0))</f>
        <v>0</v>
      </c>
      <c r="AS91">
        <f>IF(SUM($AC91:AR91)&gt;0,1,IF(OR(S91&lt;(1-$P$2),S91&gt;$P$3),1,0))</f>
        <v>0</v>
      </c>
      <c r="AT91">
        <f>IF(SUM($AC91:AS91)&gt;0,1,IF(OR(T91&lt;(1-$P$2),T91&gt;$P$3),1,0))</f>
        <v>0</v>
      </c>
      <c r="AU91">
        <f>IF(SUM($AC91:AT91)&gt;0,1,IF(OR(U91&lt;(1-$P$2),U91&gt;$P$3),1,0))</f>
        <v>0</v>
      </c>
      <c r="AV91">
        <f>IF(SUM($AC91:AU91)&gt;0,1,IF(OR(V91&lt;(1-$P$2),V91&gt;$P$3),1,0))</f>
        <v>0</v>
      </c>
    </row>
    <row r="92" spans="1:48" x14ac:dyDescent="0.35">
      <c r="A92" s="1">
        <f>Data!A86</f>
        <v>6700000</v>
      </c>
      <c r="B92">
        <f t="shared" si="16"/>
        <v>83</v>
      </c>
      <c r="C92" s="12" cm="1">
        <f t="array" ref="C92">PRODUCT(Data!$C86:C86/100+1)</f>
        <v>0.84</v>
      </c>
      <c r="D92" s="12" cm="1">
        <f t="array" ref="D92">PRODUCT(Data!$C86:D86/100+1)</f>
        <v>0.78036000000000005</v>
      </c>
      <c r="E92" s="12" cm="1">
        <f t="array" ref="E92">PRODUCT(Data!$C86:E86/100+1)</f>
        <v>1.1510310000000001</v>
      </c>
      <c r="F92" s="12" cm="1">
        <f t="array" ref="F92">PRODUCT(Data!$C86:F86/100+1)</f>
        <v>1.9728671340000001</v>
      </c>
      <c r="G92" s="12" cm="1">
        <f t="array" ref="G92">PRODUCT(Data!$C86:G86/100+1)</f>
        <v>1.3099837769759999</v>
      </c>
      <c r="H92" s="12" cm="1">
        <f t="array" ref="H92">PRODUCT(Data!$C86:H86/100+1)</f>
        <v>2.1143138160392638</v>
      </c>
      <c r="I92" s="12" cm="1">
        <f t="array" ref="I92">PRODUCT(Data!$C86:I86/100+1)</f>
        <v>1.6724222284870578</v>
      </c>
      <c r="J92" s="12" cm="1">
        <f t="array" ref="J92">PRODUCT(Data!$C86:J86/100+1)</f>
        <v>1.4349382720418955</v>
      </c>
      <c r="K92" s="12" cm="1">
        <f t="array" ref="K92">PRODUCT(Data!$C86:K86/100+1)</f>
        <v>1.3861503707924709</v>
      </c>
      <c r="L92" s="12" cm="1">
        <f t="array" ref="L92">PRODUCT(Data!$C86:L86/100+1)</f>
        <v>1.7368464146029663</v>
      </c>
      <c r="M92" s="12" cm="1">
        <f t="array" ref="M92">PRODUCT(Data!$C86:M86/100+1)</f>
        <v>0.89447590352052764</v>
      </c>
      <c r="N92" s="12" cm="1">
        <f t="array" ref="N92">PRODUCT(Data!$C86:N86/100+1)</f>
        <v>0.77372165654525638</v>
      </c>
      <c r="O92" s="12" cm="1">
        <f t="array" ref="O92">PRODUCT(Data!$C86:O86/100+1)</f>
        <v>1.1629036497875205</v>
      </c>
      <c r="P92" s="12" cm="1">
        <f t="array" ref="P92">PRODUCT(Data!$C86:P86/100+1)</f>
        <v>1.8664603579089702</v>
      </c>
      <c r="Q92" s="12" cm="1">
        <f t="array" ref="Q92">PRODUCT(Data!$C86:Q86/100+1)</f>
        <v>1.5864913042226247</v>
      </c>
      <c r="R92" s="12" cm="1">
        <f t="array" ref="R92">PRODUCT(Data!$C86:R86/100+1)</f>
        <v>0.92016495644912244</v>
      </c>
      <c r="S92" s="12" cm="1">
        <f t="array" ref="S92">PRODUCT(Data!$C86:S86/100+1)</f>
        <v>0.83366945054290498</v>
      </c>
      <c r="T92" s="12" cm="1">
        <f t="array" ref="T92">PRODUCT(Data!$C86:T86/100+1)</f>
        <v>1.0237460852666873</v>
      </c>
      <c r="U92" s="12" cm="1">
        <f t="array" ref="U92">PRODUCT(Data!$C86:U86/100+1)</f>
        <v>1.7700569814261025</v>
      </c>
      <c r="V92" s="12" cm="1">
        <f t="array" ref="V92">PRODUCT(Data!$C86:V86/100+1)</f>
        <v>3.0285674952200612</v>
      </c>
      <c r="W92" s="7"/>
      <c r="X92" s="25" t="str">
        <f t="shared" si="14"/>
        <v>Unrealised</v>
      </c>
      <c r="Y92" s="4">
        <f t="shared" si="15"/>
        <v>20291402.217974409</v>
      </c>
      <c r="Z92" s="13">
        <f t="shared" ca="1" si="11"/>
        <v>0</v>
      </c>
      <c r="AA92" s="13">
        <f t="shared" si="12"/>
        <v>20291402.217974409</v>
      </c>
      <c r="AC92">
        <f t="shared" si="13"/>
        <v>0</v>
      </c>
      <c r="AD92">
        <f>IF(SUM($AC92:AC92)&gt;0,1,IF(OR(D92&lt;(1-$P$2),D92&gt;$P$3),1,0))</f>
        <v>0</v>
      </c>
      <c r="AE92">
        <f>IF(SUM($AC92:AD92)&gt;0,1,IF(OR(E92&lt;(1-$P$2),E92&gt;$P$3),1,0))</f>
        <v>0</v>
      </c>
      <c r="AF92">
        <f>IF(SUM($AC92:AE92)&gt;0,1,IF(OR(F92&lt;(1-$P$2),F92&gt;$P$3),1,0))</f>
        <v>0</v>
      </c>
      <c r="AG92">
        <f>IF(SUM($AC92:AF92)&gt;0,1,IF(OR(G92&lt;(1-$P$2),G92&gt;$P$3),1,0))</f>
        <v>0</v>
      </c>
      <c r="AH92">
        <f>IF(SUM($AC92:AG92)&gt;0,1,IF(OR(H92&lt;(1-$P$2),H92&gt;$P$3),1,0))</f>
        <v>0</v>
      </c>
      <c r="AI92">
        <f>IF(SUM($AC92:AH92)&gt;0,1,IF(OR(I92&lt;(1-$P$2),I92&gt;$P$3),1,0))</f>
        <v>0</v>
      </c>
      <c r="AJ92">
        <f>IF(SUM($AC92:AI92)&gt;0,1,IF(OR(J92&lt;(1-$P$2),J92&gt;$P$3),1,0))</f>
        <v>0</v>
      </c>
      <c r="AK92">
        <f>IF(SUM($AC92:AJ92)&gt;0,1,IF(OR(K92&lt;(1-$P$2),K92&gt;$P$3),1,0))</f>
        <v>0</v>
      </c>
      <c r="AL92">
        <f>IF(SUM($AC92:AK92)&gt;0,1,IF(OR(L92&lt;(1-$P$2),L92&gt;$P$3),1,0))</f>
        <v>0</v>
      </c>
      <c r="AM92">
        <f>IF(SUM($AC92:AL92)&gt;0,1,IF(OR(M92&lt;(1-$P$2),M92&gt;$P$3),1,0))</f>
        <v>0</v>
      </c>
      <c r="AN92">
        <f>IF(SUM($AC92:AM92)&gt;0,1,IF(OR(N92&lt;(1-$P$2),N92&gt;$P$3),1,0))</f>
        <v>0</v>
      </c>
      <c r="AO92">
        <f>IF(SUM($AC92:AN92)&gt;0,1,IF(OR(O92&lt;(1-$P$2),O92&gt;$P$3),1,0))</f>
        <v>0</v>
      </c>
      <c r="AP92">
        <f>IF(SUM($AC92:AO92)&gt;0,1,IF(OR(P92&lt;(1-$P$2),P92&gt;$P$3),1,0))</f>
        <v>0</v>
      </c>
      <c r="AQ92">
        <f>IF(SUM($AC92:AP92)&gt;0,1,IF(OR(Q92&lt;(1-$P$2),Q92&gt;$P$3),1,0))</f>
        <v>0</v>
      </c>
      <c r="AR92">
        <f>IF(SUM($AC92:AQ92)&gt;0,1,IF(OR(R92&lt;(1-$P$2),R92&gt;$P$3),1,0))</f>
        <v>0</v>
      </c>
      <c r="AS92">
        <f>IF(SUM($AC92:AR92)&gt;0,1,IF(OR(S92&lt;(1-$P$2),S92&gt;$P$3),1,0))</f>
        <v>0</v>
      </c>
      <c r="AT92">
        <f>IF(SUM($AC92:AS92)&gt;0,1,IF(OR(T92&lt;(1-$P$2),T92&gt;$P$3),1,0))</f>
        <v>0</v>
      </c>
      <c r="AU92">
        <f>IF(SUM($AC92:AT92)&gt;0,1,IF(OR(U92&lt;(1-$P$2),U92&gt;$P$3),1,0))</f>
        <v>0</v>
      </c>
      <c r="AV92">
        <f>IF(SUM($AC92:AU92)&gt;0,1,IF(OR(V92&lt;(1-$P$2),V92&gt;$P$3),1,0))</f>
        <v>0</v>
      </c>
    </row>
    <row r="93" spans="1:48" x14ac:dyDescent="0.35">
      <c r="A93" s="1">
        <f>Data!A87</f>
        <v>2000000</v>
      </c>
      <c r="B93">
        <f t="shared" si="16"/>
        <v>84</v>
      </c>
      <c r="C93" s="12" cm="1">
        <f t="array" ref="C93">PRODUCT(Data!$C87:C87/100+1)</f>
        <v>1.2949999999999999</v>
      </c>
      <c r="D93" s="12" cm="1">
        <f t="array" ref="D93">PRODUCT(Data!$C87:D87/100+1)</f>
        <v>1.4257949999999999</v>
      </c>
      <c r="E93" s="12" cm="1">
        <f t="array" ref="E93">PRODUCT(Data!$C87:E87/100+1)</f>
        <v>1.1178232800000001</v>
      </c>
      <c r="F93" s="12" cm="1">
        <f t="array" ref="F93">PRODUCT(Data!$C87:F87/100+1)</f>
        <v>1.4419920312000001</v>
      </c>
      <c r="G93" s="12" cm="1">
        <f t="array" ref="G93">PRODUCT(Data!$C87:G87/100+1)</f>
        <v>1.9856230269624</v>
      </c>
      <c r="H93" s="12" cm="1">
        <f t="array" ref="H93">PRODUCT(Data!$C87:H87/100+1)</f>
        <v>2.8235559443405331</v>
      </c>
      <c r="I93" s="12" cm="1">
        <f t="array" ref="I93">PRODUCT(Data!$C87:I87/100+1)</f>
        <v>4.5882784095533662</v>
      </c>
      <c r="J93" s="12" cm="1">
        <f t="array" ref="J93">PRODUCT(Data!$C87:J87/100+1)</f>
        <v>6.0060564381053565</v>
      </c>
      <c r="K93" s="12" cm="1">
        <f t="array" ref="K93">PRODUCT(Data!$C87:K87/100+1)</f>
        <v>4.8949359970558648</v>
      </c>
      <c r="L93" s="12" cm="1">
        <f t="array" ref="L93">PRODUCT(Data!$C87:L87/100+1)</f>
        <v>2.5551565904631617</v>
      </c>
      <c r="M93" s="12" cm="1">
        <f t="array" ref="M93">PRODUCT(Data!$C87:M87/100+1)</f>
        <v>2.5755978431868671</v>
      </c>
      <c r="N93" s="12" cm="1">
        <f t="array" ref="N93">PRODUCT(Data!$C87:N87/100+1)</f>
        <v>3.2555556737882001</v>
      </c>
      <c r="O93" s="12" cm="1">
        <f t="array" ref="O93">PRODUCT(Data!$C87:O87/100+1)</f>
        <v>4.7726446177735014</v>
      </c>
      <c r="P93" s="12" cm="1">
        <f t="array" ref="P93">PRODUCT(Data!$C87:P87/100+1)</f>
        <v>2.3863223088867507</v>
      </c>
      <c r="Q93" s="12" cm="1">
        <f t="array" ref="Q93">PRODUCT(Data!$C87:Q87/100+1)</f>
        <v>2.6679083413353877</v>
      </c>
      <c r="R93" s="12" cm="1">
        <f t="array" ref="R93">PRODUCT(Data!$C87:R87/100+1)</f>
        <v>2.8013037584021574</v>
      </c>
      <c r="S93" s="12" cm="1">
        <f t="array" ref="S93">PRODUCT(Data!$C87:S87/100+1)</f>
        <v>1.6863848625580991</v>
      </c>
      <c r="T93" s="12" cm="1">
        <f t="array" ref="T93">PRODUCT(Data!$C87:T87/100+1)</f>
        <v>2.8584223420359778</v>
      </c>
      <c r="U93" s="12" cm="1">
        <f t="array" ref="U93">PRODUCT(Data!$C87:U87/100+1)</f>
        <v>2.0466303968977599</v>
      </c>
      <c r="V93" s="12" cm="1">
        <f t="array" ref="V93">PRODUCT(Data!$C87:V87/100+1)</f>
        <v>2.1039360480108971</v>
      </c>
      <c r="W93" s="7"/>
      <c r="X93" s="25" t="str">
        <f t="shared" si="14"/>
        <v>Unrealised</v>
      </c>
      <c r="Y93" s="4">
        <f t="shared" si="15"/>
        <v>4207872.0960217938</v>
      </c>
      <c r="Z93" s="13">
        <f t="shared" ca="1" si="11"/>
        <v>0</v>
      </c>
      <c r="AA93" s="13">
        <f t="shared" si="12"/>
        <v>4207872.0960217938</v>
      </c>
      <c r="AC93">
        <f t="shared" si="13"/>
        <v>0</v>
      </c>
      <c r="AD93">
        <f>IF(SUM($AC93:AC93)&gt;0,1,IF(OR(D93&lt;(1-$P$2),D93&gt;$P$3),1,0))</f>
        <v>0</v>
      </c>
      <c r="AE93">
        <f>IF(SUM($AC93:AD93)&gt;0,1,IF(OR(E93&lt;(1-$P$2),E93&gt;$P$3),1,0))</f>
        <v>0</v>
      </c>
      <c r="AF93">
        <f>IF(SUM($AC93:AE93)&gt;0,1,IF(OR(F93&lt;(1-$P$2),F93&gt;$P$3),1,0))</f>
        <v>0</v>
      </c>
      <c r="AG93">
        <f>IF(SUM($AC93:AF93)&gt;0,1,IF(OR(G93&lt;(1-$P$2),G93&gt;$P$3),1,0))</f>
        <v>0</v>
      </c>
      <c r="AH93">
        <f>IF(SUM($AC93:AG93)&gt;0,1,IF(OR(H93&lt;(1-$P$2),H93&gt;$P$3),1,0))</f>
        <v>0</v>
      </c>
      <c r="AI93">
        <f>IF(SUM($AC93:AH93)&gt;0,1,IF(OR(I93&lt;(1-$P$2),I93&gt;$P$3),1,0))</f>
        <v>0</v>
      </c>
      <c r="AJ93">
        <f>IF(SUM($AC93:AI93)&gt;0,1,IF(OR(J93&lt;(1-$P$2),J93&gt;$P$3),1,0))</f>
        <v>0</v>
      </c>
      <c r="AK93">
        <f>IF(SUM($AC93:AJ93)&gt;0,1,IF(OR(K93&lt;(1-$P$2),K93&gt;$P$3),1,0))</f>
        <v>0</v>
      </c>
      <c r="AL93">
        <f>IF(SUM($AC93:AK93)&gt;0,1,IF(OR(L93&lt;(1-$P$2),L93&gt;$P$3),1,0))</f>
        <v>0</v>
      </c>
      <c r="AM93">
        <f>IF(SUM($AC93:AL93)&gt;0,1,IF(OR(M93&lt;(1-$P$2),M93&gt;$P$3),1,0))</f>
        <v>0</v>
      </c>
      <c r="AN93">
        <f>IF(SUM($AC93:AM93)&gt;0,1,IF(OR(N93&lt;(1-$P$2),N93&gt;$P$3),1,0))</f>
        <v>0</v>
      </c>
      <c r="AO93">
        <f>IF(SUM($AC93:AN93)&gt;0,1,IF(OR(O93&lt;(1-$P$2),O93&gt;$P$3),1,0))</f>
        <v>0</v>
      </c>
      <c r="AP93">
        <f>IF(SUM($AC93:AO93)&gt;0,1,IF(OR(P93&lt;(1-$P$2),P93&gt;$P$3),1,0))</f>
        <v>0</v>
      </c>
      <c r="AQ93">
        <f>IF(SUM($AC93:AP93)&gt;0,1,IF(OR(Q93&lt;(1-$P$2),Q93&gt;$P$3),1,0))</f>
        <v>0</v>
      </c>
      <c r="AR93">
        <f>IF(SUM($AC93:AQ93)&gt;0,1,IF(OR(R93&lt;(1-$P$2),R93&gt;$P$3),1,0))</f>
        <v>0</v>
      </c>
      <c r="AS93">
        <f>IF(SUM($AC93:AR93)&gt;0,1,IF(OR(S93&lt;(1-$P$2),S93&gt;$P$3),1,0))</f>
        <v>0</v>
      </c>
      <c r="AT93">
        <f>IF(SUM($AC93:AS93)&gt;0,1,IF(OR(T93&lt;(1-$P$2),T93&gt;$P$3),1,0))</f>
        <v>0</v>
      </c>
      <c r="AU93">
        <f>IF(SUM($AC93:AT93)&gt;0,1,IF(OR(U93&lt;(1-$P$2),U93&gt;$P$3),1,0))</f>
        <v>0</v>
      </c>
      <c r="AV93">
        <f>IF(SUM($AC93:AU93)&gt;0,1,IF(OR(V93&lt;(1-$P$2),V93&gt;$P$3),1,0))</f>
        <v>0</v>
      </c>
    </row>
    <row r="94" spans="1:48" x14ac:dyDescent="0.35">
      <c r="A94" s="1">
        <f>Data!A88</f>
        <v>9300000</v>
      </c>
      <c r="B94">
        <f t="shared" si="16"/>
        <v>85</v>
      </c>
      <c r="C94" s="12" cm="1">
        <f t="array" ref="C94">PRODUCT(Data!$C88:C88/100+1)</f>
        <v>0.60499999999999998</v>
      </c>
      <c r="D94" s="12" cm="1">
        <f t="array" ref="D94">PRODUCT(Data!$C88:D88/100+1)</f>
        <v>0.91596999999999995</v>
      </c>
      <c r="E94" s="12" cm="1">
        <f t="array" ref="E94">PRODUCT(Data!$C88:E88/100+1)</f>
        <v>1.27961009</v>
      </c>
      <c r="F94" s="12" cm="1">
        <f t="array" ref="F94">PRODUCT(Data!$C88:F88/100+1)</f>
        <v>1.5752000207900001</v>
      </c>
      <c r="G94" s="12" cm="1">
        <f t="array" ref="G94">PRODUCT(Data!$C88:G88/100+1)</f>
        <v>1.7799760234927</v>
      </c>
      <c r="H94" s="12" cm="1">
        <f t="array" ref="H94">PRODUCT(Data!$C88:H88/100+1)</f>
        <v>2.9885797434442436</v>
      </c>
      <c r="I94" s="12" cm="1">
        <f t="array" ref="I94">PRODUCT(Data!$C88:I88/100+1)</f>
        <v>3.9299823626291803</v>
      </c>
      <c r="J94" s="12" cm="1">
        <f t="array" ref="J94">PRODUCT(Data!$C88:J88/100+1)</f>
        <v>2.393359258841171</v>
      </c>
      <c r="K94" s="12" cm="1">
        <f t="array" ref="K94">PRODUCT(Data!$C88:K88/100+1)</f>
        <v>1.9888815440970129</v>
      </c>
      <c r="L94" s="12" cm="1">
        <f t="array" ref="L94">PRODUCT(Data!$C88:L88/100+1)</f>
        <v>1.9133040454213264</v>
      </c>
      <c r="M94" s="12" cm="1">
        <f t="array" ref="M94">PRODUCT(Data!$C88:M88/100+1)</f>
        <v>2.7398513930433395</v>
      </c>
      <c r="N94" s="12" cm="1">
        <f t="array" ref="N94">PRODUCT(Data!$C88:N88/100+1)</f>
        <v>2.2137999255790186</v>
      </c>
      <c r="O94" s="12" cm="1">
        <f t="array" ref="O94">PRODUCT(Data!$C88:O88/100+1)</f>
        <v>2.4683869170206059</v>
      </c>
      <c r="P94" s="12" cm="1">
        <f t="array" ref="P94">PRODUCT(Data!$C88:P88/100+1)</f>
        <v>2.6732630311333159</v>
      </c>
      <c r="Q94" s="12" cm="1">
        <f t="array" ref="Q94">PRODUCT(Data!$C88:Q88/100+1)</f>
        <v>1.3874235131581907</v>
      </c>
      <c r="R94" s="12" cm="1">
        <f t="array" ref="R94">PRODUCT(Data!$C88:R88/100+1)</f>
        <v>1.2819793261581682</v>
      </c>
      <c r="S94" s="12" cm="1">
        <f t="array" ref="S94">PRODUCT(Data!$C88:S88/100+1)</f>
        <v>0.76021374041179368</v>
      </c>
      <c r="T94" s="12" cm="1">
        <f t="array" ref="T94">PRODUCT(Data!$C88:T88/100+1)</f>
        <v>0.78378036636455917</v>
      </c>
      <c r="U94" s="12" cm="1">
        <f t="array" ref="U94">PRODUCT(Data!$C88:U88/100+1)</f>
        <v>0.63015941455710556</v>
      </c>
      <c r="V94" s="12" cm="1">
        <f t="array" ref="V94">PRODUCT(Data!$C88:V88/100+1)</f>
        <v>0.53752598061721102</v>
      </c>
      <c r="W94" s="7"/>
      <c r="X94" s="25" t="str">
        <f t="shared" si="14"/>
        <v>Unrealised</v>
      </c>
      <c r="Y94" s="4">
        <f t="shared" si="15"/>
        <v>4998991.6197400624</v>
      </c>
      <c r="Z94" s="13">
        <f t="shared" ca="1" si="11"/>
        <v>0</v>
      </c>
      <c r="AA94" s="13">
        <f t="shared" si="12"/>
        <v>4998991.6197400624</v>
      </c>
      <c r="AC94">
        <f t="shared" si="13"/>
        <v>0</v>
      </c>
      <c r="AD94">
        <f>IF(SUM($AC94:AC94)&gt;0,1,IF(OR(D94&lt;(1-$P$2),D94&gt;$P$3),1,0))</f>
        <v>0</v>
      </c>
      <c r="AE94">
        <f>IF(SUM($AC94:AD94)&gt;0,1,IF(OR(E94&lt;(1-$P$2),E94&gt;$P$3),1,0))</f>
        <v>0</v>
      </c>
      <c r="AF94">
        <f>IF(SUM($AC94:AE94)&gt;0,1,IF(OR(F94&lt;(1-$P$2),F94&gt;$P$3),1,0))</f>
        <v>0</v>
      </c>
      <c r="AG94">
        <f>IF(SUM($AC94:AF94)&gt;0,1,IF(OR(G94&lt;(1-$P$2),G94&gt;$P$3),1,0))</f>
        <v>0</v>
      </c>
      <c r="AH94">
        <f>IF(SUM($AC94:AG94)&gt;0,1,IF(OR(H94&lt;(1-$P$2),H94&gt;$P$3),1,0))</f>
        <v>0</v>
      </c>
      <c r="AI94">
        <f>IF(SUM($AC94:AH94)&gt;0,1,IF(OR(I94&lt;(1-$P$2),I94&gt;$P$3),1,0))</f>
        <v>0</v>
      </c>
      <c r="AJ94">
        <f>IF(SUM($AC94:AI94)&gt;0,1,IF(OR(J94&lt;(1-$P$2),J94&gt;$P$3),1,0))</f>
        <v>0</v>
      </c>
      <c r="AK94">
        <f>IF(SUM($AC94:AJ94)&gt;0,1,IF(OR(K94&lt;(1-$P$2),K94&gt;$P$3),1,0))</f>
        <v>0</v>
      </c>
      <c r="AL94">
        <f>IF(SUM($AC94:AK94)&gt;0,1,IF(OR(L94&lt;(1-$P$2),L94&gt;$P$3),1,0))</f>
        <v>0</v>
      </c>
      <c r="AM94">
        <f>IF(SUM($AC94:AL94)&gt;0,1,IF(OR(M94&lt;(1-$P$2),M94&gt;$P$3),1,0))</f>
        <v>0</v>
      </c>
      <c r="AN94">
        <f>IF(SUM($AC94:AM94)&gt;0,1,IF(OR(N94&lt;(1-$P$2),N94&gt;$P$3),1,0))</f>
        <v>0</v>
      </c>
      <c r="AO94">
        <f>IF(SUM($AC94:AN94)&gt;0,1,IF(OR(O94&lt;(1-$P$2),O94&gt;$P$3),1,0))</f>
        <v>0</v>
      </c>
      <c r="AP94">
        <f>IF(SUM($AC94:AO94)&gt;0,1,IF(OR(P94&lt;(1-$P$2),P94&gt;$P$3),1,0))</f>
        <v>0</v>
      </c>
      <c r="AQ94">
        <f>IF(SUM($AC94:AP94)&gt;0,1,IF(OR(Q94&lt;(1-$P$2),Q94&gt;$P$3),1,0))</f>
        <v>0</v>
      </c>
      <c r="AR94">
        <f>IF(SUM($AC94:AQ94)&gt;0,1,IF(OR(R94&lt;(1-$P$2),R94&gt;$P$3),1,0))</f>
        <v>0</v>
      </c>
      <c r="AS94">
        <f>IF(SUM($AC94:AR94)&gt;0,1,IF(OR(S94&lt;(1-$P$2),S94&gt;$P$3),1,0))</f>
        <v>0</v>
      </c>
      <c r="AT94">
        <f>IF(SUM($AC94:AS94)&gt;0,1,IF(OR(T94&lt;(1-$P$2),T94&gt;$P$3),1,0))</f>
        <v>0</v>
      </c>
      <c r="AU94">
        <f>IF(SUM($AC94:AT94)&gt;0,1,IF(OR(U94&lt;(1-$P$2),U94&gt;$P$3),1,0))</f>
        <v>0</v>
      </c>
      <c r="AV94">
        <f>IF(SUM($AC94:AU94)&gt;0,1,IF(OR(V94&lt;(1-$P$2),V94&gt;$P$3),1,0))</f>
        <v>0</v>
      </c>
    </row>
    <row r="95" spans="1:48" x14ac:dyDescent="0.35">
      <c r="A95" s="1">
        <f>Data!A89</f>
        <v>9800000</v>
      </c>
      <c r="B95">
        <f t="shared" si="16"/>
        <v>86</v>
      </c>
      <c r="C95" s="12" cm="1">
        <f t="array" ref="C95">PRODUCT(Data!$C89:C89/100+1)</f>
        <v>0.74299999999999999</v>
      </c>
      <c r="D95" s="12" cm="1">
        <f t="array" ref="D95">PRODUCT(Data!$C89:D89/100+1)</f>
        <v>0.63600800000000002</v>
      </c>
      <c r="E95" s="12" cm="1">
        <f t="array" ref="E95">PRODUCT(Data!$C89:E89/100+1)</f>
        <v>0.462377816</v>
      </c>
      <c r="F95" s="12" cm="1">
        <f t="array" ref="F95">PRODUCT(Data!$C89:F89/100+1)</f>
        <v>0.65703887653600002</v>
      </c>
      <c r="G95" s="12" cm="1">
        <f t="array" ref="G95">PRODUCT(Data!$C89:G89/100+1)</f>
        <v>0.76347917453483194</v>
      </c>
      <c r="H95" s="12" cm="1">
        <f t="array" ref="H95">PRODUCT(Data!$C89:H89/100+1)</f>
        <v>1.0329873231456277</v>
      </c>
      <c r="I95" s="12" cm="1">
        <f t="array" ref="I95">PRODUCT(Data!$C89:I89/100+1)</f>
        <v>0.74684983463428889</v>
      </c>
      <c r="J95" s="12" cm="1">
        <f t="array" ref="J95">PRODUCT(Data!$C89:J89/100+1)</f>
        <v>0.97837328337091845</v>
      </c>
      <c r="K95" s="12" cm="1">
        <f t="array" ref="K95">PRODUCT(Data!$C89:K89/100+1)</f>
        <v>1.2024207652628589</v>
      </c>
      <c r="L95" s="12" cm="1">
        <f t="array" ref="L95">PRODUCT(Data!$C89:L89/100+1)</f>
        <v>0.81764612037874396</v>
      </c>
      <c r="M95" s="12" cm="1">
        <f t="array" ref="M95">PRODUCT(Data!$C89:M89/100+1)</f>
        <v>0.93293422335214682</v>
      </c>
      <c r="N95" s="12" cm="1">
        <f t="array" ref="N95">PRODUCT(Data!$C89:N89/100+1)</f>
        <v>0.5942791002753175</v>
      </c>
      <c r="O95" s="12" cm="1">
        <f t="array" ref="O95">PRODUCT(Data!$C89:O89/100+1)</f>
        <v>0.84625343879205206</v>
      </c>
      <c r="P95" s="12" cm="1">
        <f t="array" ref="P95">PRODUCT(Data!$C89:P89/100+1)</f>
        <v>1.2533013428510291</v>
      </c>
      <c r="Q95" s="12" cm="1">
        <f t="array" ref="Q95">PRODUCT(Data!$C89:Q89/100+1)</f>
        <v>2.188264144617897</v>
      </c>
      <c r="R95" s="12" cm="1">
        <f t="array" ref="R95">PRODUCT(Data!$C89:R89/100+1)</f>
        <v>2.7878485202432008</v>
      </c>
      <c r="S95" s="12" cm="1">
        <f t="array" ref="S95">PRODUCT(Data!$C89:S89/100+1)</f>
        <v>2.5676084871439881</v>
      </c>
      <c r="T95" s="12" cm="1">
        <f t="array" ref="T95">PRODUCT(Data!$C89:T89/100+1)</f>
        <v>1.8101639834365117</v>
      </c>
      <c r="U95" s="12" cm="1">
        <f t="array" ref="U95">PRODUCT(Data!$C89:U89/100+1)</f>
        <v>2.5070771170595689</v>
      </c>
      <c r="V95" s="12" cm="1">
        <f t="array" ref="V95">PRODUCT(Data!$C89:V89/100+1)</f>
        <v>2.5196125026448666</v>
      </c>
      <c r="W95" s="7"/>
      <c r="X95" s="25" t="str">
        <f t="shared" si="14"/>
        <v>Unrealised</v>
      </c>
      <c r="Y95" s="4">
        <f t="shared" si="15"/>
        <v>24692202.525919691</v>
      </c>
      <c r="Z95" s="13">
        <f t="shared" ca="1" si="11"/>
        <v>0</v>
      </c>
      <c r="AA95" s="13">
        <f t="shared" si="12"/>
        <v>24692202.525919691</v>
      </c>
      <c r="AC95">
        <f t="shared" si="13"/>
        <v>0</v>
      </c>
      <c r="AD95">
        <f>IF(SUM($AC95:AC95)&gt;0,1,IF(OR(D95&lt;(1-$P$2),D95&gt;$P$3),1,0))</f>
        <v>0</v>
      </c>
      <c r="AE95">
        <f>IF(SUM($AC95:AD95)&gt;0,1,IF(OR(E95&lt;(1-$P$2),E95&gt;$P$3),1,0))</f>
        <v>0</v>
      </c>
      <c r="AF95">
        <f>IF(SUM($AC95:AE95)&gt;0,1,IF(OR(F95&lt;(1-$P$2),F95&gt;$P$3),1,0))</f>
        <v>0</v>
      </c>
      <c r="AG95">
        <f>IF(SUM($AC95:AF95)&gt;0,1,IF(OR(G95&lt;(1-$P$2),G95&gt;$P$3),1,0))</f>
        <v>0</v>
      </c>
      <c r="AH95">
        <f>IF(SUM($AC95:AG95)&gt;0,1,IF(OR(H95&lt;(1-$P$2),H95&gt;$P$3),1,0))</f>
        <v>0</v>
      </c>
      <c r="AI95">
        <f>IF(SUM($AC95:AH95)&gt;0,1,IF(OR(I95&lt;(1-$P$2),I95&gt;$P$3),1,0))</f>
        <v>0</v>
      </c>
      <c r="AJ95">
        <f>IF(SUM($AC95:AI95)&gt;0,1,IF(OR(J95&lt;(1-$P$2),J95&gt;$P$3),1,0))</f>
        <v>0</v>
      </c>
      <c r="AK95">
        <f>IF(SUM($AC95:AJ95)&gt;0,1,IF(OR(K95&lt;(1-$P$2),K95&gt;$P$3),1,0))</f>
        <v>0</v>
      </c>
      <c r="AL95">
        <f>IF(SUM($AC95:AK95)&gt;0,1,IF(OR(L95&lt;(1-$P$2),L95&gt;$P$3),1,0))</f>
        <v>0</v>
      </c>
      <c r="AM95">
        <f>IF(SUM($AC95:AL95)&gt;0,1,IF(OR(M95&lt;(1-$P$2),M95&gt;$P$3),1,0))</f>
        <v>0</v>
      </c>
      <c r="AN95">
        <f>IF(SUM($AC95:AM95)&gt;0,1,IF(OR(N95&lt;(1-$P$2),N95&gt;$P$3),1,0))</f>
        <v>0</v>
      </c>
      <c r="AO95">
        <f>IF(SUM($AC95:AN95)&gt;0,1,IF(OR(O95&lt;(1-$P$2),O95&gt;$P$3),1,0))</f>
        <v>0</v>
      </c>
      <c r="AP95">
        <f>IF(SUM($AC95:AO95)&gt;0,1,IF(OR(P95&lt;(1-$P$2),P95&gt;$P$3),1,0))</f>
        <v>0</v>
      </c>
      <c r="AQ95">
        <f>IF(SUM($AC95:AP95)&gt;0,1,IF(OR(Q95&lt;(1-$P$2),Q95&gt;$P$3),1,0))</f>
        <v>0</v>
      </c>
      <c r="AR95">
        <f>IF(SUM($AC95:AQ95)&gt;0,1,IF(OR(R95&lt;(1-$P$2),R95&gt;$P$3),1,0))</f>
        <v>0</v>
      </c>
      <c r="AS95">
        <f>IF(SUM($AC95:AR95)&gt;0,1,IF(OR(S95&lt;(1-$P$2),S95&gt;$P$3),1,0))</f>
        <v>0</v>
      </c>
      <c r="AT95">
        <f>IF(SUM($AC95:AS95)&gt;0,1,IF(OR(T95&lt;(1-$P$2),T95&gt;$P$3),1,0))</f>
        <v>0</v>
      </c>
      <c r="AU95">
        <f>IF(SUM($AC95:AT95)&gt;0,1,IF(OR(U95&lt;(1-$P$2),U95&gt;$P$3),1,0))</f>
        <v>0</v>
      </c>
      <c r="AV95">
        <f>IF(SUM($AC95:AU95)&gt;0,1,IF(OR(V95&lt;(1-$P$2),V95&gt;$P$3),1,0))</f>
        <v>0</v>
      </c>
    </row>
    <row r="96" spans="1:48" x14ac:dyDescent="0.35">
      <c r="A96" s="1">
        <f>Data!A90</f>
        <v>8200000</v>
      </c>
      <c r="B96">
        <f t="shared" si="16"/>
        <v>87</v>
      </c>
      <c r="C96" s="12" cm="1">
        <f t="array" ref="C96">PRODUCT(Data!$C90:C90/100+1)</f>
        <v>0.90100000000000002</v>
      </c>
      <c r="D96" s="12" cm="1">
        <f t="array" ref="D96">PRODUCT(Data!$C90:D90/100+1)</f>
        <v>0.99650600000000011</v>
      </c>
      <c r="E96" s="12" cm="1">
        <f t="array" ref="E96">PRODUCT(Data!$C90:E90/100+1)</f>
        <v>1.2974508120000001</v>
      </c>
      <c r="F96" s="12" cm="1">
        <f t="array" ref="F96">PRODUCT(Data!$C90:F90/100+1)</f>
        <v>1.4297907948240003</v>
      </c>
      <c r="G96" s="12" cm="1">
        <f t="array" ref="G96">PRODUCT(Data!$C90:G90/100+1)</f>
        <v>2.256209874232272</v>
      </c>
      <c r="H96" s="12" cm="1">
        <f t="array" ref="H96">PRODUCT(Data!$C90:H90/100+1)</f>
        <v>1.6425207884410939</v>
      </c>
      <c r="I96" s="12" cm="1">
        <f t="array" ref="I96">PRODUCT(Data!$C90:I90/100+1)</f>
        <v>1.9135367185338745</v>
      </c>
      <c r="J96" s="12" cm="1">
        <f t="array" ref="J96">PRODUCT(Data!$C90:J90/100+1)</f>
        <v>2.6866055528215598</v>
      </c>
      <c r="K96" s="12" cm="1">
        <f t="array" ref="K96">PRODUCT(Data!$C90:K90/100+1)</f>
        <v>3.1970606078576558</v>
      </c>
      <c r="L96" s="12" cm="1">
        <f t="array" ref="L96">PRODUCT(Data!$C90:L90/100+1)</f>
        <v>4.8307585784729179</v>
      </c>
      <c r="M96" s="12" cm="1">
        <f t="array" ref="M96">PRODUCT(Data!$C90:M90/100+1)</f>
        <v>7.1881687647677017</v>
      </c>
      <c r="N96" s="12" cm="1">
        <f t="array" ref="N96">PRODUCT(Data!$C90:N90/100+1)</f>
        <v>8.7767540617813644</v>
      </c>
      <c r="O96" s="12" cm="1">
        <f t="array" ref="O96">PRODUCT(Data!$C90:O90/100+1)</f>
        <v>11.813510967157717</v>
      </c>
      <c r="P96" s="12" cm="1">
        <f t="array" ref="P96">PRODUCT(Data!$C90:P90/100+1)</f>
        <v>10.029670811116901</v>
      </c>
      <c r="Q96" s="12" cm="1">
        <f t="array" ref="Q96">PRODUCT(Data!$C90:Q90/100+1)</f>
        <v>11.724685178195658</v>
      </c>
      <c r="R96" s="12" cm="1">
        <f t="array" ref="R96">PRODUCT(Data!$C90:R90/100+1)</f>
        <v>8.4065992727662859</v>
      </c>
      <c r="S96" s="12" cm="1">
        <f t="array" ref="S96">PRODUCT(Data!$C90:S90/100+1)</f>
        <v>6.9858839956687833</v>
      </c>
      <c r="T96" s="12" cm="1">
        <f t="array" ref="T96">PRODUCT(Data!$C90:T90/100+1)</f>
        <v>8.1455407389498014</v>
      </c>
      <c r="U96" s="12" cm="1">
        <f t="array" ref="U96">PRODUCT(Data!$C90:U90/100+1)</f>
        <v>12.666315849066942</v>
      </c>
      <c r="V96" s="12" cm="1">
        <f t="array" ref="V96">PRODUCT(Data!$C90:V90/100+1)</f>
        <v>7.4984589826476311</v>
      </c>
      <c r="W96" s="7"/>
      <c r="X96" s="25" t="str">
        <f t="shared" si="14"/>
        <v>Unrealised</v>
      </c>
      <c r="Y96" s="4">
        <f t="shared" si="15"/>
        <v>61487363.657710575</v>
      </c>
      <c r="Z96" s="13">
        <f t="shared" ca="1" si="11"/>
        <v>0</v>
      </c>
      <c r="AA96" s="13">
        <f t="shared" si="12"/>
        <v>61487363.657710575</v>
      </c>
      <c r="AC96">
        <f t="shared" si="13"/>
        <v>0</v>
      </c>
      <c r="AD96">
        <f>IF(SUM($AC96:AC96)&gt;0,1,IF(OR(D96&lt;(1-$P$2),D96&gt;$P$3),1,0))</f>
        <v>0</v>
      </c>
      <c r="AE96">
        <f>IF(SUM($AC96:AD96)&gt;0,1,IF(OR(E96&lt;(1-$P$2),E96&gt;$P$3),1,0))</f>
        <v>0</v>
      </c>
      <c r="AF96">
        <f>IF(SUM($AC96:AE96)&gt;0,1,IF(OR(F96&lt;(1-$P$2),F96&gt;$P$3),1,0))</f>
        <v>0</v>
      </c>
      <c r="AG96">
        <f>IF(SUM($AC96:AF96)&gt;0,1,IF(OR(G96&lt;(1-$P$2),G96&gt;$P$3),1,0))</f>
        <v>0</v>
      </c>
      <c r="AH96">
        <f>IF(SUM($AC96:AG96)&gt;0,1,IF(OR(H96&lt;(1-$P$2),H96&gt;$P$3),1,0))</f>
        <v>0</v>
      </c>
      <c r="AI96">
        <f>IF(SUM($AC96:AH96)&gt;0,1,IF(OR(I96&lt;(1-$P$2),I96&gt;$P$3),1,0))</f>
        <v>0</v>
      </c>
      <c r="AJ96">
        <f>IF(SUM($AC96:AI96)&gt;0,1,IF(OR(J96&lt;(1-$P$2),J96&gt;$P$3),1,0))</f>
        <v>0</v>
      </c>
      <c r="AK96">
        <f>IF(SUM($AC96:AJ96)&gt;0,1,IF(OR(K96&lt;(1-$P$2),K96&gt;$P$3),1,0))</f>
        <v>0</v>
      </c>
      <c r="AL96">
        <f>IF(SUM($AC96:AK96)&gt;0,1,IF(OR(L96&lt;(1-$P$2),L96&gt;$P$3),1,0))</f>
        <v>0</v>
      </c>
      <c r="AM96">
        <f>IF(SUM($AC96:AL96)&gt;0,1,IF(OR(M96&lt;(1-$P$2),M96&gt;$P$3),1,0))</f>
        <v>0</v>
      </c>
      <c r="AN96">
        <f>IF(SUM($AC96:AM96)&gt;0,1,IF(OR(N96&lt;(1-$P$2),N96&gt;$P$3),1,0))</f>
        <v>0</v>
      </c>
      <c r="AO96">
        <f>IF(SUM($AC96:AN96)&gt;0,1,IF(OR(O96&lt;(1-$P$2),O96&gt;$P$3),1,0))</f>
        <v>0</v>
      </c>
      <c r="AP96">
        <f>IF(SUM($AC96:AO96)&gt;0,1,IF(OR(P96&lt;(1-$P$2),P96&gt;$P$3),1,0))</f>
        <v>0</v>
      </c>
      <c r="AQ96">
        <f>IF(SUM($AC96:AP96)&gt;0,1,IF(OR(Q96&lt;(1-$P$2),Q96&gt;$P$3),1,0))</f>
        <v>0</v>
      </c>
      <c r="AR96">
        <f>IF(SUM($AC96:AQ96)&gt;0,1,IF(OR(R96&lt;(1-$P$2),R96&gt;$P$3),1,0))</f>
        <v>0</v>
      </c>
      <c r="AS96">
        <f>IF(SUM($AC96:AR96)&gt;0,1,IF(OR(S96&lt;(1-$P$2),S96&gt;$P$3),1,0))</f>
        <v>0</v>
      </c>
      <c r="AT96">
        <f>IF(SUM($AC96:AS96)&gt;0,1,IF(OR(T96&lt;(1-$P$2),T96&gt;$P$3),1,0))</f>
        <v>0</v>
      </c>
      <c r="AU96">
        <f>IF(SUM($AC96:AT96)&gt;0,1,IF(OR(U96&lt;(1-$P$2),U96&gt;$P$3),1,0))</f>
        <v>0</v>
      </c>
      <c r="AV96">
        <f>IF(SUM($AC96:AU96)&gt;0,1,IF(OR(V96&lt;(1-$P$2),V96&gt;$P$3),1,0))</f>
        <v>0</v>
      </c>
    </row>
    <row r="97" spans="1:48" x14ac:dyDescent="0.35">
      <c r="A97" s="1">
        <f>Data!A91</f>
        <v>6700000</v>
      </c>
      <c r="B97">
        <f t="shared" si="16"/>
        <v>88</v>
      </c>
      <c r="C97" s="12" cm="1">
        <f t="array" ref="C97">PRODUCT(Data!$C91:C91/100+1)</f>
        <v>1.5589999999999999</v>
      </c>
      <c r="D97" s="12" cm="1">
        <f t="array" ref="D97">PRODUCT(Data!$C91:D91/100+1)</f>
        <v>2.0687929999999999</v>
      </c>
      <c r="E97" s="12" cm="1">
        <f t="array" ref="E97">PRODUCT(Data!$C91:E91/100+1)</f>
        <v>3.3845453480000001</v>
      </c>
      <c r="F97" s="12" cm="1">
        <f t="array" ref="F97">PRODUCT(Data!$C91:F91/100+1)</f>
        <v>4.5555980384080001</v>
      </c>
      <c r="G97" s="12" cm="1">
        <f t="array" ref="G97">PRODUCT(Data!$C91:G91/100+1)</f>
        <v>7.4347359986818571</v>
      </c>
      <c r="H97" s="12" cm="1">
        <f t="array" ref="H97">PRODUCT(Data!$C91:H91/100+1)</f>
        <v>8.8993789904221838</v>
      </c>
      <c r="I97" s="12" cm="1">
        <f t="array" ref="I97">PRODUCT(Data!$C91:I91/100+1)</f>
        <v>11.720482130386015</v>
      </c>
      <c r="J97" s="12" cm="1">
        <f t="array" ref="J97">PRODUCT(Data!$C91:J91/100+1)</f>
        <v>11.099296577475556</v>
      </c>
      <c r="K97" s="12" cm="1">
        <f t="array" ref="K97">PRODUCT(Data!$C91:K91/100+1)</f>
        <v>18.080754124707681</v>
      </c>
      <c r="L97" s="12" cm="1">
        <f t="array" ref="L97">PRODUCT(Data!$C91:L91/100+1)</f>
        <v>16.381163236985159</v>
      </c>
      <c r="M97" s="12" cm="1">
        <f t="array" ref="M97">PRODUCT(Data!$C91:M91/100+1)</f>
        <v>11.647007061496449</v>
      </c>
      <c r="N97" s="12" cm="1">
        <f t="array" ref="N97">PRODUCT(Data!$C91:N91/100+1)</f>
        <v>6.4757359261920264</v>
      </c>
      <c r="O97" s="12" cm="1">
        <f t="array" ref="O97">PRODUCT(Data!$C91:O91/100+1)</f>
        <v>11.15121726490267</v>
      </c>
      <c r="P97" s="12" cm="1">
        <f t="array" ref="P97">PRODUCT(Data!$C91:P91/100+1)</f>
        <v>7.7723984336371617</v>
      </c>
      <c r="Q97" s="12" cm="1">
        <f t="array" ref="Q97">PRODUCT(Data!$C91:Q91/100+1)</f>
        <v>6.6376282623261362</v>
      </c>
      <c r="R97" s="12" cm="1">
        <f t="array" ref="R97">PRODUCT(Data!$C91:R91/100+1)</f>
        <v>10.155571241358988</v>
      </c>
      <c r="S97" s="12" cm="1">
        <f t="array" ref="S97">PRODUCT(Data!$C91:S91/100+1)</f>
        <v>11.871862781148657</v>
      </c>
      <c r="T97" s="12" cm="1">
        <f t="array" ref="T97">PRODUCT(Data!$C91:T91/100+1)</f>
        <v>15.552140243304741</v>
      </c>
      <c r="U97" s="12" cm="1">
        <f t="array" ref="U97">PRODUCT(Data!$C91:U91/100+1)</f>
        <v>20.357751578485907</v>
      </c>
      <c r="V97" s="12" cm="1">
        <f t="array" ref="V97">PRODUCT(Data!$C91:V91/100+1)</f>
        <v>22.149233717392669</v>
      </c>
      <c r="W97" s="7"/>
      <c r="X97" s="25" t="str">
        <f t="shared" si="14"/>
        <v>Unrealised</v>
      </c>
      <c r="Y97" s="4">
        <f t="shared" si="15"/>
        <v>148399865.90653089</v>
      </c>
      <c r="Z97" s="13">
        <f t="shared" ca="1" si="11"/>
        <v>0</v>
      </c>
      <c r="AA97" s="13">
        <f t="shared" si="12"/>
        <v>148399865.90653089</v>
      </c>
      <c r="AC97">
        <f t="shared" si="13"/>
        <v>0</v>
      </c>
      <c r="AD97">
        <f>IF(SUM($AC97:AC97)&gt;0,1,IF(OR(D97&lt;(1-$P$2),D97&gt;$P$3),1,0))</f>
        <v>0</v>
      </c>
      <c r="AE97">
        <f>IF(SUM($AC97:AD97)&gt;0,1,IF(OR(E97&lt;(1-$P$2),E97&gt;$P$3),1,0))</f>
        <v>0</v>
      </c>
      <c r="AF97">
        <f>IF(SUM($AC97:AE97)&gt;0,1,IF(OR(F97&lt;(1-$P$2),F97&gt;$P$3),1,0))</f>
        <v>0</v>
      </c>
      <c r="AG97">
        <f>IF(SUM($AC97:AF97)&gt;0,1,IF(OR(G97&lt;(1-$P$2),G97&gt;$P$3),1,0))</f>
        <v>0</v>
      </c>
      <c r="AH97">
        <f>IF(SUM($AC97:AG97)&gt;0,1,IF(OR(H97&lt;(1-$P$2),H97&gt;$P$3),1,0))</f>
        <v>0</v>
      </c>
      <c r="AI97">
        <f>IF(SUM($AC97:AH97)&gt;0,1,IF(OR(I97&lt;(1-$P$2),I97&gt;$P$3),1,0))</f>
        <v>0</v>
      </c>
      <c r="AJ97">
        <f>IF(SUM($AC97:AI97)&gt;0,1,IF(OR(J97&lt;(1-$P$2),J97&gt;$P$3),1,0))</f>
        <v>0</v>
      </c>
      <c r="AK97">
        <f>IF(SUM($AC97:AJ97)&gt;0,1,IF(OR(K97&lt;(1-$P$2),K97&gt;$P$3),1,0))</f>
        <v>0</v>
      </c>
      <c r="AL97">
        <f>IF(SUM($AC97:AK97)&gt;0,1,IF(OR(L97&lt;(1-$P$2),L97&gt;$P$3),1,0))</f>
        <v>0</v>
      </c>
      <c r="AM97">
        <f>IF(SUM($AC97:AL97)&gt;0,1,IF(OR(M97&lt;(1-$P$2),M97&gt;$P$3),1,0))</f>
        <v>0</v>
      </c>
      <c r="AN97">
        <f>IF(SUM($AC97:AM97)&gt;0,1,IF(OR(N97&lt;(1-$P$2),N97&gt;$P$3),1,0))</f>
        <v>0</v>
      </c>
      <c r="AO97">
        <f>IF(SUM($AC97:AN97)&gt;0,1,IF(OR(O97&lt;(1-$P$2),O97&gt;$P$3),1,0))</f>
        <v>0</v>
      </c>
      <c r="AP97">
        <f>IF(SUM($AC97:AO97)&gt;0,1,IF(OR(P97&lt;(1-$P$2),P97&gt;$P$3),1,0))</f>
        <v>0</v>
      </c>
      <c r="AQ97">
        <f>IF(SUM($AC97:AP97)&gt;0,1,IF(OR(Q97&lt;(1-$P$2),Q97&gt;$P$3),1,0))</f>
        <v>0</v>
      </c>
      <c r="AR97">
        <f>IF(SUM($AC97:AQ97)&gt;0,1,IF(OR(R97&lt;(1-$P$2),R97&gt;$P$3),1,0))</f>
        <v>0</v>
      </c>
      <c r="AS97">
        <f>IF(SUM($AC97:AR97)&gt;0,1,IF(OR(S97&lt;(1-$P$2),S97&gt;$P$3),1,0))</f>
        <v>0</v>
      </c>
      <c r="AT97">
        <f>IF(SUM($AC97:AS97)&gt;0,1,IF(OR(T97&lt;(1-$P$2),T97&gt;$P$3),1,0))</f>
        <v>0</v>
      </c>
      <c r="AU97">
        <f>IF(SUM($AC97:AT97)&gt;0,1,IF(OR(U97&lt;(1-$P$2),U97&gt;$P$3),1,0))</f>
        <v>0</v>
      </c>
      <c r="AV97">
        <f>IF(SUM($AC97:AU97)&gt;0,1,IF(OR(V97&lt;(1-$P$2),V97&gt;$P$3),1,0))</f>
        <v>0</v>
      </c>
    </row>
    <row r="98" spans="1:48" x14ac:dyDescent="0.35">
      <c r="A98" s="1">
        <f>Data!A92</f>
        <v>6200000</v>
      </c>
      <c r="B98">
        <f t="shared" si="16"/>
        <v>89</v>
      </c>
      <c r="C98" s="12" cm="1">
        <f t="array" ref="C98">PRODUCT(Data!$C92:C92/100+1)</f>
        <v>0.68500000000000005</v>
      </c>
      <c r="D98" s="12" cm="1">
        <f t="array" ref="D98">PRODUCT(Data!$C92:D92/100+1)</f>
        <v>1.1268250000000002</v>
      </c>
      <c r="E98" s="12" cm="1">
        <f t="array" ref="E98">PRODUCT(Data!$C92:E92/100+1)</f>
        <v>0.85187970000000013</v>
      </c>
      <c r="F98" s="12" cm="1">
        <f t="array" ref="F98">PRODUCT(Data!$C92:F92/100+1)</f>
        <v>0.89447368500000013</v>
      </c>
      <c r="G98" s="12" cm="1">
        <f t="array" ref="G98">PRODUCT(Data!$C92:G92/100+1)</f>
        <v>0.66996079006500009</v>
      </c>
      <c r="H98" s="12" cm="1">
        <f t="array" ref="H98">PRODUCT(Data!$C92:H92/100+1)</f>
        <v>0.34101004214308506</v>
      </c>
      <c r="I98" s="12" cm="1">
        <f t="array" ref="I98">PRODUCT(Data!$C92:I92/100+1)</f>
        <v>0.44911022550244301</v>
      </c>
      <c r="J98" s="12" cm="1">
        <f t="array" ref="J98">PRODUCT(Data!$C92:J92/100+1)</f>
        <v>0.38174369167707656</v>
      </c>
      <c r="K98" s="12" cm="1">
        <f t="array" ref="K98">PRODUCT(Data!$C92:K92/100+1)</f>
        <v>0.66003484290966541</v>
      </c>
      <c r="L98" s="12" cm="1">
        <f t="array" ref="L98">PRODUCT(Data!$C92:L92/100+1)</f>
        <v>0.82504355363708171</v>
      </c>
      <c r="M98" s="12" cm="1">
        <f t="array" ref="M98">PRODUCT(Data!$C92:M92/100+1)</f>
        <v>1.4347507397748851</v>
      </c>
      <c r="N98" s="12" cm="1">
        <f t="array" ref="N98">PRODUCT(Data!$C92:N92/100+1)</f>
        <v>0.72885337580564169</v>
      </c>
      <c r="O98" s="12" cm="1">
        <f t="array" ref="O98">PRODUCT(Data!$C92:O92/100+1)</f>
        <v>0.76383833784431254</v>
      </c>
      <c r="P98" s="12" cm="1">
        <f t="array" ref="P98">PRODUCT(Data!$C92:P92/100+1)</f>
        <v>0.7462700560738933</v>
      </c>
      <c r="Q98" s="12" cm="1">
        <f t="array" ref="Q98">PRODUCT(Data!$C92:Q92/100+1)</f>
        <v>0.75074767641033668</v>
      </c>
      <c r="R98" s="12" cm="1">
        <f t="array" ref="R98">PRODUCT(Data!$C92:R92/100+1)</f>
        <v>1.2454903951647487</v>
      </c>
      <c r="S98" s="12" cm="1">
        <f t="array" ref="S98">PRODUCT(Data!$C92:S92/100+1)</f>
        <v>1.0835766437933314</v>
      </c>
      <c r="T98" s="12" cm="1">
        <f t="array" ref="T98">PRODUCT(Data!$C92:T92/100+1)</f>
        <v>1.6318664255527571</v>
      </c>
      <c r="U98" s="12" cm="1">
        <f t="array" ref="U98">PRODUCT(Data!$C92:U92/100+1)</f>
        <v>0.82898814418080058</v>
      </c>
      <c r="V98" s="12" cm="1">
        <f t="array" ref="V98">PRODUCT(Data!$C92:V92/100+1)</f>
        <v>0.66899343235390607</v>
      </c>
      <c r="W98" s="7"/>
      <c r="X98" s="25" t="str">
        <f t="shared" si="14"/>
        <v>Unrealised</v>
      </c>
      <c r="Y98" s="4">
        <f t="shared" si="15"/>
        <v>4147759.2805942176</v>
      </c>
      <c r="Z98" s="13">
        <f t="shared" ca="1" si="11"/>
        <v>0</v>
      </c>
      <c r="AA98" s="13">
        <f t="shared" si="12"/>
        <v>4147759.2805942176</v>
      </c>
      <c r="AC98">
        <f t="shared" si="13"/>
        <v>0</v>
      </c>
      <c r="AD98">
        <f>IF(SUM($AC98:AC98)&gt;0,1,IF(OR(D98&lt;(1-$P$2),D98&gt;$P$3),1,0))</f>
        <v>0</v>
      </c>
      <c r="AE98">
        <f>IF(SUM($AC98:AD98)&gt;0,1,IF(OR(E98&lt;(1-$P$2),E98&gt;$P$3),1,0))</f>
        <v>0</v>
      </c>
      <c r="AF98">
        <f>IF(SUM($AC98:AE98)&gt;0,1,IF(OR(F98&lt;(1-$P$2),F98&gt;$P$3),1,0))</f>
        <v>0</v>
      </c>
      <c r="AG98">
        <f>IF(SUM($AC98:AF98)&gt;0,1,IF(OR(G98&lt;(1-$P$2),G98&gt;$P$3),1,0))</f>
        <v>0</v>
      </c>
      <c r="AH98">
        <f>IF(SUM($AC98:AG98)&gt;0,1,IF(OR(H98&lt;(1-$P$2),H98&gt;$P$3),1,0))</f>
        <v>0</v>
      </c>
      <c r="AI98">
        <f>IF(SUM($AC98:AH98)&gt;0,1,IF(OR(I98&lt;(1-$P$2),I98&gt;$P$3),1,0))</f>
        <v>0</v>
      </c>
      <c r="AJ98">
        <f>IF(SUM($AC98:AI98)&gt;0,1,IF(OR(J98&lt;(1-$P$2),J98&gt;$P$3),1,0))</f>
        <v>0</v>
      </c>
      <c r="AK98">
        <f>IF(SUM($AC98:AJ98)&gt;0,1,IF(OR(K98&lt;(1-$P$2),K98&gt;$P$3),1,0))</f>
        <v>0</v>
      </c>
      <c r="AL98">
        <f>IF(SUM($AC98:AK98)&gt;0,1,IF(OR(L98&lt;(1-$P$2),L98&gt;$P$3),1,0))</f>
        <v>0</v>
      </c>
      <c r="AM98">
        <f>IF(SUM($AC98:AL98)&gt;0,1,IF(OR(M98&lt;(1-$P$2),M98&gt;$P$3),1,0))</f>
        <v>0</v>
      </c>
      <c r="AN98">
        <f>IF(SUM($AC98:AM98)&gt;0,1,IF(OR(N98&lt;(1-$P$2),N98&gt;$P$3),1,0))</f>
        <v>0</v>
      </c>
      <c r="AO98">
        <f>IF(SUM($AC98:AN98)&gt;0,1,IF(OR(O98&lt;(1-$P$2),O98&gt;$P$3),1,0))</f>
        <v>0</v>
      </c>
      <c r="AP98">
        <f>IF(SUM($AC98:AO98)&gt;0,1,IF(OR(P98&lt;(1-$P$2),P98&gt;$P$3),1,0))</f>
        <v>0</v>
      </c>
      <c r="AQ98">
        <f>IF(SUM($AC98:AP98)&gt;0,1,IF(OR(Q98&lt;(1-$P$2),Q98&gt;$P$3),1,0))</f>
        <v>0</v>
      </c>
      <c r="AR98">
        <f>IF(SUM($AC98:AQ98)&gt;0,1,IF(OR(R98&lt;(1-$P$2),R98&gt;$P$3),1,0))</f>
        <v>0</v>
      </c>
      <c r="AS98">
        <f>IF(SUM($AC98:AR98)&gt;0,1,IF(OR(S98&lt;(1-$P$2),S98&gt;$P$3),1,0))</f>
        <v>0</v>
      </c>
      <c r="AT98">
        <f>IF(SUM($AC98:AS98)&gt;0,1,IF(OR(T98&lt;(1-$P$2),T98&gt;$P$3),1,0))</f>
        <v>0</v>
      </c>
      <c r="AU98">
        <f>IF(SUM($AC98:AT98)&gt;0,1,IF(OR(U98&lt;(1-$P$2),U98&gt;$P$3),1,0))</f>
        <v>0</v>
      </c>
      <c r="AV98">
        <f>IF(SUM($AC98:AU98)&gt;0,1,IF(OR(V98&lt;(1-$P$2),V98&gt;$P$3),1,0))</f>
        <v>0</v>
      </c>
    </row>
    <row r="99" spans="1:48" x14ac:dyDescent="0.35">
      <c r="A99" s="1">
        <f>Data!A93</f>
        <v>900000</v>
      </c>
      <c r="B99">
        <f t="shared" si="16"/>
        <v>90</v>
      </c>
      <c r="C99" s="12" cm="1">
        <f t="array" ref="C99">PRODUCT(Data!$C93:C93/100+1)</f>
        <v>1.036</v>
      </c>
      <c r="D99" s="12" cm="1">
        <f t="array" ref="D99">PRODUCT(Data!$C93:D93/100+1)</f>
        <v>1.2556320000000001</v>
      </c>
      <c r="E99" s="12" cm="1">
        <f t="array" ref="E99">PRODUCT(Data!$C93:E93/100+1)</f>
        <v>2.1647095680000006</v>
      </c>
      <c r="F99" s="12" cm="1">
        <f t="array" ref="F99">PRODUCT(Data!$C93:F93/100+1)</f>
        <v>2.1300742149120007</v>
      </c>
      <c r="G99" s="12" cm="1">
        <f t="array" ref="G99">PRODUCT(Data!$C93:G93/100+1)</f>
        <v>2.8777302643461127</v>
      </c>
      <c r="H99" s="12" cm="1">
        <f t="array" ref="H99">PRODUCT(Data!$C93:H93/100+1)</f>
        <v>4.8777527980666608</v>
      </c>
      <c r="I99" s="12" cm="1">
        <f t="array" ref="I99">PRODUCT(Data!$C93:I93/100+1)</f>
        <v>4.7606867309130605</v>
      </c>
      <c r="J99" s="12" cm="1">
        <f t="array" ref="J99">PRODUCT(Data!$C93:J93/100+1)</f>
        <v>8.1788598037086384</v>
      </c>
      <c r="K99" s="12" cm="1">
        <f t="array" ref="K99">PRODUCT(Data!$C93:K93/100+1)</f>
        <v>4.9236736018326015</v>
      </c>
      <c r="L99" s="12" cm="1">
        <f t="array" ref="L99">PRODUCT(Data!$C93:L93/100+1)</f>
        <v>4.8399711506014471</v>
      </c>
      <c r="M99" s="12" cm="1">
        <f t="array" ref="M99">PRODUCT(Data!$C93:M93/100+1)</f>
        <v>8.1892311868176488</v>
      </c>
      <c r="N99" s="12" cm="1">
        <f t="array" ref="N99">PRODUCT(Data!$C93:N93/100+1)</f>
        <v>11.898952914446042</v>
      </c>
      <c r="O99" s="12" cm="1">
        <f t="array" ref="O99">PRODUCT(Data!$C93:O93/100+1)</f>
        <v>17.37247125509122</v>
      </c>
      <c r="P99" s="12" cm="1">
        <f t="array" ref="P99">PRODUCT(Data!$C93:P93/100+1)</f>
        <v>15.409382003265913</v>
      </c>
      <c r="Q99" s="12" cm="1">
        <f t="array" ref="Q99">PRODUCT(Data!$C93:Q93/100+1)</f>
        <v>19.462049470124846</v>
      </c>
      <c r="R99" s="12" cm="1">
        <f t="array" ref="R99">PRODUCT(Data!$C93:R93/100+1)</f>
        <v>33.027097950801867</v>
      </c>
      <c r="S99" s="12" cm="1">
        <f t="array" ref="S99">PRODUCT(Data!$C93:S93/100+1)</f>
        <v>24.307944091790173</v>
      </c>
      <c r="T99" s="12" cm="1">
        <f t="array" ref="T99">PRODUCT(Data!$C93:T93/100+1)</f>
        <v>28.245831034660178</v>
      </c>
      <c r="U99" s="12" cm="1">
        <f t="array" ref="U99">PRODUCT(Data!$C93:U93/100+1)</f>
        <v>24.432643844981055</v>
      </c>
      <c r="V99" s="12" cm="1">
        <f t="array" ref="V99">PRODUCT(Data!$C93:V93/100+1)</f>
        <v>17.884695294526132</v>
      </c>
      <c r="W99" s="7"/>
      <c r="X99" s="25" t="str">
        <f t="shared" si="14"/>
        <v>Unrealised</v>
      </c>
      <c r="Y99" s="4">
        <f t="shared" si="15"/>
        <v>16096225.765073519</v>
      </c>
      <c r="Z99" s="13">
        <f t="shared" ca="1" si="11"/>
        <v>0</v>
      </c>
      <c r="AA99" s="13">
        <f t="shared" si="12"/>
        <v>16096225.765073519</v>
      </c>
      <c r="AC99">
        <f t="shared" si="13"/>
        <v>0</v>
      </c>
      <c r="AD99">
        <f>IF(SUM($AC99:AC99)&gt;0,1,IF(OR(D99&lt;(1-$P$2),D99&gt;$P$3),1,0))</f>
        <v>0</v>
      </c>
      <c r="AE99">
        <f>IF(SUM($AC99:AD99)&gt;0,1,IF(OR(E99&lt;(1-$P$2),E99&gt;$P$3),1,0))</f>
        <v>0</v>
      </c>
      <c r="AF99">
        <f>IF(SUM($AC99:AE99)&gt;0,1,IF(OR(F99&lt;(1-$P$2),F99&gt;$P$3),1,0))</f>
        <v>0</v>
      </c>
      <c r="AG99">
        <f>IF(SUM($AC99:AF99)&gt;0,1,IF(OR(G99&lt;(1-$P$2),G99&gt;$P$3),1,0))</f>
        <v>0</v>
      </c>
      <c r="AH99">
        <f>IF(SUM($AC99:AG99)&gt;0,1,IF(OR(H99&lt;(1-$P$2),H99&gt;$P$3),1,0))</f>
        <v>0</v>
      </c>
      <c r="AI99">
        <f>IF(SUM($AC99:AH99)&gt;0,1,IF(OR(I99&lt;(1-$P$2),I99&gt;$P$3),1,0))</f>
        <v>0</v>
      </c>
      <c r="AJ99">
        <f>IF(SUM($AC99:AI99)&gt;0,1,IF(OR(J99&lt;(1-$P$2),J99&gt;$P$3),1,0))</f>
        <v>0</v>
      </c>
      <c r="AK99">
        <f>IF(SUM($AC99:AJ99)&gt;0,1,IF(OR(K99&lt;(1-$P$2),K99&gt;$P$3),1,0))</f>
        <v>0</v>
      </c>
      <c r="AL99">
        <f>IF(SUM($AC99:AK99)&gt;0,1,IF(OR(L99&lt;(1-$P$2),L99&gt;$P$3),1,0))</f>
        <v>0</v>
      </c>
      <c r="AM99">
        <f>IF(SUM($AC99:AL99)&gt;0,1,IF(OR(M99&lt;(1-$P$2),M99&gt;$P$3),1,0))</f>
        <v>0</v>
      </c>
      <c r="AN99">
        <f>IF(SUM($AC99:AM99)&gt;0,1,IF(OR(N99&lt;(1-$P$2),N99&gt;$P$3),1,0))</f>
        <v>0</v>
      </c>
      <c r="AO99">
        <f>IF(SUM($AC99:AN99)&gt;0,1,IF(OR(O99&lt;(1-$P$2),O99&gt;$P$3),1,0))</f>
        <v>0</v>
      </c>
      <c r="AP99">
        <f>IF(SUM($AC99:AO99)&gt;0,1,IF(OR(P99&lt;(1-$P$2),P99&gt;$P$3),1,0))</f>
        <v>0</v>
      </c>
      <c r="AQ99">
        <f>IF(SUM($AC99:AP99)&gt;0,1,IF(OR(Q99&lt;(1-$P$2),Q99&gt;$P$3),1,0))</f>
        <v>0</v>
      </c>
      <c r="AR99">
        <f>IF(SUM($AC99:AQ99)&gt;0,1,IF(OR(R99&lt;(1-$P$2),R99&gt;$P$3),1,0))</f>
        <v>0</v>
      </c>
      <c r="AS99">
        <f>IF(SUM($AC99:AR99)&gt;0,1,IF(OR(S99&lt;(1-$P$2),S99&gt;$P$3),1,0))</f>
        <v>0</v>
      </c>
      <c r="AT99">
        <f>IF(SUM($AC99:AS99)&gt;0,1,IF(OR(T99&lt;(1-$P$2),T99&gt;$P$3),1,0))</f>
        <v>0</v>
      </c>
      <c r="AU99">
        <f>IF(SUM($AC99:AT99)&gt;0,1,IF(OR(U99&lt;(1-$P$2),U99&gt;$P$3),1,0))</f>
        <v>0</v>
      </c>
      <c r="AV99">
        <f>IF(SUM($AC99:AU99)&gt;0,1,IF(OR(V99&lt;(1-$P$2),V99&gt;$P$3),1,0))</f>
        <v>0</v>
      </c>
    </row>
    <row r="100" spans="1:48" x14ac:dyDescent="0.35">
      <c r="A100" s="1">
        <f>Data!A94</f>
        <v>4200000</v>
      </c>
      <c r="B100">
        <f t="shared" si="16"/>
        <v>91</v>
      </c>
      <c r="C100" s="12" cm="1">
        <f t="array" ref="C100">PRODUCT(Data!$C94:C94/100+1)</f>
        <v>1.31</v>
      </c>
      <c r="D100" s="12" cm="1">
        <f t="array" ref="D100">PRODUCT(Data!$C94:D94/100+1)</f>
        <v>1.7632600000000003</v>
      </c>
      <c r="E100" s="12" cm="1">
        <f t="array" ref="E100">PRODUCT(Data!$C94:E94/100+1)</f>
        <v>2.7348162600000006</v>
      </c>
      <c r="F100" s="12" cm="1">
        <f t="array" ref="F100">PRODUCT(Data!$C94:F94/100+1)</f>
        <v>4.3921149135600004</v>
      </c>
      <c r="G100" s="12" cm="1">
        <f t="array" ref="G100">PRODUCT(Data!$C94:G94/100+1)</f>
        <v>3.5356525054158001</v>
      </c>
      <c r="H100" s="12" cm="1">
        <f t="array" ref="H100">PRODUCT(Data!$C94:H94/100+1)</f>
        <v>5.2115517929828892</v>
      </c>
      <c r="I100" s="12" cm="1">
        <f t="array" ref="I100">PRODUCT(Data!$C94:I94/100+1)</f>
        <v>9.0941578787551425</v>
      </c>
      <c r="J100" s="12" cm="1">
        <f t="array" ref="J100">PRODUCT(Data!$C94:J94/100+1)</f>
        <v>8.6576383005748951</v>
      </c>
      <c r="K100" s="12" cm="1">
        <f t="array" ref="K100">PRODUCT(Data!$C94:K94/100+1)</f>
        <v>14.241815004445703</v>
      </c>
      <c r="L100" s="12" cm="1">
        <f t="array" ref="L100">PRODUCT(Data!$C94:L94/100+1)</f>
        <v>17.759543310543791</v>
      </c>
      <c r="M100" s="12" cm="1">
        <f t="array" ref="M100">PRODUCT(Data!$C94:M94/100+1)</f>
        <v>25.076475154487831</v>
      </c>
      <c r="N100" s="12" cm="1">
        <f t="array" ref="N100">PRODUCT(Data!$C94:N94/100+1)</f>
        <v>26.179840061285297</v>
      </c>
      <c r="O100" s="12" cm="1">
        <f t="array" ref="O100">PRODUCT(Data!$C94:O94/100+1)</f>
        <v>13.63969667192964</v>
      </c>
      <c r="P100" s="12" cm="1">
        <f t="array" ref="P100">PRODUCT(Data!$C94:P94/100+1)</f>
        <v>22.423661328652329</v>
      </c>
      <c r="Q100" s="12" cm="1">
        <f t="array" ref="Q100">PRODUCT(Data!$C94:Q94/100+1)</f>
        <v>23.387878765784379</v>
      </c>
      <c r="R100" s="12" cm="1">
        <f t="array" ref="R100">PRODUCT(Data!$C94:R94/100+1)</f>
        <v>12.910109078712978</v>
      </c>
      <c r="S100" s="12" cm="1">
        <f t="array" ref="S100">PRODUCT(Data!$C94:S94/100+1)</f>
        <v>8.2753799194550197</v>
      </c>
      <c r="T100" s="12" cm="1">
        <f t="array" ref="T100">PRODUCT(Data!$C94:T94/100+1)</f>
        <v>4.8328218729617314</v>
      </c>
      <c r="U100" s="12" cm="1">
        <f t="array" ref="U100">PRODUCT(Data!$C94:U94/100+1)</f>
        <v>2.5275658395589851</v>
      </c>
      <c r="V100" s="12" cm="1">
        <f t="array" ref="V100">PRODUCT(Data!$C94:V94/100+1)</f>
        <v>1.3320271974475852</v>
      </c>
      <c r="W100" s="7"/>
      <c r="X100" s="25" t="str">
        <f t="shared" si="14"/>
        <v>Unrealised</v>
      </c>
      <c r="Y100" s="4">
        <f t="shared" si="15"/>
        <v>5594514.2292798581</v>
      </c>
      <c r="Z100" s="13">
        <f t="shared" ca="1" si="11"/>
        <v>0</v>
      </c>
      <c r="AA100" s="13">
        <f t="shared" si="12"/>
        <v>5594514.2292798581</v>
      </c>
      <c r="AC100">
        <f t="shared" si="13"/>
        <v>0</v>
      </c>
      <c r="AD100">
        <f>IF(SUM($AC100:AC100)&gt;0,1,IF(OR(D100&lt;(1-$P$2),D100&gt;$P$3),1,0))</f>
        <v>0</v>
      </c>
      <c r="AE100">
        <f>IF(SUM($AC100:AD100)&gt;0,1,IF(OR(E100&lt;(1-$P$2),E100&gt;$P$3),1,0))</f>
        <v>0</v>
      </c>
      <c r="AF100">
        <f>IF(SUM($AC100:AE100)&gt;0,1,IF(OR(F100&lt;(1-$P$2),F100&gt;$P$3),1,0))</f>
        <v>0</v>
      </c>
      <c r="AG100">
        <f>IF(SUM($AC100:AF100)&gt;0,1,IF(OR(G100&lt;(1-$P$2),G100&gt;$P$3),1,0))</f>
        <v>0</v>
      </c>
      <c r="AH100">
        <f>IF(SUM($AC100:AG100)&gt;0,1,IF(OR(H100&lt;(1-$P$2),H100&gt;$P$3),1,0))</f>
        <v>0</v>
      </c>
      <c r="AI100">
        <f>IF(SUM($AC100:AH100)&gt;0,1,IF(OR(I100&lt;(1-$P$2),I100&gt;$P$3),1,0))</f>
        <v>0</v>
      </c>
      <c r="AJ100">
        <f>IF(SUM($AC100:AI100)&gt;0,1,IF(OR(J100&lt;(1-$P$2),J100&gt;$P$3),1,0))</f>
        <v>0</v>
      </c>
      <c r="AK100">
        <f>IF(SUM($AC100:AJ100)&gt;0,1,IF(OR(K100&lt;(1-$P$2),K100&gt;$P$3),1,0))</f>
        <v>0</v>
      </c>
      <c r="AL100">
        <f>IF(SUM($AC100:AK100)&gt;0,1,IF(OR(L100&lt;(1-$P$2),L100&gt;$P$3),1,0))</f>
        <v>0</v>
      </c>
      <c r="AM100">
        <f>IF(SUM($AC100:AL100)&gt;0,1,IF(OR(M100&lt;(1-$P$2),M100&gt;$P$3),1,0))</f>
        <v>0</v>
      </c>
      <c r="AN100">
        <f>IF(SUM($AC100:AM100)&gt;0,1,IF(OR(N100&lt;(1-$P$2),N100&gt;$P$3),1,0))</f>
        <v>0</v>
      </c>
      <c r="AO100">
        <f>IF(SUM($AC100:AN100)&gt;0,1,IF(OR(O100&lt;(1-$P$2),O100&gt;$P$3),1,0))</f>
        <v>0</v>
      </c>
      <c r="AP100">
        <f>IF(SUM($AC100:AO100)&gt;0,1,IF(OR(P100&lt;(1-$P$2),P100&gt;$P$3),1,0))</f>
        <v>0</v>
      </c>
      <c r="AQ100">
        <f>IF(SUM($AC100:AP100)&gt;0,1,IF(OR(Q100&lt;(1-$P$2),Q100&gt;$P$3),1,0))</f>
        <v>0</v>
      </c>
      <c r="AR100">
        <f>IF(SUM($AC100:AQ100)&gt;0,1,IF(OR(R100&lt;(1-$P$2),R100&gt;$P$3),1,0))</f>
        <v>0</v>
      </c>
      <c r="AS100">
        <f>IF(SUM($AC100:AR100)&gt;0,1,IF(OR(S100&lt;(1-$P$2),S100&gt;$P$3),1,0))</f>
        <v>0</v>
      </c>
      <c r="AT100">
        <f>IF(SUM($AC100:AS100)&gt;0,1,IF(OR(T100&lt;(1-$P$2),T100&gt;$P$3),1,0))</f>
        <v>0</v>
      </c>
      <c r="AU100">
        <f>IF(SUM($AC100:AT100)&gt;0,1,IF(OR(U100&lt;(1-$P$2),U100&gt;$P$3),1,0))</f>
        <v>0</v>
      </c>
      <c r="AV100">
        <f>IF(SUM($AC100:AU100)&gt;0,1,IF(OR(V100&lt;(1-$P$2),V100&gt;$P$3),1,0))</f>
        <v>0</v>
      </c>
    </row>
    <row r="101" spans="1:48" x14ac:dyDescent="0.35">
      <c r="A101" s="1">
        <f>Data!A95</f>
        <v>2200000</v>
      </c>
      <c r="B101">
        <f t="shared" si="16"/>
        <v>92</v>
      </c>
      <c r="C101" s="12" cm="1">
        <f t="array" ref="C101">PRODUCT(Data!$C95:C95/100+1)</f>
        <v>0.90200000000000002</v>
      </c>
      <c r="D101" s="12" cm="1">
        <f t="array" ref="D101">PRODUCT(Data!$C95:D95/100+1)</f>
        <v>1.4477100000000001</v>
      </c>
      <c r="E101" s="12" cm="1">
        <f t="array" ref="E101">PRODUCT(Data!$C95:E95/100+1)</f>
        <v>1.64894169</v>
      </c>
      <c r="F101" s="12" cm="1">
        <f t="array" ref="F101">PRODUCT(Data!$C95:F95/100+1)</f>
        <v>1.69511205732</v>
      </c>
      <c r="G101" s="12" cm="1">
        <f t="array" ref="G101">PRODUCT(Data!$C95:G95/100+1)</f>
        <v>2.0476953652425598</v>
      </c>
      <c r="H101" s="12" cm="1">
        <f t="array" ref="H101">PRODUCT(Data!$C95:H95/100+1)</f>
        <v>2.3098003719936075</v>
      </c>
      <c r="I101" s="12" cm="1">
        <f t="array" ref="I101">PRODUCT(Data!$C95:I95/100+1)</f>
        <v>3.4531515561304436</v>
      </c>
      <c r="J101" s="12" cm="1">
        <f t="array" ref="J101">PRODUCT(Data!$C95:J95/100+1)</f>
        <v>4.4960033260818379</v>
      </c>
      <c r="K101" s="12" cm="1">
        <f t="array" ref="K101">PRODUCT(Data!$C95:K95/100+1)</f>
        <v>4.4825153161035924</v>
      </c>
      <c r="L101" s="12" cm="1">
        <f t="array" ref="L101">PRODUCT(Data!$C95:L95/100+1)</f>
        <v>6.127598437113611</v>
      </c>
      <c r="M101" s="12" cm="1">
        <f t="array" ref="M101">PRODUCT(Data!$C95:M95/100+1)</f>
        <v>10.539469311835411</v>
      </c>
      <c r="N101" s="12" cm="1">
        <f t="array" ref="N101">PRODUCT(Data!$C95:N95/100+1)</f>
        <v>13.06894194667591</v>
      </c>
      <c r="O101" s="12" cm="1">
        <f t="array" ref="O101">PRODUCT(Data!$C95:O95/100+1)</f>
        <v>7.5669173871253514</v>
      </c>
      <c r="P101" s="12" cm="1">
        <f t="array" ref="P101">PRODUCT(Data!$C95:P95/100+1)</f>
        <v>9.8823941075857089</v>
      </c>
      <c r="Q101" s="12" cm="1">
        <f t="array" ref="Q101">PRODUCT(Data!$C95:Q95/100+1)</f>
        <v>8.9830962437954103</v>
      </c>
      <c r="R101" s="12" cm="1">
        <f t="array" ref="R101">PRODUCT(Data!$C95:R95/100+1)</f>
        <v>7.9859725607341199</v>
      </c>
      <c r="S101" s="12" cm="1">
        <f t="array" ref="S101">PRODUCT(Data!$C95:S95/100+1)</f>
        <v>11.324109091120981</v>
      </c>
      <c r="T101" s="12" cm="1">
        <f t="array" ref="T101">PRODUCT(Data!$C95:T95/100+1)</f>
        <v>11.131599236571924</v>
      </c>
      <c r="U101" s="12" cm="1">
        <f t="array" ref="U101">PRODUCT(Data!$C95:U95/100+1)</f>
        <v>11.331968022830219</v>
      </c>
      <c r="V101" s="12" cm="1">
        <f t="array" ref="V101">PRODUCT(Data!$C95:V95/100+1)</f>
        <v>6.141926668373979</v>
      </c>
      <c r="W101" s="7"/>
      <c r="X101" s="25" t="str">
        <f t="shared" si="14"/>
        <v>Unrealised</v>
      </c>
      <c r="Y101" s="4">
        <f t="shared" si="15"/>
        <v>13512238.670422753</v>
      </c>
      <c r="Z101" s="13">
        <f t="shared" ca="1" si="11"/>
        <v>0</v>
      </c>
      <c r="AA101" s="13">
        <f t="shared" si="12"/>
        <v>13512238.670422753</v>
      </c>
      <c r="AC101">
        <f t="shared" si="13"/>
        <v>0</v>
      </c>
      <c r="AD101">
        <f>IF(SUM($AC101:AC101)&gt;0,1,IF(OR(D101&lt;(1-$P$2),D101&gt;$P$3),1,0))</f>
        <v>0</v>
      </c>
      <c r="AE101">
        <f>IF(SUM($AC101:AD101)&gt;0,1,IF(OR(E101&lt;(1-$P$2),E101&gt;$P$3),1,0))</f>
        <v>0</v>
      </c>
      <c r="AF101">
        <f>IF(SUM($AC101:AE101)&gt;0,1,IF(OR(F101&lt;(1-$P$2),F101&gt;$P$3),1,0))</f>
        <v>0</v>
      </c>
      <c r="AG101">
        <f>IF(SUM($AC101:AF101)&gt;0,1,IF(OR(G101&lt;(1-$P$2),G101&gt;$P$3),1,0))</f>
        <v>0</v>
      </c>
      <c r="AH101">
        <f>IF(SUM($AC101:AG101)&gt;0,1,IF(OR(H101&lt;(1-$P$2),H101&gt;$P$3),1,0))</f>
        <v>0</v>
      </c>
      <c r="AI101">
        <f>IF(SUM($AC101:AH101)&gt;0,1,IF(OR(I101&lt;(1-$P$2),I101&gt;$P$3),1,0))</f>
        <v>0</v>
      </c>
      <c r="AJ101">
        <f>IF(SUM($AC101:AI101)&gt;0,1,IF(OR(J101&lt;(1-$P$2),J101&gt;$P$3),1,0))</f>
        <v>0</v>
      </c>
      <c r="AK101">
        <f>IF(SUM($AC101:AJ101)&gt;0,1,IF(OR(K101&lt;(1-$P$2),K101&gt;$P$3),1,0))</f>
        <v>0</v>
      </c>
      <c r="AL101">
        <f>IF(SUM($AC101:AK101)&gt;0,1,IF(OR(L101&lt;(1-$P$2),L101&gt;$P$3),1,0))</f>
        <v>0</v>
      </c>
      <c r="AM101">
        <f>IF(SUM($AC101:AL101)&gt;0,1,IF(OR(M101&lt;(1-$P$2),M101&gt;$P$3),1,0))</f>
        <v>0</v>
      </c>
      <c r="AN101">
        <f>IF(SUM($AC101:AM101)&gt;0,1,IF(OR(N101&lt;(1-$P$2),N101&gt;$P$3),1,0))</f>
        <v>0</v>
      </c>
      <c r="AO101">
        <f>IF(SUM($AC101:AN101)&gt;0,1,IF(OR(O101&lt;(1-$P$2),O101&gt;$P$3),1,0))</f>
        <v>0</v>
      </c>
      <c r="AP101">
        <f>IF(SUM($AC101:AO101)&gt;0,1,IF(OR(P101&lt;(1-$P$2),P101&gt;$P$3),1,0))</f>
        <v>0</v>
      </c>
      <c r="AQ101">
        <f>IF(SUM($AC101:AP101)&gt;0,1,IF(OR(Q101&lt;(1-$P$2),Q101&gt;$P$3),1,0))</f>
        <v>0</v>
      </c>
      <c r="AR101">
        <f>IF(SUM($AC101:AQ101)&gt;0,1,IF(OR(R101&lt;(1-$P$2),R101&gt;$P$3),1,0))</f>
        <v>0</v>
      </c>
      <c r="AS101">
        <f>IF(SUM($AC101:AR101)&gt;0,1,IF(OR(S101&lt;(1-$P$2),S101&gt;$P$3),1,0))</f>
        <v>0</v>
      </c>
      <c r="AT101">
        <f>IF(SUM($AC101:AS101)&gt;0,1,IF(OR(T101&lt;(1-$P$2),T101&gt;$P$3),1,0))</f>
        <v>0</v>
      </c>
      <c r="AU101">
        <f>IF(SUM($AC101:AT101)&gt;0,1,IF(OR(U101&lt;(1-$P$2),U101&gt;$P$3),1,0))</f>
        <v>0</v>
      </c>
      <c r="AV101">
        <f>IF(SUM($AC101:AU101)&gt;0,1,IF(OR(V101&lt;(1-$P$2),V101&gt;$P$3),1,0))</f>
        <v>0</v>
      </c>
    </row>
    <row r="102" spans="1:48" x14ac:dyDescent="0.35">
      <c r="A102" s="1">
        <f>Data!A96</f>
        <v>9600000</v>
      </c>
      <c r="B102">
        <f t="shared" si="16"/>
        <v>93</v>
      </c>
      <c r="C102" s="12" cm="1">
        <f t="array" ref="C102">PRODUCT(Data!$C96:C96/100+1)</f>
        <v>1.26</v>
      </c>
      <c r="D102" s="12" cm="1">
        <f t="array" ref="D102">PRODUCT(Data!$C96:D96/100+1)</f>
        <v>0.80513999999999997</v>
      </c>
      <c r="E102" s="12" cm="1">
        <f t="array" ref="E102">PRODUCT(Data!$C96:E96/100+1)</f>
        <v>1.3526352000000001</v>
      </c>
      <c r="F102" s="12" cm="1">
        <f t="array" ref="F102">PRODUCT(Data!$C96:F96/100+1)</f>
        <v>0.8034653088</v>
      </c>
      <c r="G102" s="12" cm="1">
        <f t="array" ref="G102">PRODUCT(Data!$C96:G96/100+1)</f>
        <v>1.0324529218079999</v>
      </c>
      <c r="H102" s="12" cm="1">
        <f t="array" ref="H102">PRODUCT(Data!$C96:H96/100+1)</f>
        <v>1.3494159688030558</v>
      </c>
      <c r="I102" s="12" cm="1">
        <f t="array" ref="I102">PRODUCT(Data!$C96:I96/100+1)</f>
        <v>0.78131184593696923</v>
      </c>
      <c r="J102" s="12" cm="1">
        <f t="array" ref="J102">PRODUCT(Data!$C96:J96/100+1)</f>
        <v>0.50316482878340807</v>
      </c>
      <c r="K102" s="12" cm="1">
        <f t="array" ref="K102">PRODUCT(Data!$C96:K96/100+1)</f>
        <v>0.65612693673356415</v>
      </c>
      <c r="L102" s="12" cm="1">
        <f t="array" ref="L102">PRODUCT(Data!$C96:L96/100+1)</f>
        <v>0.86543142955157104</v>
      </c>
      <c r="M102" s="12" cm="1">
        <f t="array" ref="M102">PRODUCT(Data!$C96:M96/100+1)</f>
        <v>1.3448804415231412</v>
      </c>
      <c r="N102" s="12" cm="1">
        <f t="array" ref="N102">PRODUCT(Data!$C96:N96/100+1)</f>
        <v>1.1175956469057302</v>
      </c>
      <c r="O102" s="12" cm="1">
        <f t="array" ref="O102">PRODUCT(Data!$C96:O96/100+1)</f>
        <v>1.7501547830543736</v>
      </c>
      <c r="P102" s="12" cm="1">
        <f t="array" ref="P102">PRODUCT(Data!$C96:P96/100+1)</f>
        <v>1.8306619030748748</v>
      </c>
      <c r="Q102" s="12" cm="1">
        <f t="array" ref="Q102">PRODUCT(Data!$C96:Q96/100+1)</f>
        <v>1.9203643363255436</v>
      </c>
      <c r="R102" s="12" cm="1">
        <f t="array" ref="R102">PRODUCT(Data!$C96:R96/100+1)</f>
        <v>2.216100444119677</v>
      </c>
      <c r="S102" s="12" cm="1">
        <f t="array" ref="S102">PRODUCT(Data!$C96:S96/100+1)</f>
        <v>2.4487909907522432</v>
      </c>
      <c r="T102" s="12" cm="1">
        <f t="array" ref="T102">PRODUCT(Data!$C96:T96/100+1)</f>
        <v>1.7729246773046239</v>
      </c>
      <c r="U102" s="12" cm="1">
        <f t="array" ref="U102">PRODUCT(Data!$C96:U96/100+1)</f>
        <v>2.8047668394959153</v>
      </c>
      <c r="V102" s="12" cm="1">
        <f t="array" ref="V102">PRODUCT(Data!$C96:V96/100+1)</f>
        <v>1.8819985493017592</v>
      </c>
      <c r="W102" s="7"/>
      <c r="X102" s="25" t="str">
        <f t="shared" si="14"/>
        <v>Unrealised</v>
      </c>
      <c r="Y102" s="4">
        <f t="shared" si="15"/>
        <v>18067186.07329689</v>
      </c>
      <c r="Z102" s="13">
        <f t="shared" ca="1" si="11"/>
        <v>0</v>
      </c>
      <c r="AA102" s="13">
        <f t="shared" si="12"/>
        <v>18067186.07329689</v>
      </c>
      <c r="AC102">
        <f t="shared" si="13"/>
        <v>0</v>
      </c>
      <c r="AD102">
        <f>IF(SUM($AC102:AC102)&gt;0,1,IF(OR(D102&lt;(1-$P$2),D102&gt;$P$3),1,0))</f>
        <v>0</v>
      </c>
      <c r="AE102">
        <f>IF(SUM($AC102:AD102)&gt;0,1,IF(OR(E102&lt;(1-$P$2),E102&gt;$P$3),1,0))</f>
        <v>0</v>
      </c>
      <c r="AF102">
        <f>IF(SUM($AC102:AE102)&gt;0,1,IF(OR(F102&lt;(1-$P$2),F102&gt;$P$3),1,0))</f>
        <v>0</v>
      </c>
      <c r="AG102">
        <f>IF(SUM($AC102:AF102)&gt;0,1,IF(OR(G102&lt;(1-$P$2),G102&gt;$P$3),1,0))</f>
        <v>0</v>
      </c>
      <c r="AH102">
        <f>IF(SUM($AC102:AG102)&gt;0,1,IF(OR(H102&lt;(1-$P$2),H102&gt;$P$3),1,0))</f>
        <v>0</v>
      </c>
      <c r="AI102">
        <f>IF(SUM($AC102:AH102)&gt;0,1,IF(OR(I102&lt;(1-$P$2),I102&gt;$P$3),1,0))</f>
        <v>0</v>
      </c>
      <c r="AJ102">
        <f>IF(SUM($AC102:AI102)&gt;0,1,IF(OR(J102&lt;(1-$P$2),J102&gt;$P$3),1,0))</f>
        <v>0</v>
      </c>
      <c r="AK102">
        <f>IF(SUM($AC102:AJ102)&gt;0,1,IF(OR(K102&lt;(1-$P$2),K102&gt;$P$3),1,0))</f>
        <v>0</v>
      </c>
      <c r="AL102">
        <f>IF(SUM($AC102:AK102)&gt;0,1,IF(OR(L102&lt;(1-$P$2),L102&gt;$P$3),1,0))</f>
        <v>0</v>
      </c>
      <c r="AM102">
        <f>IF(SUM($AC102:AL102)&gt;0,1,IF(OR(M102&lt;(1-$P$2),M102&gt;$P$3),1,0))</f>
        <v>0</v>
      </c>
      <c r="AN102">
        <f>IF(SUM($AC102:AM102)&gt;0,1,IF(OR(N102&lt;(1-$P$2),N102&gt;$P$3),1,0))</f>
        <v>0</v>
      </c>
      <c r="AO102">
        <f>IF(SUM($AC102:AN102)&gt;0,1,IF(OR(O102&lt;(1-$P$2),O102&gt;$P$3),1,0))</f>
        <v>0</v>
      </c>
      <c r="AP102">
        <f>IF(SUM($AC102:AO102)&gt;0,1,IF(OR(P102&lt;(1-$P$2),P102&gt;$P$3),1,0))</f>
        <v>0</v>
      </c>
      <c r="AQ102">
        <f>IF(SUM($AC102:AP102)&gt;0,1,IF(OR(Q102&lt;(1-$P$2),Q102&gt;$P$3),1,0))</f>
        <v>0</v>
      </c>
      <c r="AR102">
        <f>IF(SUM($AC102:AQ102)&gt;0,1,IF(OR(R102&lt;(1-$P$2),R102&gt;$P$3),1,0))</f>
        <v>0</v>
      </c>
      <c r="AS102">
        <f>IF(SUM($AC102:AR102)&gt;0,1,IF(OR(S102&lt;(1-$P$2),S102&gt;$P$3),1,0))</f>
        <v>0</v>
      </c>
      <c r="AT102">
        <f>IF(SUM($AC102:AS102)&gt;0,1,IF(OR(T102&lt;(1-$P$2),T102&gt;$P$3),1,0))</f>
        <v>0</v>
      </c>
      <c r="AU102">
        <f>IF(SUM($AC102:AT102)&gt;0,1,IF(OR(U102&lt;(1-$P$2),U102&gt;$P$3),1,0))</f>
        <v>0</v>
      </c>
      <c r="AV102">
        <f>IF(SUM($AC102:AU102)&gt;0,1,IF(OR(V102&lt;(1-$P$2),V102&gt;$P$3),1,0))</f>
        <v>0</v>
      </c>
    </row>
    <row r="103" spans="1:48" x14ac:dyDescent="0.35">
      <c r="A103" s="1">
        <f>Data!A97</f>
        <v>9200000</v>
      </c>
      <c r="B103">
        <f t="shared" si="16"/>
        <v>94</v>
      </c>
      <c r="C103" s="12" cm="1">
        <f t="array" ref="C103">PRODUCT(Data!$C97:C97/100+1)</f>
        <v>1.5779999999999998</v>
      </c>
      <c r="D103" s="12" cm="1">
        <f t="array" ref="D103">PRODUCT(Data!$C97:D97/100+1)</f>
        <v>1.9141139999999999</v>
      </c>
      <c r="E103" s="12" cm="1">
        <f t="array" ref="E103">PRODUCT(Data!$C97:E97/100+1)</f>
        <v>2.7371830199999998</v>
      </c>
      <c r="F103" s="12" cm="1">
        <f t="array" ref="F103">PRODUCT(Data!$C97:F97/100+1)</f>
        <v>1.4972391119399999</v>
      </c>
      <c r="G103" s="12" cm="1">
        <f t="array" ref="G103">PRODUCT(Data!$C97:G97/100+1)</f>
        <v>0.97919437920875985</v>
      </c>
      <c r="H103" s="12" cm="1">
        <f t="array" ref="H103">PRODUCT(Data!$C97:H97/100+1)</f>
        <v>0.98506954548401238</v>
      </c>
      <c r="I103" s="12" cm="1">
        <f t="array" ref="I103">PRODUCT(Data!$C97:I97/100+1)</f>
        <v>0.98112926730207628</v>
      </c>
      <c r="J103" s="12" cm="1">
        <f t="array" ref="J103">PRODUCT(Data!$C97:J97/100+1)</f>
        <v>0.94188409660999317</v>
      </c>
      <c r="K103" s="12" cm="1">
        <f t="array" ref="K103">PRODUCT(Data!$C97:K97/100+1)</f>
        <v>1.35254556273195</v>
      </c>
      <c r="L103" s="12" cm="1">
        <f t="array" ref="L103">PRODUCT(Data!$C97:L97/100+1)</f>
        <v>1.0117040809234987</v>
      </c>
      <c r="M103" s="12" cm="1">
        <f t="array" ref="M103">PRODUCT(Data!$C97:M97/100+1)</f>
        <v>0.5584606526697713</v>
      </c>
      <c r="N103" s="12" cm="1">
        <f t="array" ref="N103">PRODUCT(Data!$C97:N97/100+1)</f>
        <v>0.84997711336339188</v>
      </c>
      <c r="O103" s="12" cm="1">
        <f t="array" ref="O103">PRODUCT(Data!$C97:O97/100+1)</f>
        <v>0.63068301811563676</v>
      </c>
      <c r="P103" s="12" cm="1">
        <f t="array" ref="P103">PRODUCT(Data!$C97:P97/100+1)</f>
        <v>0.84385387823872204</v>
      </c>
      <c r="Q103" s="12" cm="1">
        <f t="array" ref="Q103">PRODUCT(Data!$C97:Q97/100+1)</f>
        <v>1.1704253291171074</v>
      </c>
      <c r="R103" s="12" cm="1">
        <f t="array" ref="R103">PRODUCT(Data!$C97:R97/100+1)</f>
        <v>1.3928061416493578</v>
      </c>
      <c r="S103" s="12" cm="1">
        <f t="array" ref="S103">PRODUCT(Data!$C97:S97/100+1)</f>
        <v>1.852432168393646</v>
      </c>
      <c r="T103" s="12" cm="1">
        <f t="array" ref="T103">PRODUCT(Data!$C97:T97/100+1)</f>
        <v>1.3819143976216599</v>
      </c>
      <c r="U103" s="12" cm="1">
        <f t="array" ref="U103">PRODUCT(Data!$C97:U97/100+1)</f>
        <v>1.0626921717710565</v>
      </c>
      <c r="V103" s="12" cm="1">
        <f t="array" ref="V103">PRODUCT(Data!$C97:V97/100+1)</f>
        <v>1.8002005389801696</v>
      </c>
      <c r="W103" s="7"/>
      <c r="X103" s="25" t="str">
        <f t="shared" si="14"/>
        <v>Unrealised</v>
      </c>
      <c r="Y103" s="4">
        <f t="shared" si="15"/>
        <v>16561844.958617561</v>
      </c>
      <c r="Z103" s="13">
        <f t="shared" ca="1" si="11"/>
        <v>0</v>
      </c>
      <c r="AA103" s="13">
        <f t="shared" si="12"/>
        <v>16561844.958617561</v>
      </c>
      <c r="AC103">
        <f t="shared" si="13"/>
        <v>0</v>
      </c>
      <c r="AD103">
        <f>IF(SUM($AC103:AC103)&gt;0,1,IF(OR(D103&lt;(1-$P$2),D103&gt;$P$3),1,0))</f>
        <v>0</v>
      </c>
      <c r="AE103">
        <f>IF(SUM($AC103:AD103)&gt;0,1,IF(OR(E103&lt;(1-$P$2),E103&gt;$P$3),1,0))</f>
        <v>0</v>
      </c>
      <c r="AF103">
        <f>IF(SUM($AC103:AE103)&gt;0,1,IF(OR(F103&lt;(1-$P$2),F103&gt;$P$3),1,0))</f>
        <v>0</v>
      </c>
      <c r="AG103">
        <f>IF(SUM($AC103:AF103)&gt;0,1,IF(OR(G103&lt;(1-$P$2),G103&gt;$P$3),1,0))</f>
        <v>0</v>
      </c>
      <c r="AH103">
        <f>IF(SUM($AC103:AG103)&gt;0,1,IF(OR(H103&lt;(1-$P$2),H103&gt;$P$3),1,0))</f>
        <v>0</v>
      </c>
      <c r="AI103">
        <f>IF(SUM($AC103:AH103)&gt;0,1,IF(OR(I103&lt;(1-$P$2),I103&gt;$P$3),1,0))</f>
        <v>0</v>
      </c>
      <c r="AJ103">
        <f>IF(SUM($AC103:AI103)&gt;0,1,IF(OR(J103&lt;(1-$P$2),J103&gt;$P$3),1,0))</f>
        <v>0</v>
      </c>
      <c r="AK103">
        <f>IF(SUM($AC103:AJ103)&gt;0,1,IF(OR(K103&lt;(1-$P$2),K103&gt;$P$3),1,0))</f>
        <v>0</v>
      </c>
      <c r="AL103">
        <f>IF(SUM($AC103:AK103)&gt;0,1,IF(OR(L103&lt;(1-$P$2),L103&gt;$P$3),1,0))</f>
        <v>0</v>
      </c>
      <c r="AM103">
        <f>IF(SUM($AC103:AL103)&gt;0,1,IF(OR(M103&lt;(1-$P$2),M103&gt;$P$3),1,0))</f>
        <v>0</v>
      </c>
      <c r="AN103">
        <f>IF(SUM($AC103:AM103)&gt;0,1,IF(OR(N103&lt;(1-$P$2),N103&gt;$P$3),1,0))</f>
        <v>0</v>
      </c>
      <c r="AO103">
        <f>IF(SUM($AC103:AN103)&gt;0,1,IF(OR(O103&lt;(1-$P$2),O103&gt;$P$3),1,0))</f>
        <v>0</v>
      </c>
      <c r="AP103">
        <f>IF(SUM($AC103:AO103)&gt;0,1,IF(OR(P103&lt;(1-$P$2),P103&gt;$P$3),1,0))</f>
        <v>0</v>
      </c>
      <c r="AQ103">
        <f>IF(SUM($AC103:AP103)&gt;0,1,IF(OR(Q103&lt;(1-$P$2),Q103&gt;$P$3),1,0))</f>
        <v>0</v>
      </c>
      <c r="AR103">
        <f>IF(SUM($AC103:AQ103)&gt;0,1,IF(OR(R103&lt;(1-$P$2),R103&gt;$P$3),1,0))</f>
        <v>0</v>
      </c>
      <c r="AS103">
        <f>IF(SUM($AC103:AR103)&gt;0,1,IF(OR(S103&lt;(1-$P$2),S103&gt;$P$3),1,0))</f>
        <v>0</v>
      </c>
      <c r="AT103">
        <f>IF(SUM($AC103:AS103)&gt;0,1,IF(OR(T103&lt;(1-$P$2),T103&gt;$P$3),1,0))</f>
        <v>0</v>
      </c>
      <c r="AU103">
        <f>IF(SUM($AC103:AT103)&gt;0,1,IF(OR(U103&lt;(1-$P$2),U103&gt;$P$3),1,0))</f>
        <v>0</v>
      </c>
      <c r="AV103">
        <f>IF(SUM($AC103:AU103)&gt;0,1,IF(OR(V103&lt;(1-$P$2),V103&gt;$P$3),1,0))</f>
        <v>0</v>
      </c>
    </row>
    <row r="104" spans="1:48" x14ac:dyDescent="0.35">
      <c r="A104" s="1">
        <f>Data!A98</f>
        <v>9800000</v>
      </c>
      <c r="B104">
        <f t="shared" si="16"/>
        <v>95</v>
      </c>
      <c r="C104" s="12" cm="1">
        <f t="array" ref="C104">PRODUCT(Data!$C98:C98/100+1)</f>
        <v>0.73899999999999999</v>
      </c>
      <c r="D104" s="12" cm="1">
        <f t="array" ref="D104">PRODUCT(Data!$C98:D98/100+1)</f>
        <v>0.39167000000000002</v>
      </c>
      <c r="E104" s="12" cm="1">
        <f t="array" ref="E104">PRODUCT(Data!$C98:E98/100+1)</f>
        <v>0.67876411000000003</v>
      </c>
      <c r="F104" s="12" cm="1">
        <f t="array" ref="F104">PRODUCT(Data!$C98:F98/100+1)</f>
        <v>0.7249200694800001</v>
      </c>
      <c r="G104" s="12" cm="1">
        <f t="array" ref="G104">PRODUCT(Data!$C98:G98/100+1)</f>
        <v>0.82640887920720019</v>
      </c>
      <c r="H104" s="12" cm="1">
        <f t="array" ref="H104">PRODUCT(Data!$C98:H98/100+1)</f>
        <v>0.70410036508453455</v>
      </c>
      <c r="I104" s="12" cm="1">
        <f t="array" ref="I104">PRODUCT(Data!$C98:I98/100+1)</f>
        <v>0.71466187056080255</v>
      </c>
      <c r="J104" s="12" cm="1">
        <f t="array" ref="J104">PRODUCT(Data!$C98:J98/100+1)</f>
        <v>1.0534115972066229</v>
      </c>
      <c r="K104" s="12" cm="1">
        <f t="array" ref="K104">PRODUCT(Data!$C98:K98/100+1)</f>
        <v>1.6528027960171914</v>
      </c>
      <c r="L104" s="12" cm="1">
        <f t="array" ref="L104">PRODUCT(Data!$C98:L98/100+1)</f>
        <v>2.8907520902340678</v>
      </c>
      <c r="M104" s="12" cm="1">
        <f t="array" ref="M104">PRODUCT(Data!$C98:M98/100+1)</f>
        <v>3.6683644025070317</v>
      </c>
      <c r="N104" s="12" cm="1">
        <f t="array" ref="N104">PRODUCT(Data!$C98:N98/100+1)</f>
        <v>5.3558120276602663</v>
      </c>
      <c r="O104" s="12" cm="1">
        <f t="array" ref="O104">PRODUCT(Data!$C98:O98/100+1)</f>
        <v>5.570044508766677</v>
      </c>
      <c r="P104" s="12" cm="1">
        <f t="array" ref="P104">PRODUCT(Data!$C98:P98/100+1)</f>
        <v>6.1270489596433455</v>
      </c>
      <c r="Q104" s="12" cm="1">
        <f t="array" ref="Q104">PRODUCT(Data!$C98:Q98/100+1)</f>
        <v>10.642684042900491</v>
      </c>
      <c r="R104" s="12" cm="1">
        <f t="array" ref="R104">PRODUCT(Data!$C98:R98/100+1)</f>
        <v>8.0565118204756718</v>
      </c>
      <c r="S104" s="12" cm="1">
        <f t="array" ref="S104">PRODUCT(Data!$C98:S98/100+1)</f>
        <v>8.5076764824223101</v>
      </c>
      <c r="T104" s="12" cm="1">
        <f t="array" ref="T104">PRODUCT(Data!$C98:T98/100+1)</f>
        <v>4.5345915651310902</v>
      </c>
      <c r="U104" s="12" cm="1">
        <f t="array" ref="U104">PRODUCT(Data!$C98:U98/100+1)</f>
        <v>6.19425207796907</v>
      </c>
      <c r="V104" s="12" cm="1">
        <f t="array" ref="V104">PRODUCT(Data!$C98:V98/100+1)</f>
        <v>5.4137763161449675</v>
      </c>
      <c r="W104" s="7"/>
      <c r="X104" s="25" t="str">
        <f t="shared" si="14"/>
        <v>Unrealised</v>
      </c>
      <c r="Y104" s="4">
        <f t="shared" si="15"/>
        <v>53055007.898220681</v>
      </c>
      <c r="Z104" s="13">
        <f t="shared" ca="1" si="11"/>
        <v>0</v>
      </c>
      <c r="AA104" s="13">
        <f t="shared" si="12"/>
        <v>53055007.898220681</v>
      </c>
      <c r="AC104">
        <f t="shared" si="13"/>
        <v>0</v>
      </c>
      <c r="AD104">
        <f>IF(SUM($AC104:AC104)&gt;0,1,IF(OR(D104&lt;(1-$P$2),D104&gt;$P$3),1,0))</f>
        <v>0</v>
      </c>
      <c r="AE104">
        <f>IF(SUM($AC104:AD104)&gt;0,1,IF(OR(E104&lt;(1-$P$2),E104&gt;$P$3),1,0))</f>
        <v>0</v>
      </c>
      <c r="AF104">
        <f>IF(SUM($AC104:AE104)&gt;0,1,IF(OR(F104&lt;(1-$P$2),F104&gt;$P$3),1,0))</f>
        <v>0</v>
      </c>
      <c r="AG104">
        <f>IF(SUM($AC104:AF104)&gt;0,1,IF(OR(G104&lt;(1-$P$2),G104&gt;$P$3),1,0))</f>
        <v>0</v>
      </c>
      <c r="AH104">
        <f>IF(SUM($AC104:AG104)&gt;0,1,IF(OR(H104&lt;(1-$P$2),H104&gt;$P$3),1,0))</f>
        <v>0</v>
      </c>
      <c r="AI104">
        <f>IF(SUM($AC104:AH104)&gt;0,1,IF(OR(I104&lt;(1-$P$2),I104&gt;$P$3),1,0))</f>
        <v>0</v>
      </c>
      <c r="AJ104">
        <f>IF(SUM($AC104:AI104)&gt;0,1,IF(OR(J104&lt;(1-$P$2),J104&gt;$P$3),1,0))</f>
        <v>0</v>
      </c>
      <c r="AK104">
        <f>IF(SUM($AC104:AJ104)&gt;0,1,IF(OR(K104&lt;(1-$P$2),K104&gt;$P$3),1,0))</f>
        <v>0</v>
      </c>
      <c r="AL104">
        <f>IF(SUM($AC104:AK104)&gt;0,1,IF(OR(L104&lt;(1-$P$2),L104&gt;$P$3),1,0))</f>
        <v>0</v>
      </c>
      <c r="AM104">
        <f>IF(SUM($AC104:AL104)&gt;0,1,IF(OR(M104&lt;(1-$P$2),M104&gt;$P$3),1,0))</f>
        <v>0</v>
      </c>
      <c r="AN104">
        <f>IF(SUM($AC104:AM104)&gt;0,1,IF(OR(N104&lt;(1-$P$2),N104&gt;$P$3),1,0))</f>
        <v>0</v>
      </c>
      <c r="AO104">
        <f>IF(SUM($AC104:AN104)&gt;0,1,IF(OR(O104&lt;(1-$P$2),O104&gt;$P$3),1,0))</f>
        <v>0</v>
      </c>
      <c r="AP104">
        <f>IF(SUM($AC104:AO104)&gt;0,1,IF(OR(P104&lt;(1-$P$2),P104&gt;$P$3),1,0))</f>
        <v>0</v>
      </c>
      <c r="AQ104">
        <f>IF(SUM($AC104:AP104)&gt;0,1,IF(OR(Q104&lt;(1-$P$2),Q104&gt;$P$3),1,0))</f>
        <v>0</v>
      </c>
      <c r="AR104">
        <f>IF(SUM($AC104:AQ104)&gt;0,1,IF(OR(R104&lt;(1-$P$2),R104&gt;$P$3),1,0))</f>
        <v>0</v>
      </c>
      <c r="AS104">
        <f>IF(SUM($AC104:AR104)&gt;0,1,IF(OR(S104&lt;(1-$P$2),S104&gt;$P$3),1,0))</f>
        <v>0</v>
      </c>
      <c r="AT104">
        <f>IF(SUM($AC104:AS104)&gt;0,1,IF(OR(T104&lt;(1-$P$2),T104&gt;$P$3),1,0))</f>
        <v>0</v>
      </c>
      <c r="AU104">
        <f>IF(SUM($AC104:AT104)&gt;0,1,IF(OR(U104&lt;(1-$P$2),U104&gt;$P$3),1,0))</f>
        <v>0</v>
      </c>
      <c r="AV104">
        <f>IF(SUM($AC104:AU104)&gt;0,1,IF(OR(V104&lt;(1-$P$2),V104&gt;$P$3),1,0))</f>
        <v>0</v>
      </c>
    </row>
    <row r="105" spans="1:48" x14ac:dyDescent="0.35">
      <c r="A105" s="1">
        <f>Data!A99</f>
        <v>3700000</v>
      </c>
      <c r="B105">
        <f t="shared" si="16"/>
        <v>96</v>
      </c>
      <c r="C105" s="12" cm="1">
        <f t="array" ref="C105">PRODUCT(Data!$C99:C99/100+1)</f>
        <v>0.53</v>
      </c>
      <c r="D105" s="12" cm="1">
        <f t="array" ref="D105">PRODUCT(Data!$C99:D99/100+1)</f>
        <v>0.57505000000000006</v>
      </c>
      <c r="E105" s="12" cm="1">
        <f t="array" ref="E105">PRODUCT(Data!$C99:E99/100+1)</f>
        <v>0.37493260000000006</v>
      </c>
      <c r="F105" s="12" cm="1">
        <f t="array" ref="F105">PRODUCT(Data!$C99:F99/100+1)</f>
        <v>0.54965119160000009</v>
      </c>
      <c r="G105" s="12" cm="1">
        <f t="array" ref="G105">PRODUCT(Data!$C99:G99/100+1)</f>
        <v>0.28581861963200006</v>
      </c>
      <c r="H105" s="12" cm="1">
        <f t="array" ref="H105">PRODUCT(Data!$C99:H99/100+1)</f>
        <v>0.43930321837438407</v>
      </c>
      <c r="I105" s="12" cm="1">
        <f t="array" ref="I105">PRODUCT(Data!$C99:I99/100+1)</f>
        <v>0.32156995585004916</v>
      </c>
      <c r="J105" s="12" cm="1">
        <f t="array" ref="J105">PRODUCT(Data!$C99:J99/100+1)</f>
        <v>0.19358511342172963</v>
      </c>
      <c r="K105" s="12" cm="1">
        <f t="array" ref="K105">PRODUCT(Data!$C99:K99/100+1)</f>
        <v>0.11111785510407282</v>
      </c>
      <c r="L105" s="12" cm="1">
        <f t="array" ref="L105">PRODUCT(Data!$C99:L99/100+1)</f>
        <v>8.1782741356597591E-2</v>
      </c>
      <c r="M105" s="12" cm="1">
        <f t="array" ref="M105">PRODUCT(Data!$C99:M99/100+1)</f>
        <v>0.13821283289264993</v>
      </c>
      <c r="N105" s="12" cm="1">
        <f t="array" ref="N105">PRODUCT(Data!$C99:N99/100+1)</f>
        <v>0.22086410696245456</v>
      </c>
      <c r="O105" s="12" cm="1">
        <f t="array" ref="O105">PRODUCT(Data!$C99:O99/100+1)</f>
        <v>0.13914438738634638</v>
      </c>
      <c r="P105" s="12" cm="1">
        <f t="array" ref="P105">PRODUCT(Data!$C99:P99/100+1)</f>
        <v>0.10964577726044095</v>
      </c>
      <c r="Q105" s="12" cm="1">
        <f t="array" ref="Q105">PRODUCT(Data!$C99:Q99/100+1)</f>
        <v>8.2563270277112036E-2</v>
      </c>
      <c r="R105" s="12" cm="1">
        <f t="array" ref="R105">PRODUCT(Data!$C99:R99/100+1)</f>
        <v>0.11823060303682444</v>
      </c>
      <c r="S105" s="12" cm="1">
        <f t="array" ref="S105">PRODUCT(Data!$C99:S99/100+1)</f>
        <v>0.132654736607317</v>
      </c>
      <c r="T105" s="12" cm="1">
        <f t="array" ref="T105">PRODUCT(Data!$C99:T99/100+1)</f>
        <v>9.484813667423167E-2</v>
      </c>
      <c r="U105" s="12" cm="1">
        <f t="array" ref="U105">PRODUCT(Data!$C99:U99/100+1)</f>
        <v>8.3656056546672339E-2</v>
      </c>
      <c r="V105" s="12" cm="1">
        <f t="array" ref="V105">PRODUCT(Data!$C99:V99/100+1)</f>
        <v>7.5123138778911761E-2</v>
      </c>
      <c r="W105" s="7"/>
      <c r="X105" s="25" t="str">
        <f t="shared" si="14"/>
        <v>Partially Realised Loss</v>
      </c>
      <c r="Y105" s="4">
        <f t="shared" si="15"/>
        <v>277955.61348197353</v>
      </c>
      <c r="Z105" s="13">
        <f t="shared" ca="1" si="11"/>
        <v>740270.22484688007</v>
      </c>
      <c r="AA105" s="13">
        <f t="shared" si="12"/>
        <v>83386.684044592068</v>
      </c>
      <c r="AC105">
        <f t="shared" si="13"/>
        <v>0</v>
      </c>
      <c r="AD105">
        <f>IF(SUM($AC105:AC105)&gt;0,1,IF(OR(D105&lt;(1-$P$2),D105&gt;$P$3),1,0))</f>
        <v>0</v>
      </c>
      <c r="AE105">
        <f>IF(SUM($AC105:AD105)&gt;0,1,IF(OR(E105&lt;(1-$P$2),E105&gt;$P$3),1,0))</f>
        <v>0</v>
      </c>
      <c r="AF105">
        <f>IF(SUM($AC105:AE105)&gt;0,1,IF(OR(F105&lt;(1-$P$2),F105&gt;$P$3),1,0))</f>
        <v>0</v>
      </c>
      <c r="AG105">
        <f>IF(SUM($AC105:AF105)&gt;0,1,IF(OR(G105&lt;(1-$P$2),G105&gt;$P$3),1,0))</f>
        <v>1</v>
      </c>
      <c r="AH105">
        <f>IF(SUM($AC105:AG105)&gt;0,1,IF(OR(H105&lt;(1-$P$2),H105&gt;$P$3),1,0))</f>
        <v>1</v>
      </c>
      <c r="AI105">
        <f>IF(SUM($AC105:AH105)&gt;0,1,IF(OR(I105&lt;(1-$P$2),I105&gt;$P$3),1,0))</f>
        <v>1</v>
      </c>
      <c r="AJ105">
        <f>IF(SUM($AC105:AI105)&gt;0,1,IF(OR(J105&lt;(1-$P$2),J105&gt;$P$3),1,0))</f>
        <v>1</v>
      </c>
      <c r="AK105">
        <f>IF(SUM($AC105:AJ105)&gt;0,1,IF(OR(K105&lt;(1-$P$2),K105&gt;$P$3),1,0))</f>
        <v>1</v>
      </c>
      <c r="AL105">
        <f>IF(SUM($AC105:AK105)&gt;0,1,IF(OR(L105&lt;(1-$P$2),L105&gt;$P$3),1,0))</f>
        <v>1</v>
      </c>
      <c r="AM105">
        <f>IF(SUM($AC105:AL105)&gt;0,1,IF(OR(M105&lt;(1-$P$2),M105&gt;$P$3),1,0))</f>
        <v>1</v>
      </c>
      <c r="AN105">
        <f>IF(SUM($AC105:AM105)&gt;0,1,IF(OR(N105&lt;(1-$P$2),N105&gt;$P$3),1,0))</f>
        <v>1</v>
      </c>
      <c r="AO105">
        <f>IF(SUM($AC105:AN105)&gt;0,1,IF(OR(O105&lt;(1-$P$2),O105&gt;$P$3),1,0))</f>
        <v>1</v>
      </c>
      <c r="AP105">
        <f>IF(SUM($AC105:AO105)&gt;0,1,IF(OR(P105&lt;(1-$P$2),P105&gt;$P$3),1,0))</f>
        <v>1</v>
      </c>
      <c r="AQ105">
        <f>IF(SUM($AC105:AP105)&gt;0,1,IF(OR(Q105&lt;(1-$P$2),Q105&gt;$P$3),1,0))</f>
        <v>1</v>
      </c>
      <c r="AR105">
        <f>IF(SUM($AC105:AQ105)&gt;0,1,IF(OR(R105&lt;(1-$P$2),R105&gt;$P$3),1,0))</f>
        <v>1</v>
      </c>
      <c r="AS105">
        <f>IF(SUM($AC105:AR105)&gt;0,1,IF(OR(S105&lt;(1-$P$2),S105&gt;$P$3),1,0))</f>
        <v>1</v>
      </c>
      <c r="AT105">
        <f>IF(SUM($AC105:AS105)&gt;0,1,IF(OR(T105&lt;(1-$P$2),T105&gt;$P$3),1,0))</f>
        <v>1</v>
      </c>
      <c r="AU105">
        <f>IF(SUM($AC105:AT105)&gt;0,1,IF(OR(U105&lt;(1-$P$2),U105&gt;$P$3),1,0))</f>
        <v>1</v>
      </c>
      <c r="AV105">
        <f>IF(SUM($AC105:AU105)&gt;0,1,IF(OR(V105&lt;(1-$P$2),V105&gt;$P$3),1,0))</f>
        <v>1</v>
      </c>
    </row>
    <row r="106" spans="1:48" x14ac:dyDescent="0.35">
      <c r="A106" s="1">
        <f>Data!A100</f>
        <v>8000000</v>
      </c>
      <c r="B106">
        <f t="shared" si="16"/>
        <v>97</v>
      </c>
      <c r="C106" s="12" cm="1">
        <f t="array" ref="C106">PRODUCT(Data!$C100:C100/100+1)</f>
        <v>1.2210000000000001</v>
      </c>
      <c r="D106" s="12" cm="1">
        <f t="array" ref="D106">PRODUCT(Data!$C100:D100/100+1)</f>
        <v>0.91941300000000004</v>
      </c>
      <c r="E106" s="12" cm="1">
        <f t="array" ref="E106">PRODUCT(Data!$C100:E100/100+1)</f>
        <v>1.2880976130000001</v>
      </c>
      <c r="F106" s="12" cm="1">
        <f t="array" ref="F106">PRODUCT(Data!$C100:F100/100+1)</f>
        <v>1.1219330209230001</v>
      </c>
      <c r="G106" s="12" cm="1">
        <f t="array" ref="G106">PRODUCT(Data!$C100:G100/100+1)</f>
        <v>0.78086538256240801</v>
      </c>
      <c r="H106" s="12" cm="1">
        <f t="array" ref="H106">PRODUCT(Data!$C100:H100/100+1)</f>
        <v>1.1603659584877384</v>
      </c>
      <c r="I106" s="12" cm="1">
        <f t="array" ref="I106">PRODUCT(Data!$C100:I100/100+1)</f>
        <v>1.4910702566567438</v>
      </c>
      <c r="J106" s="12" cm="1">
        <f t="array" ref="J106">PRODUCT(Data!$C100:J100/100+1)</f>
        <v>0.86183860834759785</v>
      </c>
      <c r="K106" s="12" cm="1">
        <f t="array" ref="K106">PRODUCT(Data!$C100:K100/100+1)</f>
        <v>1.4073824474316272</v>
      </c>
      <c r="L106" s="12" cm="1">
        <f t="array" ref="L106">PRODUCT(Data!$C100:L100/100+1)</f>
        <v>1.5565649868593798</v>
      </c>
      <c r="M106" s="12" cm="1">
        <f t="array" ref="M106">PRODUCT(Data!$C100:M100/100+1)</f>
        <v>2.420458554566336</v>
      </c>
      <c r="N106" s="12" cm="1">
        <f t="array" ref="N106">PRODUCT(Data!$C100:N100/100+1)</f>
        <v>1.9049008824437066</v>
      </c>
      <c r="O106" s="12" cm="1">
        <f t="array" ref="O106">PRODUCT(Data!$C100:O100/100+1)</f>
        <v>1.6058314439000445</v>
      </c>
      <c r="P106" s="12" cm="1">
        <f t="array" ref="P106">PRODUCT(Data!$C100:P100/100+1)</f>
        <v>1.8547353177045514</v>
      </c>
      <c r="Q106" s="12" cm="1">
        <f t="array" ref="Q106">PRODUCT(Data!$C100:Q100/100+1)</f>
        <v>3.2086920996288737</v>
      </c>
      <c r="R106" s="12" cm="1">
        <f t="array" ref="R106">PRODUCT(Data!$C100:R100/100+1)</f>
        <v>5.2237507381958066</v>
      </c>
      <c r="S106" s="12" cm="1">
        <f t="array" ref="S106">PRODUCT(Data!$C100:S100/100+1)</f>
        <v>6.7647572059635692</v>
      </c>
      <c r="T106" s="12" cm="1">
        <f t="array" ref="T106">PRODUCT(Data!$C100:T100/100+1)</f>
        <v>7.5156452558255253</v>
      </c>
      <c r="U106" s="12" cm="1">
        <f t="array" ref="U106">PRODUCT(Data!$C100:U100/100+1)</f>
        <v>4.817528608984162</v>
      </c>
      <c r="V106" s="12" cm="1">
        <f t="array" ref="V106">PRODUCT(Data!$C100:V100/100+1)</f>
        <v>5.2125659549208638</v>
      </c>
      <c r="W106" s="7"/>
      <c r="X106" s="25" t="str">
        <f t="shared" si="14"/>
        <v>Unrealised</v>
      </c>
      <c r="Y106" s="4">
        <f t="shared" si="15"/>
        <v>41700527.63936691</v>
      </c>
      <c r="Z106" s="13">
        <f t="shared" ref="Z106:Z134" ca="1" si="17">IF(X106="Unrealised",0,OFFSET(B106,0,MATCH(1,AC106:AV106,0)))*A106*$P$4</f>
        <v>0</v>
      </c>
      <c r="AA106" s="13">
        <f t="shared" ref="AA106:AA134" si="18">IF(X106="Unrealised",Y106,Y106*(1-$P$4))</f>
        <v>41700527.63936691</v>
      </c>
      <c r="AC106">
        <f t="shared" si="13"/>
        <v>0</v>
      </c>
      <c r="AD106">
        <f>IF(SUM($AC106:AC106)&gt;0,1,IF(OR(D106&lt;(1-$P$2),D106&gt;$P$3),1,0))</f>
        <v>0</v>
      </c>
      <c r="AE106">
        <f>IF(SUM($AC106:AD106)&gt;0,1,IF(OR(E106&lt;(1-$P$2),E106&gt;$P$3),1,0))</f>
        <v>0</v>
      </c>
      <c r="AF106">
        <f>IF(SUM($AC106:AE106)&gt;0,1,IF(OR(F106&lt;(1-$P$2),F106&gt;$P$3),1,0))</f>
        <v>0</v>
      </c>
      <c r="AG106">
        <f>IF(SUM($AC106:AF106)&gt;0,1,IF(OR(G106&lt;(1-$P$2),G106&gt;$P$3),1,0))</f>
        <v>0</v>
      </c>
      <c r="AH106">
        <f>IF(SUM($AC106:AG106)&gt;0,1,IF(OR(H106&lt;(1-$P$2),H106&gt;$P$3),1,0))</f>
        <v>0</v>
      </c>
      <c r="AI106">
        <f>IF(SUM($AC106:AH106)&gt;0,1,IF(OR(I106&lt;(1-$P$2),I106&gt;$P$3),1,0))</f>
        <v>0</v>
      </c>
      <c r="AJ106">
        <f>IF(SUM($AC106:AI106)&gt;0,1,IF(OR(J106&lt;(1-$P$2),J106&gt;$P$3),1,0))</f>
        <v>0</v>
      </c>
      <c r="AK106">
        <f>IF(SUM($AC106:AJ106)&gt;0,1,IF(OR(K106&lt;(1-$P$2),K106&gt;$P$3),1,0))</f>
        <v>0</v>
      </c>
      <c r="AL106">
        <f>IF(SUM($AC106:AK106)&gt;0,1,IF(OR(L106&lt;(1-$P$2),L106&gt;$P$3),1,0))</f>
        <v>0</v>
      </c>
      <c r="AM106">
        <f>IF(SUM($AC106:AL106)&gt;0,1,IF(OR(M106&lt;(1-$P$2),M106&gt;$P$3),1,0))</f>
        <v>0</v>
      </c>
      <c r="AN106">
        <f>IF(SUM($AC106:AM106)&gt;0,1,IF(OR(N106&lt;(1-$P$2),N106&gt;$P$3),1,0))</f>
        <v>0</v>
      </c>
      <c r="AO106">
        <f>IF(SUM($AC106:AN106)&gt;0,1,IF(OR(O106&lt;(1-$P$2),O106&gt;$P$3),1,0))</f>
        <v>0</v>
      </c>
      <c r="AP106">
        <f>IF(SUM($AC106:AO106)&gt;0,1,IF(OR(P106&lt;(1-$P$2),P106&gt;$P$3),1,0))</f>
        <v>0</v>
      </c>
      <c r="AQ106">
        <f>IF(SUM($AC106:AP106)&gt;0,1,IF(OR(Q106&lt;(1-$P$2),Q106&gt;$P$3),1,0))</f>
        <v>0</v>
      </c>
      <c r="AR106">
        <f>IF(SUM($AC106:AQ106)&gt;0,1,IF(OR(R106&lt;(1-$P$2),R106&gt;$P$3),1,0))</f>
        <v>0</v>
      </c>
      <c r="AS106">
        <f>IF(SUM($AC106:AR106)&gt;0,1,IF(OR(S106&lt;(1-$P$2),S106&gt;$P$3),1,0))</f>
        <v>0</v>
      </c>
      <c r="AT106">
        <f>IF(SUM($AC106:AS106)&gt;0,1,IF(OR(T106&lt;(1-$P$2),T106&gt;$P$3),1,0))</f>
        <v>0</v>
      </c>
      <c r="AU106">
        <f>IF(SUM($AC106:AT106)&gt;0,1,IF(OR(U106&lt;(1-$P$2),U106&gt;$P$3),1,0))</f>
        <v>0</v>
      </c>
      <c r="AV106">
        <f>IF(SUM($AC106:AU106)&gt;0,1,IF(OR(V106&lt;(1-$P$2),V106&gt;$P$3),1,0))</f>
        <v>0</v>
      </c>
    </row>
    <row r="107" spans="1:48" x14ac:dyDescent="0.35">
      <c r="A107" s="1">
        <f>Data!A101</f>
        <v>2800000</v>
      </c>
      <c r="B107">
        <f t="shared" si="16"/>
        <v>98</v>
      </c>
      <c r="C107" s="12" cm="1">
        <f t="array" ref="C107">PRODUCT(Data!$C101:C101/100+1)</f>
        <v>1.49</v>
      </c>
      <c r="D107" s="12" cm="1">
        <f t="array" ref="D107">PRODUCT(Data!$C101:D101/100+1)</f>
        <v>2.28715</v>
      </c>
      <c r="E107" s="12" cm="1">
        <f t="array" ref="E107">PRODUCT(Data!$C101:E101/100+1)</f>
        <v>3.7280544999999998</v>
      </c>
      <c r="F107" s="12" cm="1">
        <f t="array" ref="F107">PRODUCT(Data!$C101:F101/100+1)</f>
        <v>4.0635794050000005</v>
      </c>
      <c r="G107" s="12" cm="1">
        <f t="array" ref="G107">PRODUCT(Data!$C101:G101/100+1)</f>
        <v>5.5792945230650011</v>
      </c>
      <c r="H107" s="12" cm="1">
        <f t="array" ref="H107">PRODUCT(Data!$C101:H101/100+1)</f>
        <v>4.3630083170368312</v>
      </c>
      <c r="I107" s="12" cm="1">
        <f t="array" ref="I107">PRODUCT(Data!$C101:I101/100+1)</f>
        <v>2.2469492832739681</v>
      </c>
      <c r="J107" s="12" cm="1">
        <f t="array" ref="J107">PRODUCT(Data!$C101:J101/100+1)</f>
        <v>3.3861525698938704</v>
      </c>
      <c r="K107" s="12" cm="1">
        <f t="array" ref="K107">PRODUCT(Data!$C101:K101/100+1)</f>
        <v>3.1999141785497072</v>
      </c>
      <c r="L107" s="12" cm="1">
        <f t="array" ref="L107">PRODUCT(Data!$C101:L101/100+1)</f>
        <v>5.2222599393931226</v>
      </c>
      <c r="M107" s="12" cm="1">
        <f t="array" ref="M107">PRODUCT(Data!$C101:M101/100+1)</f>
        <v>8.0683916063623737</v>
      </c>
      <c r="N107" s="12" cm="1">
        <f t="array" ref="N107">PRODUCT(Data!$C101:N101/100+1)</f>
        <v>8.0522548231496494</v>
      </c>
      <c r="O107" s="12" cm="1">
        <f t="array" ref="O107">PRODUCT(Data!$C101:O101/100+1)</f>
        <v>6.514274151928066</v>
      </c>
      <c r="P107" s="12" cm="1">
        <f t="array" ref="P107">PRODUCT(Data!$C101:P101/100+1)</f>
        <v>3.6414792509277887</v>
      </c>
      <c r="Q107" s="12" cm="1">
        <f t="array" ref="Q107">PRODUCT(Data!$C101:Q101/100+1)</f>
        <v>4.3770580596152016</v>
      </c>
      <c r="R107" s="12" cm="1">
        <f t="array" ref="R107">PRODUCT(Data!$C101:R101/100+1)</f>
        <v>5.9571760191362895</v>
      </c>
      <c r="S107" s="12" cm="1">
        <f t="array" ref="S107">PRODUCT(Data!$C101:S101/100+1)</f>
        <v>5.1529572565528907</v>
      </c>
      <c r="T107" s="12" cm="1">
        <f t="array" ref="T107">PRODUCT(Data!$C101:T101/100+1)</f>
        <v>4.8643916501859286</v>
      </c>
      <c r="U107" s="12" cm="1">
        <f t="array" ref="U107">PRODUCT(Data!$C101:U101/100+1)</f>
        <v>5.7740328887706971</v>
      </c>
      <c r="V107" s="12" cm="1">
        <f t="array" ref="V107">PRODUCT(Data!$C101:V101/100+1)</f>
        <v>7.4485024265141995</v>
      </c>
      <c r="W107" s="7"/>
      <c r="X107" s="25" t="str">
        <f t="shared" si="14"/>
        <v>Unrealised</v>
      </c>
      <c r="Y107" s="4">
        <f t="shared" si="15"/>
        <v>20855806.794239759</v>
      </c>
      <c r="Z107" s="13">
        <f t="shared" ca="1" si="17"/>
        <v>0</v>
      </c>
      <c r="AA107" s="13">
        <f t="shared" si="18"/>
        <v>20855806.794239759</v>
      </c>
      <c r="AC107">
        <f t="shared" si="13"/>
        <v>0</v>
      </c>
      <c r="AD107">
        <f>IF(SUM($AC107:AC107)&gt;0,1,IF(OR(D107&lt;(1-$P$2),D107&gt;$P$3),1,0))</f>
        <v>0</v>
      </c>
      <c r="AE107">
        <f>IF(SUM($AC107:AD107)&gt;0,1,IF(OR(E107&lt;(1-$P$2),E107&gt;$P$3),1,0))</f>
        <v>0</v>
      </c>
      <c r="AF107">
        <f>IF(SUM($AC107:AE107)&gt;0,1,IF(OR(F107&lt;(1-$P$2),F107&gt;$P$3),1,0))</f>
        <v>0</v>
      </c>
      <c r="AG107">
        <f>IF(SUM($AC107:AF107)&gt;0,1,IF(OR(G107&lt;(1-$P$2),G107&gt;$P$3),1,0))</f>
        <v>0</v>
      </c>
      <c r="AH107">
        <f>IF(SUM($AC107:AG107)&gt;0,1,IF(OR(H107&lt;(1-$P$2),H107&gt;$P$3),1,0))</f>
        <v>0</v>
      </c>
      <c r="AI107">
        <f>IF(SUM($AC107:AH107)&gt;0,1,IF(OR(I107&lt;(1-$P$2),I107&gt;$P$3),1,0))</f>
        <v>0</v>
      </c>
      <c r="AJ107">
        <f>IF(SUM($AC107:AI107)&gt;0,1,IF(OR(J107&lt;(1-$P$2),J107&gt;$P$3),1,0))</f>
        <v>0</v>
      </c>
      <c r="AK107">
        <f>IF(SUM($AC107:AJ107)&gt;0,1,IF(OR(K107&lt;(1-$P$2),K107&gt;$P$3),1,0))</f>
        <v>0</v>
      </c>
      <c r="AL107">
        <f>IF(SUM($AC107:AK107)&gt;0,1,IF(OR(L107&lt;(1-$P$2),L107&gt;$P$3),1,0))</f>
        <v>0</v>
      </c>
      <c r="AM107">
        <f>IF(SUM($AC107:AL107)&gt;0,1,IF(OR(M107&lt;(1-$P$2),M107&gt;$P$3),1,0))</f>
        <v>0</v>
      </c>
      <c r="AN107">
        <f>IF(SUM($AC107:AM107)&gt;0,1,IF(OR(N107&lt;(1-$P$2),N107&gt;$P$3),1,0))</f>
        <v>0</v>
      </c>
      <c r="AO107">
        <f>IF(SUM($AC107:AN107)&gt;0,1,IF(OR(O107&lt;(1-$P$2),O107&gt;$P$3),1,0))</f>
        <v>0</v>
      </c>
      <c r="AP107">
        <f>IF(SUM($AC107:AO107)&gt;0,1,IF(OR(P107&lt;(1-$P$2),P107&gt;$P$3),1,0))</f>
        <v>0</v>
      </c>
      <c r="AQ107">
        <f>IF(SUM($AC107:AP107)&gt;0,1,IF(OR(Q107&lt;(1-$P$2),Q107&gt;$P$3),1,0))</f>
        <v>0</v>
      </c>
      <c r="AR107">
        <f>IF(SUM($AC107:AQ107)&gt;0,1,IF(OR(R107&lt;(1-$P$2),R107&gt;$P$3),1,0))</f>
        <v>0</v>
      </c>
      <c r="AS107">
        <f>IF(SUM($AC107:AR107)&gt;0,1,IF(OR(S107&lt;(1-$P$2),S107&gt;$P$3),1,0))</f>
        <v>0</v>
      </c>
      <c r="AT107">
        <f>IF(SUM($AC107:AS107)&gt;0,1,IF(OR(T107&lt;(1-$P$2),T107&gt;$P$3),1,0))</f>
        <v>0</v>
      </c>
      <c r="AU107">
        <f>IF(SUM($AC107:AT107)&gt;0,1,IF(OR(U107&lt;(1-$P$2),U107&gt;$P$3),1,0))</f>
        <v>0</v>
      </c>
      <c r="AV107">
        <f>IF(SUM($AC107:AU107)&gt;0,1,IF(OR(V107&lt;(1-$P$2),V107&gt;$P$3),1,0))</f>
        <v>0</v>
      </c>
    </row>
    <row r="108" spans="1:48" x14ac:dyDescent="0.35">
      <c r="A108" s="1">
        <f>Data!A102</f>
        <v>8900000</v>
      </c>
      <c r="B108">
        <f t="shared" si="16"/>
        <v>99</v>
      </c>
      <c r="C108" s="12" cm="1">
        <f t="array" ref="C108">PRODUCT(Data!$C102:C102/100+1)</f>
        <v>1.546</v>
      </c>
      <c r="D108" s="12" cm="1">
        <f t="array" ref="D108">PRODUCT(Data!$C102:D102/100+1)</f>
        <v>1.1146660000000002</v>
      </c>
      <c r="E108" s="12" cm="1">
        <f t="array" ref="E108">PRODUCT(Data!$C102:E102/100+1)</f>
        <v>1.3565485220000002</v>
      </c>
      <c r="F108" s="12" cm="1">
        <f t="array" ref="F108">PRODUCT(Data!$C102:F102/100+1)</f>
        <v>0.83970353511800011</v>
      </c>
      <c r="G108" s="12" cm="1">
        <f t="array" ref="G108">PRODUCT(Data!$C102:G102/100+1)</f>
        <v>1.0235986093088421</v>
      </c>
      <c r="H108" s="12" cm="1">
        <f t="array" ref="H108">PRODUCT(Data!$C102:H102/100+1)</f>
        <v>1.1679260132213889</v>
      </c>
      <c r="I108" s="12" cm="1">
        <f t="array" ref="I108">PRODUCT(Data!$C102:I102/100+1)</f>
        <v>1.7472173157791977</v>
      </c>
      <c r="J108" s="12" cm="1">
        <f t="array" ref="J108">PRODUCT(Data!$C102:J102/100+1)</f>
        <v>2.1525717330399714</v>
      </c>
      <c r="K108" s="12" cm="1">
        <f t="array" ref="K108">PRODUCT(Data!$C102:K102/100+1)</f>
        <v>2.3204723282170892</v>
      </c>
      <c r="L108" s="12" cm="1">
        <f t="array" ref="L108">PRODUCT(Data!$C102:L102/100+1)</f>
        <v>3.3159549570222207</v>
      </c>
      <c r="M108" s="12" cm="1">
        <f t="array" ref="M108">PRODUCT(Data!$C102:M102/100+1)</f>
        <v>5.0601472644159085</v>
      </c>
      <c r="N108" s="12" cm="1">
        <f t="array" ref="N108">PRODUCT(Data!$C102:N102/100+1)</f>
        <v>5.8950715630445334</v>
      </c>
      <c r="O108" s="12" cm="1">
        <f t="array" ref="O108">PRODUCT(Data!$C102:O102/100+1)</f>
        <v>5.3350397645553027</v>
      </c>
      <c r="P108" s="12" cm="1">
        <f t="array" ref="P108">PRODUCT(Data!$C102:P102/100+1)</f>
        <v>8.7281250548124767</v>
      </c>
      <c r="Q108" s="12" cm="1">
        <f t="array" ref="Q108">PRODUCT(Data!$C102:Q102/100+1)</f>
        <v>8.963784431292412</v>
      </c>
      <c r="R108" s="12" cm="1">
        <f t="array" ref="R108">PRODUCT(Data!$C102:R102/100+1)</f>
        <v>14.888845940376697</v>
      </c>
      <c r="S108" s="12" cm="1">
        <f t="array" ref="S108">PRODUCT(Data!$C102:S102/100+1)</f>
        <v>10.035082163813893</v>
      </c>
      <c r="T108" s="12" cm="1">
        <f t="array" ref="T108">PRODUCT(Data!$C102:T102/100+1)</f>
        <v>9.8343805205376142</v>
      </c>
      <c r="U108" s="12" cm="1">
        <f t="array" ref="U108">PRODUCT(Data!$C102:U102/100+1)</f>
        <v>13.817304631355348</v>
      </c>
      <c r="V108" s="12" cm="1">
        <f t="array" ref="V108">PRODUCT(Data!$C102:V102/100+1)</f>
        <v>18.902072735694116</v>
      </c>
      <c r="W108" s="7"/>
      <c r="X108" s="25" t="str">
        <f t="shared" si="14"/>
        <v>Unrealised</v>
      </c>
      <c r="Y108" s="4">
        <f t="shared" si="15"/>
        <v>168228447.34767762</v>
      </c>
      <c r="Z108" s="13">
        <f t="shared" ca="1" si="17"/>
        <v>0</v>
      </c>
      <c r="AA108" s="13">
        <f t="shared" si="18"/>
        <v>168228447.34767762</v>
      </c>
      <c r="AC108">
        <f t="shared" si="13"/>
        <v>0</v>
      </c>
      <c r="AD108">
        <f>IF(SUM($AC108:AC108)&gt;0,1,IF(OR(D108&lt;(1-$P$2),D108&gt;$P$3),1,0))</f>
        <v>0</v>
      </c>
      <c r="AE108">
        <f>IF(SUM($AC108:AD108)&gt;0,1,IF(OR(E108&lt;(1-$P$2),E108&gt;$P$3),1,0))</f>
        <v>0</v>
      </c>
      <c r="AF108">
        <f>IF(SUM($AC108:AE108)&gt;0,1,IF(OR(F108&lt;(1-$P$2),F108&gt;$P$3),1,0))</f>
        <v>0</v>
      </c>
      <c r="AG108">
        <f>IF(SUM($AC108:AF108)&gt;0,1,IF(OR(G108&lt;(1-$P$2),G108&gt;$P$3),1,0))</f>
        <v>0</v>
      </c>
      <c r="AH108">
        <f>IF(SUM($AC108:AG108)&gt;0,1,IF(OR(H108&lt;(1-$P$2),H108&gt;$P$3),1,0))</f>
        <v>0</v>
      </c>
      <c r="AI108">
        <f>IF(SUM($AC108:AH108)&gt;0,1,IF(OR(I108&lt;(1-$P$2),I108&gt;$P$3),1,0))</f>
        <v>0</v>
      </c>
      <c r="AJ108">
        <f>IF(SUM($AC108:AI108)&gt;0,1,IF(OR(J108&lt;(1-$P$2),J108&gt;$P$3),1,0))</f>
        <v>0</v>
      </c>
      <c r="AK108">
        <f>IF(SUM($AC108:AJ108)&gt;0,1,IF(OR(K108&lt;(1-$P$2),K108&gt;$P$3),1,0))</f>
        <v>0</v>
      </c>
      <c r="AL108">
        <f>IF(SUM($AC108:AK108)&gt;0,1,IF(OR(L108&lt;(1-$P$2),L108&gt;$P$3),1,0))</f>
        <v>0</v>
      </c>
      <c r="AM108">
        <f>IF(SUM($AC108:AL108)&gt;0,1,IF(OR(M108&lt;(1-$P$2),M108&gt;$P$3),1,0))</f>
        <v>0</v>
      </c>
      <c r="AN108">
        <f>IF(SUM($AC108:AM108)&gt;0,1,IF(OR(N108&lt;(1-$P$2),N108&gt;$P$3),1,0))</f>
        <v>0</v>
      </c>
      <c r="AO108">
        <f>IF(SUM($AC108:AN108)&gt;0,1,IF(OR(O108&lt;(1-$P$2),O108&gt;$P$3),1,0))</f>
        <v>0</v>
      </c>
      <c r="AP108">
        <f>IF(SUM($AC108:AO108)&gt;0,1,IF(OR(P108&lt;(1-$P$2),P108&gt;$P$3),1,0))</f>
        <v>0</v>
      </c>
      <c r="AQ108">
        <f>IF(SUM($AC108:AP108)&gt;0,1,IF(OR(Q108&lt;(1-$P$2),Q108&gt;$P$3),1,0))</f>
        <v>0</v>
      </c>
      <c r="AR108">
        <f>IF(SUM($AC108:AQ108)&gt;0,1,IF(OR(R108&lt;(1-$P$2),R108&gt;$P$3),1,0))</f>
        <v>0</v>
      </c>
      <c r="AS108">
        <f>IF(SUM($AC108:AR108)&gt;0,1,IF(OR(S108&lt;(1-$P$2),S108&gt;$P$3),1,0))</f>
        <v>0</v>
      </c>
      <c r="AT108">
        <f>IF(SUM($AC108:AS108)&gt;0,1,IF(OR(T108&lt;(1-$P$2),T108&gt;$P$3),1,0))</f>
        <v>0</v>
      </c>
      <c r="AU108">
        <f>IF(SUM($AC108:AT108)&gt;0,1,IF(OR(U108&lt;(1-$P$2),U108&gt;$P$3),1,0))</f>
        <v>0</v>
      </c>
      <c r="AV108">
        <f>IF(SUM($AC108:AU108)&gt;0,1,IF(OR(V108&lt;(1-$P$2),V108&gt;$P$3),1,0))</f>
        <v>0</v>
      </c>
    </row>
    <row r="109" spans="1:48" x14ac:dyDescent="0.35">
      <c r="A109" s="1">
        <f>Data!A103</f>
        <v>9300000</v>
      </c>
      <c r="B109">
        <f t="shared" si="16"/>
        <v>100</v>
      </c>
      <c r="C109" s="12" cm="1">
        <f t="array" ref="C109">PRODUCT(Data!$C103:C103/100+1)</f>
        <v>0.74399999999999999</v>
      </c>
      <c r="D109" s="12" cm="1">
        <f t="array" ref="D109">PRODUCT(Data!$C103:D103/100+1)</f>
        <v>0.69415199999999999</v>
      </c>
      <c r="E109" s="12" cm="1">
        <f t="array" ref="E109">PRODUCT(Data!$C103:E103/100+1)</f>
        <v>0.44078652000000001</v>
      </c>
      <c r="F109" s="12" cm="1">
        <f t="array" ref="F109">PRODUCT(Data!$C103:F103/100+1)</f>
        <v>0.36320809247999997</v>
      </c>
      <c r="G109" s="12" cm="1">
        <f t="array" ref="G109">PRODUCT(Data!$C103:G103/100+1)</f>
        <v>0.44347708091807997</v>
      </c>
      <c r="H109" s="12" cm="1">
        <f t="array" ref="H109">PRODUCT(Data!$C103:H103/100+1)</f>
        <v>0.33571215025498652</v>
      </c>
      <c r="I109" s="12" cm="1">
        <f t="array" ref="I109">PRODUCT(Data!$C103:I103/100+1)</f>
        <v>0.41191880836286843</v>
      </c>
      <c r="J109" s="12" cm="1">
        <f t="array" ref="J109">PRODUCT(Data!$C103:J103/100+1)</f>
        <v>0.20843091703161143</v>
      </c>
      <c r="K109" s="12" cm="1">
        <f t="array" ref="K109">PRODUCT(Data!$C103:K103/100+1)</f>
        <v>0.15423887860339244</v>
      </c>
      <c r="L109" s="12" cm="1">
        <f t="array" ref="L109">PRODUCT(Data!$C103:L103/100+1)</f>
        <v>0.21531747453033584</v>
      </c>
      <c r="M109" s="12" cm="1">
        <f t="array" ref="M109">PRODUCT(Data!$C103:M103/100+1)</f>
        <v>0.31091843322180496</v>
      </c>
      <c r="N109" s="12" cm="1">
        <f t="array" ref="N109">PRODUCT(Data!$C103:N103/100+1)</f>
        <v>0.42440366134776375</v>
      </c>
      <c r="O109" s="12" cm="1">
        <f t="array" ref="O109">PRODUCT(Data!$C103:O103/100+1)</f>
        <v>0.59968237348439024</v>
      </c>
      <c r="P109" s="12" cm="1">
        <f t="array" ref="P109">PRODUCT(Data!$C103:P103/100+1)</f>
        <v>0.40058782548757266</v>
      </c>
      <c r="Q109" s="12" cm="1">
        <f t="array" ref="Q109">PRODUCT(Data!$C103:Q103/100+1)</f>
        <v>0.4530648306264447</v>
      </c>
      <c r="R109" s="12" cm="1">
        <f t="array" ref="R109">PRODUCT(Data!$C103:R103/100+1)</f>
        <v>0.65785013406959769</v>
      </c>
      <c r="S109" s="12" cm="1">
        <f t="array" ref="S109">PRODUCT(Data!$C103:S103/100+1)</f>
        <v>0.9413835418535943</v>
      </c>
      <c r="T109" s="12" cm="1">
        <f t="array" ref="T109">PRODUCT(Data!$C103:T103/100+1)</f>
        <v>1.2162675360748438</v>
      </c>
      <c r="U109" s="12" cm="1">
        <f t="array" ref="U109">PRODUCT(Data!$C103:U103/100+1)</f>
        <v>2.0773849516158331</v>
      </c>
      <c r="V109" s="12" cm="1">
        <f t="array" ref="V109">PRODUCT(Data!$C103:V103/100+1)</f>
        <v>3.0786844982946646</v>
      </c>
      <c r="W109" s="7"/>
      <c r="X109" s="25" t="str">
        <f t="shared" si="14"/>
        <v>Partially Realised Loss</v>
      </c>
      <c r="Y109" s="4">
        <f t="shared" si="15"/>
        <v>28631765.834140383</v>
      </c>
      <c r="Z109" s="13">
        <f t="shared" ca="1" si="17"/>
        <v>1356885.2698757905</v>
      </c>
      <c r="AA109" s="13">
        <f t="shared" si="18"/>
        <v>8589529.7502421159</v>
      </c>
      <c r="AC109">
        <f t="shared" si="13"/>
        <v>0</v>
      </c>
      <c r="AD109">
        <f>IF(SUM($AC109:AC109)&gt;0,1,IF(OR(D109&lt;(1-$P$2),D109&gt;$P$3),1,0))</f>
        <v>0</v>
      </c>
      <c r="AE109">
        <f>IF(SUM($AC109:AD109)&gt;0,1,IF(OR(E109&lt;(1-$P$2),E109&gt;$P$3),1,0))</f>
        <v>0</v>
      </c>
      <c r="AF109">
        <f>IF(SUM($AC109:AE109)&gt;0,1,IF(OR(F109&lt;(1-$P$2),F109&gt;$P$3),1,0))</f>
        <v>0</v>
      </c>
      <c r="AG109">
        <f>IF(SUM($AC109:AF109)&gt;0,1,IF(OR(G109&lt;(1-$P$2),G109&gt;$P$3),1,0))</f>
        <v>0</v>
      </c>
      <c r="AH109">
        <f>IF(SUM($AC109:AG109)&gt;0,1,IF(OR(H109&lt;(1-$P$2),H109&gt;$P$3),1,0))</f>
        <v>0</v>
      </c>
      <c r="AI109">
        <f>IF(SUM($AC109:AH109)&gt;0,1,IF(OR(I109&lt;(1-$P$2),I109&gt;$P$3),1,0))</f>
        <v>0</v>
      </c>
      <c r="AJ109">
        <f>IF(SUM($AC109:AI109)&gt;0,1,IF(OR(J109&lt;(1-$P$2),J109&gt;$P$3),1,0))</f>
        <v>1</v>
      </c>
      <c r="AK109">
        <f>IF(SUM($AC109:AJ109)&gt;0,1,IF(OR(K109&lt;(1-$P$2),K109&gt;$P$3),1,0))</f>
        <v>1</v>
      </c>
      <c r="AL109">
        <f>IF(SUM($AC109:AK109)&gt;0,1,IF(OR(L109&lt;(1-$P$2),L109&gt;$P$3),1,0))</f>
        <v>1</v>
      </c>
      <c r="AM109">
        <f>IF(SUM($AC109:AL109)&gt;0,1,IF(OR(M109&lt;(1-$P$2),M109&gt;$P$3),1,0))</f>
        <v>1</v>
      </c>
      <c r="AN109">
        <f>IF(SUM($AC109:AM109)&gt;0,1,IF(OR(N109&lt;(1-$P$2),N109&gt;$P$3),1,0))</f>
        <v>1</v>
      </c>
      <c r="AO109">
        <f>IF(SUM($AC109:AN109)&gt;0,1,IF(OR(O109&lt;(1-$P$2),O109&gt;$P$3),1,0))</f>
        <v>1</v>
      </c>
      <c r="AP109">
        <f>IF(SUM($AC109:AO109)&gt;0,1,IF(OR(P109&lt;(1-$P$2),P109&gt;$P$3),1,0))</f>
        <v>1</v>
      </c>
      <c r="AQ109">
        <f>IF(SUM($AC109:AP109)&gt;0,1,IF(OR(Q109&lt;(1-$P$2),Q109&gt;$P$3),1,0))</f>
        <v>1</v>
      </c>
      <c r="AR109">
        <f>IF(SUM($AC109:AQ109)&gt;0,1,IF(OR(R109&lt;(1-$P$2),R109&gt;$P$3),1,0))</f>
        <v>1</v>
      </c>
      <c r="AS109">
        <f>IF(SUM($AC109:AR109)&gt;0,1,IF(OR(S109&lt;(1-$P$2),S109&gt;$P$3),1,0))</f>
        <v>1</v>
      </c>
      <c r="AT109">
        <f>IF(SUM($AC109:AS109)&gt;0,1,IF(OR(T109&lt;(1-$P$2),T109&gt;$P$3),1,0))</f>
        <v>1</v>
      </c>
      <c r="AU109">
        <f>IF(SUM($AC109:AT109)&gt;0,1,IF(OR(U109&lt;(1-$P$2),U109&gt;$P$3),1,0))</f>
        <v>1</v>
      </c>
      <c r="AV109">
        <f>IF(SUM($AC109:AU109)&gt;0,1,IF(OR(V109&lt;(1-$P$2),V109&gt;$P$3),1,0))</f>
        <v>1</v>
      </c>
    </row>
    <row r="110" spans="1:48" x14ac:dyDescent="0.35">
      <c r="A110" s="1">
        <f>Data!A104</f>
        <v>8700000</v>
      </c>
      <c r="B110">
        <f t="shared" si="16"/>
        <v>101</v>
      </c>
      <c r="C110" s="12" cm="1">
        <f t="array" ref="C110">PRODUCT(Data!$C104:C104/100+1)</f>
        <v>1.5429999999999999</v>
      </c>
      <c r="D110" s="12" cm="1">
        <f t="array" ref="D110">PRODUCT(Data!$C104:D104/100+1)</f>
        <v>0.93042899999999995</v>
      </c>
      <c r="E110" s="12" cm="1">
        <f t="array" ref="E110">PRODUCT(Data!$C104:E104/100+1)</f>
        <v>1.0951149330000001</v>
      </c>
      <c r="F110" s="12" cm="1">
        <f t="array" ref="F110">PRODUCT(Data!$C104:F104/100+1)</f>
        <v>1.552872974994</v>
      </c>
      <c r="G110" s="12" cm="1">
        <f t="array" ref="G110">PRODUCT(Data!$C104:G104/100+1)</f>
        <v>1.9410912187425</v>
      </c>
      <c r="H110" s="12" cm="1">
        <f t="array" ref="H110">PRODUCT(Data!$C104:H104/100+1)</f>
        <v>3.3483823523308125</v>
      </c>
      <c r="I110" s="12" cm="1">
        <f t="array" ref="I110">PRODUCT(Data!$C104:I104/100+1)</f>
        <v>4.6642966167968218</v>
      </c>
      <c r="J110" s="12" cm="1">
        <f t="array" ref="J110">PRODUCT(Data!$C104:J104/100+1)</f>
        <v>3.3396363776265243</v>
      </c>
      <c r="K110" s="12" cm="1">
        <f t="array" ref="K110">PRODUCT(Data!$C104:K104/100+1)</f>
        <v>5.269946203894655</v>
      </c>
      <c r="L110" s="12" cm="1">
        <f t="array" ref="L110">PRODUCT(Data!$C104:L104/100+1)</f>
        <v>7.5202132329576727</v>
      </c>
      <c r="M110" s="12" cm="1">
        <f t="array" ref="M110">PRODUCT(Data!$C104:M104/100+1)</f>
        <v>12.536195459340441</v>
      </c>
      <c r="N110" s="12" cm="1">
        <f t="array" ref="N110">PRODUCT(Data!$C104:N104/100+1)</f>
        <v>16.359735074439275</v>
      </c>
      <c r="O110" s="12" cm="1">
        <f t="array" ref="O110">PRODUCT(Data!$C104:O104/100+1)</f>
        <v>23.476219831820359</v>
      </c>
      <c r="P110" s="12" cm="1">
        <f t="array" ref="P110">PRODUCT(Data!$C104:P104/100+1)</f>
        <v>29.556560768261829</v>
      </c>
      <c r="Q110" s="12" cm="1">
        <f t="array" ref="Q110">PRODUCT(Data!$C104:Q104/100+1)</f>
        <v>44.068832105478393</v>
      </c>
      <c r="R110" s="12" cm="1">
        <f t="array" ref="R110">PRODUCT(Data!$C104:R104/100+1)</f>
        <v>58.655615532391742</v>
      </c>
      <c r="S110" s="12" cm="1">
        <f t="array" ref="S110">PRODUCT(Data!$C104:S104/100+1)</f>
        <v>62.820164235191555</v>
      </c>
      <c r="T110" s="12" cm="1">
        <f t="array" ref="T110">PRODUCT(Data!$C104:T104/100+1)</f>
        <v>52.768937957560901</v>
      </c>
      <c r="U110" s="12" cm="1">
        <f t="array" ref="U110">PRODUCT(Data!$C104:U104/100+1)</f>
        <v>87.490899133635963</v>
      </c>
      <c r="V110" s="12" cm="1">
        <f t="array" ref="V110">PRODUCT(Data!$C104:V104/100+1)</f>
        <v>146.02231065403842</v>
      </c>
      <c r="W110" s="7"/>
      <c r="X110" s="25" t="str">
        <f t="shared" si="14"/>
        <v>Partially Realised Profit</v>
      </c>
      <c r="Y110" s="4">
        <f t="shared" si="15"/>
        <v>1270394102.6901343</v>
      </c>
      <c r="Z110" s="13">
        <f t="shared" ca="1" si="17"/>
        <v>532819575.72384298</v>
      </c>
      <c r="AA110" s="13">
        <f t="shared" si="18"/>
        <v>381118230.80704033</v>
      </c>
      <c r="AC110">
        <f t="shared" si="13"/>
        <v>0</v>
      </c>
      <c r="AD110">
        <f>IF(SUM($AC110:AC110)&gt;0,1,IF(OR(D110&lt;(1-$P$2),D110&gt;$P$3),1,0))</f>
        <v>0</v>
      </c>
      <c r="AE110">
        <f>IF(SUM($AC110:AD110)&gt;0,1,IF(OR(E110&lt;(1-$P$2),E110&gt;$P$3),1,0))</f>
        <v>0</v>
      </c>
      <c r="AF110">
        <f>IF(SUM($AC110:AE110)&gt;0,1,IF(OR(F110&lt;(1-$P$2),F110&gt;$P$3),1,0))</f>
        <v>0</v>
      </c>
      <c r="AG110">
        <f>IF(SUM($AC110:AF110)&gt;0,1,IF(OR(G110&lt;(1-$P$2),G110&gt;$P$3),1,0))</f>
        <v>0</v>
      </c>
      <c r="AH110">
        <f>IF(SUM($AC110:AG110)&gt;0,1,IF(OR(H110&lt;(1-$P$2),H110&gt;$P$3),1,0))</f>
        <v>0</v>
      </c>
      <c r="AI110">
        <f>IF(SUM($AC110:AH110)&gt;0,1,IF(OR(I110&lt;(1-$P$2),I110&gt;$P$3),1,0))</f>
        <v>0</v>
      </c>
      <c r="AJ110">
        <f>IF(SUM($AC110:AI110)&gt;0,1,IF(OR(J110&lt;(1-$P$2),J110&gt;$P$3),1,0))</f>
        <v>0</v>
      </c>
      <c r="AK110">
        <f>IF(SUM($AC110:AJ110)&gt;0,1,IF(OR(K110&lt;(1-$P$2),K110&gt;$P$3),1,0))</f>
        <v>0</v>
      </c>
      <c r="AL110">
        <f>IF(SUM($AC110:AK110)&gt;0,1,IF(OR(L110&lt;(1-$P$2),L110&gt;$P$3),1,0))</f>
        <v>0</v>
      </c>
      <c r="AM110">
        <f>IF(SUM($AC110:AL110)&gt;0,1,IF(OR(M110&lt;(1-$P$2),M110&gt;$P$3),1,0))</f>
        <v>0</v>
      </c>
      <c r="AN110">
        <f>IF(SUM($AC110:AM110)&gt;0,1,IF(OR(N110&lt;(1-$P$2),N110&gt;$P$3),1,0))</f>
        <v>0</v>
      </c>
      <c r="AO110">
        <f>IF(SUM($AC110:AN110)&gt;0,1,IF(OR(O110&lt;(1-$P$2),O110&gt;$P$3),1,0))</f>
        <v>0</v>
      </c>
      <c r="AP110">
        <f>IF(SUM($AC110:AO110)&gt;0,1,IF(OR(P110&lt;(1-$P$2),P110&gt;$P$3),1,0))</f>
        <v>0</v>
      </c>
      <c r="AQ110">
        <f>IF(SUM($AC110:AP110)&gt;0,1,IF(OR(Q110&lt;(1-$P$2),Q110&gt;$P$3),1,0))</f>
        <v>0</v>
      </c>
      <c r="AR110">
        <f>IF(SUM($AC110:AQ110)&gt;0,1,IF(OR(R110&lt;(1-$P$2),R110&gt;$P$3),1,0))</f>
        <v>0</v>
      </c>
      <c r="AS110">
        <f>IF(SUM($AC110:AR110)&gt;0,1,IF(OR(S110&lt;(1-$P$2),S110&gt;$P$3),1,0))</f>
        <v>0</v>
      </c>
      <c r="AT110">
        <f>IF(SUM($AC110:AS110)&gt;0,1,IF(OR(T110&lt;(1-$P$2),T110&gt;$P$3),1,0))</f>
        <v>0</v>
      </c>
      <c r="AU110">
        <f>IF(SUM($AC110:AT110)&gt;0,1,IF(OR(U110&lt;(1-$P$2),U110&gt;$P$3),1,0))</f>
        <v>1</v>
      </c>
      <c r="AV110">
        <f>IF(SUM($AC110:AU110)&gt;0,1,IF(OR(V110&lt;(1-$P$2),V110&gt;$P$3),1,0))</f>
        <v>1</v>
      </c>
    </row>
    <row r="111" spans="1:48" x14ac:dyDescent="0.35">
      <c r="A111" s="1">
        <f>Data!A105</f>
        <v>3900000</v>
      </c>
      <c r="B111">
        <f t="shared" si="16"/>
        <v>102</v>
      </c>
      <c r="C111" s="12" cm="1">
        <f t="array" ref="C111">PRODUCT(Data!$C105:C105/100+1)</f>
        <v>0.59299999999999997</v>
      </c>
      <c r="D111" s="12" cm="1">
        <f t="array" ref="D111">PRODUCT(Data!$C105:D105/100+1)</f>
        <v>0.62798699999999996</v>
      </c>
      <c r="E111" s="12" cm="1">
        <f t="array" ref="E111">PRODUCT(Data!$C105:E105/100+1)</f>
        <v>0.67383005099999993</v>
      </c>
      <c r="F111" s="12" cm="1">
        <f t="array" ref="F111">PRODUCT(Data!$C105:F105/100+1)</f>
        <v>0.55051915166699994</v>
      </c>
      <c r="G111" s="12" cm="1">
        <f t="array" ref="G111">PRODUCT(Data!$C105:G105/100+1)</f>
        <v>0.29893189935518094</v>
      </c>
      <c r="H111" s="12" cm="1">
        <f t="array" ref="H111">PRODUCT(Data!$C105:H105/100+1)</f>
        <v>0.21493203563637509</v>
      </c>
      <c r="I111" s="12" cm="1">
        <f t="array" ref="I111">PRODUCT(Data!$C105:I105/100+1)</f>
        <v>0.35442292676438253</v>
      </c>
      <c r="J111" s="12" cm="1">
        <f t="array" ref="J111">PRODUCT(Data!$C105:J105/100+1)</f>
        <v>0.30196833360325392</v>
      </c>
      <c r="K111" s="12" cm="1">
        <f t="array" ref="K111">PRODUCT(Data!$C105:K105/100+1)</f>
        <v>0.39497458035305616</v>
      </c>
      <c r="L111" s="12" cm="1">
        <f t="array" ref="L111">PRODUCT(Data!$C105:L105/100+1)</f>
        <v>0.65881760002889767</v>
      </c>
      <c r="M111" s="12" cm="1">
        <f t="array" ref="M111">PRODUCT(Data!$C105:M105/100+1)</f>
        <v>0.96714423684242179</v>
      </c>
      <c r="N111" s="12" cm="1">
        <f t="array" ref="N111">PRODUCT(Data!$C105:N105/100+1)</f>
        <v>1.6209337409478988</v>
      </c>
      <c r="O111" s="12" cm="1">
        <f t="array" ref="O111">PRODUCT(Data!$C105:O105/100+1)</f>
        <v>2.3390073881878179</v>
      </c>
      <c r="P111" s="12" cm="1">
        <f t="array" ref="P111">PRODUCT(Data!$C105:P105/100+1)</f>
        <v>2.6805024668632393</v>
      </c>
      <c r="Q111" s="12" cm="1">
        <f t="array" ref="Q111">PRODUCT(Data!$C105:Q105/100+1)</f>
        <v>1.5761354505155847</v>
      </c>
      <c r="R111" s="12" cm="1">
        <f t="array" ref="R111">PRODUCT(Data!$C105:R105/100+1)</f>
        <v>1.1789493169856573</v>
      </c>
      <c r="S111" s="12" cm="1">
        <f t="array" ref="S111">PRODUCT(Data!$C105:S105/100+1)</f>
        <v>0.90425412612799916</v>
      </c>
      <c r="T111" s="12" cm="1">
        <f t="array" ref="T111">PRODUCT(Data!$C105:T105/100+1)</f>
        <v>1.220743070272799</v>
      </c>
      <c r="U111" s="12" cm="1">
        <f t="array" ref="U111">PRODUCT(Data!$C105:U105/100+1)</f>
        <v>0.77273036348268176</v>
      </c>
      <c r="V111" s="12" cm="1">
        <f t="array" ref="V111">PRODUCT(Data!$C105:V105/100+1)</f>
        <v>0.49609289335588169</v>
      </c>
      <c r="W111" s="7"/>
      <c r="X111" s="25" t="str">
        <f t="shared" si="14"/>
        <v>Partially Realised Loss</v>
      </c>
      <c r="Y111" s="4">
        <f t="shared" si="15"/>
        <v>1934762.2840879385</v>
      </c>
      <c r="Z111" s="13">
        <f t="shared" ca="1" si="17"/>
        <v>816084.08523964393</v>
      </c>
      <c r="AA111" s="13">
        <f t="shared" si="18"/>
        <v>580428.68522638164</v>
      </c>
      <c r="AC111">
        <f t="shared" si="13"/>
        <v>0</v>
      </c>
      <c r="AD111">
        <f>IF(SUM($AC111:AC111)&gt;0,1,IF(OR(D111&lt;(1-$P$2),D111&gt;$P$3),1,0))</f>
        <v>0</v>
      </c>
      <c r="AE111">
        <f>IF(SUM($AC111:AD111)&gt;0,1,IF(OR(E111&lt;(1-$P$2),E111&gt;$P$3),1,0))</f>
        <v>0</v>
      </c>
      <c r="AF111">
        <f>IF(SUM($AC111:AE111)&gt;0,1,IF(OR(F111&lt;(1-$P$2),F111&gt;$P$3),1,0))</f>
        <v>0</v>
      </c>
      <c r="AG111">
        <f>IF(SUM($AC111:AF111)&gt;0,1,IF(OR(G111&lt;(1-$P$2),G111&gt;$P$3),1,0))</f>
        <v>1</v>
      </c>
      <c r="AH111">
        <f>IF(SUM($AC111:AG111)&gt;0,1,IF(OR(H111&lt;(1-$P$2),H111&gt;$P$3),1,0))</f>
        <v>1</v>
      </c>
      <c r="AI111">
        <f>IF(SUM($AC111:AH111)&gt;0,1,IF(OR(I111&lt;(1-$P$2),I111&gt;$P$3),1,0))</f>
        <v>1</v>
      </c>
      <c r="AJ111">
        <f>IF(SUM($AC111:AI111)&gt;0,1,IF(OR(J111&lt;(1-$P$2),J111&gt;$P$3),1,0))</f>
        <v>1</v>
      </c>
      <c r="AK111">
        <f>IF(SUM($AC111:AJ111)&gt;0,1,IF(OR(K111&lt;(1-$P$2),K111&gt;$P$3),1,0))</f>
        <v>1</v>
      </c>
      <c r="AL111">
        <f>IF(SUM($AC111:AK111)&gt;0,1,IF(OR(L111&lt;(1-$P$2),L111&gt;$P$3),1,0))</f>
        <v>1</v>
      </c>
      <c r="AM111">
        <f>IF(SUM($AC111:AL111)&gt;0,1,IF(OR(M111&lt;(1-$P$2),M111&gt;$P$3),1,0))</f>
        <v>1</v>
      </c>
      <c r="AN111">
        <f>IF(SUM($AC111:AM111)&gt;0,1,IF(OR(N111&lt;(1-$P$2),N111&gt;$P$3),1,0))</f>
        <v>1</v>
      </c>
      <c r="AO111">
        <f>IF(SUM($AC111:AN111)&gt;0,1,IF(OR(O111&lt;(1-$P$2),O111&gt;$P$3),1,0))</f>
        <v>1</v>
      </c>
      <c r="AP111">
        <f>IF(SUM($AC111:AO111)&gt;0,1,IF(OR(P111&lt;(1-$P$2),P111&gt;$P$3),1,0))</f>
        <v>1</v>
      </c>
      <c r="AQ111">
        <f>IF(SUM($AC111:AP111)&gt;0,1,IF(OR(Q111&lt;(1-$P$2),Q111&gt;$P$3),1,0))</f>
        <v>1</v>
      </c>
      <c r="AR111">
        <f>IF(SUM($AC111:AQ111)&gt;0,1,IF(OR(R111&lt;(1-$P$2),R111&gt;$P$3),1,0))</f>
        <v>1</v>
      </c>
      <c r="AS111">
        <f>IF(SUM($AC111:AR111)&gt;0,1,IF(OR(S111&lt;(1-$P$2),S111&gt;$P$3),1,0))</f>
        <v>1</v>
      </c>
      <c r="AT111">
        <f>IF(SUM($AC111:AS111)&gt;0,1,IF(OR(T111&lt;(1-$P$2),T111&gt;$P$3),1,0))</f>
        <v>1</v>
      </c>
      <c r="AU111">
        <f>IF(SUM($AC111:AT111)&gt;0,1,IF(OR(U111&lt;(1-$P$2),U111&gt;$P$3),1,0))</f>
        <v>1</v>
      </c>
      <c r="AV111">
        <f>IF(SUM($AC111:AU111)&gt;0,1,IF(OR(V111&lt;(1-$P$2),V111&gt;$P$3),1,0))</f>
        <v>1</v>
      </c>
    </row>
    <row r="112" spans="1:48" x14ac:dyDescent="0.35">
      <c r="A112" s="1">
        <f>Data!A106</f>
        <v>6800000</v>
      </c>
      <c r="B112">
        <f t="shared" si="16"/>
        <v>103</v>
      </c>
      <c r="C112" s="12" cm="1">
        <f t="array" ref="C112">PRODUCT(Data!$C106:C106/100+1)</f>
        <v>0.6120000000000001</v>
      </c>
      <c r="D112" s="12" cm="1">
        <f t="array" ref="D112">PRODUCT(Data!$C106:D106/100+1)</f>
        <v>1.0410120000000003</v>
      </c>
      <c r="E112" s="12" cm="1">
        <f t="array" ref="E112">PRODUCT(Data!$C106:E106/100+1)</f>
        <v>0.6693707160000002</v>
      </c>
      <c r="F112" s="12" cm="1">
        <f t="array" ref="F112">PRODUCT(Data!$C106:F106/100+1)</f>
        <v>0.47860006194000021</v>
      </c>
      <c r="G112" s="12" cm="1">
        <f t="array" ref="G112">PRODUCT(Data!$C106:G106/100+1)</f>
        <v>0.77054609972340027</v>
      </c>
      <c r="H112" s="12" cm="1">
        <f t="array" ref="H112">PRODUCT(Data!$C106:H106/100+1)</f>
        <v>0.82833705720265527</v>
      </c>
      <c r="I112" s="12" cm="1">
        <f t="array" ref="I112">PRODUCT(Data!$C106:I106/100+1)</f>
        <v>1.3858078967000422</v>
      </c>
      <c r="J112" s="12" cm="1">
        <f t="array" ref="J112">PRODUCT(Data!$C106:J106/100+1)</f>
        <v>1.051828193595332</v>
      </c>
      <c r="K112" s="12" cm="1">
        <f t="array" ref="K112">PRODUCT(Data!$C106:K106/100+1)</f>
        <v>1.5230472243260407</v>
      </c>
      <c r="L112" s="12" cm="1">
        <f t="array" ref="L112">PRODUCT(Data!$C106:L106/100+1)</f>
        <v>1.9312238804454196</v>
      </c>
      <c r="M112" s="12" cm="1">
        <f t="array" ref="M112">PRODUCT(Data!$C106:M106/100+1)</f>
        <v>1.6569900894221701</v>
      </c>
      <c r="N112" s="12" cm="1">
        <f t="array" ref="N112">PRODUCT(Data!$C106:N106/100+1)</f>
        <v>1.0555026869619224</v>
      </c>
      <c r="O112" s="12" cm="1">
        <f t="array" ref="O112">PRODUCT(Data!$C106:O106/100+1)</f>
        <v>0.77051696148220328</v>
      </c>
      <c r="P112" s="12" cm="1">
        <f t="array" ref="P112">PRODUCT(Data!$C106:P106/100+1)</f>
        <v>0.60793788260945836</v>
      </c>
      <c r="Q112" s="12" cm="1">
        <f t="array" ref="Q112">PRODUCT(Data!$C106:Q106/100+1)</f>
        <v>0.73986040313571089</v>
      </c>
      <c r="R112" s="12" cm="1">
        <f t="array" ref="R112">PRODUCT(Data!$C106:R106/100+1)</f>
        <v>0.6362799466967114</v>
      </c>
      <c r="S112" s="12" cm="1">
        <f t="array" ref="S112">PRODUCT(Data!$C106:S106/100+1)</f>
        <v>1.0002320762072303</v>
      </c>
      <c r="T112" s="12" cm="1">
        <f t="array" ref="T112">PRODUCT(Data!$C106:T106/100+1)</f>
        <v>1.038240895103105</v>
      </c>
      <c r="U112" s="12" cm="1">
        <f t="array" ref="U112">PRODUCT(Data!$C106:U106/100+1)</f>
        <v>0.56480304693608918</v>
      </c>
      <c r="V112" s="12" cm="1">
        <f t="array" ref="V112">PRODUCT(Data!$C106:V106/100+1)</f>
        <v>0.33323379769229267</v>
      </c>
      <c r="W112" s="7"/>
      <c r="X112" s="25" t="str">
        <f t="shared" si="14"/>
        <v>Unrealised</v>
      </c>
      <c r="Y112" s="4">
        <f t="shared" si="15"/>
        <v>2265989.8243075903</v>
      </c>
      <c r="Z112" s="13">
        <f t="shared" ca="1" si="17"/>
        <v>0</v>
      </c>
      <c r="AA112" s="13">
        <f t="shared" si="18"/>
        <v>2265989.8243075903</v>
      </c>
      <c r="AC112">
        <f t="shared" si="13"/>
        <v>0</v>
      </c>
      <c r="AD112">
        <f>IF(SUM($AC112:AC112)&gt;0,1,IF(OR(D112&lt;(1-$P$2),D112&gt;$P$3),1,0))</f>
        <v>0</v>
      </c>
      <c r="AE112">
        <f>IF(SUM($AC112:AD112)&gt;0,1,IF(OR(E112&lt;(1-$P$2),E112&gt;$P$3),1,0))</f>
        <v>0</v>
      </c>
      <c r="AF112">
        <f>IF(SUM($AC112:AE112)&gt;0,1,IF(OR(F112&lt;(1-$P$2),F112&gt;$P$3),1,0))</f>
        <v>0</v>
      </c>
      <c r="AG112">
        <f>IF(SUM($AC112:AF112)&gt;0,1,IF(OR(G112&lt;(1-$P$2),G112&gt;$P$3),1,0))</f>
        <v>0</v>
      </c>
      <c r="AH112">
        <f>IF(SUM($AC112:AG112)&gt;0,1,IF(OR(H112&lt;(1-$P$2),H112&gt;$P$3),1,0))</f>
        <v>0</v>
      </c>
      <c r="AI112">
        <f>IF(SUM($AC112:AH112)&gt;0,1,IF(OR(I112&lt;(1-$P$2),I112&gt;$P$3),1,0))</f>
        <v>0</v>
      </c>
      <c r="AJ112">
        <f>IF(SUM($AC112:AI112)&gt;0,1,IF(OR(J112&lt;(1-$P$2),J112&gt;$P$3),1,0))</f>
        <v>0</v>
      </c>
      <c r="AK112">
        <f>IF(SUM($AC112:AJ112)&gt;0,1,IF(OR(K112&lt;(1-$P$2),K112&gt;$P$3),1,0))</f>
        <v>0</v>
      </c>
      <c r="AL112">
        <f>IF(SUM($AC112:AK112)&gt;0,1,IF(OR(L112&lt;(1-$P$2),L112&gt;$P$3),1,0))</f>
        <v>0</v>
      </c>
      <c r="AM112">
        <f>IF(SUM($AC112:AL112)&gt;0,1,IF(OR(M112&lt;(1-$P$2),M112&gt;$P$3),1,0))</f>
        <v>0</v>
      </c>
      <c r="AN112">
        <f>IF(SUM($AC112:AM112)&gt;0,1,IF(OR(N112&lt;(1-$P$2),N112&gt;$P$3),1,0))</f>
        <v>0</v>
      </c>
      <c r="AO112">
        <f>IF(SUM($AC112:AN112)&gt;0,1,IF(OR(O112&lt;(1-$P$2),O112&gt;$P$3),1,0))</f>
        <v>0</v>
      </c>
      <c r="AP112">
        <f>IF(SUM($AC112:AO112)&gt;0,1,IF(OR(P112&lt;(1-$P$2),P112&gt;$P$3),1,0))</f>
        <v>0</v>
      </c>
      <c r="AQ112">
        <f>IF(SUM($AC112:AP112)&gt;0,1,IF(OR(Q112&lt;(1-$P$2),Q112&gt;$P$3),1,0))</f>
        <v>0</v>
      </c>
      <c r="AR112">
        <f>IF(SUM($AC112:AQ112)&gt;0,1,IF(OR(R112&lt;(1-$P$2),R112&gt;$P$3),1,0))</f>
        <v>0</v>
      </c>
      <c r="AS112">
        <f>IF(SUM($AC112:AR112)&gt;0,1,IF(OR(S112&lt;(1-$P$2),S112&gt;$P$3),1,0))</f>
        <v>0</v>
      </c>
      <c r="AT112">
        <f>IF(SUM($AC112:AS112)&gt;0,1,IF(OR(T112&lt;(1-$P$2),T112&gt;$P$3),1,0))</f>
        <v>0</v>
      </c>
      <c r="AU112">
        <f>IF(SUM($AC112:AT112)&gt;0,1,IF(OR(U112&lt;(1-$P$2),U112&gt;$P$3),1,0))</f>
        <v>0</v>
      </c>
      <c r="AV112">
        <f>IF(SUM($AC112:AU112)&gt;0,1,IF(OR(V112&lt;(1-$P$2),V112&gt;$P$3),1,0))</f>
        <v>0</v>
      </c>
    </row>
    <row r="113" spans="1:48" x14ac:dyDescent="0.35">
      <c r="A113" s="1">
        <f>Data!A107</f>
        <v>9100000</v>
      </c>
      <c r="B113">
        <f t="shared" si="16"/>
        <v>104</v>
      </c>
      <c r="C113" s="12" cm="1">
        <f t="array" ref="C113">PRODUCT(Data!$C107:C107/100+1)</f>
        <v>1.73</v>
      </c>
      <c r="D113" s="12" cm="1">
        <f t="array" ref="D113">PRODUCT(Data!$C107:D107/100+1)</f>
        <v>0.89268000000000003</v>
      </c>
      <c r="E113" s="12" cm="1">
        <f t="array" ref="E113">PRODUCT(Data!$C107:E107/100+1)</f>
        <v>1.5452290799999999</v>
      </c>
      <c r="F113" s="12" cm="1">
        <f t="array" ref="F113">PRODUCT(Data!$C107:F107/100+1)</f>
        <v>1.2871758236399999</v>
      </c>
      <c r="G113" s="12" cm="1">
        <f t="array" ref="G113">PRODUCT(Data!$C107:G107/100+1)</f>
        <v>2.0659171969421997</v>
      </c>
      <c r="H113" s="12" cm="1">
        <f t="array" ref="H113">PRODUCT(Data!$C107:H107/100+1)</f>
        <v>1.6961180186895459</v>
      </c>
      <c r="I113" s="12" cm="1">
        <f t="array" ref="I113">PRODUCT(Data!$C107:I107/100+1)</f>
        <v>2.3152010955112301</v>
      </c>
      <c r="J113" s="12" cm="1">
        <f t="array" ref="J113">PRODUCT(Data!$C107:J107/100+1)</f>
        <v>2.4957867809611063</v>
      </c>
      <c r="K113" s="12" cm="1">
        <f t="array" ref="K113">PRODUCT(Data!$C107:K107/100+1)</f>
        <v>4.0806113868714089</v>
      </c>
      <c r="L113" s="12" cm="1">
        <f t="array" ref="L113">PRODUCT(Data!$C107:L107/100+1)</f>
        <v>6.4351241570962117</v>
      </c>
      <c r="M113" s="12" cm="1">
        <f t="array" ref="M113">PRODUCT(Data!$C107:M107/100+1)</f>
        <v>7.0528960761774488</v>
      </c>
      <c r="N113" s="12" cm="1">
        <f t="array" ref="N113">PRODUCT(Data!$C107:N107/100+1)</f>
        <v>11.616119837464259</v>
      </c>
      <c r="O113" s="12" cm="1">
        <f t="array" ref="O113">PRODUCT(Data!$C107:O107/100+1)</f>
        <v>12.045916271450436</v>
      </c>
      <c r="P113" s="12" cm="1">
        <f t="array" ref="P113">PRODUCT(Data!$C107:P107/100+1)</f>
        <v>12.045916271450436</v>
      </c>
      <c r="Q113" s="12" cm="1">
        <f t="array" ref="Q113">PRODUCT(Data!$C107:Q107/100+1)</f>
        <v>18.382068230233365</v>
      </c>
      <c r="R113" s="12" cm="1">
        <f t="array" ref="R113">PRODUCT(Data!$C107:R107/100+1)</f>
        <v>31.525247014850219</v>
      </c>
      <c r="S113" s="12" cm="1">
        <f t="array" ref="S113">PRODUCT(Data!$C107:S107/100+1)</f>
        <v>28.341197066350347</v>
      </c>
      <c r="T113" s="12" cm="1">
        <f t="array" ref="T113">PRODUCT(Data!$C107:T107/100+1)</f>
        <v>35.766590697734138</v>
      </c>
      <c r="U113" s="12" cm="1">
        <f t="array" ref="U113">PRODUCT(Data!$C107:U107/100+1)</f>
        <v>53.149153776832925</v>
      </c>
      <c r="V113" s="12" cm="1">
        <f t="array" ref="V113">PRODUCT(Data!$C107:V107/100+1)</f>
        <v>51.235784240866941</v>
      </c>
      <c r="W113" s="7"/>
      <c r="X113" s="25" t="str">
        <f t="shared" si="14"/>
        <v>Unrealised</v>
      </c>
      <c r="Y113" s="4">
        <f t="shared" si="15"/>
        <v>466245636.59188914</v>
      </c>
      <c r="Z113" s="13">
        <f t="shared" ca="1" si="17"/>
        <v>0</v>
      </c>
      <c r="AA113" s="13">
        <f t="shared" si="18"/>
        <v>466245636.59188914</v>
      </c>
      <c r="AC113">
        <f t="shared" si="13"/>
        <v>0</v>
      </c>
      <c r="AD113">
        <f>IF(SUM($AC113:AC113)&gt;0,1,IF(OR(D113&lt;(1-$P$2),D113&gt;$P$3),1,0))</f>
        <v>0</v>
      </c>
      <c r="AE113">
        <f>IF(SUM($AC113:AD113)&gt;0,1,IF(OR(E113&lt;(1-$P$2),E113&gt;$P$3),1,0))</f>
        <v>0</v>
      </c>
      <c r="AF113">
        <f>IF(SUM($AC113:AE113)&gt;0,1,IF(OR(F113&lt;(1-$P$2),F113&gt;$P$3),1,0))</f>
        <v>0</v>
      </c>
      <c r="AG113">
        <f>IF(SUM($AC113:AF113)&gt;0,1,IF(OR(G113&lt;(1-$P$2),G113&gt;$P$3),1,0))</f>
        <v>0</v>
      </c>
      <c r="AH113">
        <f>IF(SUM($AC113:AG113)&gt;0,1,IF(OR(H113&lt;(1-$P$2),H113&gt;$P$3),1,0))</f>
        <v>0</v>
      </c>
      <c r="AI113">
        <f>IF(SUM($AC113:AH113)&gt;0,1,IF(OR(I113&lt;(1-$P$2),I113&gt;$P$3),1,0))</f>
        <v>0</v>
      </c>
      <c r="AJ113">
        <f>IF(SUM($AC113:AI113)&gt;0,1,IF(OR(J113&lt;(1-$P$2),J113&gt;$P$3),1,0))</f>
        <v>0</v>
      </c>
      <c r="AK113">
        <f>IF(SUM($AC113:AJ113)&gt;0,1,IF(OR(K113&lt;(1-$P$2),K113&gt;$P$3),1,0))</f>
        <v>0</v>
      </c>
      <c r="AL113">
        <f>IF(SUM($AC113:AK113)&gt;0,1,IF(OR(L113&lt;(1-$P$2),L113&gt;$P$3),1,0))</f>
        <v>0</v>
      </c>
      <c r="AM113">
        <f>IF(SUM($AC113:AL113)&gt;0,1,IF(OR(M113&lt;(1-$P$2),M113&gt;$P$3),1,0))</f>
        <v>0</v>
      </c>
      <c r="AN113">
        <f>IF(SUM($AC113:AM113)&gt;0,1,IF(OR(N113&lt;(1-$P$2),N113&gt;$P$3),1,0))</f>
        <v>0</v>
      </c>
      <c r="AO113">
        <f>IF(SUM($AC113:AN113)&gt;0,1,IF(OR(O113&lt;(1-$P$2),O113&gt;$P$3),1,0))</f>
        <v>0</v>
      </c>
      <c r="AP113">
        <f>IF(SUM($AC113:AO113)&gt;0,1,IF(OR(P113&lt;(1-$P$2),P113&gt;$P$3),1,0))</f>
        <v>0</v>
      </c>
      <c r="AQ113">
        <f>IF(SUM($AC113:AP113)&gt;0,1,IF(OR(Q113&lt;(1-$P$2),Q113&gt;$P$3),1,0))</f>
        <v>0</v>
      </c>
      <c r="AR113">
        <f>IF(SUM($AC113:AQ113)&gt;0,1,IF(OR(R113&lt;(1-$P$2),R113&gt;$P$3),1,0))</f>
        <v>0</v>
      </c>
      <c r="AS113">
        <f>IF(SUM($AC113:AR113)&gt;0,1,IF(OR(S113&lt;(1-$P$2),S113&gt;$P$3),1,0))</f>
        <v>0</v>
      </c>
      <c r="AT113">
        <f>IF(SUM($AC113:AS113)&gt;0,1,IF(OR(T113&lt;(1-$P$2),T113&gt;$P$3),1,0))</f>
        <v>0</v>
      </c>
      <c r="AU113">
        <f>IF(SUM($AC113:AT113)&gt;0,1,IF(OR(U113&lt;(1-$P$2),U113&gt;$P$3),1,0))</f>
        <v>0</v>
      </c>
      <c r="AV113">
        <f>IF(SUM($AC113:AU113)&gt;0,1,IF(OR(V113&lt;(1-$P$2),V113&gt;$P$3),1,0))</f>
        <v>0</v>
      </c>
    </row>
    <row r="114" spans="1:48" x14ac:dyDescent="0.35">
      <c r="A114" s="1">
        <f>Data!A108</f>
        <v>6200000</v>
      </c>
      <c r="B114">
        <f t="shared" si="16"/>
        <v>105</v>
      </c>
      <c r="C114" s="12" cm="1">
        <f t="array" ref="C114">PRODUCT(Data!$C108:C108/100+1)</f>
        <v>1.2730000000000001</v>
      </c>
      <c r="D114" s="12" cm="1">
        <f t="array" ref="D114">PRODUCT(Data!$C108:D108/100+1)</f>
        <v>1.4372170000000002</v>
      </c>
      <c r="E114" s="12" cm="1">
        <f t="array" ref="E114">PRODUCT(Data!$C108:E108/100+1)</f>
        <v>1.5507571430000002</v>
      </c>
      <c r="F114" s="12" cm="1">
        <f t="array" ref="F114">PRODUCT(Data!$C108:F108/100+1)</f>
        <v>1.8965759858890003</v>
      </c>
      <c r="G114" s="12" cm="1">
        <f t="array" ref="G114">PRODUCT(Data!$C108:G108/100+1)</f>
        <v>1.6310553478645402</v>
      </c>
      <c r="H114" s="12" cm="1">
        <f t="array" ref="H114">PRODUCT(Data!$C108:H108/100+1)</f>
        <v>2.4286414129703</v>
      </c>
      <c r="I114" s="12" cm="1">
        <f t="array" ref="I114">PRODUCT(Data!$C108:I108/100+1)</f>
        <v>3.9951151243361434</v>
      </c>
      <c r="J114" s="12" cm="1">
        <f t="array" ref="J114">PRODUCT(Data!$C108:J108/100+1)</f>
        <v>3.8313154042383615</v>
      </c>
      <c r="K114" s="12" cm="1">
        <f t="array" ref="K114">PRODUCT(Data!$C108:K108/100+1)</f>
        <v>6.5362240796306441</v>
      </c>
      <c r="L114" s="12" cm="1">
        <f t="array" ref="L114">PRODUCT(Data!$C108:L108/100+1)</f>
        <v>5.640761380721246</v>
      </c>
      <c r="M114" s="12" cm="1">
        <f t="array" ref="M114">PRODUCT(Data!$C108:M108/100+1)</f>
        <v>5.8551103131886535</v>
      </c>
      <c r="N114" s="12" cm="1">
        <f t="array" ref="N114">PRODUCT(Data!$C108:N108/100+1)</f>
        <v>6.3000986969909913</v>
      </c>
      <c r="O114" s="12" cm="1">
        <f t="array" ref="O114">PRODUCT(Data!$C108:O108/100+1)</f>
        <v>3.2445508289503606</v>
      </c>
      <c r="P114" s="12" cm="1">
        <f t="array" ref="P114">PRODUCT(Data!$C108:P108/100+1)</f>
        <v>4.042710332872149</v>
      </c>
      <c r="Q114" s="12" cm="1">
        <f t="array" ref="Q114">PRODUCT(Data!$C108:Q108/100+1)</f>
        <v>3.5616278032603632</v>
      </c>
      <c r="R114" s="12" cm="1">
        <f t="array" ref="R114">PRODUCT(Data!$C108:R108/100+1)</f>
        <v>2.5999882963800651</v>
      </c>
      <c r="S114" s="12" cm="1">
        <f t="array" ref="S114">PRODUCT(Data!$C108:S108/100+1)</f>
        <v>2.6311881559366261</v>
      </c>
      <c r="T114" s="12" cm="1">
        <f t="array" ref="T114">PRODUCT(Data!$C108:T108/100+1)</f>
        <v>2.5233094415432245</v>
      </c>
      <c r="U114" s="12" cm="1">
        <f t="array" ref="U114">PRODUCT(Data!$C108:U108/100+1)</f>
        <v>4.3173824544804571</v>
      </c>
      <c r="V114" s="12" cm="1">
        <f t="array" ref="V114">PRODUCT(Data!$C108:V108/100+1)</f>
        <v>6.4674389168117248</v>
      </c>
      <c r="W114" s="7"/>
      <c r="X114" s="25" t="str">
        <f t="shared" si="14"/>
        <v>Unrealised</v>
      </c>
      <c r="Y114" s="4">
        <f t="shared" si="15"/>
        <v>40098121.284232691</v>
      </c>
      <c r="Z114" s="13">
        <f t="shared" ca="1" si="17"/>
        <v>0</v>
      </c>
      <c r="AA114" s="13">
        <f t="shared" si="18"/>
        <v>40098121.284232691</v>
      </c>
      <c r="AC114">
        <f t="shared" si="13"/>
        <v>0</v>
      </c>
      <c r="AD114">
        <f>IF(SUM($AC114:AC114)&gt;0,1,IF(OR(D114&lt;(1-$P$2),D114&gt;$P$3),1,0))</f>
        <v>0</v>
      </c>
      <c r="AE114">
        <f>IF(SUM($AC114:AD114)&gt;0,1,IF(OR(E114&lt;(1-$P$2),E114&gt;$P$3),1,0))</f>
        <v>0</v>
      </c>
      <c r="AF114">
        <f>IF(SUM($AC114:AE114)&gt;0,1,IF(OR(F114&lt;(1-$P$2),F114&gt;$P$3),1,0))</f>
        <v>0</v>
      </c>
      <c r="AG114">
        <f>IF(SUM($AC114:AF114)&gt;0,1,IF(OR(G114&lt;(1-$P$2),G114&gt;$P$3),1,0))</f>
        <v>0</v>
      </c>
      <c r="AH114">
        <f>IF(SUM($AC114:AG114)&gt;0,1,IF(OR(H114&lt;(1-$P$2),H114&gt;$P$3),1,0))</f>
        <v>0</v>
      </c>
      <c r="AI114">
        <f>IF(SUM($AC114:AH114)&gt;0,1,IF(OR(I114&lt;(1-$P$2),I114&gt;$P$3),1,0))</f>
        <v>0</v>
      </c>
      <c r="AJ114">
        <f>IF(SUM($AC114:AI114)&gt;0,1,IF(OR(J114&lt;(1-$P$2),J114&gt;$P$3),1,0))</f>
        <v>0</v>
      </c>
      <c r="AK114">
        <f>IF(SUM($AC114:AJ114)&gt;0,1,IF(OR(K114&lt;(1-$P$2),K114&gt;$P$3),1,0))</f>
        <v>0</v>
      </c>
      <c r="AL114">
        <f>IF(SUM($AC114:AK114)&gt;0,1,IF(OR(L114&lt;(1-$P$2),L114&gt;$P$3),1,0))</f>
        <v>0</v>
      </c>
      <c r="AM114">
        <f>IF(SUM($AC114:AL114)&gt;0,1,IF(OR(M114&lt;(1-$P$2),M114&gt;$P$3),1,0))</f>
        <v>0</v>
      </c>
      <c r="AN114">
        <f>IF(SUM($AC114:AM114)&gt;0,1,IF(OR(N114&lt;(1-$P$2),N114&gt;$P$3),1,0))</f>
        <v>0</v>
      </c>
      <c r="AO114">
        <f>IF(SUM($AC114:AN114)&gt;0,1,IF(OR(O114&lt;(1-$P$2),O114&gt;$P$3),1,0))</f>
        <v>0</v>
      </c>
      <c r="AP114">
        <f>IF(SUM($AC114:AO114)&gt;0,1,IF(OR(P114&lt;(1-$P$2),P114&gt;$P$3),1,0))</f>
        <v>0</v>
      </c>
      <c r="AQ114">
        <f>IF(SUM($AC114:AP114)&gt;0,1,IF(OR(Q114&lt;(1-$P$2),Q114&gt;$P$3),1,0))</f>
        <v>0</v>
      </c>
      <c r="AR114">
        <f>IF(SUM($AC114:AQ114)&gt;0,1,IF(OR(R114&lt;(1-$P$2),R114&gt;$P$3),1,0))</f>
        <v>0</v>
      </c>
      <c r="AS114">
        <f>IF(SUM($AC114:AR114)&gt;0,1,IF(OR(S114&lt;(1-$P$2),S114&gt;$P$3),1,0))</f>
        <v>0</v>
      </c>
      <c r="AT114">
        <f>IF(SUM($AC114:AS114)&gt;0,1,IF(OR(T114&lt;(1-$P$2),T114&gt;$P$3),1,0))</f>
        <v>0</v>
      </c>
      <c r="AU114">
        <f>IF(SUM($AC114:AT114)&gt;0,1,IF(OR(U114&lt;(1-$P$2),U114&gt;$P$3),1,0))</f>
        <v>0</v>
      </c>
      <c r="AV114">
        <f>IF(SUM($AC114:AU114)&gt;0,1,IF(OR(V114&lt;(1-$P$2),V114&gt;$P$3),1,0))</f>
        <v>0</v>
      </c>
    </row>
    <row r="115" spans="1:48" x14ac:dyDescent="0.35">
      <c r="A115" s="1">
        <f>Data!A109</f>
        <v>9000000</v>
      </c>
      <c r="B115">
        <f t="shared" si="16"/>
        <v>106</v>
      </c>
      <c r="C115" s="12" cm="1">
        <f t="array" ref="C115">PRODUCT(Data!$C109:C109/100+1)</f>
        <v>0.94199999999999995</v>
      </c>
      <c r="D115" s="12" cm="1">
        <f t="array" ref="D115">PRODUCT(Data!$C109:D109/100+1)</f>
        <v>0.96743399999999991</v>
      </c>
      <c r="E115" s="12" cm="1">
        <f t="array" ref="E115">PRODUCT(Data!$C109:E109/100+1)</f>
        <v>0.85617908999999992</v>
      </c>
      <c r="F115" s="12" cm="1">
        <f t="array" ref="F115">PRODUCT(Data!$C109:F109/100+1)</f>
        <v>1.46663478117</v>
      </c>
      <c r="G115" s="12" cm="1">
        <f t="array" ref="G115">PRODUCT(Data!$C109:G109/100+1)</f>
        <v>1.6250313375363601</v>
      </c>
      <c r="H115" s="12" cm="1">
        <f t="array" ref="H115">PRODUCT(Data!$C109:H109/100+1)</f>
        <v>2.115790801472341</v>
      </c>
      <c r="I115" s="12" cm="1">
        <f t="array" ref="I115">PRODUCT(Data!$C109:I109/100+1)</f>
        <v>1.3308324141261025</v>
      </c>
      <c r="J115" s="12" cm="1">
        <f t="array" ref="J115">PRODUCT(Data!$C109:J109/100+1)</f>
        <v>2.2251517964188436</v>
      </c>
      <c r="K115" s="12" cm="1">
        <f t="array" ref="K115">PRODUCT(Data!$C109:K109/100+1)</f>
        <v>3.6893016784624426</v>
      </c>
      <c r="L115" s="12" cm="1">
        <f t="array" ref="L115">PRODUCT(Data!$C109:L109/100+1)</f>
        <v>4.6817238299688393</v>
      </c>
      <c r="M115" s="12" cm="1">
        <f t="array" ref="M115">PRODUCT(Data!$C109:M109/100+1)</f>
        <v>4.3820935048508334</v>
      </c>
      <c r="N115" s="12" cm="1">
        <f t="array" ref="N115">PRODUCT(Data!$C109:N109/100+1)</f>
        <v>4.8685058838892754</v>
      </c>
      <c r="O115" s="12" cm="1">
        <f t="array" ref="O115">PRODUCT(Data!$C109:O109/100+1)</f>
        <v>8.2277749437728751</v>
      </c>
      <c r="P115" s="12" cm="1">
        <f t="array" ref="P115">PRODUCT(Data!$C109:P109/100+1)</f>
        <v>9.2068801620818466</v>
      </c>
      <c r="Q115" s="12" cm="1">
        <f t="array" ref="Q115">PRODUCT(Data!$C109:Q109/100+1)</f>
        <v>5.837162022759891</v>
      </c>
      <c r="R115" s="12" cm="1">
        <f t="array" ref="R115">PRODUCT(Data!$C109:R109/100+1)</f>
        <v>3.9634330134539661</v>
      </c>
      <c r="S115" s="12" cm="1">
        <f t="array" ref="S115">PRODUCT(Data!$C109:S109/100+1)</f>
        <v>5.6042942810239076</v>
      </c>
      <c r="T115" s="12" cm="1">
        <f t="array" ref="T115">PRODUCT(Data!$C109:T109/100+1)</f>
        <v>3.4466409828297033</v>
      </c>
      <c r="U115" s="12" cm="1">
        <f t="array" ref="U115">PRODUCT(Data!$C109:U109/100+1)</f>
        <v>1.9749252831614199</v>
      </c>
      <c r="V115" s="12" cm="1">
        <f t="array" ref="V115">PRODUCT(Data!$C109:V109/100+1)</f>
        <v>1.5424166461490689</v>
      </c>
      <c r="W115" s="7"/>
      <c r="X115" s="25" t="str">
        <f t="shared" si="14"/>
        <v>Unrealised</v>
      </c>
      <c r="Y115" s="4">
        <f t="shared" si="15"/>
        <v>13881749.81534162</v>
      </c>
      <c r="Z115" s="13">
        <f t="shared" ca="1" si="17"/>
        <v>0</v>
      </c>
      <c r="AA115" s="13">
        <f t="shared" si="18"/>
        <v>13881749.81534162</v>
      </c>
      <c r="AC115">
        <f t="shared" si="13"/>
        <v>0</v>
      </c>
      <c r="AD115">
        <f>IF(SUM($AC115:AC115)&gt;0,1,IF(OR(D115&lt;(1-$P$2),D115&gt;$P$3),1,0))</f>
        <v>0</v>
      </c>
      <c r="AE115">
        <f>IF(SUM($AC115:AD115)&gt;0,1,IF(OR(E115&lt;(1-$P$2),E115&gt;$P$3),1,0))</f>
        <v>0</v>
      </c>
      <c r="AF115">
        <f>IF(SUM($AC115:AE115)&gt;0,1,IF(OR(F115&lt;(1-$P$2),F115&gt;$P$3),1,0))</f>
        <v>0</v>
      </c>
      <c r="AG115">
        <f>IF(SUM($AC115:AF115)&gt;0,1,IF(OR(G115&lt;(1-$P$2),G115&gt;$P$3),1,0))</f>
        <v>0</v>
      </c>
      <c r="AH115">
        <f>IF(SUM($AC115:AG115)&gt;0,1,IF(OR(H115&lt;(1-$P$2),H115&gt;$P$3),1,0))</f>
        <v>0</v>
      </c>
      <c r="AI115">
        <f>IF(SUM($AC115:AH115)&gt;0,1,IF(OR(I115&lt;(1-$P$2),I115&gt;$P$3),1,0))</f>
        <v>0</v>
      </c>
      <c r="AJ115">
        <f>IF(SUM($AC115:AI115)&gt;0,1,IF(OR(J115&lt;(1-$P$2),J115&gt;$P$3),1,0))</f>
        <v>0</v>
      </c>
      <c r="AK115">
        <f>IF(SUM($AC115:AJ115)&gt;0,1,IF(OR(K115&lt;(1-$P$2),K115&gt;$P$3),1,0))</f>
        <v>0</v>
      </c>
      <c r="AL115">
        <f>IF(SUM($AC115:AK115)&gt;0,1,IF(OR(L115&lt;(1-$P$2),L115&gt;$P$3),1,0))</f>
        <v>0</v>
      </c>
      <c r="AM115">
        <f>IF(SUM($AC115:AL115)&gt;0,1,IF(OR(M115&lt;(1-$P$2),M115&gt;$P$3),1,0))</f>
        <v>0</v>
      </c>
      <c r="AN115">
        <f>IF(SUM($AC115:AM115)&gt;0,1,IF(OR(N115&lt;(1-$P$2),N115&gt;$P$3),1,0))</f>
        <v>0</v>
      </c>
      <c r="AO115">
        <f>IF(SUM($AC115:AN115)&gt;0,1,IF(OR(O115&lt;(1-$P$2),O115&gt;$P$3),1,0))</f>
        <v>0</v>
      </c>
      <c r="AP115">
        <f>IF(SUM($AC115:AO115)&gt;0,1,IF(OR(P115&lt;(1-$P$2),P115&gt;$P$3),1,0))</f>
        <v>0</v>
      </c>
      <c r="AQ115">
        <f>IF(SUM($AC115:AP115)&gt;0,1,IF(OR(Q115&lt;(1-$P$2),Q115&gt;$P$3),1,0))</f>
        <v>0</v>
      </c>
      <c r="AR115">
        <f>IF(SUM($AC115:AQ115)&gt;0,1,IF(OR(R115&lt;(1-$P$2),R115&gt;$P$3),1,0))</f>
        <v>0</v>
      </c>
      <c r="AS115">
        <f>IF(SUM($AC115:AR115)&gt;0,1,IF(OR(S115&lt;(1-$P$2),S115&gt;$P$3),1,0))</f>
        <v>0</v>
      </c>
      <c r="AT115">
        <f>IF(SUM($AC115:AS115)&gt;0,1,IF(OR(T115&lt;(1-$P$2),T115&gt;$P$3),1,0))</f>
        <v>0</v>
      </c>
      <c r="AU115">
        <f>IF(SUM($AC115:AT115)&gt;0,1,IF(OR(U115&lt;(1-$P$2),U115&gt;$P$3),1,0))</f>
        <v>0</v>
      </c>
      <c r="AV115">
        <f>IF(SUM($AC115:AU115)&gt;0,1,IF(OR(V115&lt;(1-$P$2),V115&gt;$P$3),1,0))</f>
        <v>0</v>
      </c>
    </row>
    <row r="116" spans="1:48" x14ac:dyDescent="0.35">
      <c r="A116" s="1">
        <f>Data!A110</f>
        <v>1300000</v>
      </c>
      <c r="B116">
        <f t="shared" si="16"/>
        <v>107</v>
      </c>
      <c r="C116" s="12" cm="1">
        <f t="array" ref="C116">PRODUCT(Data!$C110:C110/100+1)</f>
        <v>1.6640000000000001</v>
      </c>
      <c r="D116" s="12" cm="1">
        <f t="array" ref="D116">PRODUCT(Data!$C110:D110/100+1)</f>
        <v>2.5758720000000004</v>
      </c>
      <c r="E116" s="12" cm="1">
        <f t="array" ref="E116">PRODUCT(Data!$C110:E110/100+1)</f>
        <v>1.6021923840000005</v>
      </c>
      <c r="F116" s="12" cm="1">
        <f t="array" ref="F116">PRODUCT(Data!$C110:F110/100+1)</f>
        <v>1.5220827648000004</v>
      </c>
      <c r="G116" s="12" cm="1">
        <f t="array" ref="G116">PRODUCT(Data!$C110:G110/100+1)</f>
        <v>1.3333445019648003</v>
      </c>
      <c r="H116" s="12" cm="1">
        <f t="array" ref="H116">PRODUCT(Data!$C110:H110/100+1)</f>
        <v>1.4933458422005765</v>
      </c>
      <c r="I116" s="12" cm="1">
        <f t="array" ref="I116">PRODUCT(Data!$C110:I110/100+1)</f>
        <v>1.9099893321745374</v>
      </c>
      <c r="J116" s="12" cm="1">
        <f t="array" ref="J116">PRODUCT(Data!$C110:J110/100+1)</f>
        <v>3.2202420140462698</v>
      </c>
      <c r="K116" s="12" cm="1">
        <f t="array" ref="K116">PRODUCT(Data!$C110:K110/100+1)</f>
        <v>3.4553196810716473</v>
      </c>
      <c r="L116" s="12" cm="1">
        <f t="array" ref="L116">PRODUCT(Data!$C110:L110/100+1)</f>
        <v>3.8665027231191735</v>
      </c>
      <c r="M116" s="12" cm="1">
        <f t="array" ref="M116">PRODUCT(Data!$C110:M110/100+1)</f>
        <v>3.7505076414255982</v>
      </c>
      <c r="N116" s="12" cm="1">
        <f t="array" ref="N116">PRODUCT(Data!$C110:N110/100+1)</f>
        <v>3.2629416480402704</v>
      </c>
      <c r="O116" s="12" cm="1">
        <f t="array" ref="O116">PRODUCT(Data!$C110:O110/100+1)</f>
        <v>1.9349243972878802</v>
      </c>
      <c r="P116" s="12" cm="1">
        <f t="array" ref="P116">PRODUCT(Data!$C110:P110/100+1)</f>
        <v>1.0371194769463039</v>
      </c>
      <c r="Q116" s="12" cm="1">
        <f t="array" ref="Q116">PRODUCT(Data!$C110:Q110/100+1)</f>
        <v>0.54137636696597069</v>
      </c>
      <c r="R116" s="12" cm="1">
        <f t="array" ref="R116">PRODUCT(Data!$C110:R110/100+1)</f>
        <v>0.51863855955339988</v>
      </c>
      <c r="S116" s="12" cm="1">
        <f t="array" ref="S116">PRODUCT(Data!$C110:S110/100+1)</f>
        <v>0.38171797983130229</v>
      </c>
      <c r="T116" s="12" cm="1">
        <f t="array" ref="T116">PRODUCT(Data!$C110:T110/100+1)</f>
        <v>0.27941756123651329</v>
      </c>
      <c r="U116" s="12" cm="1">
        <f t="array" ref="U116">PRODUCT(Data!$C110:U110/100+1)</f>
        <v>0.38391972913896927</v>
      </c>
      <c r="V116" s="12" cm="1">
        <f t="array" ref="V116">PRODUCT(Data!$C110:V110/100+1)</f>
        <v>0.65803841574419331</v>
      </c>
      <c r="W116" s="7"/>
      <c r="X116" s="25" t="str">
        <f t="shared" si="14"/>
        <v>Partially Realised Loss</v>
      </c>
      <c r="Y116" s="4">
        <f t="shared" si="15"/>
        <v>855449.94046745135</v>
      </c>
      <c r="Z116" s="13">
        <f t="shared" ca="1" si="17"/>
        <v>254269.98072522707</v>
      </c>
      <c r="AA116" s="13">
        <f t="shared" si="18"/>
        <v>256634.98214023546</v>
      </c>
      <c r="AC116">
        <f t="shared" si="13"/>
        <v>0</v>
      </c>
      <c r="AD116">
        <f>IF(SUM($AC116:AC116)&gt;0,1,IF(OR(D116&lt;(1-$P$2),D116&gt;$P$3),1,0))</f>
        <v>0</v>
      </c>
      <c r="AE116">
        <f>IF(SUM($AC116:AD116)&gt;0,1,IF(OR(E116&lt;(1-$P$2),E116&gt;$P$3),1,0))</f>
        <v>0</v>
      </c>
      <c r="AF116">
        <f>IF(SUM($AC116:AE116)&gt;0,1,IF(OR(F116&lt;(1-$P$2),F116&gt;$P$3),1,0))</f>
        <v>0</v>
      </c>
      <c r="AG116">
        <f>IF(SUM($AC116:AF116)&gt;0,1,IF(OR(G116&lt;(1-$P$2),G116&gt;$P$3),1,0))</f>
        <v>0</v>
      </c>
      <c r="AH116">
        <f>IF(SUM($AC116:AG116)&gt;0,1,IF(OR(H116&lt;(1-$P$2),H116&gt;$P$3),1,0))</f>
        <v>0</v>
      </c>
      <c r="AI116">
        <f>IF(SUM($AC116:AH116)&gt;0,1,IF(OR(I116&lt;(1-$P$2),I116&gt;$P$3),1,0))</f>
        <v>0</v>
      </c>
      <c r="AJ116">
        <f>IF(SUM($AC116:AI116)&gt;0,1,IF(OR(J116&lt;(1-$P$2),J116&gt;$P$3),1,0))</f>
        <v>0</v>
      </c>
      <c r="AK116">
        <f>IF(SUM($AC116:AJ116)&gt;0,1,IF(OR(K116&lt;(1-$P$2),K116&gt;$P$3),1,0))</f>
        <v>0</v>
      </c>
      <c r="AL116">
        <f>IF(SUM($AC116:AK116)&gt;0,1,IF(OR(L116&lt;(1-$P$2),L116&gt;$P$3),1,0))</f>
        <v>0</v>
      </c>
      <c r="AM116">
        <f>IF(SUM($AC116:AL116)&gt;0,1,IF(OR(M116&lt;(1-$P$2),M116&gt;$P$3),1,0))</f>
        <v>0</v>
      </c>
      <c r="AN116">
        <f>IF(SUM($AC116:AM116)&gt;0,1,IF(OR(N116&lt;(1-$P$2),N116&gt;$P$3),1,0))</f>
        <v>0</v>
      </c>
      <c r="AO116">
        <f>IF(SUM($AC116:AN116)&gt;0,1,IF(OR(O116&lt;(1-$P$2),O116&gt;$P$3),1,0))</f>
        <v>0</v>
      </c>
      <c r="AP116">
        <f>IF(SUM($AC116:AO116)&gt;0,1,IF(OR(P116&lt;(1-$P$2),P116&gt;$P$3),1,0))</f>
        <v>0</v>
      </c>
      <c r="AQ116">
        <f>IF(SUM($AC116:AP116)&gt;0,1,IF(OR(Q116&lt;(1-$P$2),Q116&gt;$P$3),1,0))</f>
        <v>0</v>
      </c>
      <c r="AR116">
        <f>IF(SUM($AC116:AQ116)&gt;0,1,IF(OR(R116&lt;(1-$P$2),R116&gt;$P$3),1,0))</f>
        <v>0</v>
      </c>
      <c r="AS116">
        <f>IF(SUM($AC116:AR116)&gt;0,1,IF(OR(S116&lt;(1-$P$2),S116&gt;$P$3),1,0))</f>
        <v>0</v>
      </c>
      <c r="AT116">
        <f>IF(SUM($AC116:AS116)&gt;0,1,IF(OR(T116&lt;(1-$P$2),T116&gt;$P$3),1,0))</f>
        <v>1</v>
      </c>
      <c r="AU116">
        <f>IF(SUM($AC116:AT116)&gt;0,1,IF(OR(U116&lt;(1-$P$2),U116&gt;$P$3),1,0))</f>
        <v>1</v>
      </c>
      <c r="AV116">
        <f>IF(SUM($AC116:AU116)&gt;0,1,IF(OR(V116&lt;(1-$P$2),V116&gt;$P$3),1,0))</f>
        <v>1</v>
      </c>
    </row>
    <row r="117" spans="1:48" x14ac:dyDescent="0.35">
      <c r="A117" s="1">
        <f>Data!A111</f>
        <v>5400000</v>
      </c>
      <c r="B117">
        <f t="shared" si="16"/>
        <v>108</v>
      </c>
      <c r="C117" s="12" cm="1">
        <f t="array" ref="C117">PRODUCT(Data!$C111:C111/100+1)</f>
        <v>1.0489999999999999</v>
      </c>
      <c r="D117" s="12" cm="1">
        <f t="array" ref="D117">PRODUCT(Data!$C111:D111/100+1)</f>
        <v>1.406709</v>
      </c>
      <c r="E117" s="12" cm="1">
        <f t="array" ref="E117">PRODUCT(Data!$C111:E111/100+1)</f>
        <v>2.443453533</v>
      </c>
      <c r="F117" s="12" cm="1">
        <f t="array" ref="F117">PRODUCT(Data!$C111:F111/100+1)</f>
        <v>1.6933132983690002</v>
      </c>
      <c r="G117" s="12" cm="1">
        <f t="array" ref="G117">PRODUCT(Data!$C111:G111/100+1)</f>
        <v>2.1505078889286304</v>
      </c>
      <c r="H117" s="12" cm="1">
        <f t="array" ref="H117">PRODUCT(Data!$C111:H111/100+1)</f>
        <v>2.9440452999432951</v>
      </c>
      <c r="I117" s="12" cm="1">
        <f t="array" ref="I117">PRODUCT(Data!$C111:I111/100+1)</f>
        <v>2.5289349126512906</v>
      </c>
      <c r="J117" s="12" cm="1">
        <f t="array" ref="J117">PRODUCT(Data!$C111:J111/100+1)</f>
        <v>3.5961454457901354</v>
      </c>
      <c r="K117" s="12" cm="1">
        <f t="array" ref="K117">PRODUCT(Data!$C111:K111/100+1)</f>
        <v>3.5206263914285425</v>
      </c>
      <c r="L117" s="12" cm="1">
        <f t="array" ref="L117">PRODUCT(Data!$C111:L111/100+1)</f>
        <v>4.9253563216085308</v>
      </c>
      <c r="M117" s="12" cm="1">
        <f t="array" ref="M117">PRODUCT(Data!$C111:M111/100+1)</f>
        <v>2.5119317240203509</v>
      </c>
      <c r="N117" s="12" cm="1">
        <f t="array" ref="N117">PRODUCT(Data!$C111:N111/100+1)</f>
        <v>4.179854388769864</v>
      </c>
      <c r="O117" s="12" cm="1">
        <f t="array" ref="O117">PRODUCT(Data!$C111:O111/100+1)</f>
        <v>2.9342577809164445</v>
      </c>
      <c r="P117" s="12" cm="1">
        <f t="array" ref="P117">PRODUCT(Data!$C111:P111/100+1)</f>
        <v>4.4307292491838313</v>
      </c>
      <c r="Q117" s="12" cm="1">
        <f t="array" ref="Q117">PRODUCT(Data!$C111:Q111/100+1)</f>
        <v>4.3864219566919926</v>
      </c>
      <c r="R117" s="12" cm="1">
        <f t="array" ref="R117">PRODUCT(Data!$C111:R111/100+1)</f>
        <v>3.3029757333890704</v>
      </c>
      <c r="S117" s="12" cm="1">
        <f t="array" ref="S117">PRODUCT(Data!$C111:S111/100+1)</f>
        <v>5.2286105859548986</v>
      </c>
      <c r="T117" s="12" cm="1">
        <f t="array" ref="T117">PRODUCT(Data!$C111:T111/100+1)</f>
        <v>8.883409385537373</v>
      </c>
      <c r="U117" s="12" cm="1">
        <f t="array" ref="U117">PRODUCT(Data!$C111:U111/100+1)</f>
        <v>9.3897637205130025</v>
      </c>
      <c r="V117" s="12" cm="1">
        <f t="array" ref="V117">PRODUCT(Data!$C111:V111/100+1)</f>
        <v>14.629251876559255</v>
      </c>
      <c r="W117" s="7"/>
      <c r="X117" s="25" t="str">
        <f t="shared" si="14"/>
        <v>Unrealised</v>
      </c>
      <c r="Y117" s="4">
        <f t="shared" si="15"/>
        <v>78997960.133419976</v>
      </c>
      <c r="Z117" s="13">
        <f t="shared" ca="1" si="17"/>
        <v>0</v>
      </c>
      <c r="AA117" s="13">
        <f t="shared" si="18"/>
        <v>78997960.133419976</v>
      </c>
      <c r="AC117">
        <f t="shared" si="13"/>
        <v>0</v>
      </c>
      <c r="AD117">
        <f>IF(SUM($AC117:AC117)&gt;0,1,IF(OR(D117&lt;(1-$P$2),D117&gt;$P$3),1,0))</f>
        <v>0</v>
      </c>
      <c r="AE117">
        <f>IF(SUM($AC117:AD117)&gt;0,1,IF(OR(E117&lt;(1-$P$2),E117&gt;$P$3),1,0))</f>
        <v>0</v>
      </c>
      <c r="AF117">
        <f>IF(SUM($AC117:AE117)&gt;0,1,IF(OR(F117&lt;(1-$P$2),F117&gt;$P$3),1,0))</f>
        <v>0</v>
      </c>
      <c r="AG117">
        <f>IF(SUM($AC117:AF117)&gt;0,1,IF(OR(G117&lt;(1-$P$2),G117&gt;$P$3),1,0))</f>
        <v>0</v>
      </c>
      <c r="AH117">
        <f>IF(SUM($AC117:AG117)&gt;0,1,IF(OR(H117&lt;(1-$P$2),H117&gt;$P$3),1,0))</f>
        <v>0</v>
      </c>
      <c r="AI117">
        <f>IF(SUM($AC117:AH117)&gt;0,1,IF(OR(I117&lt;(1-$P$2),I117&gt;$P$3),1,0))</f>
        <v>0</v>
      </c>
      <c r="AJ117">
        <f>IF(SUM($AC117:AI117)&gt;0,1,IF(OR(J117&lt;(1-$P$2),J117&gt;$P$3),1,0))</f>
        <v>0</v>
      </c>
      <c r="AK117">
        <f>IF(SUM($AC117:AJ117)&gt;0,1,IF(OR(K117&lt;(1-$P$2),K117&gt;$P$3),1,0))</f>
        <v>0</v>
      </c>
      <c r="AL117">
        <f>IF(SUM($AC117:AK117)&gt;0,1,IF(OR(L117&lt;(1-$P$2),L117&gt;$P$3),1,0))</f>
        <v>0</v>
      </c>
      <c r="AM117">
        <f>IF(SUM($AC117:AL117)&gt;0,1,IF(OR(M117&lt;(1-$P$2),M117&gt;$P$3),1,0))</f>
        <v>0</v>
      </c>
      <c r="AN117">
        <f>IF(SUM($AC117:AM117)&gt;0,1,IF(OR(N117&lt;(1-$P$2),N117&gt;$P$3),1,0))</f>
        <v>0</v>
      </c>
      <c r="AO117">
        <f>IF(SUM($AC117:AN117)&gt;0,1,IF(OR(O117&lt;(1-$P$2),O117&gt;$P$3),1,0))</f>
        <v>0</v>
      </c>
      <c r="AP117">
        <f>IF(SUM($AC117:AO117)&gt;0,1,IF(OR(P117&lt;(1-$P$2),P117&gt;$P$3),1,0))</f>
        <v>0</v>
      </c>
      <c r="AQ117">
        <f>IF(SUM($AC117:AP117)&gt;0,1,IF(OR(Q117&lt;(1-$P$2),Q117&gt;$P$3),1,0))</f>
        <v>0</v>
      </c>
      <c r="AR117">
        <f>IF(SUM($AC117:AQ117)&gt;0,1,IF(OR(R117&lt;(1-$P$2),R117&gt;$P$3),1,0))</f>
        <v>0</v>
      </c>
      <c r="AS117">
        <f>IF(SUM($AC117:AR117)&gt;0,1,IF(OR(S117&lt;(1-$P$2),S117&gt;$P$3),1,0))</f>
        <v>0</v>
      </c>
      <c r="AT117">
        <f>IF(SUM($AC117:AS117)&gt;0,1,IF(OR(T117&lt;(1-$P$2),T117&gt;$P$3),1,0))</f>
        <v>0</v>
      </c>
      <c r="AU117">
        <f>IF(SUM($AC117:AT117)&gt;0,1,IF(OR(U117&lt;(1-$P$2),U117&gt;$P$3),1,0))</f>
        <v>0</v>
      </c>
      <c r="AV117">
        <f>IF(SUM($AC117:AU117)&gt;0,1,IF(OR(V117&lt;(1-$P$2),V117&gt;$P$3),1,0))</f>
        <v>0</v>
      </c>
    </row>
    <row r="118" spans="1:48" x14ac:dyDescent="0.35">
      <c r="A118" s="1">
        <f>Data!A112</f>
        <v>6600000</v>
      </c>
      <c r="B118">
        <f t="shared" si="16"/>
        <v>109</v>
      </c>
      <c r="C118" s="12" cm="1">
        <f t="array" ref="C118">PRODUCT(Data!$C112:C112/100+1)</f>
        <v>1.036</v>
      </c>
      <c r="D118" s="12" cm="1">
        <f t="array" ref="D118">PRODUCT(Data!$C112:D112/100+1)</f>
        <v>0.75109999999999999</v>
      </c>
      <c r="E118" s="12" cm="1">
        <f t="array" ref="E118">PRODUCT(Data!$C112:E112/100+1)</f>
        <v>0.64669710000000002</v>
      </c>
      <c r="F118" s="12" cm="1">
        <f t="array" ref="F118">PRODUCT(Data!$C112:F112/100+1)</f>
        <v>0.37961119770000001</v>
      </c>
      <c r="G118" s="12" cm="1">
        <f t="array" ref="G118">PRODUCT(Data!$C112:G112/100+1)</f>
        <v>0.57852746529480004</v>
      </c>
      <c r="H118" s="12" cm="1">
        <f t="array" ref="H118">PRODUCT(Data!$C112:H112/100+1)</f>
        <v>0.43331707150580523</v>
      </c>
      <c r="I118" s="12" cm="1">
        <f t="array" ref="I118">PRODUCT(Data!$C112:I112/100+1)</f>
        <v>0.56461214417206418</v>
      </c>
      <c r="J118" s="12" cm="1">
        <f t="array" ref="J118">PRODUCT(Data!$C112:J112/100+1)</f>
        <v>0.61542723714754999</v>
      </c>
      <c r="K118" s="12" cm="1">
        <f t="array" ref="K118">PRODUCT(Data!$C112:K112/100+1)</f>
        <v>0.3563323703084314</v>
      </c>
      <c r="L118" s="12" cm="1">
        <f t="array" ref="L118">PRODUCT(Data!$C112:L112/100+1)</f>
        <v>0.31499781535265337</v>
      </c>
      <c r="M118" s="12" cm="1">
        <f t="array" ref="M118">PRODUCT(Data!$C112:M112/100+1)</f>
        <v>0.35468754008708764</v>
      </c>
      <c r="N118" s="12" cm="1">
        <f t="array" ref="N118">PRODUCT(Data!$C112:N112/100+1)</f>
        <v>0.55579537531646639</v>
      </c>
      <c r="O118" s="12" cm="1">
        <f t="array" ref="O118">PRODUCT(Data!$C112:O112/100+1)</f>
        <v>0.73809625842026727</v>
      </c>
      <c r="P118" s="12" cm="1">
        <f t="array" ref="P118">PRODUCT(Data!$C112:P112/100+1)</f>
        <v>0.79123918902652657</v>
      </c>
      <c r="Q118" s="12" cm="1">
        <f t="array" ref="Q118">PRODUCT(Data!$C112:Q112/100+1)</f>
        <v>0.51430547286724226</v>
      </c>
      <c r="R118" s="12" cm="1">
        <f t="array" ref="R118">PRODUCT(Data!$C112:R112/100+1)</f>
        <v>0.72671363316141335</v>
      </c>
      <c r="S118" s="12" cm="1">
        <f t="array" ref="S118">PRODUCT(Data!$C112:S112/100+1)</f>
        <v>0.69691837420179537</v>
      </c>
      <c r="T118" s="12" cm="1">
        <f t="array" ref="T118">PRODUCT(Data!$C112:T112/100+1)</f>
        <v>1.1269170110843032</v>
      </c>
      <c r="U118" s="12" cm="1">
        <f t="array" ref="U118">PRODUCT(Data!$C112:U112/100+1)</f>
        <v>0.69643471285009939</v>
      </c>
      <c r="V118" s="12" cm="1">
        <f t="array" ref="V118">PRODUCT(Data!$C112:V112/100+1)</f>
        <v>0.55714777028007956</v>
      </c>
      <c r="W118" s="7"/>
      <c r="X118" s="25" t="str">
        <f t="shared" si="14"/>
        <v>Unrealised</v>
      </c>
      <c r="Y118" s="4">
        <f t="shared" si="15"/>
        <v>3677175.283848525</v>
      </c>
      <c r="Z118" s="13">
        <f t="shared" ca="1" si="17"/>
        <v>0</v>
      </c>
      <c r="AA118" s="13">
        <f t="shared" si="18"/>
        <v>3677175.283848525</v>
      </c>
      <c r="AC118">
        <f t="shared" si="13"/>
        <v>0</v>
      </c>
      <c r="AD118">
        <f>IF(SUM($AC118:AC118)&gt;0,1,IF(OR(D118&lt;(1-$P$2),D118&gt;$P$3),1,0))</f>
        <v>0</v>
      </c>
      <c r="AE118">
        <f>IF(SUM($AC118:AD118)&gt;0,1,IF(OR(E118&lt;(1-$P$2),E118&gt;$P$3),1,0))</f>
        <v>0</v>
      </c>
      <c r="AF118">
        <f>IF(SUM($AC118:AE118)&gt;0,1,IF(OR(F118&lt;(1-$P$2),F118&gt;$P$3),1,0))</f>
        <v>0</v>
      </c>
      <c r="AG118">
        <f>IF(SUM($AC118:AF118)&gt;0,1,IF(OR(G118&lt;(1-$P$2),G118&gt;$P$3),1,0))</f>
        <v>0</v>
      </c>
      <c r="AH118">
        <f>IF(SUM($AC118:AG118)&gt;0,1,IF(OR(H118&lt;(1-$P$2),H118&gt;$P$3),1,0))</f>
        <v>0</v>
      </c>
      <c r="AI118">
        <f>IF(SUM($AC118:AH118)&gt;0,1,IF(OR(I118&lt;(1-$P$2),I118&gt;$P$3),1,0))</f>
        <v>0</v>
      </c>
      <c r="AJ118">
        <f>IF(SUM($AC118:AI118)&gt;0,1,IF(OR(J118&lt;(1-$P$2),J118&gt;$P$3),1,0))</f>
        <v>0</v>
      </c>
      <c r="AK118">
        <f>IF(SUM($AC118:AJ118)&gt;0,1,IF(OR(K118&lt;(1-$P$2),K118&gt;$P$3),1,0))</f>
        <v>0</v>
      </c>
      <c r="AL118">
        <f>IF(SUM($AC118:AK118)&gt;0,1,IF(OR(L118&lt;(1-$P$2),L118&gt;$P$3),1,0))</f>
        <v>0</v>
      </c>
      <c r="AM118">
        <f>IF(SUM($AC118:AL118)&gt;0,1,IF(OR(M118&lt;(1-$P$2),M118&gt;$P$3),1,0))</f>
        <v>0</v>
      </c>
      <c r="AN118">
        <f>IF(SUM($AC118:AM118)&gt;0,1,IF(OR(N118&lt;(1-$P$2),N118&gt;$P$3),1,0))</f>
        <v>0</v>
      </c>
      <c r="AO118">
        <f>IF(SUM($AC118:AN118)&gt;0,1,IF(OR(O118&lt;(1-$P$2),O118&gt;$P$3),1,0))</f>
        <v>0</v>
      </c>
      <c r="AP118">
        <f>IF(SUM($AC118:AO118)&gt;0,1,IF(OR(P118&lt;(1-$P$2),P118&gt;$P$3),1,0))</f>
        <v>0</v>
      </c>
      <c r="AQ118">
        <f>IF(SUM($AC118:AP118)&gt;0,1,IF(OR(Q118&lt;(1-$P$2),Q118&gt;$P$3),1,0))</f>
        <v>0</v>
      </c>
      <c r="AR118">
        <f>IF(SUM($AC118:AQ118)&gt;0,1,IF(OR(R118&lt;(1-$P$2),R118&gt;$P$3),1,0))</f>
        <v>0</v>
      </c>
      <c r="AS118">
        <f>IF(SUM($AC118:AR118)&gt;0,1,IF(OR(S118&lt;(1-$P$2),S118&gt;$P$3),1,0))</f>
        <v>0</v>
      </c>
      <c r="AT118">
        <f>IF(SUM($AC118:AS118)&gt;0,1,IF(OR(T118&lt;(1-$P$2),T118&gt;$P$3),1,0))</f>
        <v>0</v>
      </c>
      <c r="AU118">
        <f>IF(SUM($AC118:AT118)&gt;0,1,IF(OR(U118&lt;(1-$P$2),U118&gt;$P$3),1,0))</f>
        <v>0</v>
      </c>
      <c r="AV118">
        <f>IF(SUM($AC118:AU118)&gt;0,1,IF(OR(V118&lt;(1-$P$2),V118&gt;$P$3),1,0))</f>
        <v>0</v>
      </c>
    </row>
    <row r="119" spans="1:48" x14ac:dyDescent="0.35">
      <c r="A119" s="1">
        <f>Data!A113</f>
        <v>2000000</v>
      </c>
      <c r="B119">
        <f t="shared" si="16"/>
        <v>110</v>
      </c>
      <c r="C119" s="12" cm="1">
        <f t="array" ref="C119">PRODUCT(Data!$C113:C113/100+1)</f>
        <v>1.7070000000000001</v>
      </c>
      <c r="D119" s="12" cm="1">
        <f t="array" ref="D119">PRODUCT(Data!$C113:D113/100+1)</f>
        <v>1.9818270000000002</v>
      </c>
      <c r="E119" s="12" cm="1">
        <f t="array" ref="E119">PRODUCT(Data!$C113:E113/100+1)</f>
        <v>1.9976816160000002</v>
      </c>
      <c r="F119" s="12" cm="1">
        <f t="array" ref="F119">PRODUCT(Data!$C113:F113/100+1)</f>
        <v>3.4060471552800005</v>
      </c>
      <c r="G119" s="12" cm="1">
        <f t="array" ref="G119">PRODUCT(Data!$C113:G113/100+1)</f>
        <v>2.3910451030065603</v>
      </c>
      <c r="H119" s="12" cm="1">
        <f t="array" ref="H119">PRODUCT(Data!$C113:H113/100+1)</f>
        <v>2.001304751216491</v>
      </c>
      <c r="I119" s="12" cm="1">
        <f t="array" ref="I119">PRODUCT(Data!$C113:I113/100+1)</f>
        <v>1.6170542389829248</v>
      </c>
      <c r="J119" s="12" cm="1">
        <f t="array" ref="J119">PRODUCT(Data!$C113:J113/100+1)</f>
        <v>2.5226046128133626</v>
      </c>
      <c r="K119" s="12" cm="1">
        <f t="array" ref="K119">PRODUCT(Data!$C113:K113/100+1)</f>
        <v>2.4040421960111344</v>
      </c>
      <c r="L119" s="12" cm="1">
        <f t="array" ref="L119">PRODUCT(Data!$C113:L113/100+1)</f>
        <v>3.197376120694809</v>
      </c>
      <c r="M119" s="12" cm="1">
        <f t="array" ref="M119">PRODUCT(Data!$C113:M113/100+1)</f>
        <v>2.3053081830209576</v>
      </c>
      <c r="N119" s="12" cm="1">
        <f t="array" ref="N119">PRODUCT(Data!$C113:N113/100+1)</f>
        <v>1.362437136165386</v>
      </c>
      <c r="O119" s="12" cm="1">
        <f t="array" ref="O119">PRODUCT(Data!$C113:O113/100+1)</f>
        <v>1.4809691670117746</v>
      </c>
      <c r="P119" s="12" cm="1">
        <f t="array" ref="P119">PRODUCT(Data!$C113:P113/100+1)</f>
        <v>0.78047075101520524</v>
      </c>
      <c r="Q119" s="12" cm="1">
        <f t="array" ref="Q119">PRODUCT(Data!$C113:Q113/100+1)</f>
        <v>0.89910230516951639</v>
      </c>
      <c r="R119" s="12" cm="1">
        <f t="array" ref="R119">PRODUCT(Data!$C113:R113/100+1)</f>
        <v>1.4385636882712263</v>
      </c>
      <c r="S119" s="12" cm="1">
        <f t="array" ref="S119">PRODUCT(Data!$C113:S113/100+1)</f>
        <v>2.1276356949531436</v>
      </c>
      <c r="T119" s="12" cm="1">
        <f t="array" ref="T119">PRODUCT(Data!$C113:T113/100+1)</f>
        <v>1.6978532845726086</v>
      </c>
      <c r="U119" s="12" cm="1">
        <f t="array" ref="U119">PRODUCT(Data!$C113:U113/100+1)</f>
        <v>1.4516645583095804</v>
      </c>
      <c r="V119" s="12" cm="1">
        <f t="array" ref="V119">PRODUCT(Data!$C113:V113/100+1)</f>
        <v>1.0451984819828979</v>
      </c>
      <c r="W119" s="7"/>
      <c r="X119" s="25" t="str">
        <f t="shared" si="14"/>
        <v>Unrealised</v>
      </c>
      <c r="Y119" s="4">
        <f t="shared" si="15"/>
        <v>2090396.9639657957</v>
      </c>
      <c r="Z119" s="13">
        <f t="shared" ca="1" si="17"/>
        <v>0</v>
      </c>
      <c r="AA119" s="13">
        <f t="shared" si="18"/>
        <v>2090396.9639657957</v>
      </c>
      <c r="AC119">
        <f t="shared" si="13"/>
        <v>0</v>
      </c>
      <c r="AD119">
        <f>IF(SUM($AC119:AC119)&gt;0,1,IF(OR(D119&lt;(1-$P$2),D119&gt;$P$3),1,0))</f>
        <v>0</v>
      </c>
      <c r="AE119">
        <f>IF(SUM($AC119:AD119)&gt;0,1,IF(OR(E119&lt;(1-$P$2),E119&gt;$P$3),1,0))</f>
        <v>0</v>
      </c>
      <c r="AF119">
        <f>IF(SUM($AC119:AE119)&gt;0,1,IF(OR(F119&lt;(1-$P$2),F119&gt;$P$3),1,0))</f>
        <v>0</v>
      </c>
      <c r="AG119">
        <f>IF(SUM($AC119:AF119)&gt;0,1,IF(OR(G119&lt;(1-$P$2),G119&gt;$P$3),1,0))</f>
        <v>0</v>
      </c>
      <c r="AH119">
        <f>IF(SUM($AC119:AG119)&gt;0,1,IF(OR(H119&lt;(1-$P$2),H119&gt;$P$3),1,0))</f>
        <v>0</v>
      </c>
      <c r="AI119">
        <f>IF(SUM($AC119:AH119)&gt;0,1,IF(OR(I119&lt;(1-$P$2),I119&gt;$P$3),1,0))</f>
        <v>0</v>
      </c>
      <c r="AJ119">
        <f>IF(SUM($AC119:AI119)&gt;0,1,IF(OR(J119&lt;(1-$P$2),J119&gt;$P$3),1,0))</f>
        <v>0</v>
      </c>
      <c r="AK119">
        <f>IF(SUM($AC119:AJ119)&gt;0,1,IF(OR(K119&lt;(1-$P$2),K119&gt;$P$3),1,0))</f>
        <v>0</v>
      </c>
      <c r="AL119">
        <f>IF(SUM($AC119:AK119)&gt;0,1,IF(OR(L119&lt;(1-$P$2),L119&gt;$P$3),1,0))</f>
        <v>0</v>
      </c>
      <c r="AM119">
        <f>IF(SUM($AC119:AL119)&gt;0,1,IF(OR(M119&lt;(1-$P$2),M119&gt;$P$3),1,0))</f>
        <v>0</v>
      </c>
      <c r="AN119">
        <f>IF(SUM($AC119:AM119)&gt;0,1,IF(OR(N119&lt;(1-$P$2),N119&gt;$P$3),1,0))</f>
        <v>0</v>
      </c>
      <c r="AO119">
        <f>IF(SUM($AC119:AN119)&gt;0,1,IF(OR(O119&lt;(1-$P$2),O119&gt;$P$3),1,0))</f>
        <v>0</v>
      </c>
      <c r="AP119">
        <f>IF(SUM($AC119:AO119)&gt;0,1,IF(OR(P119&lt;(1-$P$2),P119&gt;$P$3),1,0))</f>
        <v>0</v>
      </c>
      <c r="AQ119">
        <f>IF(SUM($AC119:AP119)&gt;0,1,IF(OR(Q119&lt;(1-$P$2),Q119&gt;$P$3),1,0))</f>
        <v>0</v>
      </c>
      <c r="AR119">
        <f>IF(SUM($AC119:AQ119)&gt;0,1,IF(OR(R119&lt;(1-$P$2),R119&gt;$P$3),1,0))</f>
        <v>0</v>
      </c>
      <c r="AS119">
        <f>IF(SUM($AC119:AR119)&gt;0,1,IF(OR(S119&lt;(1-$P$2),S119&gt;$P$3),1,0))</f>
        <v>0</v>
      </c>
      <c r="AT119">
        <f>IF(SUM($AC119:AS119)&gt;0,1,IF(OR(T119&lt;(1-$P$2),T119&gt;$P$3),1,0))</f>
        <v>0</v>
      </c>
      <c r="AU119">
        <f>IF(SUM($AC119:AT119)&gt;0,1,IF(OR(U119&lt;(1-$P$2),U119&gt;$P$3),1,0))</f>
        <v>0</v>
      </c>
      <c r="AV119">
        <f>IF(SUM($AC119:AU119)&gt;0,1,IF(OR(V119&lt;(1-$P$2),V119&gt;$P$3),1,0))</f>
        <v>0</v>
      </c>
    </row>
    <row r="120" spans="1:48" x14ac:dyDescent="0.35">
      <c r="A120" s="1">
        <f>Data!A114</f>
        <v>8600000</v>
      </c>
      <c r="B120">
        <f t="shared" si="16"/>
        <v>111</v>
      </c>
      <c r="C120" s="12" cm="1">
        <f t="array" ref="C120">PRODUCT(Data!$C114:C114/100+1)</f>
        <v>1.069</v>
      </c>
      <c r="D120" s="12" cm="1">
        <f t="array" ref="D120">PRODUCT(Data!$C114:D114/100+1)</f>
        <v>1.26142</v>
      </c>
      <c r="E120" s="12" cm="1">
        <f t="array" ref="E120">PRODUCT(Data!$C114:E114/100+1)</f>
        <v>2.1835180199999997</v>
      </c>
      <c r="F120" s="12" cm="1">
        <f t="array" ref="F120">PRODUCT(Data!$C114:F114/100+1)</f>
        <v>1.7402638619399997</v>
      </c>
      <c r="G120" s="12" cm="1">
        <f t="array" ref="G120">PRODUCT(Data!$C114:G114/100+1)</f>
        <v>2.6190971122196993</v>
      </c>
      <c r="H120" s="12" cm="1">
        <f t="array" ref="H120">PRODUCT(Data!$C114:H114/100+1)</f>
        <v>3.2948241671723819</v>
      </c>
      <c r="I120" s="12" cm="1">
        <f t="array" ref="I120">PRODUCT(Data!$C114:I114/100+1)</f>
        <v>4.0130958356159612</v>
      </c>
      <c r="J120" s="12" cm="1">
        <f t="array" ref="J120">PRODUCT(Data!$C114:J114/100+1)</f>
        <v>4.5468375817528841</v>
      </c>
      <c r="K120" s="12" cm="1">
        <f t="array" ref="K120">PRODUCT(Data!$C114:K114/100+1)</f>
        <v>4.5377439065893785</v>
      </c>
      <c r="L120" s="12" cm="1">
        <f t="array" ref="L120">PRODUCT(Data!$C114:L114/100+1)</f>
        <v>7.3783715921143287</v>
      </c>
      <c r="M120" s="12" cm="1">
        <f t="array" ref="M120">PRODUCT(Data!$C114:M114/100+1)</f>
        <v>7.5111822807723865</v>
      </c>
      <c r="N120" s="12" cm="1">
        <f t="array" ref="N120">PRODUCT(Data!$C114:N114/100+1)</f>
        <v>12.994345345736228</v>
      </c>
      <c r="O120" s="12" cm="1">
        <f t="array" ref="O120">PRODUCT(Data!$C114:O114/100+1)</f>
        <v>16.177959955441604</v>
      </c>
      <c r="P120" s="12" cm="1">
        <f t="array" ref="P120">PRODUCT(Data!$C114:P114/100+1)</f>
        <v>12.133469966581202</v>
      </c>
      <c r="Q120" s="12" cm="1">
        <f t="array" ref="Q120">PRODUCT(Data!$C114:Q114/100+1)</f>
        <v>17.132459592812658</v>
      </c>
      <c r="R120" s="12" cm="1">
        <f t="array" ref="R120">PRODUCT(Data!$C114:R114/100+1)</f>
        <v>17.509373703854536</v>
      </c>
      <c r="S120" s="12" cm="1">
        <f t="array" ref="S120">PRODUCT(Data!$C114:S114/100+1)</f>
        <v>13.026974035667774</v>
      </c>
      <c r="T120" s="12" cm="1">
        <f t="array" ref="T120">PRODUCT(Data!$C114:T114/100+1)</f>
        <v>9.4575831498948038</v>
      </c>
      <c r="U120" s="12" cm="1">
        <f t="array" ref="U120">PRODUCT(Data!$C114:U114/100+1)</f>
        <v>16.304873350418642</v>
      </c>
      <c r="V120" s="12" cm="1">
        <f t="array" ref="V120">PRODUCT(Data!$C114:V114/100+1)</f>
        <v>25.614956033507688</v>
      </c>
      <c r="W120" s="7"/>
      <c r="X120" s="25" t="str">
        <f t="shared" si="14"/>
        <v>Unrealised</v>
      </c>
      <c r="Y120" s="4">
        <f t="shared" si="15"/>
        <v>220288621.88816613</v>
      </c>
      <c r="Z120" s="13">
        <f t="shared" ca="1" si="17"/>
        <v>0</v>
      </c>
      <c r="AA120" s="13">
        <f t="shared" si="18"/>
        <v>220288621.88816613</v>
      </c>
      <c r="AC120">
        <f t="shared" si="13"/>
        <v>0</v>
      </c>
      <c r="AD120">
        <f>IF(SUM($AC120:AC120)&gt;0,1,IF(OR(D120&lt;(1-$P$2),D120&gt;$P$3),1,0))</f>
        <v>0</v>
      </c>
      <c r="AE120">
        <f>IF(SUM($AC120:AD120)&gt;0,1,IF(OR(E120&lt;(1-$P$2),E120&gt;$P$3),1,0))</f>
        <v>0</v>
      </c>
      <c r="AF120">
        <f>IF(SUM($AC120:AE120)&gt;0,1,IF(OR(F120&lt;(1-$P$2),F120&gt;$P$3),1,0))</f>
        <v>0</v>
      </c>
      <c r="AG120">
        <f>IF(SUM($AC120:AF120)&gt;0,1,IF(OR(G120&lt;(1-$P$2),G120&gt;$P$3),1,0))</f>
        <v>0</v>
      </c>
      <c r="AH120">
        <f>IF(SUM($AC120:AG120)&gt;0,1,IF(OR(H120&lt;(1-$P$2),H120&gt;$P$3),1,0))</f>
        <v>0</v>
      </c>
      <c r="AI120">
        <f>IF(SUM($AC120:AH120)&gt;0,1,IF(OR(I120&lt;(1-$P$2),I120&gt;$P$3),1,0))</f>
        <v>0</v>
      </c>
      <c r="AJ120">
        <f>IF(SUM($AC120:AI120)&gt;0,1,IF(OR(J120&lt;(1-$P$2),J120&gt;$P$3),1,0))</f>
        <v>0</v>
      </c>
      <c r="AK120">
        <f>IF(SUM($AC120:AJ120)&gt;0,1,IF(OR(K120&lt;(1-$P$2),K120&gt;$P$3),1,0))</f>
        <v>0</v>
      </c>
      <c r="AL120">
        <f>IF(SUM($AC120:AK120)&gt;0,1,IF(OR(L120&lt;(1-$P$2),L120&gt;$P$3),1,0))</f>
        <v>0</v>
      </c>
      <c r="AM120">
        <f>IF(SUM($AC120:AL120)&gt;0,1,IF(OR(M120&lt;(1-$P$2),M120&gt;$P$3),1,0))</f>
        <v>0</v>
      </c>
      <c r="AN120">
        <f>IF(SUM($AC120:AM120)&gt;0,1,IF(OR(N120&lt;(1-$P$2),N120&gt;$P$3),1,0))</f>
        <v>0</v>
      </c>
      <c r="AO120">
        <f>IF(SUM($AC120:AN120)&gt;0,1,IF(OR(O120&lt;(1-$P$2),O120&gt;$P$3),1,0))</f>
        <v>0</v>
      </c>
      <c r="AP120">
        <f>IF(SUM($AC120:AO120)&gt;0,1,IF(OR(P120&lt;(1-$P$2),P120&gt;$P$3),1,0))</f>
        <v>0</v>
      </c>
      <c r="AQ120">
        <f>IF(SUM($AC120:AP120)&gt;0,1,IF(OR(Q120&lt;(1-$P$2),Q120&gt;$P$3),1,0))</f>
        <v>0</v>
      </c>
      <c r="AR120">
        <f>IF(SUM($AC120:AQ120)&gt;0,1,IF(OR(R120&lt;(1-$P$2),R120&gt;$P$3),1,0))</f>
        <v>0</v>
      </c>
      <c r="AS120">
        <f>IF(SUM($AC120:AR120)&gt;0,1,IF(OR(S120&lt;(1-$P$2),S120&gt;$P$3),1,0))</f>
        <v>0</v>
      </c>
      <c r="AT120">
        <f>IF(SUM($AC120:AS120)&gt;0,1,IF(OR(T120&lt;(1-$P$2),T120&gt;$P$3),1,0))</f>
        <v>0</v>
      </c>
      <c r="AU120">
        <f>IF(SUM($AC120:AT120)&gt;0,1,IF(OR(U120&lt;(1-$P$2),U120&gt;$P$3),1,0))</f>
        <v>0</v>
      </c>
      <c r="AV120">
        <f>IF(SUM($AC120:AU120)&gt;0,1,IF(OR(V120&lt;(1-$P$2),V120&gt;$P$3),1,0))</f>
        <v>0</v>
      </c>
    </row>
    <row r="121" spans="1:48" x14ac:dyDescent="0.35">
      <c r="A121" s="1">
        <f>Data!A115</f>
        <v>3800000</v>
      </c>
      <c r="B121">
        <f t="shared" si="16"/>
        <v>112</v>
      </c>
      <c r="C121" s="12" cm="1">
        <f t="array" ref="C121">PRODUCT(Data!$C115:C115/100+1)</f>
        <v>1.0089999999999999</v>
      </c>
      <c r="D121" s="12" cm="1">
        <f t="array" ref="D121">PRODUCT(Data!$C115:D115/100+1)</f>
        <v>0.53577900000000001</v>
      </c>
      <c r="E121" s="12" cm="1">
        <f t="array" ref="E121">PRODUCT(Data!$C115:E115/100+1)</f>
        <v>0.62686142999999994</v>
      </c>
      <c r="F121" s="12" cm="1">
        <f t="array" ref="F121">PRODUCT(Data!$C115:F115/100+1)</f>
        <v>0.43002694097999994</v>
      </c>
      <c r="G121" s="12" cm="1">
        <f t="array" ref="G121">PRODUCT(Data!$C115:G115/100+1)</f>
        <v>0.48292025472053995</v>
      </c>
      <c r="H121" s="12" cm="1">
        <f t="array" ref="H121">PRODUCT(Data!$C115:H115/100+1)</f>
        <v>0.43366238873904489</v>
      </c>
      <c r="I121" s="12" cm="1">
        <f t="array" ref="I121">PRODUCT(Data!$C115:I115/100+1)</f>
        <v>0.68865587331760336</v>
      </c>
      <c r="J121" s="12" cm="1">
        <f t="array" ref="J121">PRODUCT(Data!$C115:J115/100+1)</f>
        <v>0.96067494327805669</v>
      </c>
      <c r="K121" s="12" cm="1">
        <f t="array" ref="K121">PRODUCT(Data!$C115:K115/100+1)</f>
        <v>1.2190965030198539</v>
      </c>
      <c r="L121" s="12" cm="1">
        <f t="array" ref="L121">PRODUCT(Data!$C115:L115/100+1)</f>
        <v>0.86068213113201686</v>
      </c>
      <c r="M121" s="12" cm="1">
        <f t="array" ref="M121">PRODUCT(Data!$C115:M115/100+1)</f>
        <v>1.2359395403055762</v>
      </c>
      <c r="N121" s="12" cm="1">
        <f t="array" ref="N121">PRODUCT(Data!$C115:N115/100+1)</f>
        <v>0.88987646902001483</v>
      </c>
      <c r="O121" s="12" cm="1">
        <f t="array" ref="O121">PRODUCT(Data!$C115:O115/100+1)</f>
        <v>1.1319228685934588</v>
      </c>
      <c r="P121" s="12" cm="1">
        <f t="array" ref="P121">PRODUCT(Data!$C115:P115/100+1)</f>
        <v>1.2564343841387393</v>
      </c>
      <c r="Q121" s="12" cm="1">
        <f t="array" ref="Q121">PRODUCT(Data!$C115:Q115/100+1)</f>
        <v>1.93365251718952</v>
      </c>
      <c r="R121" s="12" cm="1">
        <f t="array" ref="R121">PRODUCT(Data!$C115:R115/100+1)</f>
        <v>3.3065458043940792</v>
      </c>
      <c r="S121" s="12" cm="1">
        <f t="array" ref="S121">PRODUCT(Data!$C115:S115/100+1)</f>
        <v>2.364180250141767</v>
      </c>
      <c r="T121" s="12" cm="1">
        <f t="array" ref="T121">PRODUCT(Data!$C115:T115/100+1)</f>
        <v>2.9292193299256493</v>
      </c>
      <c r="U121" s="12" cm="1">
        <f t="array" ref="U121">PRODUCT(Data!$C115:U115/100+1)</f>
        <v>2.1646930848150547</v>
      </c>
      <c r="V121" s="12" cm="1">
        <f t="array" ref="V121">PRODUCT(Data!$C115:V115/100+1)</f>
        <v>1.5953788035086953</v>
      </c>
      <c r="W121" s="7"/>
      <c r="X121" s="25" t="str">
        <f t="shared" si="14"/>
        <v>Unrealised</v>
      </c>
      <c r="Y121" s="4">
        <f t="shared" si="15"/>
        <v>6062439.4533330426</v>
      </c>
      <c r="Z121" s="13">
        <f t="shared" ca="1" si="17"/>
        <v>0</v>
      </c>
      <c r="AA121" s="13">
        <f t="shared" si="18"/>
        <v>6062439.4533330426</v>
      </c>
      <c r="AC121">
        <f t="shared" si="13"/>
        <v>0</v>
      </c>
      <c r="AD121">
        <f>IF(SUM($AC121:AC121)&gt;0,1,IF(OR(D121&lt;(1-$P$2),D121&gt;$P$3),1,0))</f>
        <v>0</v>
      </c>
      <c r="AE121">
        <f>IF(SUM($AC121:AD121)&gt;0,1,IF(OR(E121&lt;(1-$P$2),E121&gt;$P$3),1,0))</f>
        <v>0</v>
      </c>
      <c r="AF121">
        <f>IF(SUM($AC121:AE121)&gt;0,1,IF(OR(F121&lt;(1-$P$2),F121&gt;$P$3),1,0))</f>
        <v>0</v>
      </c>
      <c r="AG121">
        <f>IF(SUM($AC121:AF121)&gt;0,1,IF(OR(G121&lt;(1-$P$2),G121&gt;$P$3),1,0))</f>
        <v>0</v>
      </c>
      <c r="AH121">
        <f>IF(SUM($AC121:AG121)&gt;0,1,IF(OR(H121&lt;(1-$P$2),H121&gt;$P$3),1,0))</f>
        <v>0</v>
      </c>
      <c r="AI121">
        <f>IF(SUM($AC121:AH121)&gt;0,1,IF(OR(I121&lt;(1-$P$2),I121&gt;$P$3),1,0))</f>
        <v>0</v>
      </c>
      <c r="AJ121">
        <f>IF(SUM($AC121:AI121)&gt;0,1,IF(OR(J121&lt;(1-$P$2),J121&gt;$P$3),1,0))</f>
        <v>0</v>
      </c>
      <c r="AK121">
        <f>IF(SUM($AC121:AJ121)&gt;0,1,IF(OR(K121&lt;(1-$P$2),K121&gt;$P$3),1,0))</f>
        <v>0</v>
      </c>
      <c r="AL121">
        <f>IF(SUM($AC121:AK121)&gt;0,1,IF(OR(L121&lt;(1-$P$2),L121&gt;$P$3),1,0))</f>
        <v>0</v>
      </c>
      <c r="AM121">
        <f>IF(SUM($AC121:AL121)&gt;0,1,IF(OR(M121&lt;(1-$P$2),M121&gt;$P$3),1,0))</f>
        <v>0</v>
      </c>
      <c r="AN121">
        <f>IF(SUM($AC121:AM121)&gt;0,1,IF(OR(N121&lt;(1-$P$2),N121&gt;$P$3),1,0))</f>
        <v>0</v>
      </c>
      <c r="AO121">
        <f>IF(SUM($AC121:AN121)&gt;0,1,IF(OR(O121&lt;(1-$P$2),O121&gt;$P$3),1,0))</f>
        <v>0</v>
      </c>
      <c r="AP121">
        <f>IF(SUM($AC121:AO121)&gt;0,1,IF(OR(P121&lt;(1-$P$2),P121&gt;$P$3),1,0))</f>
        <v>0</v>
      </c>
      <c r="AQ121">
        <f>IF(SUM($AC121:AP121)&gt;0,1,IF(OR(Q121&lt;(1-$P$2),Q121&gt;$P$3),1,0))</f>
        <v>0</v>
      </c>
      <c r="AR121">
        <f>IF(SUM($AC121:AQ121)&gt;0,1,IF(OR(R121&lt;(1-$P$2),R121&gt;$P$3),1,0))</f>
        <v>0</v>
      </c>
      <c r="AS121">
        <f>IF(SUM($AC121:AR121)&gt;0,1,IF(OR(S121&lt;(1-$P$2),S121&gt;$P$3),1,0))</f>
        <v>0</v>
      </c>
      <c r="AT121">
        <f>IF(SUM($AC121:AS121)&gt;0,1,IF(OR(T121&lt;(1-$P$2),T121&gt;$P$3),1,0))</f>
        <v>0</v>
      </c>
      <c r="AU121">
        <f>IF(SUM($AC121:AT121)&gt;0,1,IF(OR(U121&lt;(1-$P$2),U121&gt;$P$3),1,0))</f>
        <v>0</v>
      </c>
      <c r="AV121">
        <f>IF(SUM($AC121:AU121)&gt;0,1,IF(OR(V121&lt;(1-$P$2),V121&gt;$P$3),1,0))</f>
        <v>0</v>
      </c>
    </row>
    <row r="122" spans="1:48" x14ac:dyDescent="0.35">
      <c r="A122" s="1">
        <f>Data!A116</f>
        <v>4100000</v>
      </c>
      <c r="B122">
        <f t="shared" si="16"/>
        <v>113</v>
      </c>
      <c r="C122" s="12" cm="1">
        <f t="array" ref="C122">PRODUCT(Data!$C116:C116/100+1)</f>
        <v>1.7210000000000001</v>
      </c>
      <c r="D122" s="12" cm="1">
        <f t="array" ref="D122">PRODUCT(Data!$C116:D116/100+1)</f>
        <v>2.1684600000000001</v>
      </c>
      <c r="E122" s="12" cm="1">
        <f t="array" ref="E122">PRODUCT(Data!$C116:E116/100+1)</f>
        <v>3.6256651200000003</v>
      </c>
      <c r="F122" s="12" cm="1">
        <f t="array" ref="F122">PRODUCT(Data!$C116:F116/100+1)</f>
        <v>2.9947993891200007</v>
      </c>
      <c r="G122" s="12" cm="1">
        <f t="array" ref="G122">PRODUCT(Data!$C116:G116/100+1)</f>
        <v>1.9795623962083204</v>
      </c>
      <c r="H122" s="12" cm="1">
        <f t="array" ref="H122">PRODUCT(Data!$C116:H116/100+1)</f>
        <v>3.0208122166138969</v>
      </c>
      <c r="I122" s="12" cm="1">
        <f t="array" ref="I122">PRODUCT(Data!$C116:I116/100+1)</f>
        <v>2.4589411443237119</v>
      </c>
      <c r="J122" s="12" cm="1">
        <f t="array" ref="J122">PRODUCT(Data!$C116:J116/100+1)</f>
        <v>2.4736947911896543</v>
      </c>
      <c r="K122" s="12" cm="1">
        <f t="array" ref="K122">PRODUCT(Data!$C116:K116/100+1)</f>
        <v>2.6221164786610336</v>
      </c>
      <c r="L122" s="12" cm="1">
        <f t="array" ref="L122">PRODUCT(Data!$C116:L116/100+1)</f>
        <v>4.4602201302024183</v>
      </c>
      <c r="M122" s="12" cm="1">
        <f t="array" ref="M122">PRODUCT(Data!$C116:M116/100+1)</f>
        <v>3.5369545632505179</v>
      </c>
      <c r="N122" s="12" cm="1">
        <f t="array" ref="N122">PRODUCT(Data!$C116:N116/100+1)</f>
        <v>1.8003098726945137</v>
      </c>
      <c r="O122" s="12" cm="1">
        <f t="array" ref="O122">PRODUCT(Data!$C116:O116/100+1)</f>
        <v>1.1161921210705985</v>
      </c>
      <c r="P122" s="12" cm="1">
        <f t="array" ref="P122">PRODUCT(Data!$C116:P116/100+1)</f>
        <v>1.6352214573684269</v>
      </c>
      <c r="Q122" s="12" cm="1">
        <f t="array" ref="Q122">PRODUCT(Data!$C116:Q116/100+1)</f>
        <v>1.398114346050005</v>
      </c>
      <c r="R122" s="12" cm="1">
        <f t="array" ref="R122">PRODUCT(Data!$C116:R116/100+1)</f>
        <v>2.3194717000969582</v>
      </c>
      <c r="S122" s="12" cm="1">
        <f t="array" ref="S122">PRODUCT(Data!$C116:S116/100+1)</f>
        <v>3.5766253615495098</v>
      </c>
      <c r="T122" s="12" cm="1">
        <f t="array" ref="T122">PRODUCT(Data!$C116:T116/100+1)</f>
        <v>6.2054450022883989</v>
      </c>
      <c r="U122" s="12" cm="1">
        <f t="array" ref="U122">PRODUCT(Data!$C116:U116/100+1)</f>
        <v>9.0537442583387744</v>
      </c>
      <c r="V122" s="12" cm="1">
        <f t="array" ref="V122">PRODUCT(Data!$C116:V116/100+1)</f>
        <v>10.520450828189656</v>
      </c>
      <c r="W122" s="7"/>
      <c r="X122" s="25" t="str">
        <f t="shared" si="14"/>
        <v>Unrealised</v>
      </c>
      <c r="Y122" s="4">
        <f t="shared" si="15"/>
        <v>43133848.395577587</v>
      </c>
      <c r="Z122" s="13">
        <f t="shared" ca="1" si="17"/>
        <v>0</v>
      </c>
      <c r="AA122" s="13">
        <f t="shared" si="18"/>
        <v>43133848.395577587</v>
      </c>
      <c r="AC122">
        <f t="shared" si="13"/>
        <v>0</v>
      </c>
      <c r="AD122">
        <f>IF(SUM($AC122:AC122)&gt;0,1,IF(OR(D122&lt;(1-$P$2),D122&gt;$P$3),1,0))</f>
        <v>0</v>
      </c>
      <c r="AE122">
        <f>IF(SUM($AC122:AD122)&gt;0,1,IF(OR(E122&lt;(1-$P$2),E122&gt;$P$3),1,0))</f>
        <v>0</v>
      </c>
      <c r="AF122">
        <f>IF(SUM($AC122:AE122)&gt;0,1,IF(OR(F122&lt;(1-$P$2),F122&gt;$P$3),1,0))</f>
        <v>0</v>
      </c>
      <c r="AG122">
        <f>IF(SUM($AC122:AF122)&gt;0,1,IF(OR(G122&lt;(1-$P$2),G122&gt;$P$3),1,0))</f>
        <v>0</v>
      </c>
      <c r="AH122">
        <f>IF(SUM($AC122:AG122)&gt;0,1,IF(OR(H122&lt;(1-$P$2),H122&gt;$P$3),1,0))</f>
        <v>0</v>
      </c>
      <c r="AI122">
        <f>IF(SUM($AC122:AH122)&gt;0,1,IF(OR(I122&lt;(1-$P$2),I122&gt;$P$3),1,0))</f>
        <v>0</v>
      </c>
      <c r="AJ122">
        <f>IF(SUM($AC122:AI122)&gt;0,1,IF(OR(J122&lt;(1-$P$2),J122&gt;$P$3),1,0))</f>
        <v>0</v>
      </c>
      <c r="AK122">
        <f>IF(SUM($AC122:AJ122)&gt;0,1,IF(OR(K122&lt;(1-$P$2),K122&gt;$P$3),1,0))</f>
        <v>0</v>
      </c>
      <c r="AL122">
        <f>IF(SUM($AC122:AK122)&gt;0,1,IF(OR(L122&lt;(1-$P$2),L122&gt;$P$3),1,0))</f>
        <v>0</v>
      </c>
      <c r="AM122">
        <f>IF(SUM($AC122:AL122)&gt;0,1,IF(OR(M122&lt;(1-$P$2),M122&gt;$P$3),1,0))</f>
        <v>0</v>
      </c>
      <c r="AN122">
        <f>IF(SUM($AC122:AM122)&gt;0,1,IF(OR(N122&lt;(1-$P$2),N122&gt;$P$3),1,0))</f>
        <v>0</v>
      </c>
      <c r="AO122">
        <f>IF(SUM($AC122:AN122)&gt;0,1,IF(OR(O122&lt;(1-$P$2),O122&gt;$P$3),1,0))</f>
        <v>0</v>
      </c>
      <c r="AP122">
        <f>IF(SUM($AC122:AO122)&gt;0,1,IF(OR(P122&lt;(1-$P$2),P122&gt;$P$3),1,0))</f>
        <v>0</v>
      </c>
      <c r="AQ122">
        <f>IF(SUM($AC122:AP122)&gt;0,1,IF(OR(Q122&lt;(1-$P$2),Q122&gt;$P$3),1,0))</f>
        <v>0</v>
      </c>
      <c r="AR122">
        <f>IF(SUM($AC122:AQ122)&gt;0,1,IF(OR(R122&lt;(1-$P$2),R122&gt;$P$3),1,0))</f>
        <v>0</v>
      </c>
      <c r="AS122">
        <f>IF(SUM($AC122:AR122)&gt;0,1,IF(OR(S122&lt;(1-$P$2),S122&gt;$P$3),1,0))</f>
        <v>0</v>
      </c>
      <c r="AT122">
        <f>IF(SUM($AC122:AS122)&gt;0,1,IF(OR(T122&lt;(1-$P$2),T122&gt;$P$3),1,0))</f>
        <v>0</v>
      </c>
      <c r="AU122">
        <f>IF(SUM($AC122:AT122)&gt;0,1,IF(OR(U122&lt;(1-$P$2),U122&gt;$P$3),1,0))</f>
        <v>0</v>
      </c>
      <c r="AV122">
        <f>IF(SUM($AC122:AU122)&gt;0,1,IF(OR(V122&lt;(1-$P$2),V122&gt;$P$3),1,0))</f>
        <v>0</v>
      </c>
    </row>
    <row r="123" spans="1:48" x14ac:dyDescent="0.35">
      <c r="A123" s="1">
        <f>Data!A117</f>
        <v>8800000</v>
      </c>
      <c r="B123">
        <f t="shared" si="16"/>
        <v>114</v>
      </c>
      <c r="C123" s="12" cm="1">
        <f t="array" ref="C123">PRODUCT(Data!$C117:C117/100+1)</f>
        <v>1.54</v>
      </c>
      <c r="D123" s="12" cm="1">
        <f t="array" ref="D123">PRODUCT(Data!$C117:D117/100+1)</f>
        <v>2.10826</v>
      </c>
      <c r="E123" s="12" cm="1">
        <f t="array" ref="E123">PRODUCT(Data!$C117:E117/100+1)</f>
        <v>3.0021622400000001</v>
      </c>
      <c r="F123" s="12" cm="1">
        <f t="array" ref="F123">PRODUCT(Data!$C117:F117/100+1)</f>
        <v>3.6806509062399999</v>
      </c>
      <c r="G123" s="12" cm="1">
        <f t="array" ref="G123">PRODUCT(Data!$C117:G117/100+1)</f>
        <v>4.4535875965503999</v>
      </c>
      <c r="H123" s="12" cm="1">
        <f t="array" ref="H123">PRODUCT(Data!$C117:H117/100+1)</f>
        <v>4.4669483593400505</v>
      </c>
      <c r="I123" s="12" cm="1">
        <f t="array" ref="I123">PRODUCT(Data!$C117:I117/100+1)</f>
        <v>5.0431846976949171</v>
      </c>
      <c r="J123" s="12" cm="1">
        <f t="array" ref="J123">PRODUCT(Data!$C117:J117/100+1)</f>
        <v>3.4293655944325434</v>
      </c>
      <c r="K123" s="12" cm="1">
        <f t="array" ref="K123">PRODUCT(Data!$C117:K117/100+1)</f>
        <v>4.8045411977999937</v>
      </c>
      <c r="L123" s="12" cm="1">
        <f t="array" ref="L123">PRODUCT(Data!$C117:L117/100+1)</f>
        <v>8.3695107665675881</v>
      </c>
      <c r="M123" s="12" cm="1">
        <f t="array" ref="M123">PRODUCT(Data!$C117:M117/100+1)</f>
        <v>4.5362748354796327</v>
      </c>
      <c r="N123" s="12" cm="1">
        <f t="array" ref="N123">PRODUCT(Data!$C117:N117/100+1)</f>
        <v>6.9405004982838383</v>
      </c>
      <c r="O123" s="12" cm="1">
        <f t="array" ref="O123">PRODUCT(Data!$C117:O117/100+1)</f>
        <v>4.5599088273724817</v>
      </c>
      <c r="P123" s="12" cm="1">
        <f t="array" ref="P123">PRODUCT(Data!$C117:P117/100+1)</f>
        <v>6.383872358321474</v>
      </c>
      <c r="Q123" s="12" cm="1">
        <f t="array" ref="Q123">PRODUCT(Data!$C117:Q117/100+1)</f>
        <v>7.9223855966769499</v>
      </c>
      <c r="R123" s="12" cm="1">
        <f t="array" ref="R123">PRODUCT(Data!$C117:R117/100+1)</f>
        <v>6.72610537157873</v>
      </c>
      <c r="S123" s="12" cm="1">
        <f t="array" ref="S123">PRODUCT(Data!$C117:S117/100+1)</f>
        <v>4.7755348138208982</v>
      </c>
      <c r="T123" s="12" cm="1">
        <f t="array" ref="T123">PRODUCT(Data!$C117:T117/100+1)</f>
        <v>7.1012202681516756</v>
      </c>
      <c r="U123" s="12" cm="1">
        <f t="array" ref="U123">PRODUCT(Data!$C117:U117/100+1)</f>
        <v>10.729943825177182</v>
      </c>
      <c r="V123" s="12" cm="1">
        <f t="array" ref="V123">PRODUCT(Data!$C117:V117/100+1)</f>
        <v>9.9251980382888938</v>
      </c>
      <c r="W123" s="7"/>
      <c r="X123" s="25" t="str">
        <f t="shared" si="14"/>
        <v>Unrealised</v>
      </c>
      <c r="Y123" s="4">
        <f t="shared" si="15"/>
        <v>87341742.736942261</v>
      </c>
      <c r="Z123" s="13">
        <f t="shared" ca="1" si="17"/>
        <v>0</v>
      </c>
      <c r="AA123" s="13">
        <f t="shared" si="18"/>
        <v>87341742.736942261</v>
      </c>
      <c r="AC123">
        <f t="shared" si="13"/>
        <v>0</v>
      </c>
      <c r="AD123">
        <f>IF(SUM($AC123:AC123)&gt;0,1,IF(OR(D123&lt;(1-$P$2),D123&gt;$P$3),1,0))</f>
        <v>0</v>
      </c>
      <c r="AE123">
        <f>IF(SUM($AC123:AD123)&gt;0,1,IF(OR(E123&lt;(1-$P$2),E123&gt;$P$3),1,0))</f>
        <v>0</v>
      </c>
      <c r="AF123">
        <f>IF(SUM($AC123:AE123)&gt;0,1,IF(OR(F123&lt;(1-$P$2),F123&gt;$P$3),1,0))</f>
        <v>0</v>
      </c>
      <c r="AG123">
        <f>IF(SUM($AC123:AF123)&gt;0,1,IF(OR(G123&lt;(1-$P$2),G123&gt;$P$3),1,0))</f>
        <v>0</v>
      </c>
      <c r="AH123">
        <f>IF(SUM($AC123:AG123)&gt;0,1,IF(OR(H123&lt;(1-$P$2),H123&gt;$P$3),1,0))</f>
        <v>0</v>
      </c>
      <c r="AI123">
        <f>IF(SUM($AC123:AH123)&gt;0,1,IF(OR(I123&lt;(1-$P$2),I123&gt;$P$3),1,0))</f>
        <v>0</v>
      </c>
      <c r="AJ123">
        <f>IF(SUM($AC123:AI123)&gt;0,1,IF(OR(J123&lt;(1-$P$2),J123&gt;$P$3),1,0))</f>
        <v>0</v>
      </c>
      <c r="AK123">
        <f>IF(SUM($AC123:AJ123)&gt;0,1,IF(OR(K123&lt;(1-$P$2),K123&gt;$P$3),1,0))</f>
        <v>0</v>
      </c>
      <c r="AL123">
        <f>IF(SUM($AC123:AK123)&gt;0,1,IF(OR(L123&lt;(1-$P$2),L123&gt;$P$3),1,0))</f>
        <v>0</v>
      </c>
      <c r="AM123">
        <f>IF(SUM($AC123:AL123)&gt;0,1,IF(OR(M123&lt;(1-$P$2),M123&gt;$P$3),1,0))</f>
        <v>0</v>
      </c>
      <c r="AN123">
        <f>IF(SUM($AC123:AM123)&gt;0,1,IF(OR(N123&lt;(1-$P$2),N123&gt;$P$3),1,0))</f>
        <v>0</v>
      </c>
      <c r="AO123">
        <f>IF(SUM($AC123:AN123)&gt;0,1,IF(OR(O123&lt;(1-$P$2),O123&gt;$P$3),1,0))</f>
        <v>0</v>
      </c>
      <c r="AP123">
        <f>IF(SUM($AC123:AO123)&gt;0,1,IF(OR(P123&lt;(1-$P$2),P123&gt;$P$3),1,0))</f>
        <v>0</v>
      </c>
      <c r="AQ123">
        <f>IF(SUM($AC123:AP123)&gt;0,1,IF(OR(Q123&lt;(1-$P$2),Q123&gt;$P$3),1,0))</f>
        <v>0</v>
      </c>
      <c r="AR123">
        <f>IF(SUM($AC123:AQ123)&gt;0,1,IF(OR(R123&lt;(1-$P$2),R123&gt;$P$3),1,0))</f>
        <v>0</v>
      </c>
      <c r="AS123">
        <f>IF(SUM($AC123:AR123)&gt;0,1,IF(OR(S123&lt;(1-$P$2),S123&gt;$P$3),1,0))</f>
        <v>0</v>
      </c>
      <c r="AT123">
        <f>IF(SUM($AC123:AS123)&gt;0,1,IF(OR(T123&lt;(1-$P$2),T123&gt;$P$3),1,0))</f>
        <v>0</v>
      </c>
      <c r="AU123">
        <f>IF(SUM($AC123:AT123)&gt;0,1,IF(OR(U123&lt;(1-$P$2),U123&gt;$P$3),1,0))</f>
        <v>0</v>
      </c>
      <c r="AV123">
        <f>IF(SUM($AC123:AU123)&gt;0,1,IF(OR(V123&lt;(1-$P$2),V123&gt;$P$3),1,0))</f>
        <v>0</v>
      </c>
    </row>
    <row r="124" spans="1:48" x14ac:dyDescent="0.35">
      <c r="A124" s="1">
        <f>Data!A118</f>
        <v>1700000</v>
      </c>
      <c r="B124">
        <f t="shared" si="16"/>
        <v>115</v>
      </c>
      <c r="C124" s="12" cm="1">
        <f t="array" ref="C124">PRODUCT(Data!$C118:C118/100+1)</f>
        <v>0.91</v>
      </c>
      <c r="D124" s="12" cm="1">
        <f t="array" ref="D124">PRODUCT(Data!$C118:D118/100+1)</f>
        <v>0.98644000000000009</v>
      </c>
      <c r="E124" s="12" cm="1">
        <f t="array" ref="E124">PRODUCT(Data!$C118:E118/100+1)</f>
        <v>0.52873184000000006</v>
      </c>
      <c r="F124" s="12" cm="1">
        <f t="array" ref="F124">PRODUCT(Data!$C118:F118/100+1)</f>
        <v>0.92052213344000011</v>
      </c>
      <c r="G124" s="12" cm="1">
        <f t="array" ref="G124">PRODUCT(Data!$C118:G118/100+1)</f>
        <v>0.62135244007200008</v>
      </c>
      <c r="H124" s="12" cm="1">
        <f t="array" ref="H124">PRODUCT(Data!$C118:H118/100+1)</f>
        <v>0.65987629135646408</v>
      </c>
      <c r="I124" s="12" cm="1">
        <f t="array" ref="I124">PRODUCT(Data!$C118:I118/100+1)</f>
        <v>0.59982754884302592</v>
      </c>
      <c r="J124" s="12" cm="1">
        <f t="array" ref="J124">PRODUCT(Data!$C118:J118/100+1)</f>
        <v>0.53504617356797912</v>
      </c>
      <c r="K124" s="12" cm="1">
        <f t="array" ref="K124">PRODUCT(Data!$C118:K118/100+1)</f>
        <v>0.3434996434306426</v>
      </c>
      <c r="L124" s="12" cm="1">
        <f t="array" ref="L124">PRODUCT(Data!$C118:L118/100+1)</f>
        <v>0.51834096193683965</v>
      </c>
      <c r="M124" s="12" cm="1">
        <f t="array" ref="M124">PRODUCT(Data!$C118:M118/100+1)</f>
        <v>0.34158669391637736</v>
      </c>
      <c r="N124" s="12" cm="1">
        <f t="array" ref="N124">PRODUCT(Data!$C118:N118/100+1)</f>
        <v>0.23330371194488575</v>
      </c>
      <c r="O124" s="12" cm="1">
        <f t="array" ref="O124">PRODUCT(Data!$C118:O118/100+1)</f>
        <v>0.30166169954473726</v>
      </c>
      <c r="P124" s="12" cm="1">
        <f t="array" ref="P124">PRODUCT(Data!$C118:P118/100+1)</f>
        <v>0.29442181875566353</v>
      </c>
      <c r="Q124" s="12" cm="1">
        <f t="array" ref="Q124">PRODUCT(Data!$C118:Q118/100+1)</f>
        <v>0.28352821146170398</v>
      </c>
      <c r="R124" s="12" cm="1">
        <f t="array" ref="R124">PRODUCT(Data!$C118:R118/100+1)</f>
        <v>0.32974330992996176</v>
      </c>
      <c r="S124" s="12" cm="1">
        <f t="array" ref="S124">PRODUCT(Data!$C118:S118/100+1)</f>
        <v>0.24631825251768144</v>
      </c>
      <c r="T124" s="12" cm="1">
        <f t="array" ref="T124">PRODUCT(Data!$C118:T118/100+1)</f>
        <v>0.15641209034872772</v>
      </c>
      <c r="U124" s="12" cm="1">
        <f t="array" ref="U124">PRODUCT(Data!$C118:U118/100+1)</f>
        <v>0.16438910695651282</v>
      </c>
      <c r="V124" s="12" cm="1">
        <f t="array" ref="V124">PRODUCT(Data!$C118:V118/100+1)</f>
        <v>0.24214515454694335</v>
      </c>
      <c r="W124" s="7"/>
      <c r="X124" s="25" t="str">
        <f t="shared" si="14"/>
        <v>Partially Realised Loss</v>
      </c>
      <c r="Y124" s="4">
        <f t="shared" si="15"/>
        <v>411646.76272980368</v>
      </c>
      <c r="Z124" s="13">
        <f t="shared" ca="1" si="17"/>
        <v>277631.41721441399</v>
      </c>
      <c r="AA124" s="13">
        <f t="shared" si="18"/>
        <v>123494.02881894112</v>
      </c>
      <c r="AC124">
        <f t="shared" si="13"/>
        <v>0</v>
      </c>
      <c r="AD124">
        <f>IF(SUM($AC124:AC124)&gt;0,1,IF(OR(D124&lt;(1-$P$2),D124&gt;$P$3),1,0))</f>
        <v>0</v>
      </c>
      <c r="AE124">
        <f>IF(SUM($AC124:AD124)&gt;0,1,IF(OR(E124&lt;(1-$P$2),E124&gt;$P$3),1,0))</f>
        <v>0</v>
      </c>
      <c r="AF124">
        <f>IF(SUM($AC124:AE124)&gt;0,1,IF(OR(F124&lt;(1-$P$2),F124&gt;$P$3),1,0))</f>
        <v>0</v>
      </c>
      <c r="AG124">
        <f>IF(SUM($AC124:AF124)&gt;0,1,IF(OR(G124&lt;(1-$P$2),G124&gt;$P$3),1,0))</f>
        <v>0</v>
      </c>
      <c r="AH124">
        <f>IF(SUM($AC124:AG124)&gt;0,1,IF(OR(H124&lt;(1-$P$2),H124&gt;$P$3),1,0))</f>
        <v>0</v>
      </c>
      <c r="AI124">
        <f>IF(SUM($AC124:AH124)&gt;0,1,IF(OR(I124&lt;(1-$P$2),I124&gt;$P$3),1,0))</f>
        <v>0</v>
      </c>
      <c r="AJ124">
        <f>IF(SUM($AC124:AI124)&gt;0,1,IF(OR(J124&lt;(1-$P$2),J124&gt;$P$3),1,0))</f>
        <v>0</v>
      </c>
      <c r="AK124">
        <f>IF(SUM($AC124:AJ124)&gt;0,1,IF(OR(K124&lt;(1-$P$2),K124&gt;$P$3),1,0))</f>
        <v>0</v>
      </c>
      <c r="AL124">
        <f>IF(SUM($AC124:AK124)&gt;0,1,IF(OR(L124&lt;(1-$P$2),L124&gt;$P$3),1,0))</f>
        <v>0</v>
      </c>
      <c r="AM124">
        <f>IF(SUM($AC124:AL124)&gt;0,1,IF(OR(M124&lt;(1-$P$2),M124&gt;$P$3),1,0))</f>
        <v>0</v>
      </c>
      <c r="AN124">
        <f>IF(SUM($AC124:AM124)&gt;0,1,IF(OR(N124&lt;(1-$P$2),N124&gt;$P$3),1,0))</f>
        <v>1</v>
      </c>
      <c r="AO124">
        <f>IF(SUM($AC124:AN124)&gt;0,1,IF(OR(O124&lt;(1-$P$2),O124&gt;$P$3),1,0))</f>
        <v>1</v>
      </c>
      <c r="AP124">
        <f>IF(SUM($AC124:AO124)&gt;0,1,IF(OR(P124&lt;(1-$P$2),P124&gt;$P$3),1,0))</f>
        <v>1</v>
      </c>
      <c r="AQ124">
        <f>IF(SUM($AC124:AP124)&gt;0,1,IF(OR(Q124&lt;(1-$P$2),Q124&gt;$P$3),1,0))</f>
        <v>1</v>
      </c>
      <c r="AR124">
        <f>IF(SUM($AC124:AQ124)&gt;0,1,IF(OR(R124&lt;(1-$P$2),R124&gt;$P$3),1,0))</f>
        <v>1</v>
      </c>
      <c r="AS124">
        <f>IF(SUM($AC124:AR124)&gt;0,1,IF(OR(S124&lt;(1-$P$2),S124&gt;$P$3),1,0))</f>
        <v>1</v>
      </c>
      <c r="AT124">
        <f>IF(SUM($AC124:AS124)&gt;0,1,IF(OR(T124&lt;(1-$P$2),T124&gt;$P$3),1,0))</f>
        <v>1</v>
      </c>
      <c r="AU124">
        <f>IF(SUM($AC124:AT124)&gt;0,1,IF(OR(U124&lt;(1-$P$2),U124&gt;$P$3),1,0))</f>
        <v>1</v>
      </c>
      <c r="AV124">
        <f>IF(SUM($AC124:AU124)&gt;0,1,IF(OR(V124&lt;(1-$P$2),V124&gt;$P$3),1,0))</f>
        <v>1</v>
      </c>
    </row>
    <row r="125" spans="1:48" x14ac:dyDescent="0.35">
      <c r="A125" s="1">
        <f>Data!A119</f>
        <v>5700000</v>
      </c>
      <c r="B125">
        <f t="shared" si="16"/>
        <v>116</v>
      </c>
      <c r="C125" s="12" cm="1">
        <f t="array" ref="C125">PRODUCT(Data!$C119:C119/100+1)</f>
        <v>1.405</v>
      </c>
      <c r="D125" s="12" cm="1">
        <f t="array" ref="D125">PRODUCT(Data!$C119:D119/100+1)</f>
        <v>1.40781</v>
      </c>
      <c r="E125" s="12" cm="1">
        <f t="array" ref="E125">PRODUCT(Data!$C119:E119/100+1)</f>
        <v>1.27547586</v>
      </c>
      <c r="F125" s="12" cm="1">
        <f t="array" ref="F125">PRODUCT(Data!$C119:F119/100+1)</f>
        <v>0.74997980568</v>
      </c>
      <c r="G125" s="12" cm="1">
        <f t="array" ref="G125">PRODUCT(Data!$C119:G119/100+1)</f>
        <v>0.60298376376672003</v>
      </c>
      <c r="H125" s="12" cm="1">
        <f t="array" ref="H125">PRODUCT(Data!$C119:H119/100+1)</f>
        <v>1.0341171548599248</v>
      </c>
      <c r="I125" s="12" cm="1">
        <f t="array" ref="I125">PRODUCT(Data!$C119:I119/100+1)</f>
        <v>1.5015381088566109</v>
      </c>
      <c r="J125" s="12" cm="1">
        <f t="array" ref="J125">PRODUCT(Data!$C119:J119/100+1)</f>
        <v>2.2478025489583469</v>
      </c>
      <c r="K125" s="12" cm="1">
        <f t="array" ref="K125">PRODUCT(Data!$C119:K119/100+1)</f>
        <v>3.3559692055948114</v>
      </c>
      <c r="L125" s="12" cm="1">
        <f t="array" ref="L125">PRODUCT(Data!$C119:L119/100+1)</f>
        <v>2.8559297939611845</v>
      </c>
      <c r="M125" s="12" cm="1">
        <f t="array" ref="M125">PRODUCT(Data!$C119:M119/100+1)</f>
        <v>1.5536258079148846</v>
      </c>
      <c r="N125" s="12" cm="1">
        <f t="array" ref="N125">PRODUCT(Data!$C119:N119/100+1)</f>
        <v>2.0026236664022861</v>
      </c>
      <c r="O125" s="12" cm="1">
        <f t="array" ref="O125">PRODUCT(Data!$C119:O119/100+1)</f>
        <v>2.2509490010361697</v>
      </c>
      <c r="P125" s="12" cm="1">
        <f t="array" ref="P125">PRODUCT(Data!$C119:P119/100+1)</f>
        <v>3.1288191114402761</v>
      </c>
      <c r="Q125" s="12" cm="1">
        <f t="array" ref="Q125">PRODUCT(Data!$C119:Q119/100+1)</f>
        <v>5.2532872881082238</v>
      </c>
      <c r="R125" s="12" cm="1">
        <f t="array" ref="R125">PRODUCT(Data!$C119:R119/100+1)</f>
        <v>4.9118236143811895</v>
      </c>
      <c r="S125" s="12" cm="1">
        <f t="array" ref="S125">PRODUCT(Data!$C119:S119/100+1)</f>
        <v>2.7309739295959417</v>
      </c>
      <c r="T125" s="12" cm="1">
        <f t="array" ref="T125">PRODUCT(Data!$C119:T119/100+1)</f>
        <v>2.7200500338775577</v>
      </c>
      <c r="U125" s="12" cm="1">
        <f t="array" ref="U125">PRODUCT(Data!$C119:U119/100+1)</f>
        <v>3.8679111481738877</v>
      </c>
      <c r="V125" s="12" cm="1">
        <f t="array" ref="V125">PRODUCT(Data!$C119:V119/100+1)</f>
        <v>5.705168943556485</v>
      </c>
      <c r="W125" s="7"/>
      <c r="X125" s="25" t="str">
        <f t="shared" si="14"/>
        <v>Unrealised</v>
      </c>
      <c r="Y125" s="4">
        <f t="shared" si="15"/>
        <v>32519462.978271965</v>
      </c>
      <c r="Z125" s="13">
        <f t="shared" ca="1" si="17"/>
        <v>0</v>
      </c>
      <c r="AA125" s="13">
        <f t="shared" si="18"/>
        <v>32519462.978271965</v>
      </c>
      <c r="AC125">
        <f t="shared" si="13"/>
        <v>0</v>
      </c>
      <c r="AD125">
        <f>IF(SUM($AC125:AC125)&gt;0,1,IF(OR(D125&lt;(1-$P$2),D125&gt;$P$3),1,0))</f>
        <v>0</v>
      </c>
      <c r="AE125">
        <f>IF(SUM($AC125:AD125)&gt;0,1,IF(OR(E125&lt;(1-$P$2),E125&gt;$P$3),1,0))</f>
        <v>0</v>
      </c>
      <c r="AF125">
        <f>IF(SUM($AC125:AE125)&gt;0,1,IF(OR(F125&lt;(1-$P$2),F125&gt;$P$3),1,0))</f>
        <v>0</v>
      </c>
      <c r="AG125">
        <f>IF(SUM($AC125:AF125)&gt;0,1,IF(OR(G125&lt;(1-$P$2),G125&gt;$P$3),1,0))</f>
        <v>0</v>
      </c>
      <c r="AH125">
        <f>IF(SUM($AC125:AG125)&gt;0,1,IF(OR(H125&lt;(1-$P$2),H125&gt;$P$3),1,0))</f>
        <v>0</v>
      </c>
      <c r="AI125">
        <f>IF(SUM($AC125:AH125)&gt;0,1,IF(OR(I125&lt;(1-$P$2),I125&gt;$P$3),1,0))</f>
        <v>0</v>
      </c>
      <c r="AJ125">
        <f>IF(SUM($AC125:AI125)&gt;0,1,IF(OR(J125&lt;(1-$P$2),J125&gt;$P$3),1,0))</f>
        <v>0</v>
      </c>
      <c r="AK125">
        <f>IF(SUM($AC125:AJ125)&gt;0,1,IF(OR(K125&lt;(1-$P$2),K125&gt;$P$3),1,0))</f>
        <v>0</v>
      </c>
      <c r="AL125">
        <f>IF(SUM($AC125:AK125)&gt;0,1,IF(OR(L125&lt;(1-$P$2),L125&gt;$P$3),1,0))</f>
        <v>0</v>
      </c>
      <c r="AM125">
        <f>IF(SUM($AC125:AL125)&gt;0,1,IF(OR(M125&lt;(1-$P$2),M125&gt;$P$3),1,0))</f>
        <v>0</v>
      </c>
      <c r="AN125">
        <f>IF(SUM($AC125:AM125)&gt;0,1,IF(OR(N125&lt;(1-$P$2),N125&gt;$P$3),1,0))</f>
        <v>0</v>
      </c>
      <c r="AO125">
        <f>IF(SUM($AC125:AN125)&gt;0,1,IF(OR(O125&lt;(1-$P$2),O125&gt;$P$3),1,0))</f>
        <v>0</v>
      </c>
      <c r="AP125">
        <f>IF(SUM($AC125:AO125)&gt;0,1,IF(OR(P125&lt;(1-$P$2),P125&gt;$P$3),1,0))</f>
        <v>0</v>
      </c>
      <c r="AQ125">
        <f>IF(SUM($AC125:AP125)&gt;0,1,IF(OR(Q125&lt;(1-$P$2),Q125&gt;$P$3),1,0))</f>
        <v>0</v>
      </c>
      <c r="AR125">
        <f>IF(SUM($AC125:AQ125)&gt;0,1,IF(OR(R125&lt;(1-$P$2),R125&gt;$P$3),1,0))</f>
        <v>0</v>
      </c>
      <c r="AS125">
        <f>IF(SUM($AC125:AR125)&gt;0,1,IF(OR(S125&lt;(1-$P$2),S125&gt;$P$3),1,0))</f>
        <v>0</v>
      </c>
      <c r="AT125">
        <f>IF(SUM($AC125:AS125)&gt;0,1,IF(OR(T125&lt;(1-$P$2),T125&gt;$P$3),1,0))</f>
        <v>0</v>
      </c>
      <c r="AU125">
        <f>IF(SUM($AC125:AT125)&gt;0,1,IF(OR(U125&lt;(1-$P$2),U125&gt;$P$3),1,0))</f>
        <v>0</v>
      </c>
      <c r="AV125">
        <f>IF(SUM($AC125:AU125)&gt;0,1,IF(OR(V125&lt;(1-$P$2),V125&gt;$P$3),1,0))</f>
        <v>0</v>
      </c>
    </row>
    <row r="126" spans="1:48" x14ac:dyDescent="0.35">
      <c r="A126" s="1">
        <f>Data!A120</f>
        <v>900000</v>
      </c>
      <c r="B126">
        <f t="shared" si="16"/>
        <v>117</v>
      </c>
      <c r="C126" s="12" cm="1">
        <f t="array" ref="C126">PRODUCT(Data!$C120:C120/100+1)</f>
        <v>1.141</v>
      </c>
      <c r="D126" s="12" cm="1">
        <f t="array" ref="D126">PRODUCT(Data!$C120:D120/100+1)</f>
        <v>1.2847659999999999</v>
      </c>
      <c r="E126" s="12" cm="1">
        <f t="array" ref="E126">PRODUCT(Data!$C120:E120/100+1)</f>
        <v>0.75287287599999997</v>
      </c>
      <c r="F126" s="12" cm="1">
        <f t="array" ref="F126">PRODUCT(Data!$C120:F120/100+1)</f>
        <v>0.58949946190799996</v>
      </c>
      <c r="G126" s="12" cm="1">
        <f t="array" ref="G126">PRODUCT(Data!$C120:G120/100+1)</f>
        <v>0.96913711537675196</v>
      </c>
      <c r="H126" s="12" cm="1">
        <f t="array" ref="H126">PRODUCT(Data!$C120:H120/100+1)</f>
        <v>1.5176687226799936</v>
      </c>
      <c r="I126" s="12" cm="1">
        <f t="array" ref="I126">PRODUCT(Data!$C120:I120/100+1)</f>
        <v>1.2095819719759549</v>
      </c>
      <c r="J126" s="12" cm="1">
        <f t="array" ref="J126">PRODUCT(Data!$C120:J120/100+1)</f>
        <v>1.9631515405169748</v>
      </c>
      <c r="K126" s="12" cm="1">
        <f t="array" ref="K126">PRODUCT(Data!$C120:K120/100+1)</f>
        <v>3.2823893757443821</v>
      </c>
      <c r="L126" s="12" cm="1">
        <f t="array" ref="L126">PRODUCT(Data!$C120:L120/100+1)</f>
        <v>1.8020317672836654</v>
      </c>
      <c r="M126" s="12" cm="1">
        <f t="array" ref="M126">PRODUCT(Data!$C120:M120/100+1)</f>
        <v>2.7444943815730225</v>
      </c>
      <c r="N126" s="12" cm="1">
        <f t="array" ref="N126">PRODUCT(Data!$C120:N120/100+1)</f>
        <v>3.2494813477824587</v>
      </c>
      <c r="O126" s="12" cm="1">
        <f t="array" ref="O126">PRODUCT(Data!$C120:O120/100+1)</f>
        <v>2.5053501191402758</v>
      </c>
      <c r="P126" s="12" cm="1">
        <f t="array" ref="P126">PRODUCT(Data!$C120:P120/100+1)</f>
        <v>2.5980480735484659</v>
      </c>
      <c r="Q126" s="12" cm="1">
        <f t="array" ref="Q126">PRODUCT(Data!$C120:Q120/100+1)</f>
        <v>3.9490330717936684</v>
      </c>
      <c r="R126" s="12" cm="1">
        <f t="array" ref="R126">PRODUCT(Data!$C120:R120/100+1)</f>
        <v>6.6817639574748879</v>
      </c>
      <c r="S126" s="12" cm="1">
        <f t="array" ref="S126">PRODUCT(Data!$C120:S120/100+1)</f>
        <v>8.7865196040794764</v>
      </c>
      <c r="T126" s="12" cm="1">
        <f t="array" ref="T126">PRODUCT(Data!$C120:T120/100+1)</f>
        <v>15.235824993473813</v>
      </c>
      <c r="U126" s="12" cm="1">
        <f t="array" ref="U126">PRODUCT(Data!$C120:U120/100+1)</f>
        <v>8.9281934461756549</v>
      </c>
      <c r="V126" s="12" cm="1">
        <f t="array" ref="V126">PRODUCT(Data!$C120:V120/100+1)</f>
        <v>11.874497283413621</v>
      </c>
      <c r="W126" s="7"/>
      <c r="X126" s="25" t="str">
        <f t="shared" si="14"/>
        <v>Unrealised</v>
      </c>
      <c r="Y126" s="4">
        <f t="shared" si="15"/>
        <v>10687047.555072259</v>
      </c>
      <c r="Z126" s="13">
        <f t="shared" ca="1" si="17"/>
        <v>0</v>
      </c>
      <c r="AA126" s="13">
        <f t="shared" si="18"/>
        <v>10687047.555072259</v>
      </c>
      <c r="AC126">
        <f t="shared" si="13"/>
        <v>0</v>
      </c>
      <c r="AD126">
        <f>IF(SUM($AC126:AC126)&gt;0,1,IF(OR(D126&lt;(1-$P$2),D126&gt;$P$3),1,0))</f>
        <v>0</v>
      </c>
      <c r="AE126">
        <f>IF(SUM($AC126:AD126)&gt;0,1,IF(OR(E126&lt;(1-$P$2),E126&gt;$P$3),1,0))</f>
        <v>0</v>
      </c>
      <c r="AF126">
        <f>IF(SUM($AC126:AE126)&gt;0,1,IF(OR(F126&lt;(1-$P$2),F126&gt;$P$3),1,0))</f>
        <v>0</v>
      </c>
      <c r="AG126">
        <f>IF(SUM($AC126:AF126)&gt;0,1,IF(OR(G126&lt;(1-$P$2),G126&gt;$P$3),1,0))</f>
        <v>0</v>
      </c>
      <c r="AH126">
        <f>IF(SUM($AC126:AG126)&gt;0,1,IF(OR(H126&lt;(1-$P$2),H126&gt;$P$3),1,0))</f>
        <v>0</v>
      </c>
      <c r="AI126">
        <f>IF(SUM($AC126:AH126)&gt;0,1,IF(OR(I126&lt;(1-$P$2),I126&gt;$P$3),1,0))</f>
        <v>0</v>
      </c>
      <c r="AJ126">
        <f>IF(SUM($AC126:AI126)&gt;0,1,IF(OR(J126&lt;(1-$P$2),J126&gt;$P$3),1,0))</f>
        <v>0</v>
      </c>
      <c r="AK126">
        <f>IF(SUM($AC126:AJ126)&gt;0,1,IF(OR(K126&lt;(1-$P$2),K126&gt;$P$3),1,0))</f>
        <v>0</v>
      </c>
      <c r="AL126">
        <f>IF(SUM($AC126:AK126)&gt;0,1,IF(OR(L126&lt;(1-$P$2),L126&gt;$P$3),1,0))</f>
        <v>0</v>
      </c>
      <c r="AM126">
        <f>IF(SUM($AC126:AL126)&gt;0,1,IF(OR(M126&lt;(1-$P$2),M126&gt;$P$3),1,0))</f>
        <v>0</v>
      </c>
      <c r="AN126">
        <f>IF(SUM($AC126:AM126)&gt;0,1,IF(OR(N126&lt;(1-$P$2),N126&gt;$P$3),1,0))</f>
        <v>0</v>
      </c>
      <c r="AO126">
        <f>IF(SUM($AC126:AN126)&gt;0,1,IF(OR(O126&lt;(1-$P$2),O126&gt;$P$3),1,0))</f>
        <v>0</v>
      </c>
      <c r="AP126">
        <f>IF(SUM($AC126:AO126)&gt;0,1,IF(OR(P126&lt;(1-$P$2),P126&gt;$P$3),1,0))</f>
        <v>0</v>
      </c>
      <c r="AQ126">
        <f>IF(SUM($AC126:AP126)&gt;0,1,IF(OR(Q126&lt;(1-$P$2),Q126&gt;$P$3),1,0))</f>
        <v>0</v>
      </c>
      <c r="AR126">
        <f>IF(SUM($AC126:AQ126)&gt;0,1,IF(OR(R126&lt;(1-$P$2),R126&gt;$P$3),1,0))</f>
        <v>0</v>
      </c>
      <c r="AS126">
        <f>IF(SUM($AC126:AR126)&gt;0,1,IF(OR(S126&lt;(1-$P$2),S126&gt;$P$3),1,0))</f>
        <v>0</v>
      </c>
      <c r="AT126">
        <f>IF(SUM($AC126:AS126)&gt;0,1,IF(OR(T126&lt;(1-$P$2),T126&gt;$P$3),1,0))</f>
        <v>0</v>
      </c>
      <c r="AU126">
        <f>IF(SUM($AC126:AT126)&gt;0,1,IF(OR(U126&lt;(1-$P$2),U126&gt;$P$3),1,0))</f>
        <v>0</v>
      </c>
      <c r="AV126">
        <f>IF(SUM($AC126:AU126)&gt;0,1,IF(OR(V126&lt;(1-$P$2),V126&gt;$P$3),1,0))</f>
        <v>0</v>
      </c>
    </row>
    <row r="127" spans="1:48" x14ac:dyDescent="0.35">
      <c r="A127" s="1">
        <f>Data!A121</f>
        <v>7100000</v>
      </c>
      <c r="B127">
        <f t="shared" si="16"/>
        <v>118</v>
      </c>
      <c r="C127" s="12" cm="1">
        <f t="array" ref="C127">PRODUCT(Data!$C121:C121/100+1)</f>
        <v>0.873</v>
      </c>
      <c r="D127" s="12" cm="1">
        <f t="array" ref="D127">PRODUCT(Data!$C121:D121/100+1)</f>
        <v>1.4841</v>
      </c>
      <c r="E127" s="12" cm="1">
        <f t="array" ref="E127">PRODUCT(Data!$C121:E121/100+1)</f>
        <v>1.1516616</v>
      </c>
      <c r="F127" s="12" cm="1">
        <f t="array" ref="F127">PRODUCT(Data!$C121:F121/100+1)</f>
        <v>0.58043744639999995</v>
      </c>
      <c r="G127" s="12" cm="1">
        <f t="array" ref="G127">PRODUCT(Data!$C121:G121/100+1)</f>
        <v>0.36741690357119999</v>
      </c>
      <c r="H127" s="12" cm="1">
        <f t="array" ref="H127">PRODUCT(Data!$C121:H121/100+1)</f>
        <v>0.22375689427486078</v>
      </c>
      <c r="I127" s="12" cm="1">
        <f t="array" ref="I127">PRODUCT(Data!$C121:I121/100+1)</f>
        <v>0.34279556202908673</v>
      </c>
      <c r="J127" s="12" cm="1">
        <f t="array" ref="J127">PRODUCT(Data!$C121:J121/100+1)</f>
        <v>0.59920664242684363</v>
      </c>
      <c r="K127" s="12" cm="1">
        <f t="array" ref="K127">PRODUCT(Data!$C121:K121/100+1)</f>
        <v>0.81791706691264154</v>
      </c>
      <c r="L127" s="12" cm="1">
        <f t="array" ref="L127">PRODUCT(Data!$C121:L121/100+1)</f>
        <v>1.1025522061982407</v>
      </c>
      <c r="M127" s="12" cm="1">
        <f t="array" ref="M127">PRODUCT(Data!$C121:M121/100+1)</f>
        <v>1.0771935054556812</v>
      </c>
      <c r="N127" s="12" cm="1">
        <f t="array" ref="N127">PRODUCT(Data!$C121:N121/100+1)</f>
        <v>0.95654783284464484</v>
      </c>
      <c r="O127" s="12" cm="1">
        <f t="array" ref="O127">PRODUCT(Data!$C121:O121/100+1)</f>
        <v>0.60740787385634953</v>
      </c>
      <c r="P127" s="12" cm="1">
        <f t="array" ref="P127">PRODUCT(Data!$C121:P121/100+1)</f>
        <v>0.99128965013356252</v>
      </c>
      <c r="Q127" s="12" cm="1">
        <f t="array" ref="Q127">PRODUCT(Data!$C121:Q121/100+1)</f>
        <v>0.70480694124496301</v>
      </c>
      <c r="R127" s="12" cm="1">
        <f t="array" ref="R127">PRODUCT(Data!$C121:R121/100+1)</f>
        <v>0.62163972217805741</v>
      </c>
      <c r="S127" s="12" cm="1">
        <f t="array" ref="S127">PRODUCT(Data!$C121:S121/100+1)</f>
        <v>0.3841733483060395</v>
      </c>
      <c r="T127" s="12" cm="1">
        <f t="array" ref="T127">PRODUCT(Data!$C121:T121/100+1)</f>
        <v>0.62082413086255983</v>
      </c>
      <c r="U127" s="12" cm="1">
        <f t="array" ref="U127">PRODUCT(Data!$C121:U121/100+1)</f>
        <v>0.88715768300259801</v>
      </c>
      <c r="V127" s="12" cm="1">
        <f t="array" ref="V127">PRODUCT(Data!$C121:V121/100+1)</f>
        <v>1.1781454030274501</v>
      </c>
      <c r="W127" s="7"/>
      <c r="X127" s="25" t="str">
        <f t="shared" si="14"/>
        <v>Partially Realised Loss</v>
      </c>
      <c r="Y127" s="4">
        <f t="shared" si="15"/>
        <v>8364832.361494896</v>
      </c>
      <c r="Z127" s="13">
        <f t="shared" ca="1" si="17"/>
        <v>1112071.7645460581</v>
      </c>
      <c r="AA127" s="13">
        <f t="shared" si="18"/>
        <v>2509449.7084484692</v>
      </c>
      <c r="AC127">
        <f t="shared" si="13"/>
        <v>0</v>
      </c>
      <c r="AD127">
        <f>IF(SUM($AC127:AC127)&gt;0,1,IF(OR(D127&lt;(1-$P$2),D127&gt;$P$3),1,0))</f>
        <v>0</v>
      </c>
      <c r="AE127">
        <f>IF(SUM($AC127:AD127)&gt;0,1,IF(OR(E127&lt;(1-$P$2),E127&gt;$P$3),1,0))</f>
        <v>0</v>
      </c>
      <c r="AF127">
        <f>IF(SUM($AC127:AE127)&gt;0,1,IF(OR(F127&lt;(1-$P$2),F127&gt;$P$3),1,0))</f>
        <v>0</v>
      </c>
      <c r="AG127">
        <f>IF(SUM($AC127:AF127)&gt;0,1,IF(OR(G127&lt;(1-$P$2),G127&gt;$P$3),1,0))</f>
        <v>0</v>
      </c>
      <c r="AH127">
        <f>IF(SUM($AC127:AG127)&gt;0,1,IF(OR(H127&lt;(1-$P$2),H127&gt;$P$3),1,0))</f>
        <v>1</v>
      </c>
      <c r="AI127">
        <f>IF(SUM($AC127:AH127)&gt;0,1,IF(OR(I127&lt;(1-$P$2),I127&gt;$P$3),1,0))</f>
        <v>1</v>
      </c>
      <c r="AJ127">
        <f>IF(SUM($AC127:AI127)&gt;0,1,IF(OR(J127&lt;(1-$P$2),J127&gt;$P$3),1,0))</f>
        <v>1</v>
      </c>
      <c r="AK127">
        <f>IF(SUM($AC127:AJ127)&gt;0,1,IF(OR(K127&lt;(1-$P$2),K127&gt;$P$3),1,0))</f>
        <v>1</v>
      </c>
      <c r="AL127">
        <f>IF(SUM($AC127:AK127)&gt;0,1,IF(OR(L127&lt;(1-$P$2),L127&gt;$P$3),1,0))</f>
        <v>1</v>
      </c>
      <c r="AM127">
        <f>IF(SUM($AC127:AL127)&gt;0,1,IF(OR(M127&lt;(1-$P$2),M127&gt;$P$3),1,0))</f>
        <v>1</v>
      </c>
      <c r="AN127">
        <f>IF(SUM($AC127:AM127)&gt;0,1,IF(OR(N127&lt;(1-$P$2),N127&gt;$P$3),1,0))</f>
        <v>1</v>
      </c>
      <c r="AO127">
        <f>IF(SUM($AC127:AN127)&gt;0,1,IF(OR(O127&lt;(1-$P$2),O127&gt;$P$3),1,0))</f>
        <v>1</v>
      </c>
      <c r="AP127">
        <f>IF(SUM($AC127:AO127)&gt;0,1,IF(OR(P127&lt;(1-$P$2),P127&gt;$P$3),1,0))</f>
        <v>1</v>
      </c>
      <c r="AQ127">
        <f>IF(SUM($AC127:AP127)&gt;0,1,IF(OR(Q127&lt;(1-$P$2),Q127&gt;$P$3),1,0))</f>
        <v>1</v>
      </c>
      <c r="AR127">
        <f>IF(SUM($AC127:AQ127)&gt;0,1,IF(OR(R127&lt;(1-$P$2),R127&gt;$P$3),1,0))</f>
        <v>1</v>
      </c>
      <c r="AS127">
        <f>IF(SUM($AC127:AR127)&gt;0,1,IF(OR(S127&lt;(1-$P$2),S127&gt;$P$3),1,0))</f>
        <v>1</v>
      </c>
      <c r="AT127">
        <f>IF(SUM($AC127:AS127)&gt;0,1,IF(OR(T127&lt;(1-$P$2),T127&gt;$P$3),1,0))</f>
        <v>1</v>
      </c>
      <c r="AU127">
        <f>IF(SUM($AC127:AT127)&gt;0,1,IF(OR(U127&lt;(1-$P$2),U127&gt;$P$3),1,0))</f>
        <v>1</v>
      </c>
      <c r="AV127">
        <f>IF(SUM($AC127:AU127)&gt;0,1,IF(OR(V127&lt;(1-$P$2),V127&gt;$P$3),1,0))</f>
        <v>1</v>
      </c>
    </row>
    <row r="128" spans="1:48" x14ac:dyDescent="0.35">
      <c r="A128" s="1">
        <f>Data!A122</f>
        <v>1600000</v>
      </c>
      <c r="B128">
        <f t="shared" si="16"/>
        <v>119</v>
      </c>
      <c r="C128" s="12" cm="1">
        <f t="array" ref="C128">PRODUCT(Data!$C122:C122/100+1)</f>
        <v>1.7370000000000001</v>
      </c>
      <c r="D128" s="12" cm="1">
        <f t="array" ref="D128">PRODUCT(Data!$C122:D122/100+1)</f>
        <v>2.8799459999999999</v>
      </c>
      <c r="E128" s="12" cm="1">
        <f t="array" ref="E128">PRODUCT(Data!$C122:E122/100+1)</f>
        <v>3.504894282</v>
      </c>
      <c r="F128" s="12" cm="1">
        <f t="array" ref="F128">PRODUCT(Data!$C122:F122/100+1)</f>
        <v>4.3951374296279999</v>
      </c>
      <c r="G128" s="12" cm="1">
        <f t="array" ref="G128">PRODUCT(Data!$C122:G122/100+1)</f>
        <v>5.0675934563610836</v>
      </c>
      <c r="H128" s="12" cm="1">
        <f t="array" ref="H128">PRODUCT(Data!$C122:H122/100+1)</f>
        <v>3.1013671952929838</v>
      </c>
      <c r="I128" s="12" cm="1">
        <f t="array" ref="I128">PRODUCT(Data!$C122:I122/100+1)</f>
        <v>2.5214115297731956</v>
      </c>
      <c r="J128" s="12" cm="1">
        <f t="array" ref="J128">PRODUCT(Data!$C122:J122/100+1)</f>
        <v>4.1124222050600823</v>
      </c>
      <c r="K128" s="12" cm="1">
        <f t="array" ref="K128">PRODUCT(Data!$C122:K122/100+1)</f>
        <v>6.3824792622532476</v>
      </c>
      <c r="L128" s="12" cm="1">
        <f t="array" ref="L128">PRODUCT(Data!$C122:L122/100+1)</f>
        <v>5.5016971240622992</v>
      </c>
      <c r="M128" s="12" cm="1">
        <f t="array" ref="M128">PRODUCT(Data!$C122:M122/100+1)</f>
        <v>8.8137187927478031</v>
      </c>
      <c r="N128" s="12" cm="1">
        <f t="array" ref="N128">PRODUCT(Data!$C122:N122/100+1)</f>
        <v>6.0990934045814793</v>
      </c>
      <c r="O128" s="12" cm="1">
        <f t="array" ref="O128">PRODUCT(Data!$C122:O122/100+1)</f>
        <v>4.9036710972835094</v>
      </c>
      <c r="P128" s="12" cm="1">
        <f t="array" ref="P128">PRODUCT(Data!$C122:P122/100+1)</f>
        <v>2.50087225961459</v>
      </c>
      <c r="Q128" s="12" cm="1">
        <f t="array" ref="Q128">PRODUCT(Data!$C122:Q122/100+1)</f>
        <v>3.7863206010564894</v>
      </c>
      <c r="R128" s="12" cm="1">
        <f t="array" ref="R128">PRODUCT(Data!$C122:R122/100+1)</f>
        <v>6.1754889003231339</v>
      </c>
      <c r="S128" s="12" cm="1">
        <f t="array" ref="S128">PRODUCT(Data!$C122:S122/100+1)</f>
        <v>8.6333334826517412</v>
      </c>
      <c r="T128" s="12" cm="1">
        <f t="array" ref="T128">PRODUCT(Data!$C122:T122/100+1)</f>
        <v>11.922633539542055</v>
      </c>
      <c r="U128" s="12" cm="1">
        <f t="array" ref="U128">PRODUCT(Data!$C122:U122/100+1)</f>
        <v>10.956900222839149</v>
      </c>
      <c r="V128" s="12" cm="1">
        <f t="array" ref="V128">PRODUCT(Data!$C122:V122/100+1)</f>
        <v>10.967857123061988</v>
      </c>
      <c r="W128" s="7"/>
      <c r="X128" s="25" t="str">
        <f t="shared" si="14"/>
        <v>Unrealised</v>
      </c>
      <c r="Y128" s="4">
        <f t="shared" si="15"/>
        <v>17548571.396899179</v>
      </c>
      <c r="Z128" s="13">
        <f t="shared" ca="1" si="17"/>
        <v>0</v>
      </c>
      <c r="AA128" s="13">
        <f t="shared" si="18"/>
        <v>17548571.396899179</v>
      </c>
      <c r="AC128">
        <f t="shared" si="13"/>
        <v>0</v>
      </c>
      <c r="AD128">
        <f>IF(SUM($AC128:AC128)&gt;0,1,IF(OR(D128&lt;(1-$P$2),D128&gt;$P$3),1,0))</f>
        <v>0</v>
      </c>
      <c r="AE128">
        <f>IF(SUM($AC128:AD128)&gt;0,1,IF(OR(E128&lt;(1-$P$2),E128&gt;$P$3),1,0))</f>
        <v>0</v>
      </c>
      <c r="AF128">
        <f>IF(SUM($AC128:AE128)&gt;0,1,IF(OR(F128&lt;(1-$P$2),F128&gt;$P$3),1,0))</f>
        <v>0</v>
      </c>
      <c r="AG128">
        <f>IF(SUM($AC128:AF128)&gt;0,1,IF(OR(G128&lt;(1-$P$2),G128&gt;$P$3),1,0))</f>
        <v>0</v>
      </c>
      <c r="AH128">
        <f>IF(SUM($AC128:AG128)&gt;0,1,IF(OR(H128&lt;(1-$P$2),H128&gt;$P$3),1,0))</f>
        <v>0</v>
      </c>
      <c r="AI128">
        <f>IF(SUM($AC128:AH128)&gt;0,1,IF(OR(I128&lt;(1-$P$2),I128&gt;$P$3),1,0))</f>
        <v>0</v>
      </c>
      <c r="AJ128">
        <f>IF(SUM($AC128:AI128)&gt;0,1,IF(OR(J128&lt;(1-$P$2),J128&gt;$P$3),1,0))</f>
        <v>0</v>
      </c>
      <c r="AK128">
        <f>IF(SUM($AC128:AJ128)&gt;0,1,IF(OR(K128&lt;(1-$P$2),K128&gt;$P$3),1,0))</f>
        <v>0</v>
      </c>
      <c r="AL128">
        <f>IF(SUM($AC128:AK128)&gt;0,1,IF(OR(L128&lt;(1-$P$2),L128&gt;$P$3),1,0))</f>
        <v>0</v>
      </c>
      <c r="AM128">
        <f>IF(SUM($AC128:AL128)&gt;0,1,IF(OR(M128&lt;(1-$P$2),M128&gt;$P$3),1,0))</f>
        <v>0</v>
      </c>
      <c r="AN128">
        <f>IF(SUM($AC128:AM128)&gt;0,1,IF(OR(N128&lt;(1-$P$2),N128&gt;$P$3),1,0))</f>
        <v>0</v>
      </c>
      <c r="AO128">
        <f>IF(SUM($AC128:AN128)&gt;0,1,IF(OR(O128&lt;(1-$P$2),O128&gt;$P$3),1,0))</f>
        <v>0</v>
      </c>
      <c r="AP128">
        <f>IF(SUM($AC128:AO128)&gt;0,1,IF(OR(P128&lt;(1-$P$2),P128&gt;$P$3),1,0))</f>
        <v>0</v>
      </c>
      <c r="AQ128">
        <f>IF(SUM($AC128:AP128)&gt;0,1,IF(OR(Q128&lt;(1-$P$2),Q128&gt;$P$3),1,0))</f>
        <v>0</v>
      </c>
      <c r="AR128">
        <f>IF(SUM($AC128:AQ128)&gt;0,1,IF(OR(R128&lt;(1-$P$2),R128&gt;$P$3),1,0))</f>
        <v>0</v>
      </c>
      <c r="AS128">
        <f>IF(SUM($AC128:AR128)&gt;0,1,IF(OR(S128&lt;(1-$P$2),S128&gt;$P$3),1,0))</f>
        <v>0</v>
      </c>
      <c r="AT128">
        <f>IF(SUM($AC128:AS128)&gt;0,1,IF(OR(T128&lt;(1-$P$2),T128&gt;$P$3),1,0))</f>
        <v>0</v>
      </c>
      <c r="AU128">
        <f>IF(SUM($AC128:AT128)&gt;0,1,IF(OR(U128&lt;(1-$P$2),U128&gt;$P$3),1,0))</f>
        <v>0</v>
      </c>
      <c r="AV128">
        <f>IF(SUM($AC128:AU128)&gt;0,1,IF(OR(V128&lt;(1-$P$2),V128&gt;$P$3),1,0))</f>
        <v>0</v>
      </c>
    </row>
    <row r="129" spans="1:48" x14ac:dyDescent="0.35">
      <c r="A129" s="1">
        <f>Data!A123</f>
        <v>3900000</v>
      </c>
      <c r="B129">
        <f t="shared" si="16"/>
        <v>120</v>
      </c>
      <c r="C129" s="12" cm="1">
        <f t="array" ref="C129">PRODUCT(Data!$C123:C123/100+1)</f>
        <v>0.83099999999999996</v>
      </c>
      <c r="D129" s="12" cm="1">
        <f t="array" ref="D129">PRODUCT(Data!$C123:D123/100+1)</f>
        <v>1.4210099999999999</v>
      </c>
      <c r="E129" s="12" cm="1">
        <f t="array" ref="E129">PRODUCT(Data!$C123:E123/100+1)</f>
        <v>1.82457684</v>
      </c>
      <c r="F129" s="12" cm="1">
        <f t="array" ref="F129">PRODUCT(Data!$C123:F123/100+1)</f>
        <v>1.7388217285199998</v>
      </c>
      <c r="G129" s="12" cm="1">
        <f t="array" ref="G129">PRODUCT(Data!$C123:G123/100+1)</f>
        <v>1.6657912159221597</v>
      </c>
      <c r="H129" s="12" cm="1">
        <f t="array" ref="H129">PRODUCT(Data!$C123:H123/100+1)</f>
        <v>1.1993696754639549</v>
      </c>
      <c r="I129" s="12" cm="1">
        <f t="array" ref="I129">PRODUCT(Data!$C123:I123/100+1)</f>
        <v>1.3888700841872597</v>
      </c>
      <c r="J129" s="12" cm="1">
        <f t="array" ref="J129">PRODUCT(Data!$C123:J123/100+1)</f>
        <v>1.6583108805195879</v>
      </c>
      <c r="K129" s="12" cm="1">
        <f t="array" ref="K129">PRODUCT(Data!$C123:K123/100+1)</f>
        <v>2.785962279272908</v>
      </c>
      <c r="L129" s="12" cm="1">
        <f t="array" ref="L129">PRODUCT(Data!$C123:L123/100+1)</f>
        <v>4.6219114213137544</v>
      </c>
      <c r="M129" s="12" cm="1">
        <f t="array" ref="M129">PRODUCT(Data!$C123:M123/100+1)</f>
        <v>8.0328820502433054</v>
      </c>
      <c r="N129" s="12" cm="1">
        <f t="array" ref="N129">PRODUCT(Data!$C123:N123/100+1)</f>
        <v>11.663744736953278</v>
      </c>
      <c r="O129" s="12" cm="1">
        <f t="array" ref="O129">PRODUCT(Data!$C123:O123/100+1)</f>
        <v>18.242096768594926</v>
      </c>
      <c r="P129" s="12" cm="1">
        <f t="array" ref="P129">PRODUCT(Data!$C123:P123/100+1)</f>
        <v>31.668279990280791</v>
      </c>
      <c r="Q129" s="12" cm="1">
        <f t="array" ref="Q129">PRODUCT(Data!$C123:Q123/100+1)</f>
        <v>35.595146709075614</v>
      </c>
      <c r="R129" s="12" cm="1">
        <f t="array" ref="R129">PRODUCT(Data!$C123:R123/100+1)</f>
        <v>22.496132720135787</v>
      </c>
      <c r="S129" s="12" cm="1">
        <f t="array" ref="S129">PRODUCT(Data!$C123:S123/100+1)</f>
        <v>24.588273063108414</v>
      </c>
      <c r="T129" s="12" cm="1">
        <f t="array" ref="T129">PRODUCT(Data!$C123:T123/100+1)</f>
        <v>25.965216354642486</v>
      </c>
      <c r="U129" s="12" cm="1">
        <f t="array" ref="U129">PRODUCT(Data!$C123:U123/100+1)</f>
        <v>40.064328835213352</v>
      </c>
      <c r="V129" s="12" cm="1">
        <f t="array" ref="V129">PRODUCT(Data!$C123:V123/100+1)</f>
        <v>20.352679048288383</v>
      </c>
      <c r="W129" s="7"/>
      <c r="X129" s="25" t="str">
        <f t="shared" si="14"/>
        <v>Unrealised</v>
      </c>
      <c r="Y129" s="4">
        <f t="shared" si="15"/>
        <v>79375448.288324699</v>
      </c>
      <c r="Z129" s="13">
        <f t="shared" ca="1" si="17"/>
        <v>0</v>
      </c>
      <c r="AA129" s="13">
        <f t="shared" si="18"/>
        <v>79375448.288324699</v>
      </c>
      <c r="AC129">
        <f t="shared" si="13"/>
        <v>0</v>
      </c>
      <c r="AD129">
        <f>IF(SUM($AC129:AC129)&gt;0,1,IF(OR(D129&lt;(1-$P$2),D129&gt;$P$3),1,0))</f>
        <v>0</v>
      </c>
      <c r="AE129">
        <f>IF(SUM($AC129:AD129)&gt;0,1,IF(OR(E129&lt;(1-$P$2),E129&gt;$P$3),1,0))</f>
        <v>0</v>
      </c>
      <c r="AF129">
        <f>IF(SUM($AC129:AE129)&gt;0,1,IF(OR(F129&lt;(1-$P$2),F129&gt;$P$3),1,0))</f>
        <v>0</v>
      </c>
      <c r="AG129">
        <f>IF(SUM($AC129:AF129)&gt;0,1,IF(OR(G129&lt;(1-$P$2),G129&gt;$P$3),1,0))</f>
        <v>0</v>
      </c>
      <c r="AH129">
        <f>IF(SUM($AC129:AG129)&gt;0,1,IF(OR(H129&lt;(1-$P$2),H129&gt;$P$3),1,0))</f>
        <v>0</v>
      </c>
      <c r="AI129">
        <f>IF(SUM($AC129:AH129)&gt;0,1,IF(OR(I129&lt;(1-$P$2),I129&gt;$P$3),1,0))</f>
        <v>0</v>
      </c>
      <c r="AJ129">
        <f>IF(SUM($AC129:AI129)&gt;0,1,IF(OR(J129&lt;(1-$P$2),J129&gt;$P$3),1,0))</f>
        <v>0</v>
      </c>
      <c r="AK129">
        <f>IF(SUM($AC129:AJ129)&gt;0,1,IF(OR(K129&lt;(1-$P$2),K129&gt;$P$3),1,0))</f>
        <v>0</v>
      </c>
      <c r="AL129">
        <f>IF(SUM($AC129:AK129)&gt;0,1,IF(OR(L129&lt;(1-$P$2),L129&gt;$P$3),1,0))</f>
        <v>0</v>
      </c>
      <c r="AM129">
        <f>IF(SUM($AC129:AL129)&gt;0,1,IF(OR(M129&lt;(1-$P$2),M129&gt;$P$3),1,0))</f>
        <v>0</v>
      </c>
      <c r="AN129">
        <f>IF(SUM($AC129:AM129)&gt;0,1,IF(OR(N129&lt;(1-$P$2),N129&gt;$P$3),1,0))</f>
        <v>0</v>
      </c>
      <c r="AO129">
        <f>IF(SUM($AC129:AN129)&gt;0,1,IF(OR(O129&lt;(1-$P$2),O129&gt;$P$3),1,0))</f>
        <v>0</v>
      </c>
      <c r="AP129">
        <f>IF(SUM($AC129:AO129)&gt;0,1,IF(OR(P129&lt;(1-$P$2),P129&gt;$P$3),1,0))</f>
        <v>0</v>
      </c>
      <c r="AQ129">
        <f>IF(SUM($AC129:AP129)&gt;0,1,IF(OR(Q129&lt;(1-$P$2),Q129&gt;$P$3),1,0))</f>
        <v>0</v>
      </c>
      <c r="AR129">
        <f>IF(SUM($AC129:AQ129)&gt;0,1,IF(OR(R129&lt;(1-$P$2),R129&gt;$P$3),1,0))</f>
        <v>0</v>
      </c>
      <c r="AS129">
        <f>IF(SUM($AC129:AR129)&gt;0,1,IF(OR(S129&lt;(1-$P$2),S129&gt;$P$3),1,0))</f>
        <v>0</v>
      </c>
      <c r="AT129">
        <f>IF(SUM($AC129:AS129)&gt;0,1,IF(OR(T129&lt;(1-$P$2),T129&gt;$P$3),1,0))</f>
        <v>0</v>
      </c>
      <c r="AU129">
        <f>IF(SUM($AC129:AT129)&gt;0,1,IF(OR(U129&lt;(1-$P$2),U129&gt;$P$3),1,0))</f>
        <v>0</v>
      </c>
      <c r="AV129">
        <f>IF(SUM($AC129:AU129)&gt;0,1,IF(OR(V129&lt;(1-$P$2),V129&gt;$P$3),1,0))</f>
        <v>0</v>
      </c>
    </row>
    <row r="130" spans="1:48" x14ac:dyDescent="0.35">
      <c r="A130" s="1">
        <f>Data!A124</f>
        <v>2200000</v>
      </c>
      <c r="B130">
        <f t="shared" si="16"/>
        <v>121</v>
      </c>
      <c r="C130" s="12" cm="1">
        <f t="array" ref="C130">PRODUCT(Data!$C124:C124/100+1)</f>
        <v>1.1870000000000001</v>
      </c>
      <c r="D130" s="12" cm="1">
        <f t="array" ref="D130">PRODUCT(Data!$C124:D124/100+1)</f>
        <v>0.71338699999999999</v>
      </c>
      <c r="E130" s="12" cm="1">
        <f t="array" ref="E130">PRODUCT(Data!$C124:E124/100+1)</f>
        <v>0.58854427499999995</v>
      </c>
      <c r="F130" s="12" cm="1">
        <f t="array" ref="F130">PRODUCT(Data!$C124:F124/100+1)</f>
        <v>0.74156578649999993</v>
      </c>
      <c r="G130" s="12" cm="1">
        <f t="array" ref="G130">PRODUCT(Data!$C124:G124/100+1)</f>
        <v>0.75788023380299996</v>
      </c>
      <c r="H130" s="12" cm="1">
        <f t="array" ref="H130">PRODUCT(Data!$C124:H124/100+1)</f>
        <v>0.55552621137759894</v>
      </c>
      <c r="I130" s="12" cm="1">
        <f t="array" ref="I130">PRODUCT(Data!$C124:I124/100+1)</f>
        <v>0.64718803625490284</v>
      </c>
      <c r="J130" s="12" cm="1">
        <f t="array" ref="J130">PRODUCT(Data!$C124:J124/100+1)</f>
        <v>0.4090228389130986</v>
      </c>
      <c r="K130" s="12" cm="1">
        <f t="array" ref="K130">PRODUCT(Data!$C124:K124/100+1)</f>
        <v>0.39307094819548771</v>
      </c>
      <c r="L130" s="12" cm="1">
        <f t="array" ref="L130">PRODUCT(Data!$C124:L124/100+1)</f>
        <v>0.49212482714075062</v>
      </c>
      <c r="M130" s="12" cm="1">
        <f t="array" ref="M130">PRODUCT(Data!$C124:M124/100+1)</f>
        <v>0.75934860827817818</v>
      </c>
      <c r="N130" s="12" cm="1">
        <f t="array" ref="N130">PRODUCT(Data!$C124:N124/100+1)</f>
        <v>0.59760735471492621</v>
      </c>
      <c r="O130" s="12" cm="1">
        <f t="array" ref="O130">PRODUCT(Data!$C124:O124/100+1)</f>
        <v>0.76433980668039059</v>
      </c>
      <c r="P130" s="12" cm="1">
        <f t="array" ref="P130">PRODUCT(Data!$C124:P124/100+1)</f>
        <v>1.1281655546602565</v>
      </c>
      <c r="Q130" s="12" cm="1">
        <f t="array" ref="Q130">PRODUCT(Data!$C124:Q124/100+1)</f>
        <v>1.6572751997959165</v>
      </c>
      <c r="R130" s="12" cm="1">
        <f t="array" ref="R130">PRODUCT(Data!$C124:R124/100+1)</f>
        <v>1.1766653918551007</v>
      </c>
      <c r="S130" s="12" cm="1">
        <f t="array" ref="S130">PRODUCT(Data!$C124:S124/100+1)</f>
        <v>2.0309244663419039</v>
      </c>
      <c r="T130" s="12" cm="1">
        <f t="array" ref="T130">PRODUCT(Data!$C124:T124/100+1)</f>
        <v>3.1235618292338478</v>
      </c>
      <c r="U130" s="12" cm="1">
        <f t="array" ref="U130">PRODUCT(Data!$C124:U124/100+1)</f>
        <v>3.7545213187390849</v>
      </c>
      <c r="V130" s="12" cm="1">
        <f t="array" ref="V130">PRODUCT(Data!$C124:V124/100+1)</f>
        <v>4.3289630805061652</v>
      </c>
      <c r="W130" s="7"/>
      <c r="X130" s="25" t="str">
        <f t="shared" si="14"/>
        <v>Unrealised</v>
      </c>
      <c r="Y130" s="4">
        <f t="shared" si="15"/>
        <v>9523718.7771135643</v>
      </c>
      <c r="Z130" s="13">
        <f t="shared" ca="1" si="17"/>
        <v>0</v>
      </c>
      <c r="AA130" s="13">
        <f t="shared" si="18"/>
        <v>9523718.7771135643</v>
      </c>
      <c r="AC130">
        <f t="shared" si="13"/>
        <v>0</v>
      </c>
      <c r="AD130">
        <f>IF(SUM($AC130:AC130)&gt;0,1,IF(OR(D130&lt;(1-$P$2),D130&gt;$P$3),1,0))</f>
        <v>0</v>
      </c>
      <c r="AE130">
        <f>IF(SUM($AC130:AD130)&gt;0,1,IF(OR(E130&lt;(1-$P$2),E130&gt;$P$3),1,0))</f>
        <v>0</v>
      </c>
      <c r="AF130">
        <f>IF(SUM($AC130:AE130)&gt;0,1,IF(OR(F130&lt;(1-$P$2),F130&gt;$P$3),1,0))</f>
        <v>0</v>
      </c>
      <c r="AG130">
        <f>IF(SUM($AC130:AF130)&gt;0,1,IF(OR(G130&lt;(1-$P$2),G130&gt;$P$3),1,0))</f>
        <v>0</v>
      </c>
      <c r="AH130">
        <f>IF(SUM($AC130:AG130)&gt;0,1,IF(OR(H130&lt;(1-$P$2),H130&gt;$P$3),1,0))</f>
        <v>0</v>
      </c>
      <c r="AI130">
        <f>IF(SUM($AC130:AH130)&gt;0,1,IF(OR(I130&lt;(1-$P$2),I130&gt;$P$3),1,0))</f>
        <v>0</v>
      </c>
      <c r="AJ130">
        <f>IF(SUM($AC130:AI130)&gt;0,1,IF(OR(J130&lt;(1-$P$2),J130&gt;$P$3),1,0))</f>
        <v>0</v>
      </c>
      <c r="AK130">
        <f>IF(SUM($AC130:AJ130)&gt;0,1,IF(OR(K130&lt;(1-$P$2),K130&gt;$P$3),1,0))</f>
        <v>0</v>
      </c>
      <c r="AL130">
        <f>IF(SUM($AC130:AK130)&gt;0,1,IF(OR(L130&lt;(1-$P$2),L130&gt;$P$3),1,0))</f>
        <v>0</v>
      </c>
      <c r="AM130">
        <f>IF(SUM($AC130:AL130)&gt;0,1,IF(OR(M130&lt;(1-$P$2),M130&gt;$P$3),1,0))</f>
        <v>0</v>
      </c>
      <c r="AN130">
        <f>IF(SUM($AC130:AM130)&gt;0,1,IF(OR(N130&lt;(1-$P$2),N130&gt;$P$3),1,0))</f>
        <v>0</v>
      </c>
      <c r="AO130">
        <f>IF(SUM($AC130:AN130)&gt;0,1,IF(OR(O130&lt;(1-$P$2),O130&gt;$P$3),1,0))</f>
        <v>0</v>
      </c>
      <c r="AP130">
        <f>IF(SUM($AC130:AO130)&gt;0,1,IF(OR(P130&lt;(1-$P$2),P130&gt;$P$3),1,0))</f>
        <v>0</v>
      </c>
      <c r="AQ130">
        <f>IF(SUM($AC130:AP130)&gt;0,1,IF(OR(Q130&lt;(1-$P$2),Q130&gt;$P$3),1,0))</f>
        <v>0</v>
      </c>
      <c r="AR130">
        <f>IF(SUM($AC130:AQ130)&gt;0,1,IF(OR(R130&lt;(1-$P$2),R130&gt;$P$3),1,0))</f>
        <v>0</v>
      </c>
      <c r="AS130">
        <f>IF(SUM($AC130:AR130)&gt;0,1,IF(OR(S130&lt;(1-$P$2),S130&gt;$P$3),1,0))</f>
        <v>0</v>
      </c>
      <c r="AT130">
        <f>IF(SUM($AC130:AS130)&gt;0,1,IF(OR(T130&lt;(1-$P$2),T130&gt;$P$3),1,0))</f>
        <v>0</v>
      </c>
      <c r="AU130">
        <f>IF(SUM($AC130:AT130)&gt;0,1,IF(OR(U130&lt;(1-$P$2),U130&gt;$P$3),1,0))</f>
        <v>0</v>
      </c>
      <c r="AV130">
        <f>IF(SUM($AC130:AU130)&gt;0,1,IF(OR(V130&lt;(1-$P$2),V130&gt;$P$3),1,0))</f>
        <v>0</v>
      </c>
    </row>
    <row r="131" spans="1:48" x14ac:dyDescent="0.35">
      <c r="A131" s="1">
        <f>Data!A125</f>
        <v>5800000</v>
      </c>
      <c r="B131">
        <f t="shared" si="16"/>
        <v>122</v>
      </c>
      <c r="C131" s="12" cm="1">
        <f t="array" ref="C131">PRODUCT(Data!$C125:C125/100+1)</f>
        <v>1.399</v>
      </c>
      <c r="D131" s="12" cm="1">
        <f t="array" ref="D131">PRODUCT(Data!$C125:D125/100+1)</f>
        <v>1.6270370000000001</v>
      </c>
      <c r="E131" s="12" cm="1">
        <f t="array" ref="E131">PRODUCT(Data!$C125:E125/100+1)</f>
        <v>1.713269961</v>
      </c>
      <c r="F131" s="12" cm="1">
        <f t="array" ref="F131">PRODUCT(Data!$C125:F125/100+1)</f>
        <v>2.9519641428029999</v>
      </c>
      <c r="G131" s="12" cm="1">
        <f t="array" ref="G131">PRODUCT(Data!$C125:G125/100+1)</f>
        <v>4.2921558636355615</v>
      </c>
      <c r="H131" s="12" cm="1">
        <f t="array" ref="H131">PRODUCT(Data!$C125:H125/100+1)</f>
        <v>4.0603794469992414</v>
      </c>
      <c r="I131" s="12" cm="1">
        <f t="array" ref="I131">PRODUCT(Data!$C125:I125/100+1)</f>
        <v>2.200725660273589</v>
      </c>
      <c r="J131" s="12" cm="1">
        <f t="array" ref="J131">PRODUCT(Data!$C125:J125/100+1)</f>
        <v>1.8640146342517299</v>
      </c>
      <c r="K131" s="12" cm="1">
        <f t="array" ref="K131">PRODUCT(Data!$C125:K125/100+1)</f>
        <v>1.1426409707963103</v>
      </c>
      <c r="L131" s="12" cm="1">
        <f t="array" ref="L131">PRODUCT(Data!$C125:L125/100+1)</f>
        <v>1.5962694362024457</v>
      </c>
      <c r="M131" s="12" cm="1">
        <f t="array" ref="M131">PRODUCT(Data!$C125:M125/100+1)</f>
        <v>2.4582549317517666</v>
      </c>
      <c r="N131" s="12" cm="1">
        <f t="array" ref="N131">PRODUCT(Data!$C125:N125/100+1)</f>
        <v>1.831399924155066</v>
      </c>
      <c r="O131" s="12" cm="1">
        <f t="array" ref="O131">PRODUCT(Data!$C125:O125/100+1)</f>
        <v>1.1427935526727613</v>
      </c>
      <c r="P131" s="12" cm="1">
        <f t="array" ref="P131">PRODUCT(Data!$C125:P125/100+1)</f>
        <v>1.0353709587215219</v>
      </c>
      <c r="Q131" s="12" cm="1">
        <f t="array" ref="Q131">PRODUCT(Data!$C125:Q125/100+1)</f>
        <v>0.76099765466031855</v>
      </c>
      <c r="R131" s="12" cm="1">
        <f t="array" ref="R131">PRODUCT(Data!$C125:R125/100+1)</f>
        <v>0.45964258341483238</v>
      </c>
      <c r="S131" s="12" cm="1">
        <f t="array" ref="S131">PRODUCT(Data!$C125:S125/100+1)</f>
        <v>0.32726551939136062</v>
      </c>
      <c r="T131" s="12" cm="1">
        <f t="array" ref="T131">PRODUCT(Data!$C125:T125/100+1)</f>
        <v>0.31188403997996667</v>
      </c>
      <c r="U131" s="12" cm="1">
        <f t="array" ref="U131">PRODUCT(Data!$C125:U125/100+1)</f>
        <v>0.44006838041173296</v>
      </c>
      <c r="V131" s="12" cm="1">
        <f t="array" ref="V131">PRODUCT(Data!$C125:V125/100+1)</f>
        <v>0.31772937065727119</v>
      </c>
      <c r="W131" s="7"/>
      <c r="X131" s="25" t="str">
        <f t="shared" si="14"/>
        <v>Unrealised</v>
      </c>
      <c r="Y131" s="4">
        <f t="shared" si="15"/>
        <v>1842830.3498121728</v>
      </c>
      <c r="Z131" s="13">
        <f t="shared" ca="1" si="17"/>
        <v>0</v>
      </c>
      <c r="AA131" s="13">
        <f t="shared" si="18"/>
        <v>1842830.3498121728</v>
      </c>
      <c r="AC131">
        <f t="shared" si="13"/>
        <v>0</v>
      </c>
      <c r="AD131">
        <f>IF(SUM($AC131:AC131)&gt;0,1,IF(OR(D131&lt;(1-$P$2),D131&gt;$P$3),1,0))</f>
        <v>0</v>
      </c>
      <c r="AE131">
        <f>IF(SUM($AC131:AD131)&gt;0,1,IF(OR(E131&lt;(1-$P$2),E131&gt;$P$3),1,0))</f>
        <v>0</v>
      </c>
      <c r="AF131">
        <f>IF(SUM($AC131:AE131)&gt;0,1,IF(OR(F131&lt;(1-$P$2),F131&gt;$P$3),1,0))</f>
        <v>0</v>
      </c>
      <c r="AG131">
        <f>IF(SUM($AC131:AF131)&gt;0,1,IF(OR(G131&lt;(1-$P$2),G131&gt;$P$3),1,0))</f>
        <v>0</v>
      </c>
      <c r="AH131">
        <f>IF(SUM($AC131:AG131)&gt;0,1,IF(OR(H131&lt;(1-$P$2),H131&gt;$P$3),1,0))</f>
        <v>0</v>
      </c>
      <c r="AI131">
        <f>IF(SUM($AC131:AH131)&gt;0,1,IF(OR(I131&lt;(1-$P$2),I131&gt;$P$3),1,0))</f>
        <v>0</v>
      </c>
      <c r="AJ131">
        <f>IF(SUM($AC131:AI131)&gt;0,1,IF(OR(J131&lt;(1-$P$2),J131&gt;$P$3),1,0))</f>
        <v>0</v>
      </c>
      <c r="AK131">
        <f>IF(SUM($AC131:AJ131)&gt;0,1,IF(OR(K131&lt;(1-$P$2),K131&gt;$P$3),1,0))</f>
        <v>0</v>
      </c>
      <c r="AL131">
        <f>IF(SUM($AC131:AK131)&gt;0,1,IF(OR(L131&lt;(1-$P$2),L131&gt;$P$3),1,0))</f>
        <v>0</v>
      </c>
      <c r="AM131">
        <f>IF(SUM($AC131:AL131)&gt;0,1,IF(OR(M131&lt;(1-$P$2),M131&gt;$P$3),1,0))</f>
        <v>0</v>
      </c>
      <c r="AN131">
        <f>IF(SUM($AC131:AM131)&gt;0,1,IF(OR(N131&lt;(1-$P$2),N131&gt;$P$3),1,0))</f>
        <v>0</v>
      </c>
      <c r="AO131">
        <f>IF(SUM($AC131:AN131)&gt;0,1,IF(OR(O131&lt;(1-$P$2),O131&gt;$P$3),1,0))</f>
        <v>0</v>
      </c>
      <c r="AP131">
        <f>IF(SUM($AC131:AO131)&gt;0,1,IF(OR(P131&lt;(1-$P$2),P131&gt;$P$3),1,0))</f>
        <v>0</v>
      </c>
      <c r="AQ131">
        <f>IF(SUM($AC131:AP131)&gt;0,1,IF(OR(Q131&lt;(1-$P$2),Q131&gt;$P$3),1,0))</f>
        <v>0</v>
      </c>
      <c r="AR131">
        <f>IF(SUM($AC131:AQ131)&gt;0,1,IF(OR(R131&lt;(1-$P$2),R131&gt;$P$3),1,0))</f>
        <v>0</v>
      </c>
      <c r="AS131">
        <f>IF(SUM($AC131:AR131)&gt;0,1,IF(OR(S131&lt;(1-$P$2),S131&gt;$P$3),1,0))</f>
        <v>0</v>
      </c>
      <c r="AT131">
        <f>IF(SUM($AC131:AS131)&gt;0,1,IF(OR(T131&lt;(1-$P$2),T131&gt;$P$3),1,0))</f>
        <v>0</v>
      </c>
      <c r="AU131">
        <f>IF(SUM($AC131:AT131)&gt;0,1,IF(OR(U131&lt;(1-$P$2),U131&gt;$P$3),1,0))</f>
        <v>0</v>
      </c>
      <c r="AV131">
        <f>IF(SUM($AC131:AU131)&gt;0,1,IF(OR(V131&lt;(1-$P$2),V131&gt;$P$3),1,0))</f>
        <v>0</v>
      </c>
    </row>
    <row r="132" spans="1:48" x14ac:dyDescent="0.35">
      <c r="A132" s="1">
        <f>Data!A126</f>
        <v>300000</v>
      </c>
      <c r="B132">
        <f t="shared" si="16"/>
        <v>123</v>
      </c>
      <c r="C132" s="12" cm="1">
        <f t="array" ref="C132">PRODUCT(Data!$C126:C126/100+1)</f>
        <v>0.629</v>
      </c>
      <c r="D132" s="12" cm="1">
        <f t="array" ref="D132">PRODUCT(Data!$C126:D126/100+1)</f>
        <v>0.78184699999999996</v>
      </c>
      <c r="E132" s="12" cm="1">
        <f t="array" ref="E132">PRODUCT(Data!$C126:E126/100+1)</f>
        <v>1.194662216</v>
      </c>
      <c r="F132" s="12" cm="1">
        <f t="array" ref="F132">PRODUCT(Data!$C126:F126/100+1)</f>
        <v>0.97842835490399993</v>
      </c>
      <c r="G132" s="12" cm="1">
        <f t="array" ref="G132">PRODUCT(Data!$C126:G126/100+1)</f>
        <v>1.498952239712928</v>
      </c>
      <c r="H132" s="12" cm="1">
        <f t="array" ref="H132">PRODUCT(Data!$C126:H126/100+1)</f>
        <v>1.9366462937091031</v>
      </c>
      <c r="I132" s="12" cm="1">
        <f t="array" ref="I132">PRODUCT(Data!$C126:I126/100+1)</f>
        <v>3.2884254067180572</v>
      </c>
      <c r="J132" s="12" cm="1">
        <f t="array" ref="J132">PRODUCT(Data!$C126:J126/100+1)</f>
        <v>2.3578010166168468</v>
      </c>
      <c r="K132" s="12" cm="1">
        <f t="array" ref="K132">PRODUCT(Data!$C126:K126/100+1)</f>
        <v>4.093142564846846</v>
      </c>
      <c r="L132" s="12" cm="1">
        <f t="array" ref="L132">PRODUCT(Data!$C126:L126/100+1)</f>
        <v>3.4914506078143597</v>
      </c>
      <c r="M132" s="12" cm="1">
        <f t="array" ref="M132">PRODUCT(Data!$C126:M126/100+1)</f>
        <v>2.7966519368593024</v>
      </c>
      <c r="N132" s="12" cm="1">
        <f t="array" ref="N132">PRODUCT(Data!$C126:N126/100+1)</f>
        <v>3.7139537721491531</v>
      </c>
      <c r="O132" s="12" cm="1">
        <f t="array" ref="O132">PRODUCT(Data!$C126:O126/100+1)</f>
        <v>2.0426745746820343</v>
      </c>
      <c r="P132" s="12" cm="1">
        <f t="array" ref="P132">PRODUCT(Data!$C126:P126/100+1)</f>
        <v>2.7208425334764699</v>
      </c>
      <c r="Q132" s="12" cm="1">
        <f t="array" ref="Q132">PRODUCT(Data!$C126:Q126/100+1)</f>
        <v>1.8937064032996229</v>
      </c>
      <c r="R132" s="12" cm="1">
        <f t="array" ref="R132">PRODUCT(Data!$C126:R126/100+1)</f>
        <v>1.7062294693729603</v>
      </c>
      <c r="S132" s="12" cm="1">
        <f t="array" ref="S132">PRODUCT(Data!$C126:S126/100+1)</f>
        <v>2.2163920807154751</v>
      </c>
      <c r="T132" s="12" cm="1">
        <f t="array" ref="T132">PRODUCT(Data!$C126:T126/100+1)</f>
        <v>3.2558799665710327</v>
      </c>
      <c r="U132" s="12" cm="1">
        <f t="array" ref="U132">PRODUCT(Data!$C126:U126/100+1)</f>
        <v>2.7870332513848042</v>
      </c>
      <c r="V132" s="12" cm="1">
        <f t="array" ref="V132">PRODUCT(Data!$C126:V126/100+1)</f>
        <v>3.7123282908445594</v>
      </c>
      <c r="W132" s="7"/>
      <c r="X132" s="25" t="str">
        <f t="shared" si="14"/>
        <v>Unrealised</v>
      </c>
      <c r="Y132" s="4">
        <f t="shared" si="15"/>
        <v>1113698.4872533679</v>
      </c>
      <c r="Z132" s="13">
        <f t="shared" ca="1" si="17"/>
        <v>0</v>
      </c>
      <c r="AA132" s="13">
        <f t="shared" si="18"/>
        <v>1113698.4872533679</v>
      </c>
      <c r="AC132">
        <f t="shared" si="13"/>
        <v>0</v>
      </c>
      <c r="AD132">
        <f>IF(SUM($AC132:AC132)&gt;0,1,IF(OR(D132&lt;(1-$P$2),D132&gt;$P$3),1,0))</f>
        <v>0</v>
      </c>
      <c r="AE132">
        <f>IF(SUM($AC132:AD132)&gt;0,1,IF(OR(E132&lt;(1-$P$2),E132&gt;$P$3),1,0))</f>
        <v>0</v>
      </c>
      <c r="AF132">
        <f>IF(SUM($AC132:AE132)&gt;0,1,IF(OR(F132&lt;(1-$P$2),F132&gt;$P$3),1,0))</f>
        <v>0</v>
      </c>
      <c r="AG132">
        <f>IF(SUM($AC132:AF132)&gt;0,1,IF(OR(G132&lt;(1-$P$2),G132&gt;$P$3),1,0))</f>
        <v>0</v>
      </c>
      <c r="AH132">
        <f>IF(SUM($AC132:AG132)&gt;0,1,IF(OR(H132&lt;(1-$P$2),H132&gt;$P$3),1,0))</f>
        <v>0</v>
      </c>
      <c r="AI132">
        <f>IF(SUM($AC132:AH132)&gt;0,1,IF(OR(I132&lt;(1-$P$2),I132&gt;$P$3),1,0))</f>
        <v>0</v>
      </c>
      <c r="AJ132">
        <f>IF(SUM($AC132:AI132)&gt;0,1,IF(OR(J132&lt;(1-$P$2),J132&gt;$P$3),1,0))</f>
        <v>0</v>
      </c>
      <c r="AK132">
        <f>IF(SUM($AC132:AJ132)&gt;0,1,IF(OR(K132&lt;(1-$P$2),K132&gt;$P$3),1,0))</f>
        <v>0</v>
      </c>
      <c r="AL132">
        <f>IF(SUM($AC132:AK132)&gt;0,1,IF(OR(L132&lt;(1-$P$2),L132&gt;$P$3),1,0))</f>
        <v>0</v>
      </c>
      <c r="AM132">
        <f>IF(SUM($AC132:AL132)&gt;0,1,IF(OR(M132&lt;(1-$P$2),M132&gt;$P$3),1,0))</f>
        <v>0</v>
      </c>
      <c r="AN132">
        <f>IF(SUM($AC132:AM132)&gt;0,1,IF(OR(N132&lt;(1-$P$2),N132&gt;$P$3),1,0))</f>
        <v>0</v>
      </c>
      <c r="AO132">
        <f>IF(SUM($AC132:AN132)&gt;0,1,IF(OR(O132&lt;(1-$P$2),O132&gt;$P$3),1,0))</f>
        <v>0</v>
      </c>
      <c r="AP132">
        <f>IF(SUM($AC132:AO132)&gt;0,1,IF(OR(P132&lt;(1-$P$2),P132&gt;$P$3),1,0))</f>
        <v>0</v>
      </c>
      <c r="AQ132">
        <f>IF(SUM($AC132:AP132)&gt;0,1,IF(OR(Q132&lt;(1-$P$2),Q132&gt;$P$3),1,0))</f>
        <v>0</v>
      </c>
      <c r="AR132">
        <f>IF(SUM($AC132:AQ132)&gt;0,1,IF(OR(R132&lt;(1-$P$2),R132&gt;$P$3),1,0))</f>
        <v>0</v>
      </c>
      <c r="AS132">
        <f>IF(SUM($AC132:AR132)&gt;0,1,IF(OR(S132&lt;(1-$P$2),S132&gt;$P$3),1,0))</f>
        <v>0</v>
      </c>
      <c r="AT132">
        <f>IF(SUM($AC132:AS132)&gt;0,1,IF(OR(T132&lt;(1-$P$2),T132&gt;$P$3),1,0))</f>
        <v>0</v>
      </c>
      <c r="AU132">
        <f>IF(SUM($AC132:AT132)&gt;0,1,IF(OR(U132&lt;(1-$P$2),U132&gt;$P$3),1,0))</f>
        <v>0</v>
      </c>
      <c r="AV132">
        <f>IF(SUM($AC132:AU132)&gt;0,1,IF(OR(V132&lt;(1-$P$2),V132&gt;$P$3),1,0))</f>
        <v>0</v>
      </c>
    </row>
    <row r="133" spans="1:48" x14ac:dyDescent="0.35">
      <c r="A133" s="1">
        <f>Data!A127</f>
        <v>6200000</v>
      </c>
      <c r="B133">
        <f t="shared" si="16"/>
        <v>124</v>
      </c>
      <c r="C133" s="12" cm="1">
        <f t="array" ref="C133">PRODUCT(Data!$C127:C127/100+1)</f>
        <v>1.659</v>
      </c>
      <c r="D133" s="12" cm="1">
        <f t="array" ref="D133">PRODUCT(Data!$C127:D127/100+1)</f>
        <v>2.627856</v>
      </c>
      <c r="E133" s="12" cm="1">
        <f t="array" ref="E133">PRODUCT(Data!$C127:E127/100+1)</f>
        <v>2.6856688320000002</v>
      </c>
      <c r="F133" s="12" cm="1">
        <f t="array" ref="F133">PRODUCT(Data!$C127:F127/100+1)</f>
        <v>2.983778072352</v>
      </c>
      <c r="G133" s="12" cm="1">
        <f t="array" ref="G133">PRODUCT(Data!$C127:G127/100+1)</f>
        <v>3.6521443605588479</v>
      </c>
      <c r="H133" s="12" cm="1">
        <f t="array" ref="H133">PRODUCT(Data!$C127:H127/100+1)</f>
        <v>4.0210109409752919</v>
      </c>
      <c r="I133" s="12" cm="1">
        <f t="array" ref="I133">PRODUCT(Data!$C127:I127/100+1)</f>
        <v>3.514363562412405</v>
      </c>
      <c r="J133" s="12" cm="1">
        <f t="array" ref="J133">PRODUCT(Data!$C127:J127/100+1)</f>
        <v>5.9884755103507388</v>
      </c>
      <c r="K133" s="12" cm="1">
        <f t="array" ref="K133">PRODUCT(Data!$C127:K127/100+1)</f>
        <v>9.9528462982029282</v>
      </c>
      <c r="L133" s="12" cm="1">
        <f t="array" ref="L133">PRODUCT(Data!$C127:L127/100+1)</f>
        <v>15.178090604759465</v>
      </c>
      <c r="M133" s="12" cm="1">
        <f t="array" ref="M133">PRODUCT(Data!$C127:M127/100+1)</f>
        <v>14.495076527545288</v>
      </c>
      <c r="N133" s="12" cm="1">
        <f t="array" ref="N133">PRODUCT(Data!$C127:N127/100+1)</f>
        <v>17.75646874624298</v>
      </c>
      <c r="O133" s="12" cm="1">
        <f t="array" ref="O133">PRODUCT(Data!$C127:O127/100+1)</f>
        <v>13.903315028308254</v>
      </c>
      <c r="P133" s="12" cm="1">
        <f t="array" ref="P133">PRODUCT(Data!$C127:P127/100+1)</f>
        <v>12.846663086156827</v>
      </c>
      <c r="Q133" s="12" cm="1">
        <f t="array" ref="Q133">PRODUCT(Data!$C127:Q127/100+1)</f>
        <v>13.861549469963215</v>
      </c>
      <c r="R133" s="12" cm="1">
        <f t="array" ref="R133">PRODUCT(Data!$C127:R127/100+1)</f>
        <v>19.669538697877801</v>
      </c>
      <c r="S133" s="12" cm="1">
        <f t="array" ref="S133">PRODUCT(Data!$C127:S127/100+1)</f>
        <v>26.278503700364745</v>
      </c>
      <c r="T133" s="12" cm="1">
        <f t="array" ref="T133">PRODUCT(Data!$C127:T127/100+1)</f>
        <v>16.29267229422614</v>
      </c>
      <c r="U133" s="12" cm="1">
        <f t="array" ref="U133">PRODUCT(Data!$C127:U127/100+1)</f>
        <v>10.63911500812967</v>
      </c>
      <c r="V133" s="12" cm="1">
        <f t="array" ref="V133">PRODUCT(Data!$C127:V127/100+1)</f>
        <v>7.2665155505525654</v>
      </c>
      <c r="W133" s="7"/>
      <c r="X133" s="25" t="str">
        <f t="shared" si="14"/>
        <v>Unrealised</v>
      </c>
      <c r="Y133" s="4">
        <f t="shared" si="15"/>
        <v>45052396.413425907</v>
      </c>
      <c r="Z133" s="13">
        <f t="shared" ca="1" si="17"/>
        <v>0</v>
      </c>
      <c r="AA133" s="13">
        <f t="shared" si="18"/>
        <v>45052396.413425907</v>
      </c>
      <c r="AC133">
        <f t="shared" si="13"/>
        <v>0</v>
      </c>
      <c r="AD133">
        <f>IF(SUM($AC133:AC133)&gt;0,1,IF(OR(D133&lt;(1-$P$2),D133&gt;$P$3),1,0))</f>
        <v>0</v>
      </c>
      <c r="AE133">
        <f>IF(SUM($AC133:AD133)&gt;0,1,IF(OR(E133&lt;(1-$P$2),E133&gt;$P$3),1,0))</f>
        <v>0</v>
      </c>
      <c r="AF133">
        <f>IF(SUM($AC133:AE133)&gt;0,1,IF(OR(F133&lt;(1-$P$2),F133&gt;$P$3),1,0))</f>
        <v>0</v>
      </c>
      <c r="AG133">
        <f>IF(SUM($AC133:AF133)&gt;0,1,IF(OR(G133&lt;(1-$P$2),G133&gt;$P$3),1,0))</f>
        <v>0</v>
      </c>
      <c r="AH133">
        <f>IF(SUM($AC133:AG133)&gt;0,1,IF(OR(H133&lt;(1-$P$2),H133&gt;$P$3),1,0))</f>
        <v>0</v>
      </c>
      <c r="AI133">
        <f>IF(SUM($AC133:AH133)&gt;0,1,IF(OR(I133&lt;(1-$P$2),I133&gt;$P$3),1,0))</f>
        <v>0</v>
      </c>
      <c r="AJ133">
        <f>IF(SUM($AC133:AI133)&gt;0,1,IF(OR(J133&lt;(1-$P$2),J133&gt;$P$3),1,0))</f>
        <v>0</v>
      </c>
      <c r="AK133">
        <f>IF(SUM($AC133:AJ133)&gt;0,1,IF(OR(K133&lt;(1-$P$2),K133&gt;$P$3),1,0))</f>
        <v>0</v>
      </c>
      <c r="AL133">
        <f>IF(SUM($AC133:AK133)&gt;0,1,IF(OR(L133&lt;(1-$P$2),L133&gt;$P$3),1,0))</f>
        <v>0</v>
      </c>
      <c r="AM133">
        <f>IF(SUM($AC133:AL133)&gt;0,1,IF(OR(M133&lt;(1-$P$2),M133&gt;$P$3),1,0))</f>
        <v>0</v>
      </c>
      <c r="AN133">
        <f>IF(SUM($AC133:AM133)&gt;0,1,IF(OR(N133&lt;(1-$P$2),N133&gt;$P$3),1,0))</f>
        <v>0</v>
      </c>
      <c r="AO133">
        <f>IF(SUM($AC133:AN133)&gt;0,1,IF(OR(O133&lt;(1-$P$2),O133&gt;$P$3),1,0))</f>
        <v>0</v>
      </c>
      <c r="AP133">
        <f>IF(SUM($AC133:AO133)&gt;0,1,IF(OR(P133&lt;(1-$P$2),P133&gt;$P$3),1,0))</f>
        <v>0</v>
      </c>
      <c r="AQ133">
        <f>IF(SUM($AC133:AP133)&gt;0,1,IF(OR(Q133&lt;(1-$P$2),Q133&gt;$P$3),1,0))</f>
        <v>0</v>
      </c>
      <c r="AR133">
        <f>IF(SUM($AC133:AQ133)&gt;0,1,IF(OR(R133&lt;(1-$P$2),R133&gt;$P$3),1,0))</f>
        <v>0</v>
      </c>
      <c r="AS133">
        <f>IF(SUM($AC133:AR133)&gt;0,1,IF(OR(S133&lt;(1-$P$2),S133&gt;$P$3),1,0))</f>
        <v>0</v>
      </c>
      <c r="AT133">
        <f>IF(SUM($AC133:AS133)&gt;0,1,IF(OR(T133&lt;(1-$P$2),T133&gt;$P$3),1,0))</f>
        <v>0</v>
      </c>
      <c r="AU133">
        <f>IF(SUM($AC133:AT133)&gt;0,1,IF(OR(U133&lt;(1-$P$2),U133&gt;$P$3),1,0))</f>
        <v>0</v>
      </c>
      <c r="AV133">
        <f>IF(SUM($AC133:AU133)&gt;0,1,IF(OR(V133&lt;(1-$P$2),V133&gt;$P$3),1,0))</f>
        <v>0</v>
      </c>
    </row>
    <row r="134" spans="1:48" x14ac:dyDescent="0.35">
      <c r="A134" s="1">
        <f>Data!A128</f>
        <v>700000</v>
      </c>
      <c r="B134">
        <f t="shared" si="16"/>
        <v>125</v>
      </c>
      <c r="C134" s="12" cm="1">
        <f t="array" ref="C134">PRODUCT(Data!$C128:C128/100+1)</f>
        <v>0.61899999999999999</v>
      </c>
      <c r="D134" s="12" cm="1">
        <f t="array" ref="D134">PRODUCT(Data!$C128:D128/100+1)</f>
        <v>0.35097299999999998</v>
      </c>
      <c r="E134" s="12" cm="1">
        <f t="array" ref="E134">PRODUCT(Data!$C128:E128/100+1)</f>
        <v>0.511016688</v>
      </c>
      <c r="F134" s="12" cm="1">
        <f t="array" ref="F134">PRODUCT(Data!$C128:F128/100+1)</f>
        <v>0.69293862892800007</v>
      </c>
      <c r="G134" s="12" cm="1">
        <f t="array" ref="G134">PRODUCT(Data!$C128:G128/100+1)</f>
        <v>0.81420288899040016</v>
      </c>
      <c r="H134" s="12" cm="1">
        <f t="array" ref="H134">PRODUCT(Data!$C128:H128/100+1)</f>
        <v>0.79059100520967851</v>
      </c>
      <c r="I134" s="12" cm="1">
        <f t="array" ref="I134">PRODUCT(Data!$C128:I128/100+1)</f>
        <v>0.72180958775643655</v>
      </c>
      <c r="J134" s="12" cm="1">
        <f t="array" ref="J134">PRODUCT(Data!$C128:J128/100+1)</f>
        <v>1.1505644828837598</v>
      </c>
      <c r="K134" s="12" cm="1">
        <f t="array" ref="K134">PRODUCT(Data!$C128:K128/100+1)</f>
        <v>1.0113461804548249</v>
      </c>
      <c r="L134" s="12" cm="1">
        <f t="array" ref="L134">PRODUCT(Data!$C128:L128/100+1)</f>
        <v>1.1751842616885064</v>
      </c>
      <c r="M134" s="12" cm="1">
        <f t="array" ref="M134">PRODUCT(Data!$C128:M128/100+1)</f>
        <v>1.3385348740632088</v>
      </c>
      <c r="N134" s="12" cm="1">
        <f t="array" ref="N134">PRODUCT(Data!$C128:N128/100+1)</f>
        <v>1.3545972925519674</v>
      </c>
      <c r="O134" s="12" cm="1">
        <f t="array" ref="O134">PRODUCT(Data!$C128:O128/100+1)</f>
        <v>2.0508603009236785</v>
      </c>
      <c r="P134" s="12" cm="1">
        <f t="array" ref="P134">PRODUCT(Data!$C128:P128/100+1)</f>
        <v>2.2867092355299015</v>
      </c>
      <c r="Q134" s="12" cm="1">
        <f t="array" ref="Q134">PRODUCT(Data!$C128:Q128/100+1)</f>
        <v>2.6708763870989247</v>
      </c>
      <c r="R134" s="12" cm="1">
        <f t="array" ref="R134">PRODUCT(Data!$C128:R128/100+1)</f>
        <v>2.1847768846469204</v>
      </c>
      <c r="S134" s="12" cm="1">
        <f t="array" ref="S134">PRODUCT(Data!$C128:S128/100+1)</f>
        <v>1.3960724292893822</v>
      </c>
      <c r="T134" s="12" cm="1">
        <f t="array" ref="T134">PRODUCT(Data!$C128:T128/100+1)</f>
        <v>0.94932925191677986</v>
      </c>
      <c r="U134" s="12" cm="1">
        <f t="array" ref="U134">PRODUCT(Data!$C128:U128/100+1)</f>
        <v>1.5464573513724345</v>
      </c>
      <c r="V134" s="12" cm="1">
        <f t="array" ref="V134">PRODUCT(Data!$C128:V128/100+1)</f>
        <v>1.8681204804579008</v>
      </c>
      <c r="W134" s="7"/>
      <c r="X134" s="25" t="str">
        <f t="shared" si="14"/>
        <v>Unrealised</v>
      </c>
      <c r="Y134" s="4">
        <f t="shared" si="15"/>
        <v>1307684.3363205306</v>
      </c>
      <c r="Z134" s="13">
        <f t="shared" ca="1" si="17"/>
        <v>0</v>
      </c>
      <c r="AA134" s="13">
        <f t="shared" si="18"/>
        <v>1307684.3363205306</v>
      </c>
      <c r="AC134">
        <f t="shared" si="13"/>
        <v>0</v>
      </c>
      <c r="AD134">
        <f>IF(SUM($AC134:AC134)&gt;0,1,IF(OR(D134&lt;(1-$P$2),D134&gt;$P$3),1,0))</f>
        <v>0</v>
      </c>
      <c r="AE134">
        <f>IF(SUM($AC134:AD134)&gt;0,1,IF(OR(E134&lt;(1-$P$2),E134&gt;$P$3),1,0))</f>
        <v>0</v>
      </c>
      <c r="AF134">
        <f>IF(SUM($AC134:AE134)&gt;0,1,IF(OR(F134&lt;(1-$P$2),F134&gt;$P$3),1,0))</f>
        <v>0</v>
      </c>
      <c r="AG134">
        <f>IF(SUM($AC134:AF134)&gt;0,1,IF(OR(G134&lt;(1-$P$2),G134&gt;$P$3),1,0))</f>
        <v>0</v>
      </c>
      <c r="AH134">
        <f>IF(SUM($AC134:AG134)&gt;0,1,IF(OR(H134&lt;(1-$P$2),H134&gt;$P$3),1,0))</f>
        <v>0</v>
      </c>
      <c r="AI134">
        <f>IF(SUM($AC134:AH134)&gt;0,1,IF(OR(I134&lt;(1-$P$2),I134&gt;$P$3),1,0))</f>
        <v>0</v>
      </c>
      <c r="AJ134">
        <f>IF(SUM($AC134:AI134)&gt;0,1,IF(OR(J134&lt;(1-$P$2),J134&gt;$P$3),1,0))</f>
        <v>0</v>
      </c>
      <c r="AK134">
        <f>IF(SUM($AC134:AJ134)&gt;0,1,IF(OR(K134&lt;(1-$P$2),K134&gt;$P$3),1,0))</f>
        <v>0</v>
      </c>
      <c r="AL134">
        <f>IF(SUM($AC134:AK134)&gt;0,1,IF(OR(L134&lt;(1-$P$2),L134&gt;$P$3),1,0))</f>
        <v>0</v>
      </c>
      <c r="AM134">
        <f>IF(SUM($AC134:AL134)&gt;0,1,IF(OR(M134&lt;(1-$P$2),M134&gt;$P$3),1,0))</f>
        <v>0</v>
      </c>
      <c r="AN134">
        <f>IF(SUM($AC134:AM134)&gt;0,1,IF(OR(N134&lt;(1-$P$2),N134&gt;$P$3),1,0))</f>
        <v>0</v>
      </c>
      <c r="AO134">
        <f>IF(SUM($AC134:AN134)&gt;0,1,IF(OR(O134&lt;(1-$P$2),O134&gt;$P$3),1,0))</f>
        <v>0</v>
      </c>
      <c r="AP134">
        <f>IF(SUM($AC134:AO134)&gt;0,1,IF(OR(P134&lt;(1-$P$2),P134&gt;$P$3),1,0))</f>
        <v>0</v>
      </c>
      <c r="AQ134">
        <f>IF(SUM($AC134:AP134)&gt;0,1,IF(OR(Q134&lt;(1-$P$2),Q134&gt;$P$3),1,0))</f>
        <v>0</v>
      </c>
      <c r="AR134">
        <f>IF(SUM($AC134:AQ134)&gt;0,1,IF(OR(R134&lt;(1-$P$2),R134&gt;$P$3),1,0))</f>
        <v>0</v>
      </c>
      <c r="AS134">
        <f>IF(SUM($AC134:AR134)&gt;0,1,IF(OR(S134&lt;(1-$P$2),S134&gt;$P$3),1,0))</f>
        <v>0</v>
      </c>
      <c r="AT134">
        <f>IF(SUM($AC134:AS134)&gt;0,1,IF(OR(T134&lt;(1-$P$2),T134&gt;$P$3),1,0))</f>
        <v>0</v>
      </c>
      <c r="AU134">
        <f>IF(SUM($AC134:AT134)&gt;0,1,IF(OR(U134&lt;(1-$P$2),U134&gt;$P$3),1,0))</f>
        <v>0</v>
      </c>
      <c r="AV134">
        <f>IF(SUM($AC134:AU134)&gt;0,1,IF(OR(V134&lt;(1-$P$2),V134&gt;$P$3),1,0))</f>
        <v>0</v>
      </c>
    </row>
    <row r="136" spans="1:48" x14ac:dyDescent="0.35">
      <c r="C136" s="2"/>
    </row>
  </sheetData>
  <mergeCells count="2">
    <mergeCell ref="C8:V8"/>
    <mergeCell ref="AC8:AV8"/>
  </mergeCells>
  <pageMargins left="0.7" right="0.7" top="0.75" bottom="0.75" header="0.3" footer="0.3"/>
  <pageSetup paperSize="9"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CBA59-253E-4CFB-995F-1FA39B44BF56}">
  <sheetPr codeName="Sheet9"/>
  <dimension ref="A1:R52"/>
  <sheetViews>
    <sheetView topLeftCell="A10" zoomScale="103" workbookViewId="0">
      <selection activeCell="K44" sqref="K44"/>
    </sheetView>
  </sheetViews>
  <sheetFormatPr defaultColWidth="14.08984375" defaultRowHeight="13" x14ac:dyDescent="0.35"/>
  <cols>
    <col min="1" max="1" width="19.6328125" style="22" bestFit="1" customWidth="1"/>
    <col min="2" max="9" width="13.08984375" style="19" customWidth="1"/>
    <col min="10" max="10" width="14.08984375" style="22"/>
    <col min="11" max="11" width="15" style="22" bestFit="1" customWidth="1"/>
    <col min="12" max="12" width="16.81640625" style="22" bestFit="1" customWidth="1"/>
    <col min="13" max="13" width="16.81640625" style="22" customWidth="1"/>
    <col min="14" max="14" width="18.6328125" style="22" bestFit="1" customWidth="1"/>
    <col min="15" max="15" width="18.6328125" style="22" customWidth="1"/>
    <col min="16" max="16" width="16.6328125" style="22" bestFit="1" customWidth="1"/>
    <col min="17" max="17" width="9.81640625" style="22" bestFit="1" customWidth="1"/>
    <col min="18" max="18" width="16.6328125" style="22" bestFit="1" customWidth="1"/>
    <col min="19" max="19" width="9.453125" style="22" bestFit="1" customWidth="1"/>
    <col min="20" max="20" width="13.81640625" style="22" bestFit="1" customWidth="1"/>
    <col min="21" max="21" width="9.08984375" style="22" bestFit="1" customWidth="1"/>
    <col min="22" max="22" width="8.08984375" style="22" bestFit="1" customWidth="1"/>
    <col min="23" max="24" width="9.81640625" style="22" bestFit="1" customWidth="1"/>
    <col min="25" max="16384" width="14.08984375" style="22"/>
  </cols>
  <sheetData>
    <row r="1" spans="1:18" ht="26" x14ac:dyDescent="0.35">
      <c r="A1" s="21" t="s">
        <v>50</v>
      </c>
      <c r="B1" s="19" t="s">
        <v>3</v>
      </c>
      <c r="C1" s="19" t="s">
        <v>15</v>
      </c>
      <c r="D1" s="19" t="s">
        <v>4</v>
      </c>
      <c r="E1" s="19" t="s">
        <v>5</v>
      </c>
      <c r="F1" s="19" t="s">
        <v>56</v>
      </c>
      <c r="G1" s="19" t="s">
        <v>16</v>
      </c>
      <c r="K1" s="22" t="s">
        <v>51</v>
      </c>
      <c r="L1" s="22" t="s">
        <v>13</v>
      </c>
      <c r="M1" s="22" t="s">
        <v>12</v>
      </c>
      <c r="N1" s="22" t="s">
        <v>52</v>
      </c>
      <c r="O1" s="22" t="s">
        <v>59</v>
      </c>
      <c r="P1" s="22" t="s">
        <v>16</v>
      </c>
      <c r="Q1" s="27" t="s">
        <v>60</v>
      </c>
    </row>
    <row r="2" spans="1:18" ht="13.5" x14ac:dyDescent="0.35">
      <c r="A2" s="22" t="s">
        <v>10</v>
      </c>
      <c r="B2" s="20">
        <f>'50-50 Formula'!E2</f>
        <v>77</v>
      </c>
      <c r="C2" s="20">
        <f>'50-50 Formula'!F2</f>
        <v>3739</v>
      </c>
      <c r="D2" s="20">
        <f ca="1">'50-50 Formula'!G2</f>
        <v>0</v>
      </c>
      <c r="E2" s="20">
        <f>'50-50 Formula'!H2</f>
        <v>39809.468592451747</v>
      </c>
      <c r="F2" s="20">
        <f>'50-50 Formula'!I2</f>
        <v>36070.468592451747</v>
      </c>
      <c r="G2" s="20">
        <f>'50-50 Formula'!J2</f>
        <v>0</v>
      </c>
      <c r="H2" s="20"/>
      <c r="I2" s="20"/>
      <c r="K2" s="22" t="s">
        <v>50</v>
      </c>
      <c r="L2" s="23">
        <f ca="1">F4</f>
        <v>19898.965132758942</v>
      </c>
      <c r="M2" s="23">
        <f ca="1">F3</f>
        <v>-1403.1368265581791</v>
      </c>
      <c r="N2" s="23">
        <f>F2</f>
        <v>36070.468592451747</v>
      </c>
      <c r="O2" s="23">
        <f ca="1">SUM(L2:N2)</f>
        <v>54566.296898652508</v>
      </c>
      <c r="P2" s="23">
        <f ca="1">G5</f>
        <v>11941.433773127632</v>
      </c>
      <c r="Q2" s="28">
        <f ca="1">SUM(O2:P2)+$C$5-$E$5</f>
        <v>0</v>
      </c>
      <c r="R2" s="23"/>
    </row>
    <row r="3" spans="1:18" ht="13.5" x14ac:dyDescent="0.35">
      <c r="A3" s="22" t="s">
        <v>12</v>
      </c>
      <c r="B3" s="20">
        <f>'50-50 Formula'!E3</f>
        <v>43</v>
      </c>
      <c r="C3" s="20">
        <f>'50-50 Formula'!F3</f>
        <v>2339</v>
      </c>
      <c r="D3" s="20">
        <f ca="1">'50-50 Formula'!G3</f>
        <v>935.863173441821</v>
      </c>
      <c r="E3" s="20">
        <f>'50-50 Formula'!H3</f>
        <v>4964.346553263932</v>
      </c>
      <c r="F3" s="20">
        <f ca="1">'50-50 Formula'!I3</f>
        <v>-1403.1368265581791</v>
      </c>
      <c r="G3" s="20">
        <f ca="1">'50-50 Formula'!J3</f>
        <v>4028.4833798221111</v>
      </c>
      <c r="H3" s="20"/>
      <c r="I3" s="20"/>
      <c r="K3" s="22" t="s">
        <v>45</v>
      </c>
      <c r="L3" s="24">
        <f ca="1">F10</f>
        <v>29746.708559481649</v>
      </c>
      <c r="M3" s="24">
        <f ca="1">F9</f>
        <v>-1241.856385047573</v>
      </c>
      <c r="N3" s="23">
        <f>F8</f>
        <v>7868.0656942970018</v>
      </c>
      <c r="O3" s="23">
        <f t="shared" ref="O3:O7" ca="1" si="0">SUM(L3:N3)</f>
        <v>36372.917868731078</v>
      </c>
      <c r="P3" s="23">
        <f ca="1">G11</f>
        <v>30134.812803049062</v>
      </c>
      <c r="Q3" s="28">
        <f t="shared" ref="Q3:Q7" ca="1" si="1">SUM(O3:P3)+$C$5-$E$5</f>
        <v>0</v>
      </c>
      <c r="R3" s="23"/>
    </row>
    <row r="4" spans="1:18" ht="13.5" x14ac:dyDescent="0.35">
      <c r="A4" s="22" t="s">
        <v>13</v>
      </c>
      <c r="B4" s="20">
        <f>'50-50 Formula'!E4</f>
        <v>5</v>
      </c>
      <c r="C4" s="20">
        <f>'50-50 Formula'!F4</f>
        <v>352</v>
      </c>
      <c r="D4" s="20">
        <f ca="1">'50-50 Formula'!G4</f>
        <v>20250.965132758942</v>
      </c>
      <c r="E4" s="20">
        <f>'50-50 Formula'!H4</f>
        <v>28163.915526064462</v>
      </c>
      <c r="F4" s="20">
        <f ca="1">'50-50 Formula'!I4</f>
        <v>19898.965132758942</v>
      </c>
      <c r="G4" s="20">
        <f ca="1">'50-50 Formula'!J4</f>
        <v>7912.9503933055203</v>
      </c>
      <c r="H4" s="20"/>
      <c r="I4" s="20"/>
      <c r="K4" s="22" t="s">
        <v>46</v>
      </c>
      <c r="L4" s="24">
        <f ca="1">F16</f>
        <v>20915.243627185315</v>
      </c>
      <c r="M4" s="24">
        <f ca="1">F15</f>
        <v>-962.42271976723123</v>
      </c>
      <c r="N4" s="23">
        <f>F14</f>
        <v>42131.8094102545</v>
      </c>
      <c r="O4" s="23">
        <f t="shared" ca="1" si="0"/>
        <v>62084.630317672585</v>
      </c>
      <c r="P4" s="23">
        <f ca="1">G17</f>
        <v>4423.1003541075588</v>
      </c>
      <c r="Q4" s="28">
        <f t="shared" ca="1" si="1"/>
        <v>0</v>
      </c>
      <c r="R4" s="23"/>
    </row>
    <row r="5" spans="1:18" ht="13.5" x14ac:dyDescent="0.35">
      <c r="A5" s="22" t="s">
        <v>14</v>
      </c>
      <c r="B5" s="20">
        <f>'50-50 Formula'!E5</f>
        <v>125</v>
      </c>
      <c r="C5" s="20">
        <f>'50-50 Formula'!F5</f>
        <v>6430</v>
      </c>
      <c r="D5" s="20">
        <f ca="1">'50-50 Formula'!G5</f>
        <v>21186.828306200761</v>
      </c>
      <c r="E5" s="20">
        <f>'50-50 Formula'!H5</f>
        <v>72937.73067178014</v>
      </c>
      <c r="F5" s="20">
        <f ca="1">'50-50 Formula'!I5</f>
        <v>54566.296898652508</v>
      </c>
      <c r="G5" s="20">
        <f ca="1">'50-50 Formula'!J5</f>
        <v>11941.433773127632</v>
      </c>
      <c r="H5" s="20"/>
      <c r="I5" s="20"/>
      <c r="K5" s="22" t="s">
        <v>47</v>
      </c>
      <c r="L5" s="24">
        <f ca="1">H22</f>
        <v>9949.4825663794709</v>
      </c>
      <c r="M5" s="24">
        <f ca="1">H21</f>
        <v>-701.56841327908955</v>
      </c>
      <c r="N5" s="23">
        <f>F20+I23</f>
        <v>51289.099632115947</v>
      </c>
      <c r="O5" s="23">
        <f t="shared" ca="1" si="0"/>
        <v>60537.013785216332</v>
      </c>
      <c r="P5" s="23">
        <f ca="1">G23</f>
        <v>5970.7168865638159</v>
      </c>
      <c r="Q5" s="28">
        <f t="shared" ca="1" si="1"/>
        <v>0</v>
      </c>
      <c r="R5" s="23"/>
    </row>
    <row r="6" spans="1:18" ht="13.5" x14ac:dyDescent="0.35">
      <c r="K6" s="22" t="s">
        <v>48</v>
      </c>
      <c r="L6" s="24">
        <f ca="1">H28</f>
        <v>5949.3417118963307</v>
      </c>
      <c r="M6" s="24">
        <f ca="1">H27</f>
        <v>-248.37127700951476</v>
      </c>
      <c r="N6" s="23">
        <f>F26+I29</f>
        <v>54779.79767628351</v>
      </c>
      <c r="O6" s="23">
        <f t="shared" ca="1" si="0"/>
        <v>60480.768111170328</v>
      </c>
      <c r="P6" s="23">
        <f ca="1">G29</f>
        <v>6026.9625606098116</v>
      </c>
      <c r="Q6" s="28">
        <f t="shared" ca="1" si="1"/>
        <v>0</v>
      </c>
      <c r="R6" s="23"/>
    </row>
    <row r="7" spans="1:18" ht="26" x14ac:dyDescent="0.35">
      <c r="A7" s="21" t="s">
        <v>45</v>
      </c>
      <c r="B7" s="19" t="s">
        <v>3</v>
      </c>
      <c r="C7" s="19" t="s">
        <v>15</v>
      </c>
      <c r="D7" s="19" t="s">
        <v>4</v>
      </c>
      <c r="E7" s="19" t="s">
        <v>5</v>
      </c>
      <c r="F7" s="19" t="s">
        <v>56</v>
      </c>
      <c r="G7" s="19" t="s">
        <v>16</v>
      </c>
      <c r="K7" s="22" t="s">
        <v>49</v>
      </c>
      <c r="L7" s="24">
        <f ca="1">H34</f>
        <v>14640.670539029719</v>
      </c>
      <c r="M7" s="24">
        <f ca="1">H33</f>
        <v>-673.69590383706168</v>
      </c>
      <c r="N7" s="23">
        <f>F32+I35</f>
        <v>49444.585788712197</v>
      </c>
      <c r="O7" s="23">
        <f t="shared" ca="1" si="0"/>
        <v>63411.560423904855</v>
      </c>
      <c r="P7" s="23">
        <f ca="1">G35</f>
        <v>3096.1702478752914</v>
      </c>
      <c r="Q7" s="28">
        <f t="shared" ca="1" si="1"/>
        <v>0</v>
      </c>
      <c r="R7" s="23"/>
    </row>
    <row r="8" spans="1:18" x14ac:dyDescent="0.35">
      <c r="A8" s="22" t="s">
        <v>10</v>
      </c>
      <c r="B8" s="20">
        <f>'20-20 Formula'!E2</f>
        <v>28</v>
      </c>
      <c r="C8" s="20">
        <f>'20-20 Formula'!F2</f>
        <v>1211</v>
      </c>
      <c r="D8" s="20">
        <f ca="1">'20-20 Formula'!G2</f>
        <v>0</v>
      </c>
      <c r="E8" s="20">
        <f>'20-20 Formula'!H2</f>
        <v>9079.0656942970018</v>
      </c>
      <c r="F8" s="20">
        <f>'20-20 Formula'!I2</f>
        <v>7868.0656942970018</v>
      </c>
      <c r="G8" s="20">
        <f>'20-20 Formula'!J2</f>
        <v>0</v>
      </c>
      <c r="H8" s="20"/>
      <c r="I8" s="20"/>
    </row>
    <row r="9" spans="1:18" x14ac:dyDescent="0.35">
      <c r="A9" s="22" t="s">
        <v>12</v>
      </c>
      <c r="B9" s="20">
        <f>'20-20 Formula'!E3</f>
        <v>73</v>
      </c>
      <c r="C9" s="20">
        <f>'20-20 Formula'!F3</f>
        <v>3926</v>
      </c>
      <c r="D9" s="20">
        <f ca="1">'20-20 Formula'!G3</f>
        <v>2684.143614952427</v>
      </c>
      <c r="E9" s="20">
        <f>'20-20 Formula'!H3</f>
        <v>14349.756281012304</v>
      </c>
      <c r="F9" s="20">
        <f ca="1">'20-20 Formula'!I3</f>
        <v>-1241.856385047573</v>
      </c>
      <c r="G9" s="20">
        <f ca="1">'20-20 Formula'!J3</f>
        <v>11665.612666059877</v>
      </c>
      <c r="H9" s="20"/>
      <c r="I9" s="20"/>
    </row>
    <row r="10" spans="1:18" x14ac:dyDescent="0.35">
      <c r="A10" s="22" t="s">
        <v>13</v>
      </c>
      <c r="B10" s="20">
        <f>'20-20 Formula'!E4</f>
        <v>24</v>
      </c>
      <c r="C10" s="20">
        <f>'20-20 Formula'!F4</f>
        <v>1293</v>
      </c>
      <c r="D10" s="20">
        <f ca="1">'20-20 Formula'!G4</f>
        <v>31039.708559481649</v>
      </c>
      <c r="E10" s="20">
        <f>'20-20 Formula'!H4</f>
        <v>49508.908696470833</v>
      </c>
      <c r="F10" s="20">
        <f ca="1">'20-20 Formula'!I4</f>
        <v>29746.708559481649</v>
      </c>
      <c r="G10" s="20">
        <f ca="1">'20-20 Formula'!J4</f>
        <v>18469.200136989184</v>
      </c>
      <c r="H10" s="20"/>
      <c r="I10" s="20"/>
    </row>
    <row r="11" spans="1:18" x14ac:dyDescent="0.35">
      <c r="A11" s="22" t="s">
        <v>14</v>
      </c>
      <c r="B11" s="20">
        <f>'20-20 Formula'!E5</f>
        <v>125</v>
      </c>
      <c r="C11" s="20">
        <f>'20-20 Formula'!F5</f>
        <v>6430</v>
      </c>
      <c r="D11" s="20">
        <f ca="1">'20-20 Formula'!G5</f>
        <v>33723.852174434076</v>
      </c>
      <c r="E11" s="20">
        <f>'20-20 Formula'!H5</f>
        <v>72937.73067178014</v>
      </c>
      <c r="F11" s="20">
        <f ca="1">'20-20 Formula'!I5</f>
        <v>36372.917868731078</v>
      </c>
      <c r="G11" s="20">
        <f ca="1">'20-20 Formula'!J5</f>
        <v>30134.812803049062</v>
      </c>
      <c r="H11" s="20"/>
      <c r="I11" s="20"/>
    </row>
    <row r="13" spans="1:18" ht="26" x14ac:dyDescent="0.35">
      <c r="A13" s="21" t="s">
        <v>46</v>
      </c>
      <c r="B13" s="19" t="s">
        <v>3</v>
      </c>
      <c r="C13" s="19" t="s">
        <v>15</v>
      </c>
      <c r="D13" s="19" t="s">
        <v>4</v>
      </c>
      <c r="E13" s="19" t="s">
        <v>5</v>
      </c>
      <c r="F13" s="19" t="s">
        <v>56</v>
      </c>
      <c r="G13" s="19" t="s">
        <v>16</v>
      </c>
    </row>
    <row r="14" spans="1:18" x14ac:dyDescent="0.35">
      <c r="A14" s="22" t="s">
        <v>10</v>
      </c>
      <c r="B14" s="20">
        <f>'70-70 Formula'!E2</f>
        <v>99</v>
      </c>
      <c r="C14" s="20">
        <f>'70-70 Formula'!F2</f>
        <v>4886</v>
      </c>
      <c r="D14" s="20">
        <f ca="1">'70-70 Formula'!G2</f>
        <v>0</v>
      </c>
      <c r="E14" s="20">
        <f>'70-70 Formula'!H2</f>
        <v>47017.8094102545</v>
      </c>
      <c r="F14" s="20">
        <f>'70-70 Formula'!I2</f>
        <v>42131.8094102545</v>
      </c>
      <c r="G14" s="20">
        <f>'70-70 Formula'!J2</f>
        <v>0</v>
      </c>
      <c r="H14" s="20"/>
      <c r="I14" s="20"/>
    </row>
    <row r="15" spans="1:18" x14ac:dyDescent="0.35">
      <c r="A15" s="22" t="s">
        <v>12</v>
      </c>
      <c r="B15" s="20">
        <f>'70-70 Formula'!E3</f>
        <v>22</v>
      </c>
      <c r="C15" s="20">
        <f>'70-70 Formula'!F3</f>
        <v>1283</v>
      </c>
      <c r="D15" s="20">
        <f ca="1">'70-70 Formula'!G3</f>
        <v>320.57728023276877</v>
      </c>
      <c r="E15" s="20">
        <f>'70-70 Formula'!H3</f>
        <v>2418.4621013800738</v>
      </c>
      <c r="F15" s="20">
        <f ca="1">'70-70 Formula'!I3</f>
        <v>-962.42271976723123</v>
      </c>
      <c r="G15" s="20">
        <f ca="1">'70-70 Formula'!J3</f>
        <v>2097.884821147305</v>
      </c>
      <c r="H15" s="20"/>
      <c r="I15" s="20"/>
    </row>
    <row r="16" spans="1:18" x14ac:dyDescent="0.35">
      <c r="A16" s="22" t="s">
        <v>13</v>
      </c>
      <c r="B16" s="20">
        <f>'70-70 Formula'!E4</f>
        <v>4</v>
      </c>
      <c r="C16" s="20">
        <f>'70-70 Formula'!F4</f>
        <v>261</v>
      </c>
      <c r="D16" s="20">
        <f ca="1">'70-70 Formula'!G4</f>
        <v>21176.243627185315</v>
      </c>
      <c r="E16" s="20">
        <f>'70-70 Formula'!H4</f>
        <v>23501.459160145569</v>
      </c>
      <c r="F16" s="20">
        <f ca="1">'70-70 Formula'!I4</f>
        <v>20915.243627185315</v>
      </c>
      <c r="G16" s="20">
        <f ca="1">'70-70 Formula'!J4</f>
        <v>2325.2155329602538</v>
      </c>
      <c r="H16" s="20"/>
      <c r="I16" s="20"/>
    </row>
    <row r="17" spans="1:9" x14ac:dyDescent="0.35">
      <c r="A17" s="22" t="s">
        <v>14</v>
      </c>
      <c r="B17" s="20">
        <f>'70-70 Formula'!E5</f>
        <v>125</v>
      </c>
      <c r="C17" s="20">
        <f>'70-70 Formula'!F5</f>
        <v>6430</v>
      </c>
      <c r="D17" s="20">
        <f ca="1">'70-70 Formula'!G5</f>
        <v>21496.820907418085</v>
      </c>
      <c r="E17" s="20">
        <f>'70-70 Formula'!H5</f>
        <v>72937.73067178014</v>
      </c>
      <c r="F17" s="20">
        <f ca="1">'70-70 Formula'!I5</f>
        <v>62084.630317672585</v>
      </c>
      <c r="G17" s="20">
        <f ca="1">'70-70 Formula'!J5</f>
        <v>4423.1003541075588</v>
      </c>
      <c r="H17" s="20"/>
      <c r="I17" s="20"/>
    </row>
    <row r="19" spans="1:9" ht="26" x14ac:dyDescent="0.35">
      <c r="A19" s="21" t="s">
        <v>47</v>
      </c>
      <c r="B19" s="19" t="s">
        <v>3</v>
      </c>
      <c r="C19" s="19" t="s">
        <v>15</v>
      </c>
      <c r="D19" s="19" t="s">
        <v>4</v>
      </c>
      <c r="E19" s="19" t="s">
        <v>5</v>
      </c>
      <c r="F19" s="19" t="s">
        <v>56</v>
      </c>
      <c r="G19" s="19" t="s">
        <v>16</v>
      </c>
      <c r="H19" s="19" t="s">
        <v>57</v>
      </c>
      <c r="I19" s="19" t="s">
        <v>58</v>
      </c>
    </row>
    <row r="20" spans="1:9" x14ac:dyDescent="0.35">
      <c r="A20" s="22" t="s">
        <v>10</v>
      </c>
      <c r="B20" s="20">
        <f>'50-50-50 Formula'!E2</f>
        <v>77</v>
      </c>
      <c r="C20" s="20">
        <f>'50-50-50 Formula'!F2</f>
        <v>3739</v>
      </c>
      <c r="D20" s="20">
        <f ca="1">'50-50-50 Formula'!G2</f>
        <v>0</v>
      </c>
      <c r="E20" s="20">
        <f>'50-50-50 Formula'!H2</f>
        <v>39809.468592451747</v>
      </c>
      <c r="F20" s="20">
        <f>'50-50-50 Formula'!I2</f>
        <v>36070.468592451747</v>
      </c>
      <c r="G20" s="20">
        <f>'50-50-50 Formula'!J2</f>
        <v>0</v>
      </c>
      <c r="H20" s="20">
        <f>'50-50-50 Formula'!K2</f>
        <v>0</v>
      </c>
      <c r="I20" s="20">
        <f>'50-50-50 Formula'!L2</f>
        <v>0</v>
      </c>
    </row>
    <row r="21" spans="1:9" x14ac:dyDescent="0.35">
      <c r="A21" s="22" t="s">
        <v>53</v>
      </c>
      <c r="B21" s="20">
        <f>'50-50-50 Formula'!E3</f>
        <v>43</v>
      </c>
      <c r="C21" s="20">
        <f>'50-50-50 Formula'!F3</f>
        <v>2339</v>
      </c>
      <c r="D21" s="20">
        <f ca="1">'50-50-50 Formula'!G3</f>
        <v>467.9315867209105</v>
      </c>
      <c r="E21" s="20">
        <f>'50-50-50 Formula'!H3</f>
        <v>4964.346553263932</v>
      </c>
      <c r="F21" s="20">
        <f ca="1">'50-50-50 Formula'!I3</f>
        <v>611.10486335287646</v>
      </c>
      <c r="G21" s="20">
        <f ca="1">'50-50-50 Formula'!J3</f>
        <v>2014.2416899110556</v>
      </c>
      <c r="H21" s="20">
        <f ca="1">'50-50-50 Formula'!K3</f>
        <v>-701.56841327908955</v>
      </c>
      <c r="I21" s="20">
        <f>'50-50-50 Formula'!L3</f>
        <v>1312.673276631966</v>
      </c>
    </row>
    <row r="22" spans="1:9" x14ac:dyDescent="0.35">
      <c r="A22" s="22" t="s">
        <v>54</v>
      </c>
      <c r="B22" s="20">
        <f>'50-50-50 Formula'!E4</f>
        <v>5</v>
      </c>
      <c r="C22" s="20">
        <f>'50-50-50 Formula'!F4</f>
        <v>352</v>
      </c>
      <c r="D22" s="20">
        <f ca="1">'50-50-50 Formula'!G4</f>
        <v>10125.482566379471</v>
      </c>
      <c r="E22" s="20">
        <f>'50-50-50 Formula'!H4</f>
        <v>28163.915526064462</v>
      </c>
      <c r="F22" s="20">
        <f ca="1">'50-50-50 Formula'!I4</f>
        <v>23855.4403294117</v>
      </c>
      <c r="G22" s="20">
        <f ca="1">'50-50-50 Formula'!J4</f>
        <v>3956.4751966527601</v>
      </c>
      <c r="H22" s="20">
        <f ca="1">'50-50-50 Formula'!K4</f>
        <v>9949.4825663794709</v>
      </c>
      <c r="I22" s="20">
        <f>'50-50-50 Formula'!L4</f>
        <v>13905.957763032231</v>
      </c>
    </row>
    <row r="23" spans="1:9" x14ac:dyDescent="0.35">
      <c r="A23" s="22" t="s">
        <v>14</v>
      </c>
      <c r="B23" s="20">
        <f>'50-50-50 Formula'!E5</f>
        <v>125</v>
      </c>
      <c r="C23" s="20">
        <f>'50-50-50 Formula'!F5</f>
        <v>6430</v>
      </c>
      <c r="D23" s="20">
        <f ca="1">'50-50-50 Formula'!G5</f>
        <v>10593.414153100381</v>
      </c>
      <c r="E23" s="20">
        <f>'50-50-50 Formula'!H5</f>
        <v>72937.73067178014</v>
      </c>
      <c r="F23" s="20">
        <f ca="1">'50-50-50 Formula'!I5</f>
        <v>60537.013785216324</v>
      </c>
      <c r="G23" s="20">
        <f ca="1">'50-50-50 Formula'!J5</f>
        <v>5970.7168865638159</v>
      </c>
      <c r="H23" s="20">
        <f ca="1">'50-50-50 Formula'!K5</f>
        <v>9247.9141531003806</v>
      </c>
      <c r="I23" s="20">
        <f>'50-50-50 Formula'!L5</f>
        <v>15218.631039664197</v>
      </c>
    </row>
    <row r="25" spans="1:9" ht="26" x14ac:dyDescent="0.35">
      <c r="A25" s="21" t="s">
        <v>48</v>
      </c>
      <c r="B25" s="19" t="s">
        <v>3</v>
      </c>
      <c r="C25" s="19" t="s">
        <v>15</v>
      </c>
      <c r="D25" s="19" t="s">
        <v>4</v>
      </c>
      <c r="E25" s="19" t="s">
        <v>5</v>
      </c>
      <c r="F25" s="19" t="s">
        <v>56</v>
      </c>
      <c r="G25" s="19" t="s">
        <v>16</v>
      </c>
      <c r="H25" s="19" t="s">
        <v>57</v>
      </c>
      <c r="I25" s="19" t="s">
        <v>58</v>
      </c>
    </row>
    <row r="26" spans="1:9" x14ac:dyDescent="0.35">
      <c r="A26" s="22" t="s">
        <v>10</v>
      </c>
      <c r="B26" s="20">
        <f>'20-20-20 Formula'!E2</f>
        <v>28</v>
      </c>
      <c r="C26" s="20">
        <f>'20-20-20 Formula'!F2</f>
        <v>1211</v>
      </c>
      <c r="D26" s="20">
        <f ca="1">'20-20-20 Formula'!G2</f>
        <v>0</v>
      </c>
      <c r="E26" s="20">
        <f>'20-20-20 Formula'!H2</f>
        <v>9079.0656942970018</v>
      </c>
      <c r="F26" s="20">
        <f>'20-20-20 Formula'!I2</f>
        <v>7868.0656942970018</v>
      </c>
      <c r="G26" s="20">
        <f>'20-20-20 Formula'!J2</f>
        <v>0</v>
      </c>
      <c r="H26" s="20">
        <f>'20-20-20 Formula'!K2</f>
        <v>0</v>
      </c>
      <c r="I26" s="20">
        <f>'20-20-20 Formula'!L2</f>
        <v>0</v>
      </c>
    </row>
    <row r="27" spans="1:9" x14ac:dyDescent="0.35">
      <c r="A27" s="22" t="s">
        <v>53</v>
      </c>
      <c r="B27" s="20">
        <f>'20-20-20 Formula'!E3</f>
        <v>73</v>
      </c>
      <c r="C27" s="20">
        <f>'20-20-20 Formula'!F3</f>
        <v>3926</v>
      </c>
      <c r="D27" s="20">
        <f ca="1">'20-20-20 Formula'!G3</f>
        <v>536.82872299048529</v>
      </c>
      <c r="E27" s="20">
        <f>'20-20-20 Formula'!H3</f>
        <v>14349.756281012304</v>
      </c>
      <c r="F27" s="20">
        <f ca="1">'20-20-20 Formula'!I3</f>
        <v>8090.6337478003306</v>
      </c>
      <c r="G27" s="20">
        <f ca="1">'20-20-20 Formula'!J3</f>
        <v>2333.1225332119757</v>
      </c>
      <c r="H27" s="20">
        <f ca="1">'20-20-20 Formula'!K3</f>
        <v>-248.37127700951476</v>
      </c>
      <c r="I27" s="20">
        <f>'20-20-20 Formula'!L3</f>
        <v>8339.0050248098451</v>
      </c>
    </row>
    <row r="28" spans="1:9" x14ac:dyDescent="0.35">
      <c r="A28" s="22" t="s">
        <v>54</v>
      </c>
      <c r="B28" s="20">
        <f>'20-20-20 Formula'!E4</f>
        <v>24</v>
      </c>
      <c r="C28" s="20">
        <f>'20-20-20 Formula'!F4</f>
        <v>1293</v>
      </c>
      <c r="D28" s="20">
        <f ca="1">'20-20-20 Formula'!G4</f>
        <v>6207.9417118963311</v>
      </c>
      <c r="E28" s="20">
        <f>'20-20-20 Formula'!H4</f>
        <v>49508.908696470833</v>
      </c>
      <c r="F28" s="20">
        <f ca="1">'20-20-20 Formula'!I4</f>
        <v>44522.068669073</v>
      </c>
      <c r="G28" s="20">
        <f ca="1">'20-20-20 Formula'!J4</f>
        <v>3693.8400273978359</v>
      </c>
      <c r="H28" s="20">
        <f ca="1">'20-20-20 Formula'!K4</f>
        <v>5949.3417118963307</v>
      </c>
      <c r="I28" s="20">
        <f>'20-20-20 Formula'!L4</f>
        <v>38572.726957176666</v>
      </c>
    </row>
    <row r="29" spans="1:9" x14ac:dyDescent="0.35">
      <c r="A29" s="22" t="s">
        <v>14</v>
      </c>
      <c r="B29" s="20">
        <f>'20-20-20 Formula'!E5</f>
        <v>125</v>
      </c>
      <c r="C29" s="20">
        <f>'20-20-20 Formula'!F5</f>
        <v>6430</v>
      </c>
      <c r="D29" s="20">
        <f ca="1">'20-20-20 Formula'!G5</f>
        <v>6744.7704348868165</v>
      </c>
      <c r="E29" s="20">
        <f>'20-20-20 Formula'!H5</f>
        <v>72937.73067178014</v>
      </c>
      <c r="F29" s="20">
        <f ca="1">'20-20-20 Formula'!I5</f>
        <v>60480.768111170328</v>
      </c>
      <c r="G29" s="20">
        <f ca="1">'20-20-20 Formula'!J5</f>
        <v>6026.9625606098116</v>
      </c>
      <c r="H29" s="20">
        <f ca="1">'20-20-20 Formula'!K5</f>
        <v>5700.9704348868163</v>
      </c>
      <c r="I29" s="20">
        <f>'20-20-20 Formula'!L5</f>
        <v>46911.731981986508</v>
      </c>
    </row>
    <row r="31" spans="1:9" ht="26" x14ac:dyDescent="0.35">
      <c r="A31" s="21" t="s">
        <v>49</v>
      </c>
      <c r="B31" s="19" t="s">
        <v>3</v>
      </c>
      <c r="C31" s="19" t="s">
        <v>15</v>
      </c>
      <c r="D31" s="19" t="s">
        <v>4</v>
      </c>
      <c r="E31" s="19" t="s">
        <v>5</v>
      </c>
      <c r="F31" s="19" t="s">
        <v>56</v>
      </c>
      <c r="G31" s="19" t="s">
        <v>16</v>
      </c>
      <c r="H31" s="19" t="s">
        <v>57</v>
      </c>
      <c r="I31" s="19" t="s">
        <v>58</v>
      </c>
    </row>
    <row r="32" spans="1:9" x14ac:dyDescent="0.35">
      <c r="A32" s="22" t="s">
        <v>10</v>
      </c>
      <c r="B32" s="20">
        <f>'70-70-70 Formula'!E2</f>
        <v>99</v>
      </c>
      <c r="C32" s="20">
        <f>'70-70-70 Formula'!F2</f>
        <v>4886</v>
      </c>
      <c r="D32" s="20">
        <f ca="1">'70-70-70 Formula'!G2</f>
        <v>0</v>
      </c>
      <c r="E32" s="20">
        <f>'70-70-70 Formula'!H2</f>
        <v>47017.8094102545</v>
      </c>
      <c r="F32" s="20">
        <f>'70-70-70 Formula'!I2</f>
        <v>42131.8094102545</v>
      </c>
      <c r="G32" s="20">
        <f>'70-70-70 Formula'!J2</f>
        <v>0</v>
      </c>
      <c r="H32" s="20">
        <f>'70-70-70 Formula'!K2</f>
        <v>0</v>
      </c>
      <c r="I32" s="20">
        <f>'70-70-70 Formula'!L2</f>
        <v>0</v>
      </c>
    </row>
    <row r="33" spans="1:11" x14ac:dyDescent="0.35">
      <c r="A33" s="22" t="s">
        <v>53</v>
      </c>
      <c r="B33" s="20">
        <f>'70-70-70 Formula'!E3</f>
        <v>22</v>
      </c>
      <c r="C33" s="20">
        <f>'70-70-70 Formula'!F3</f>
        <v>1283</v>
      </c>
      <c r="D33" s="20">
        <f ca="1">'70-70-70 Formula'!G3</f>
        <v>224.40409616293817</v>
      </c>
      <c r="E33" s="20">
        <f>'70-70-70 Formula'!H3</f>
        <v>2418.4621013800738</v>
      </c>
      <c r="F33" s="20">
        <f ca="1">'70-70-70 Formula'!I3</f>
        <v>-333.05727342303948</v>
      </c>
      <c r="G33" s="20">
        <f ca="1">'70-70-70 Formula'!J3</f>
        <v>1468.5193748031134</v>
      </c>
      <c r="H33" s="20">
        <f ca="1">'70-70-70 Formula'!K3</f>
        <v>-673.69590383706168</v>
      </c>
      <c r="I33" s="20">
        <f>'70-70-70 Formula'!L3</f>
        <v>340.6386304140222</v>
      </c>
    </row>
    <row r="34" spans="1:11" x14ac:dyDescent="0.35">
      <c r="A34" s="22" t="s">
        <v>54</v>
      </c>
      <c r="B34" s="20">
        <f>'70-70-70 Formula'!E4</f>
        <v>4</v>
      </c>
      <c r="C34" s="20">
        <f>'70-70-70 Formula'!F4</f>
        <v>261</v>
      </c>
      <c r="D34" s="20">
        <f ca="1">'70-70-70 Formula'!G4</f>
        <v>14823.37053902972</v>
      </c>
      <c r="E34" s="20">
        <f>'70-70-70 Formula'!H4</f>
        <v>23501.459160145569</v>
      </c>
      <c r="F34" s="20">
        <f ca="1">'70-70-70 Formula'!I4</f>
        <v>21612.808287073392</v>
      </c>
      <c r="G34" s="20">
        <f ca="1">'70-70-70 Formula'!J4</f>
        <v>1627.650873072178</v>
      </c>
      <c r="H34" s="20">
        <f ca="1">'70-70-70 Formula'!K4</f>
        <v>14640.670539029719</v>
      </c>
      <c r="I34" s="20">
        <f>'70-70-70 Formula'!L4</f>
        <v>6972.1377480436713</v>
      </c>
    </row>
    <row r="35" spans="1:11" x14ac:dyDescent="0.35">
      <c r="A35" s="22" t="s">
        <v>14</v>
      </c>
      <c r="B35" s="20">
        <f>'70-70-70 Formula'!E5</f>
        <v>125</v>
      </c>
      <c r="C35" s="20">
        <f>'70-70-70 Formula'!F5</f>
        <v>6430</v>
      </c>
      <c r="D35" s="20">
        <f ca="1">'70-70-70 Formula'!G5</f>
        <v>15047.774635192658</v>
      </c>
      <c r="E35" s="20">
        <f>'70-70-70 Formula'!H5</f>
        <v>72937.73067178014</v>
      </c>
      <c r="F35" s="20">
        <f ca="1">'70-70-70 Formula'!I5</f>
        <v>63411.560423904855</v>
      </c>
      <c r="G35" s="20">
        <f ca="1">'70-70-70 Formula'!J5</f>
        <v>3096.1702478752914</v>
      </c>
      <c r="H35" s="20">
        <f ca="1">'70-70-70 Formula'!K5</f>
        <v>13966.974635192657</v>
      </c>
      <c r="I35" s="20">
        <f>'70-70-70 Formula'!L5</f>
        <v>7312.7763784576937</v>
      </c>
    </row>
    <row r="36" spans="1:11" ht="14" x14ac:dyDescent="0.35">
      <c r="K36" s="30"/>
    </row>
    <row r="37" spans="1:11" x14ac:dyDescent="0.35">
      <c r="K37" s="29"/>
    </row>
    <row r="38" spans="1:11" x14ac:dyDescent="0.35">
      <c r="K38" s="29"/>
    </row>
    <row r="39" spans="1:11" x14ac:dyDescent="0.35">
      <c r="K39" s="29"/>
    </row>
    <row r="40" spans="1:11" x14ac:dyDescent="0.35">
      <c r="K40" s="29"/>
    </row>
    <row r="41" spans="1:11" x14ac:dyDescent="0.35">
      <c r="K41" s="29"/>
    </row>
    <row r="42" spans="1:11" x14ac:dyDescent="0.35">
      <c r="K42" s="29"/>
    </row>
    <row r="43" spans="1:11" x14ac:dyDescent="0.35">
      <c r="K43" s="29"/>
    </row>
    <row r="44" spans="1:11" x14ac:dyDescent="0.35">
      <c r="K44" s="29"/>
    </row>
    <row r="45" spans="1:11" x14ac:dyDescent="0.35">
      <c r="K45" s="29"/>
    </row>
    <row r="46" spans="1:11" x14ac:dyDescent="0.35">
      <c r="K46" s="29"/>
    </row>
    <row r="47" spans="1:11" x14ac:dyDescent="0.35">
      <c r="K47" s="29"/>
    </row>
    <row r="48" spans="1:11" x14ac:dyDescent="0.35">
      <c r="K48" s="29"/>
    </row>
    <row r="49" spans="11:11" x14ac:dyDescent="0.35">
      <c r="K49" s="29"/>
    </row>
    <row r="50" spans="11:11" x14ac:dyDescent="0.35">
      <c r="K50" s="29"/>
    </row>
    <row r="51" spans="11:11" x14ac:dyDescent="0.35">
      <c r="K51" s="29"/>
    </row>
    <row r="52" spans="11:11" x14ac:dyDescent="0.35">
      <c r="K52" s="29"/>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BDD27-99B3-4CB9-ADD6-07B296499800}">
  <sheetPr codeName="Sheet10"/>
  <dimension ref="A2:F186"/>
  <sheetViews>
    <sheetView zoomScale="85" workbookViewId="0">
      <selection activeCell="A51" sqref="A51"/>
    </sheetView>
  </sheetViews>
  <sheetFormatPr defaultColWidth="8.81640625" defaultRowHeight="15.5" x14ac:dyDescent="0.35"/>
  <cols>
    <col min="1" max="1" width="18" style="33" customWidth="1"/>
    <col min="2" max="2" width="11.08984375" style="33" bestFit="1" customWidth="1"/>
    <col min="3" max="3" width="10.81640625" style="33" bestFit="1" customWidth="1"/>
    <col min="4" max="4" width="12.453125" style="33" customWidth="1"/>
    <col min="5" max="5" width="11.08984375" style="33" bestFit="1" customWidth="1"/>
    <col min="6" max="6" width="13.453125" style="33" customWidth="1"/>
    <col min="7" max="16384" width="8.81640625" style="33"/>
  </cols>
  <sheetData>
    <row r="2" spans="1:1" x14ac:dyDescent="0.35">
      <c r="A2" s="34" t="s">
        <v>61</v>
      </c>
    </row>
    <row r="3" spans="1:1" x14ac:dyDescent="0.35">
      <c r="A3" s="35" t="s">
        <v>72</v>
      </c>
    </row>
    <row r="4" spans="1:1" x14ac:dyDescent="0.35">
      <c r="A4" s="35" t="s">
        <v>87</v>
      </c>
    </row>
    <row r="5" spans="1:1" x14ac:dyDescent="0.35">
      <c r="A5" s="36" t="s">
        <v>71</v>
      </c>
    </row>
    <row r="6" spans="1:1" x14ac:dyDescent="0.35">
      <c r="A6" s="36" t="s">
        <v>67</v>
      </c>
    </row>
    <row r="7" spans="1:1" x14ac:dyDescent="0.35">
      <c r="A7" s="36" t="s">
        <v>68</v>
      </c>
    </row>
    <row r="8" spans="1:1" x14ac:dyDescent="0.35">
      <c r="A8" s="36" t="s">
        <v>86</v>
      </c>
    </row>
    <row r="9" spans="1:1" x14ac:dyDescent="0.35">
      <c r="A9" s="36" t="s">
        <v>69</v>
      </c>
    </row>
    <row r="10" spans="1:1" x14ac:dyDescent="0.35">
      <c r="A10" s="36" t="s">
        <v>70</v>
      </c>
    </row>
    <row r="12" spans="1:1" x14ac:dyDescent="0.35">
      <c r="A12" s="34" t="s">
        <v>74</v>
      </c>
    </row>
    <row r="13" spans="1:1" x14ac:dyDescent="0.35">
      <c r="A13" s="33" t="s">
        <v>88</v>
      </c>
    </row>
    <row r="14" spans="1:1" x14ac:dyDescent="0.35">
      <c r="A14" s="33" t="s">
        <v>73</v>
      </c>
    </row>
    <row r="16" spans="1:1" x14ac:dyDescent="0.35">
      <c r="A16" s="34" t="s">
        <v>62</v>
      </c>
    </row>
    <row r="17" spans="1:1" ht="15" customHeight="1" x14ac:dyDescent="0.35">
      <c r="A17" s="33" t="s">
        <v>75</v>
      </c>
    </row>
    <row r="18" spans="1:1" ht="15" customHeight="1" x14ac:dyDescent="0.35">
      <c r="A18" s="33" t="s">
        <v>76</v>
      </c>
    </row>
    <row r="19" spans="1:1" ht="15" customHeight="1" x14ac:dyDescent="0.35">
      <c r="A19" s="33" t="s">
        <v>77</v>
      </c>
    </row>
    <row r="20" spans="1:1" ht="15" customHeight="1" x14ac:dyDescent="0.35">
      <c r="A20" s="33" t="s">
        <v>78</v>
      </c>
    </row>
    <row r="21" spans="1:1" ht="15" customHeight="1" x14ac:dyDescent="0.35">
      <c r="A21" s="33" t="s">
        <v>79</v>
      </c>
    </row>
    <row r="22" spans="1:1" ht="15" customHeight="1" x14ac:dyDescent="0.35">
      <c r="A22" s="33" t="s">
        <v>89</v>
      </c>
    </row>
    <row r="23" spans="1:1" ht="15" customHeight="1" x14ac:dyDescent="0.35">
      <c r="A23" s="33" t="s">
        <v>90</v>
      </c>
    </row>
    <row r="24" spans="1:1" ht="15" customHeight="1" x14ac:dyDescent="0.35"/>
    <row r="25" spans="1:1" x14ac:dyDescent="0.35">
      <c r="A25" s="34" t="s">
        <v>63</v>
      </c>
    </row>
    <row r="27" spans="1:1" x14ac:dyDescent="0.35">
      <c r="A27" s="34" t="s">
        <v>122</v>
      </c>
    </row>
    <row r="28" spans="1:1" x14ac:dyDescent="0.35">
      <c r="A28" s="33" t="s">
        <v>102</v>
      </c>
    </row>
    <row r="30" spans="1:1" x14ac:dyDescent="0.35">
      <c r="A30" s="33" t="s">
        <v>104</v>
      </c>
    </row>
    <row r="31" spans="1:1" x14ac:dyDescent="0.35">
      <c r="A31" s="33" t="s">
        <v>105</v>
      </c>
    </row>
    <row r="33" spans="1:1" x14ac:dyDescent="0.35">
      <c r="A33" s="33" t="s">
        <v>103</v>
      </c>
    </row>
    <row r="35" spans="1:1" x14ac:dyDescent="0.35">
      <c r="A35" s="33" t="s">
        <v>106</v>
      </c>
    </row>
    <row r="36" spans="1:1" x14ac:dyDescent="0.35">
      <c r="A36" s="33" t="s">
        <v>108</v>
      </c>
    </row>
    <row r="38" spans="1:1" x14ac:dyDescent="0.35">
      <c r="A38" s="33" t="s">
        <v>107</v>
      </c>
    </row>
    <row r="39" spans="1:1" x14ac:dyDescent="0.35">
      <c r="A39" s="33" t="s">
        <v>109</v>
      </c>
    </row>
    <row r="42" spans="1:1" x14ac:dyDescent="0.35">
      <c r="A42" s="33" t="s">
        <v>110</v>
      </c>
    </row>
    <row r="44" spans="1:1" x14ac:dyDescent="0.35">
      <c r="A44" s="33" t="s">
        <v>111</v>
      </c>
    </row>
    <row r="45" spans="1:1" x14ac:dyDescent="0.35">
      <c r="A45" s="37" t="s">
        <v>112</v>
      </c>
    </row>
    <row r="47" spans="1:1" x14ac:dyDescent="0.35">
      <c r="A47" s="33" t="s">
        <v>113</v>
      </c>
    </row>
    <row r="48" spans="1:1" x14ac:dyDescent="0.35">
      <c r="A48" s="37" t="s">
        <v>114</v>
      </c>
    </row>
    <row r="50" spans="1:1" x14ac:dyDescent="0.35">
      <c r="A50" s="33" t="s">
        <v>115</v>
      </c>
    </row>
    <row r="51" spans="1:1" x14ac:dyDescent="0.35">
      <c r="A51" s="33" t="s">
        <v>161</v>
      </c>
    </row>
    <row r="52" spans="1:1" x14ac:dyDescent="0.35">
      <c r="A52" s="33" t="s">
        <v>116</v>
      </c>
    </row>
    <row r="54" spans="1:1" x14ac:dyDescent="0.35">
      <c r="A54" s="33" t="s">
        <v>117</v>
      </c>
    </row>
    <row r="55" spans="1:1" x14ac:dyDescent="0.35">
      <c r="A55" s="37" t="s">
        <v>118</v>
      </c>
    </row>
    <row r="57" spans="1:1" x14ac:dyDescent="0.35">
      <c r="A57" s="33" t="s">
        <v>160</v>
      </c>
    </row>
    <row r="59" spans="1:1" x14ac:dyDescent="0.35">
      <c r="A59" s="33" t="s">
        <v>119</v>
      </c>
    </row>
    <row r="60" spans="1:1" x14ac:dyDescent="0.35">
      <c r="A60" s="37" t="s">
        <v>120</v>
      </c>
    </row>
    <row r="61" spans="1:1" x14ac:dyDescent="0.35">
      <c r="A61" s="37"/>
    </row>
    <row r="62" spans="1:1" x14ac:dyDescent="0.35">
      <c r="A62" s="33" t="s">
        <v>121</v>
      </c>
    </row>
    <row r="63" spans="1:1" x14ac:dyDescent="0.35">
      <c r="A63" s="34"/>
    </row>
    <row r="64" spans="1:1" x14ac:dyDescent="0.35">
      <c r="A64" s="34" t="s">
        <v>123</v>
      </c>
    </row>
    <row r="65" spans="1:1" x14ac:dyDescent="0.35">
      <c r="A65" s="33" t="s">
        <v>126</v>
      </c>
    </row>
    <row r="66" spans="1:1" x14ac:dyDescent="0.35">
      <c r="A66" s="34"/>
    </row>
    <row r="67" spans="1:1" x14ac:dyDescent="0.35">
      <c r="A67" s="34" t="s">
        <v>124</v>
      </c>
    </row>
    <row r="68" spans="1:1" x14ac:dyDescent="0.35">
      <c r="A68" s="33" t="s">
        <v>127</v>
      </c>
    </row>
    <row r="69" spans="1:1" x14ac:dyDescent="0.35">
      <c r="A69" s="34"/>
    </row>
    <row r="70" spans="1:1" x14ac:dyDescent="0.35">
      <c r="A70" s="34" t="s">
        <v>125</v>
      </c>
    </row>
    <row r="71" spans="1:1" x14ac:dyDescent="0.35">
      <c r="A71" s="33" t="s">
        <v>132</v>
      </c>
    </row>
    <row r="72" spans="1:1" x14ac:dyDescent="0.35">
      <c r="A72" s="33" t="s">
        <v>128</v>
      </c>
    </row>
    <row r="74" spans="1:1" x14ac:dyDescent="0.35">
      <c r="A74" s="33" t="s">
        <v>129</v>
      </c>
    </row>
    <row r="76" spans="1:1" x14ac:dyDescent="0.35">
      <c r="A76" s="33" t="s">
        <v>130</v>
      </c>
    </row>
    <row r="78" spans="1:1" x14ac:dyDescent="0.35">
      <c r="A78" s="33" t="s">
        <v>133</v>
      </c>
    </row>
    <row r="79" spans="1:1" x14ac:dyDescent="0.35">
      <c r="A79" s="33" t="s">
        <v>131</v>
      </c>
    </row>
    <row r="82" spans="1:1" x14ac:dyDescent="0.35">
      <c r="A82" s="33" t="s">
        <v>134</v>
      </c>
    </row>
    <row r="83" spans="1:1" x14ac:dyDescent="0.35">
      <c r="A83" s="33" t="s">
        <v>135</v>
      </c>
    </row>
    <row r="84" spans="1:1" x14ac:dyDescent="0.35">
      <c r="A84" s="33" t="s">
        <v>136</v>
      </c>
    </row>
    <row r="86" spans="1:1" x14ac:dyDescent="0.35">
      <c r="A86" s="33" t="s">
        <v>137</v>
      </c>
    </row>
    <row r="87" spans="1:1" x14ac:dyDescent="0.35">
      <c r="A87" s="33" t="s">
        <v>138</v>
      </c>
    </row>
    <row r="88" spans="1:1" x14ac:dyDescent="0.35">
      <c r="A88" s="33" t="s">
        <v>139</v>
      </c>
    </row>
    <row r="90" spans="1:1" x14ac:dyDescent="0.35">
      <c r="A90" s="33" t="s">
        <v>140</v>
      </c>
    </row>
    <row r="92" spans="1:1" x14ac:dyDescent="0.35">
      <c r="A92" s="34" t="s">
        <v>141</v>
      </c>
    </row>
    <row r="93" spans="1:1" x14ac:dyDescent="0.35">
      <c r="A93" s="33" t="s">
        <v>142</v>
      </c>
    </row>
    <row r="95" spans="1:1" x14ac:dyDescent="0.35">
      <c r="A95" s="34" t="s">
        <v>143</v>
      </c>
    </row>
    <row r="96" spans="1:1" x14ac:dyDescent="0.35">
      <c r="A96" s="33" t="s">
        <v>144</v>
      </c>
    </row>
    <row r="98" spans="1:6" x14ac:dyDescent="0.35">
      <c r="A98" s="34" t="s">
        <v>64</v>
      </c>
    </row>
    <row r="100" spans="1:6" ht="16" thickBot="1" x14ac:dyDescent="0.4">
      <c r="A100" s="33" t="s">
        <v>145</v>
      </c>
    </row>
    <row r="101" spans="1:6" ht="31.5" thickBot="1" x14ac:dyDescent="0.4">
      <c r="A101" s="44" t="s">
        <v>51</v>
      </c>
      <c r="B101" s="45" t="s">
        <v>13</v>
      </c>
      <c r="C101" s="45" t="s">
        <v>12</v>
      </c>
      <c r="D101" s="45" t="s">
        <v>52</v>
      </c>
      <c r="E101" s="45" t="s">
        <v>59</v>
      </c>
      <c r="F101" s="46" t="s">
        <v>16</v>
      </c>
    </row>
    <row r="102" spans="1:6" x14ac:dyDescent="0.35">
      <c r="A102" s="38" t="s">
        <v>50</v>
      </c>
      <c r="B102" s="39">
        <v>19898.965132758942</v>
      </c>
      <c r="C102" s="39">
        <v>-1403.1368265581791</v>
      </c>
      <c r="D102" s="39">
        <v>36070.468592451747</v>
      </c>
      <c r="E102" s="39">
        <v>54566.296898652508</v>
      </c>
      <c r="F102" s="40">
        <v>11941.433773127632</v>
      </c>
    </row>
    <row r="103" spans="1:6" x14ac:dyDescent="0.35">
      <c r="A103" s="38" t="s">
        <v>45</v>
      </c>
      <c r="B103" s="39">
        <v>29746.708559481649</v>
      </c>
      <c r="C103" s="39">
        <v>-1241.856385047573</v>
      </c>
      <c r="D103" s="39">
        <v>7868.0656942970018</v>
      </c>
      <c r="E103" s="39">
        <v>36372.917868731078</v>
      </c>
      <c r="F103" s="40">
        <v>30134.812803049062</v>
      </c>
    </row>
    <row r="104" spans="1:6" x14ac:dyDescent="0.35">
      <c r="A104" s="38" t="s">
        <v>46</v>
      </c>
      <c r="B104" s="39">
        <v>20915.243627185315</v>
      </c>
      <c r="C104" s="39">
        <v>-962.42271976723123</v>
      </c>
      <c r="D104" s="39">
        <v>42131.8094102545</v>
      </c>
      <c r="E104" s="39">
        <v>62084.630317672585</v>
      </c>
      <c r="F104" s="40">
        <v>4423.1003541075588</v>
      </c>
    </row>
    <row r="105" spans="1:6" x14ac:dyDescent="0.35">
      <c r="A105" s="38" t="s">
        <v>47</v>
      </c>
      <c r="B105" s="39">
        <v>9949.4825663794709</v>
      </c>
      <c r="C105" s="39">
        <v>-701.56841327908955</v>
      </c>
      <c r="D105" s="39">
        <v>51289.099632115947</v>
      </c>
      <c r="E105" s="39">
        <v>60537.013785216332</v>
      </c>
      <c r="F105" s="40">
        <v>5970.7168865638159</v>
      </c>
    </row>
    <row r="106" spans="1:6" x14ac:dyDescent="0.35">
      <c r="A106" s="38" t="s">
        <v>48</v>
      </c>
      <c r="B106" s="39">
        <v>5949.3417118963307</v>
      </c>
      <c r="C106" s="39">
        <v>-248.37127700951476</v>
      </c>
      <c r="D106" s="39">
        <v>54779.79767628351</v>
      </c>
      <c r="E106" s="39">
        <v>60480.768111170328</v>
      </c>
      <c r="F106" s="40">
        <v>6026.9625606098116</v>
      </c>
    </row>
    <row r="107" spans="1:6" ht="16" thickBot="1" x14ac:dyDescent="0.4">
      <c r="A107" s="41" t="s">
        <v>49</v>
      </c>
      <c r="B107" s="42">
        <v>14640.670539029719</v>
      </c>
      <c r="C107" s="42">
        <v>-673.69590383706168</v>
      </c>
      <c r="D107" s="42">
        <v>49444.585788712197</v>
      </c>
      <c r="E107" s="42">
        <v>63411.560423904855</v>
      </c>
      <c r="F107" s="43">
        <v>3096.1702478752914</v>
      </c>
    </row>
    <row r="126" spans="1:1" x14ac:dyDescent="0.35">
      <c r="A126" s="33" t="s">
        <v>146</v>
      </c>
    </row>
    <row r="127" spans="1:1" x14ac:dyDescent="0.35">
      <c r="A127" s="33" t="s">
        <v>147</v>
      </c>
    </row>
    <row r="150" spans="1:1" x14ac:dyDescent="0.35">
      <c r="A150" s="33" t="s">
        <v>150</v>
      </c>
    </row>
    <row r="151" spans="1:1" x14ac:dyDescent="0.35">
      <c r="A151" s="33" t="s">
        <v>151</v>
      </c>
    </row>
    <row r="152" spans="1:1" x14ac:dyDescent="0.35">
      <c r="A152" s="33" t="s">
        <v>152</v>
      </c>
    </row>
    <row r="154" spans="1:1" x14ac:dyDescent="0.35">
      <c r="A154" s="34" t="s">
        <v>65</v>
      </c>
    </row>
    <row r="155" spans="1:1" x14ac:dyDescent="0.35">
      <c r="A155" s="33" t="s">
        <v>153</v>
      </c>
    </row>
    <row r="156" spans="1:1" x14ac:dyDescent="0.35">
      <c r="A156" s="33" t="s">
        <v>154</v>
      </c>
    </row>
    <row r="157" spans="1:1" x14ac:dyDescent="0.35">
      <c r="A157" s="33" t="s">
        <v>155</v>
      </c>
    </row>
    <row r="159" spans="1:1" x14ac:dyDescent="0.35">
      <c r="A159" s="33" t="s">
        <v>149</v>
      </c>
    </row>
    <row r="160" spans="1:1" x14ac:dyDescent="0.35">
      <c r="A160" s="33" t="s">
        <v>148</v>
      </c>
    </row>
    <row r="161" spans="1:1" x14ac:dyDescent="0.35">
      <c r="A161" s="33" t="s">
        <v>156</v>
      </c>
    </row>
    <row r="163" spans="1:1" x14ac:dyDescent="0.35">
      <c r="A163" s="33" t="s">
        <v>157</v>
      </c>
    </row>
    <row r="164" spans="1:1" x14ac:dyDescent="0.35">
      <c r="A164" s="33" t="s">
        <v>158</v>
      </c>
    </row>
    <row r="166" spans="1:1" x14ac:dyDescent="0.35">
      <c r="A166" s="33" t="s">
        <v>159</v>
      </c>
    </row>
    <row r="169" spans="1:1" x14ac:dyDescent="0.35">
      <c r="A169" s="34" t="s">
        <v>66</v>
      </c>
    </row>
    <row r="170" spans="1:1" x14ac:dyDescent="0.35">
      <c r="A170" s="33" t="s">
        <v>80</v>
      </c>
    </row>
    <row r="171" spans="1:1" x14ac:dyDescent="0.35">
      <c r="A171" s="33" t="s">
        <v>81</v>
      </c>
    </row>
    <row r="172" spans="1:1" x14ac:dyDescent="0.35">
      <c r="A172" s="33" t="s">
        <v>82</v>
      </c>
    </row>
    <row r="173" spans="1:1" x14ac:dyDescent="0.35">
      <c r="A173" s="33" t="s">
        <v>83</v>
      </c>
    </row>
    <row r="174" spans="1:1" x14ac:dyDescent="0.35">
      <c r="A174" s="33" t="s">
        <v>84</v>
      </c>
    </row>
    <row r="175" spans="1:1" x14ac:dyDescent="0.35">
      <c r="A175" s="33" t="s">
        <v>85</v>
      </c>
    </row>
    <row r="176" spans="1:1" x14ac:dyDescent="0.35">
      <c r="A176" s="33" t="s">
        <v>93</v>
      </c>
    </row>
    <row r="177" spans="1:1" x14ac:dyDescent="0.35">
      <c r="A177" s="33" t="s">
        <v>91</v>
      </c>
    </row>
    <row r="178" spans="1:1" x14ac:dyDescent="0.35">
      <c r="A178" s="33" t="s">
        <v>92</v>
      </c>
    </row>
    <row r="179" spans="1:1" x14ac:dyDescent="0.35">
      <c r="A179" s="33" t="s">
        <v>94</v>
      </c>
    </row>
    <row r="180" spans="1:1" x14ac:dyDescent="0.35">
      <c r="A180" s="33" t="s">
        <v>95</v>
      </c>
    </row>
    <row r="181" spans="1:1" x14ac:dyDescent="0.35">
      <c r="A181" s="33" t="s">
        <v>96</v>
      </c>
    </row>
    <row r="182" spans="1:1" x14ac:dyDescent="0.35">
      <c r="A182" s="33" t="s">
        <v>97</v>
      </c>
    </row>
    <row r="183" spans="1:1" x14ac:dyDescent="0.35">
      <c r="A183" s="33" t="s">
        <v>98</v>
      </c>
    </row>
    <row r="184" spans="1:1" x14ac:dyDescent="0.35">
      <c r="A184" s="33" t="s">
        <v>99</v>
      </c>
    </row>
    <row r="185" spans="1:1" x14ac:dyDescent="0.35">
      <c r="A185" s="33" t="s">
        <v>100</v>
      </c>
    </row>
    <row r="186" spans="1:1" x14ac:dyDescent="0.35">
      <c r="A186" s="33" t="s">
        <v>101</v>
      </c>
    </row>
  </sheetData>
  <pageMargins left="0.7" right="0.7" top="0.75" bottom="0.75" header="0.3" footer="0.3"/>
  <pageSetup paperSize="9" orientation="portrait" horizontalDpi="0"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07a12b3-3a39-4e5f-afa6-4629bb16037e">
      <Terms xmlns="http://schemas.microsoft.com/office/infopath/2007/PartnerControls"/>
    </lcf76f155ced4ddcb4097134ff3c332f>
    <_ip_UnifiedCompliancePolicyUIAction xmlns="http://schemas.microsoft.com/sharepoint/v3" xsi:nil="true"/>
    <TaxCatchAll xmlns="1f0d55de-41a8-442a-939a-8c7a93a15acc"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E74D6C390916B4A8494C33A5D3CA82B" ma:contentTypeVersion="17" ma:contentTypeDescription="Create a new document." ma:contentTypeScope="" ma:versionID="eeaf27003bc6ef8b97a491cee091336a">
  <xsd:schema xmlns:xsd="http://www.w3.org/2001/XMLSchema" xmlns:xs="http://www.w3.org/2001/XMLSchema" xmlns:p="http://schemas.microsoft.com/office/2006/metadata/properties" xmlns:ns1="http://schemas.microsoft.com/sharepoint/v3" xmlns:ns2="307a12b3-3a39-4e5f-afa6-4629bb16037e" xmlns:ns3="1f0d55de-41a8-442a-939a-8c7a93a15acc" targetNamespace="http://schemas.microsoft.com/office/2006/metadata/properties" ma:root="true" ma:fieldsID="b739585612418cb0ce26f5ceb61b5725" ns1:_="" ns2:_="" ns3:_="">
    <xsd:import namespace="http://schemas.microsoft.com/sharepoint/v3"/>
    <xsd:import namespace="307a12b3-3a39-4e5f-afa6-4629bb16037e"/>
    <xsd:import namespace="1f0d55de-41a8-442a-939a-8c7a93a15ac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1:_ip_UnifiedCompliancePolicyProperties" minOccurs="0"/>
                <xsd:element ref="ns1:_ip_UnifiedCompliancePolicyUIA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7a12b3-3a39-4e5f-afa6-4629bb1603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790f828-4d96-4d10-bc53-6c3febba0be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f0d55de-41a8-442a-939a-8c7a93a15ac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438ea2c-1d97-4ed9-8a85-6ab57bb76901}" ma:internalName="TaxCatchAll" ma:showField="CatchAllData" ma:web="1f0d55de-41a8-442a-939a-8c7a93a15acc">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ACD1C2-EA89-4469-B0ED-ED510B769074}">
  <ds:schemaRefs>
    <ds:schemaRef ds:uri="http://schemas.microsoft.com/office/2006/documentManagement/types"/>
    <ds:schemaRef ds:uri="http://schemas.microsoft.com/office/2006/metadata/properties"/>
    <ds:schemaRef ds:uri="1f0d55de-41a8-442a-939a-8c7a93a15acc"/>
    <ds:schemaRef ds:uri="http://purl.org/dc/terms/"/>
    <ds:schemaRef ds:uri="http://schemas.microsoft.com/office/infopath/2007/PartnerControls"/>
    <ds:schemaRef ds:uri="http://purl.org/dc/dcmitype/"/>
    <ds:schemaRef ds:uri="http://purl.org/dc/elements/1.1/"/>
    <ds:schemaRef ds:uri="http://schemas.openxmlformats.org/package/2006/metadata/core-properties"/>
    <ds:schemaRef ds:uri="307a12b3-3a39-4e5f-afa6-4629bb16037e"/>
    <ds:schemaRef ds:uri="http://schemas.microsoft.com/sharepoint/v3"/>
    <ds:schemaRef ds:uri="http://www.w3.org/XML/1998/namespace"/>
  </ds:schemaRefs>
</ds:datastoreItem>
</file>

<file path=customXml/itemProps2.xml><?xml version="1.0" encoding="utf-8"?>
<ds:datastoreItem xmlns:ds="http://schemas.openxmlformats.org/officeDocument/2006/customXml" ds:itemID="{01AE5D36-F604-4C97-9FFE-AF000BD40F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07a12b3-3a39-4e5f-afa6-4629bb16037e"/>
    <ds:schemaRef ds:uri="1f0d55de-41a8-442a-939a-8c7a93a15a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ABDD3FC-BAF9-4811-8EDF-99521EE9291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Data</vt:lpstr>
      <vt:lpstr>50-50 Formula</vt:lpstr>
      <vt:lpstr>Soln&gt;</vt:lpstr>
      <vt:lpstr>20-20 Formula</vt:lpstr>
      <vt:lpstr>70-70 Formula</vt:lpstr>
      <vt:lpstr>50-50-50 Formula</vt:lpstr>
      <vt:lpstr>20-20-20 Formula</vt:lpstr>
      <vt:lpstr>70-70-70 Formula</vt:lpstr>
      <vt:lpstr>Results</vt:lpstr>
      <vt:lpstr>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Jyoti Shinde - Senior Manager</cp:lastModifiedBy>
  <dcterms:modified xsi:type="dcterms:W3CDTF">2024-11-29T13:06:25Z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0x010100FE74D6C390916B4A8494C33A5D3CA82B</vt:lpwstr>
  </property>
  <property fmtid="{D5CDD505-2E9C-101B-9397-08002B2CF9AE}" pid="3" name="MediaServiceImageTags">
    <vt:lpwstr/>
  </property>
</Properties>
</file>