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yotiShinde-SeniorMa\AppData\Local\Microsoft\Windows\INetCache\Content.Outlook\07M7HVBG\"/>
    </mc:Choice>
  </mc:AlternateContent>
  <xr:revisionPtr revIDLastSave="0" documentId="13_ncr:8001_{218DF679-C0E0-4EBD-BA8B-C200F0F8EDFD}" xr6:coauthVersionLast="47" xr6:coauthVersionMax="47" xr10:uidLastSave="{00000000-0000-0000-0000-000000000000}"/>
  <bookViews>
    <workbookView xWindow="-110" yWindow="-110" windowWidth="19420" windowHeight="10300" tabRatio="905" xr2:uid="{2F616409-0AD1-4864-80D1-18AA0DA45F40}"/>
  </bookViews>
  <sheets>
    <sheet name="Audit_Trail" sheetId="13" r:id="rId1"/>
    <sheet name="Revenue_Data" sheetId="1" r:id="rId2"/>
    <sheet name="Inflation_Data" sheetId="8" r:id="rId3"/>
    <sheet name="Rev_Data_Checks" sheetId="3" r:id="rId4"/>
    <sheet name="Revised_Rev_Data" sheetId="4" r:id="rId5"/>
    <sheet name="Revised_Rev_Data_Checks" sheetId="14" r:id="rId6"/>
    <sheet name="Inf_Data_Checks" sheetId="11" r:id="rId7"/>
    <sheet name="Parameters" sheetId="9" r:id="rId8"/>
    <sheet name="Opportunity_A" sheetId="5" r:id="rId9"/>
    <sheet name="Opportunity_B" sheetId="7" r:id="rId10"/>
  </sheets>
  <definedNames>
    <definedName name="_xlnm._FilterDatabase" localSheetId="3" hidden="1">Rev_Data_Checks!$B$3:$AA$103</definedName>
    <definedName name="_xlnm._FilterDatabase" localSheetId="1" hidden="1">Revenue_Data!$B$3:$AA$103</definedName>
    <definedName name="_xlnm._FilterDatabase" localSheetId="4" hidden="1">Revised_Rev_Data!$B$3:$AA$103</definedName>
    <definedName name="_xlnm._FilterDatabase" localSheetId="5" hidden="1">Revised_Rev_Data_Checks!$B$3:$AA$103</definedName>
    <definedName name="Ann_Inst">Parameters!$F$7</definedName>
    <definedName name="COGS">Parameters!$B$12:$C$14</definedName>
    <definedName name="Disc_DPP_A">Parameters!$C$19</definedName>
    <definedName name="Disc_DPP_B">Parameters!$F$16</definedName>
    <definedName name="Disc_NPV_A">Parameters!$C$18</definedName>
    <definedName name="Disc_NPV_B">Parameters!$F$15</definedName>
    <definedName name="Guarantee">Parameters!$C$16</definedName>
    <definedName name="Inc_Roy">Parameters!$C$9</definedName>
    <definedName name="Infl_Criteria">Parameters!$I$5:$J$7</definedName>
    <definedName name="Inflation">Parameters!$I$10:$J$33</definedName>
    <definedName name="Int_Cost_B">Parameters!$F$9</definedName>
    <definedName name="Int_Rate">Parameters!$F$4</definedName>
    <definedName name="Int_Rev_A">Parameters!$C$5</definedName>
    <definedName name="Int_Roy">Parameters!$C$8</definedName>
    <definedName name="Invt_A">Parameters!$C$2</definedName>
    <definedName name="Invt_B">Parameters!$F$2</definedName>
    <definedName name="Loan_Amt">Parameters!$F$3</definedName>
    <definedName name="Loan_Term">Parameters!$F$5</definedName>
    <definedName name="Rev_Per_B">Parameters!$F$14</definedName>
    <definedName name="Tax_A">Parameters!$C$21</definedName>
    <definedName name="Tax_B">Parameters!$F$18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03" i="4" l="1"/>
  <c r="Z103" i="4"/>
  <c r="Y103" i="4"/>
  <c r="X103" i="4"/>
  <c r="W103" i="4"/>
  <c r="V103" i="4"/>
  <c r="U103" i="4"/>
  <c r="T103" i="4"/>
  <c r="S103" i="4"/>
  <c r="S103" i="14" s="1"/>
  <c r="R103" i="4"/>
  <c r="Q103" i="4"/>
  <c r="Q103" i="14" s="1"/>
  <c r="P103" i="4"/>
  <c r="O103" i="4"/>
  <c r="N103" i="4"/>
  <c r="M103" i="4"/>
  <c r="L103" i="4"/>
  <c r="K103" i="4"/>
  <c r="J103" i="4"/>
  <c r="J103" i="14" s="1"/>
  <c r="I103" i="4"/>
  <c r="I103" i="14" s="1"/>
  <c r="H103" i="4"/>
  <c r="H103" i="14" s="1"/>
  <c r="G103" i="4"/>
  <c r="G103" i="14" s="1"/>
  <c r="F103" i="4"/>
  <c r="E103" i="4"/>
  <c r="D103" i="4"/>
  <c r="C103" i="4"/>
  <c r="AA102" i="4"/>
  <c r="Z102" i="4"/>
  <c r="Y102" i="4"/>
  <c r="X102" i="4"/>
  <c r="W102" i="4"/>
  <c r="V102" i="4"/>
  <c r="U102" i="4"/>
  <c r="T102" i="4"/>
  <c r="T102" i="14" s="1"/>
  <c r="S102" i="4"/>
  <c r="R102" i="4"/>
  <c r="R102" i="14" s="1"/>
  <c r="Q102" i="4"/>
  <c r="P102" i="4"/>
  <c r="O102" i="4"/>
  <c r="N102" i="4"/>
  <c r="M102" i="4"/>
  <c r="L102" i="4"/>
  <c r="K102" i="4"/>
  <c r="J102" i="4"/>
  <c r="J102" i="14" s="1"/>
  <c r="I102" i="4"/>
  <c r="I102" i="14" s="1"/>
  <c r="H102" i="4"/>
  <c r="H102" i="14" s="1"/>
  <c r="G102" i="4"/>
  <c r="F102" i="4"/>
  <c r="E102" i="4"/>
  <c r="D102" i="4"/>
  <c r="C102" i="4"/>
  <c r="AA101" i="4"/>
  <c r="Z101" i="4"/>
  <c r="Y101" i="4"/>
  <c r="X101" i="4"/>
  <c r="X101" i="14" s="1"/>
  <c r="W101" i="4"/>
  <c r="V101" i="4"/>
  <c r="V101" i="14" s="1"/>
  <c r="U101" i="4"/>
  <c r="U101" i="14" s="1"/>
  <c r="T101" i="4"/>
  <c r="S101" i="4"/>
  <c r="S101" i="14" s="1"/>
  <c r="R101" i="4"/>
  <c r="Q101" i="4"/>
  <c r="P101" i="4"/>
  <c r="P101" i="14" s="1"/>
  <c r="O101" i="4"/>
  <c r="N101" i="4"/>
  <c r="M101" i="4"/>
  <c r="L101" i="4"/>
  <c r="L101" i="14" s="1"/>
  <c r="K101" i="4"/>
  <c r="K101" i="14" s="1"/>
  <c r="J101" i="4"/>
  <c r="J101" i="14" s="1"/>
  <c r="I101" i="4"/>
  <c r="I101" i="14" s="1"/>
  <c r="H101" i="4"/>
  <c r="G101" i="4"/>
  <c r="F101" i="4"/>
  <c r="E101" i="4"/>
  <c r="D101" i="4"/>
  <c r="C101" i="4"/>
  <c r="AA100" i="4"/>
  <c r="Z100" i="4"/>
  <c r="Y100" i="4"/>
  <c r="Y100" i="14" s="1"/>
  <c r="X100" i="4"/>
  <c r="W100" i="4"/>
  <c r="V100" i="4"/>
  <c r="U100" i="4"/>
  <c r="U100" i="14" s="1"/>
  <c r="T100" i="4"/>
  <c r="T100" i="14" s="1"/>
  <c r="S100" i="4"/>
  <c r="R100" i="4"/>
  <c r="Q100" i="4"/>
  <c r="P100" i="4"/>
  <c r="O100" i="4"/>
  <c r="N100" i="4"/>
  <c r="M100" i="4"/>
  <c r="L100" i="4"/>
  <c r="L100" i="14" s="1"/>
  <c r="K100" i="4"/>
  <c r="K100" i="14" s="1"/>
  <c r="J100" i="4"/>
  <c r="J100" i="14" s="1"/>
  <c r="I100" i="4"/>
  <c r="I100" i="14" s="1"/>
  <c r="H100" i="4"/>
  <c r="G100" i="4"/>
  <c r="F100" i="4"/>
  <c r="E100" i="4"/>
  <c r="E100" i="14" s="1"/>
  <c r="D100" i="4"/>
  <c r="C100" i="4"/>
  <c r="AA99" i="4"/>
  <c r="Z99" i="4"/>
  <c r="Y99" i="4"/>
  <c r="X99" i="4"/>
  <c r="W99" i="4"/>
  <c r="V99" i="4"/>
  <c r="U99" i="4"/>
  <c r="U99" i="14" s="1"/>
  <c r="T99" i="4"/>
  <c r="S99" i="4"/>
  <c r="R99" i="4"/>
  <c r="R99" i="14" s="1"/>
  <c r="Q99" i="4"/>
  <c r="P99" i="4"/>
  <c r="O99" i="4"/>
  <c r="N99" i="4"/>
  <c r="N99" i="14" s="1"/>
  <c r="M99" i="4"/>
  <c r="M99" i="14" s="1"/>
  <c r="L99" i="4"/>
  <c r="L99" i="14" s="1"/>
  <c r="K99" i="4"/>
  <c r="K99" i="14" s="1"/>
  <c r="J99" i="4"/>
  <c r="I99" i="4"/>
  <c r="H99" i="4"/>
  <c r="G99" i="4"/>
  <c r="F99" i="4"/>
  <c r="E99" i="4"/>
  <c r="D99" i="4"/>
  <c r="C99" i="4"/>
  <c r="AA98" i="4"/>
  <c r="AA98" i="14" s="1"/>
  <c r="Z98" i="4"/>
  <c r="Y98" i="4"/>
  <c r="X98" i="4"/>
  <c r="X98" i="14" s="1"/>
  <c r="W98" i="4"/>
  <c r="W98" i="14" s="1"/>
  <c r="V98" i="4"/>
  <c r="U98" i="4"/>
  <c r="T98" i="4"/>
  <c r="S98" i="4"/>
  <c r="R98" i="4"/>
  <c r="Q98" i="4"/>
  <c r="P98" i="4"/>
  <c r="O98" i="4"/>
  <c r="O98" i="14" s="1"/>
  <c r="N98" i="4"/>
  <c r="N98" i="14" s="1"/>
  <c r="M98" i="4"/>
  <c r="M98" i="14" s="1"/>
  <c r="L98" i="4"/>
  <c r="L98" i="14" s="1"/>
  <c r="K98" i="4"/>
  <c r="K98" i="14" s="1"/>
  <c r="J98" i="4"/>
  <c r="I98" i="4"/>
  <c r="H98" i="4"/>
  <c r="G98" i="4"/>
  <c r="G98" i="14" s="1"/>
  <c r="F98" i="4"/>
  <c r="E98" i="4"/>
  <c r="D98" i="4"/>
  <c r="C98" i="4"/>
  <c r="AA97" i="4"/>
  <c r="Z97" i="4"/>
  <c r="Y97" i="4"/>
  <c r="Y97" i="14" s="1"/>
  <c r="X97" i="4"/>
  <c r="W97" i="4"/>
  <c r="W97" i="14" s="1"/>
  <c r="V97" i="4"/>
  <c r="U97" i="4"/>
  <c r="T97" i="4"/>
  <c r="T97" i="14" s="1"/>
  <c r="S97" i="4"/>
  <c r="R97" i="4"/>
  <c r="Q97" i="4"/>
  <c r="P97" i="4"/>
  <c r="P97" i="14" s="1"/>
  <c r="O97" i="4"/>
  <c r="O97" i="14" s="1"/>
  <c r="N97" i="4"/>
  <c r="M97" i="4"/>
  <c r="M97" i="14" s="1"/>
  <c r="L97" i="4"/>
  <c r="K97" i="4"/>
  <c r="J97" i="4"/>
  <c r="I97" i="4"/>
  <c r="H97" i="4"/>
  <c r="G97" i="4"/>
  <c r="F97" i="4"/>
  <c r="E97" i="4"/>
  <c r="D97" i="4"/>
  <c r="D97" i="14" s="1"/>
  <c r="C97" i="4"/>
  <c r="AA96" i="4"/>
  <c r="Z96" i="4"/>
  <c r="Z96" i="14" s="1"/>
  <c r="Y96" i="4"/>
  <c r="Y96" i="14" s="1"/>
  <c r="X96" i="4"/>
  <c r="X96" i="14" s="1"/>
  <c r="W96" i="4"/>
  <c r="V96" i="4"/>
  <c r="U96" i="4"/>
  <c r="T96" i="4"/>
  <c r="S96" i="4"/>
  <c r="R96" i="4"/>
  <c r="Q96" i="4"/>
  <c r="P96" i="4"/>
  <c r="P96" i="14" s="1"/>
  <c r="O96" i="4"/>
  <c r="O96" i="14" s="1"/>
  <c r="N96" i="4"/>
  <c r="N96" i="14" s="1"/>
  <c r="M96" i="4"/>
  <c r="M96" i="14" s="1"/>
  <c r="L96" i="4"/>
  <c r="K96" i="4"/>
  <c r="J96" i="4"/>
  <c r="I96" i="4"/>
  <c r="I96" i="14" s="1"/>
  <c r="H96" i="4"/>
  <c r="G96" i="4"/>
  <c r="F96" i="4"/>
  <c r="E96" i="4"/>
  <c r="E96" i="14" s="1"/>
  <c r="D96" i="4"/>
  <c r="C96" i="4"/>
  <c r="AA95" i="4"/>
  <c r="AA95" i="14" s="1"/>
  <c r="Z95" i="4"/>
  <c r="Y95" i="4"/>
  <c r="Y95" i="14" s="1"/>
  <c r="X95" i="4"/>
  <c r="W95" i="4"/>
  <c r="V95" i="4"/>
  <c r="V95" i="14" s="1"/>
  <c r="U95" i="4"/>
  <c r="T95" i="4"/>
  <c r="S95" i="4"/>
  <c r="R95" i="4"/>
  <c r="R95" i="14" s="1"/>
  <c r="Q95" i="4"/>
  <c r="Q95" i="14" s="1"/>
  <c r="P95" i="4"/>
  <c r="P95" i="14" s="1"/>
  <c r="O95" i="4"/>
  <c r="N95" i="4"/>
  <c r="M95" i="4"/>
  <c r="L95" i="4"/>
  <c r="K95" i="4"/>
  <c r="J95" i="4"/>
  <c r="I95" i="4"/>
  <c r="H95" i="4"/>
  <c r="G95" i="4"/>
  <c r="F95" i="4"/>
  <c r="F95" i="14" s="1"/>
  <c r="E95" i="4"/>
  <c r="D95" i="4"/>
  <c r="C95" i="4"/>
  <c r="C95" i="14" s="1"/>
  <c r="AA94" i="4"/>
  <c r="AA94" i="14" s="1"/>
  <c r="Z94" i="4"/>
  <c r="Y94" i="4"/>
  <c r="X94" i="4"/>
  <c r="W94" i="4"/>
  <c r="V94" i="4"/>
  <c r="U94" i="4"/>
  <c r="T94" i="4"/>
  <c r="S94" i="4"/>
  <c r="R94" i="4"/>
  <c r="R94" i="14" s="1"/>
  <c r="Q94" i="4"/>
  <c r="Q94" i="14" s="1"/>
  <c r="P94" i="4"/>
  <c r="P94" i="14" s="1"/>
  <c r="O94" i="4"/>
  <c r="O94" i="14" s="1"/>
  <c r="N94" i="4"/>
  <c r="M94" i="4"/>
  <c r="L94" i="4"/>
  <c r="K94" i="4"/>
  <c r="K94" i="14" s="1"/>
  <c r="J94" i="4"/>
  <c r="I94" i="4"/>
  <c r="H94" i="4"/>
  <c r="G94" i="4"/>
  <c r="F94" i="4"/>
  <c r="E94" i="4"/>
  <c r="D94" i="4"/>
  <c r="D94" i="14" s="1"/>
  <c r="C94" i="4"/>
  <c r="AA93" i="4"/>
  <c r="AA93" i="14" s="1"/>
  <c r="Z93" i="4"/>
  <c r="Y93" i="4"/>
  <c r="X93" i="4"/>
  <c r="X93" i="14" s="1"/>
  <c r="W93" i="4"/>
  <c r="V93" i="4"/>
  <c r="U93" i="4"/>
  <c r="T93" i="4"/>
  <c r="T93" i="14" s="1"/>
  <c r="S93" i="4"/>
  <c r="S93" i="14" s="1"/>
  <c r="R93" i="4"/>
  <c r="R93" i="14" s="1"/>
  <c r="Q93" i="4"/>
  <c r="Q93" i="14" s="1"/>
  <c r="P93" i="4"/>
  <c r="P93" i="14" s="1"/>
  <c r="O93" i="4"/>
  <c r="N93" i="4"/>
  <c r="M93" i="4"/>
  <c r="L93" i="4"/>
  <c r="K93" i="4"/>
  <c r="J93" i="4"/>
  <c r="I93" i="4"/>
  <c r="H93" i="4"/>
  <c r="H93" i="14" s="1"/>
  <c r="G93" i="4"/>
  <c r="F93" i="4"/>
  <c r="E93" i="4"/>
  <c r="E93" i="14" s="1"/>
  <c r="D93" i="4"/>
  <c r="D93" i="14" s="1"/>
  <c r="C93" i="4"/>
  <c r="C93" i="14" s="1"/>
  <c r="AA92" i="4"/>
  <c r="Z92" i="4"/>
  <c r="Y92" i="4"/>
  <c r="Y92" i="14" s="1"/>
  <c r="X92" i="4"/>
  <c r="W92" i="4"/>
  <c r="V92" i="4"/>
  <c r="U92" i="4"/>
  <c r="U92" i="14" s="1"/>
  <c r="T92" i="4"/>
  <c r="T92" i="14" s="1"/>
  <c r="S92" i="4"/>
  <c r="S92" i="14" s="1"/>
  <c r="R92" i="4"/>
  <c r="Q92" i="4"/>
  <c r="Q92" i="14" s="1"/>
  <c r="P92" i="4"/>
  <c r="O92" i="4"/>
  <c r="N92" i="4"/>
  <c r="M92" i="4"/>
  <c r="M92" i="14" s="1"/>
  <c r="L92" i="4"/>
  <c r="K92" i="4"/>
  <c r="J92" i="4"/>
  <c r="I92" i="4"/>
  <c r="H92" i="4"/>
  <c r="G92" i="4"/>
  <c r="F92" i="4"/>
  <c r="F92" i="14" s="1"/>
  <c r="E92" i="4"/>
  <c r="D92" i="4"/>
  <c r="D92" i="14" s="1"/>
  <c r="C92" i="4"/>
  <c r="AA91" i="4"/>
  <c r="Z91" i="4"/>
  <c r="Z91" i="14" s="1"/>
  <c r="Y91" i="4"/>
  <c r="X91" i="4"/>
  <c r="W91" i="4"/>
  <c r="V91" i="4"/>
  <c r="V91" i="14" s="1"/>
  <c r="U91" i="4"/>
  <c r="U91" i="14" s="1"/>
  <c r="T91" i="4"/>
  <c r="T91" i="14" s="1"/>
  <c r="S91" i="4"/>
  <c r="S91" i="14" s="1"/>
  <c r="R91" i="4"/>
  <c r="Q91" i="4"/>
  <c r="P91" i="4"/>
  <c r="O91" i="4"/>
  <c r="N91" i="4"/>
  <c r="M91" i="4"/>
  <c r="L91" i="4"/>
  <c r="K91" i="4"/>
  <c r="J91" i="4"/>
  <c r="J91" i="14" s="1"/>
  <c r="I91" i="4"/>
  <c r="H91" i="4"/>
  <c r="G91" i="4"/>
  <c r="G91" i="14" s="1"/>
  <c r="F91" i="4"/>
  <c r="F91" i="14" s="1"/>
  <c r="E91" i="4"/>
  <c r="E91" i="14" s="1"/>
  <c r="D91" i="4"/>
  <c r="C91" i="4"/>
  <c r="AA90" i="4"/>
  <c r="Z90" i="4"/>
  <c r="Y90" i="4"/>
  <c r="X90" i="4"/>
  <c r="W90" i="4"/>
  <c r="V90" i="4"/>
  <c r="V90" i="14" s="1"/>
  <c r="U90" i="4"/>
  <c r="U90" i="14" s="1"/>
  <c r="T90" i="4"/>
  <c r="T90" i="14" s="1"/>
  <c r="S90" i="4"/>
  <c r="S90" i="14" s="1"/>
  <c r="R90" i="4"/>
  <c r="Q90" i="4"/>
  <c r="P90" i="4"/>
  <c r="O90" i="4"/>
  <c r="O90" i="14" s="1"/>
  <c r="N90" i="4"/>
  <c r="M90" i="4"/>
  <c r="L90" i="4"/>
  <c r="K90" i="4"/>
  <c r="K90" i="14" s="1"/>
  <c r="J90" i="4"/>
  <c r="I90" i="4"/>
  <c r="H90" i="4"/>
  <c r="H90" i="14" s="1"/>
  <c r="G90" i="4"/>
  <c r="F90" i="4"/>
  <c r="F90" i="14" s="1"/>
  <c r="E90" i="4"/>
  <c r="D90" i="4"/>
  <c r="C90" i="4"/>
  <c r="C90" i="14" s="1"/>
  <c r="AA89" i="4"/>
  <c r="Z89" i="4"/>
  <c r="Y89" i="4"/>
  <c r="X89" i="4"/>
  <c r="X89" i="14" s="1"/>
  <c r="W89" i="4"/>
  <c r="W89" i="14" s="1"/>
  <c r="V89" i="4"/>
  <c r="V89" i="14" s="1"/>
  <c r="U89" i="4"/>
  <c r="U89" i="14" s="1"/>
  <c r="T89" i="4"/>
  <c r="S89" i="4"/>
  <c r="R89" i="4"/>
  <c r="Q89" i="4"/>
  <c r="P89" i="4"/>
  <c r="P89" i="14" s="1"/>
  <c r="O89" i="4"/>
  <c r="N89" i="4"/>
  <c r="M89" i="4"/>
  <c r="L89" i="4"/>
  <c r="L89" i="14" s="1"/>
  <c r="K89" i="4"/>
  <c r="J89" i="4"/>
  <c r="I89" i="4"/>
  <c r="H89" i="4"/>
  <c r="H89" i="14" s="1"/>
  <c r="G89" i="4"/>
  <c r="G89" i="14" s="1"/>
  <c r="F89" i="4"/>
  <c r="E89" i="4"/>
  <c r="D89" i="4"/>
  <c r="C89" i="4"/>
  <c r="AA88" i="4"/>
  <c r="Z88" i="4"/>
  <c r="Y88" i="4"/>
  <c r="X88" i="4"/>
  <c r="X88" i="14" s="1"/>
  <c r="W88" i="4"/>
  <c r="W88" i="14" s="1"/>
  <c r="V88" i="4"/>
  <c r="V88" i="14" s="1"/>
  <c r="U88" i="4"/>
  <c r="U88" i="14" s="1"/>
  <c r="T88" i="4"/>
  <c r="S88" i="4"/>
  <c r="R88" i="4"/>
  <c r="Q88" i="4"/>
  <c r="Q88" i="14" s="1"/>
  <c r="P88" i="4"/>
  <c r="O88" i="4"/>
  <c r="N88" i="4"/>
  <c r="M88" i="4"/>
  <c r="L88" i="4"/>
  <c r="K88" i="4"/>
  <c r="J88" i="4"/>
  <c r="I88" i="4"/>
  <c r="H88" i="4"/>
  <c r="H88" i="14" s="1"/>
  <c r="G88" i="4"/>
  <c r="F88" i="4"/>
  <c r="E88" i="4"/>
  <c r="E88" i="14" s="1"/>
  <c r="D88" i="4"/>
  <c r="C88" i="4"/>
  <c r="AA87" i="4"/>
  <c r="Z87" i="4"/>
  <c r="Z87" i="14" s="1"/>
  <c r="Y87" i="4"/>
  <c r="Y87" i="14" s="1"/>
  <c r="X87" i="4"/>
  <c r="X87" i="14" s="1"/>
  <c r="W87" i="4"/>
  <c r="W87" i="14" s="1"/>
  <c r="V87" i="4"/>
  <c r="U87" i="4"/>
  <c r="T87" i="4"/>
  <c r="S87" i="4"/>
  <c r="R87" i="4"/>
  <c r="Q87" i="4"/>
  <c r="P87" i="4"/>
  <c r="O87" i="4"/>
  <c r="N87" i="4"/>
  <c r="N87" i="14" s="1"/>
  <c r="M87" i="4"/>
  <c r="L87" i="4"/>
  <c r="K87" i="4"/>
  <c r="J87" i="4"/>
  <c r="J87" i="14" s="1"/>
  <c r="I87" i="4"/>
  <c r="I87" i="14" s="1"/>
  <c r="H87" i="4"/>
  <c r="G87" i="4"/>
  <c r="F87" i="4"/>
  <c r="F87" i="14" s="1"/>
  <c r="E87" i="4"/>
  <c r="D87" i="4"/>
  <c r="C87" i="4"/>
  <c r="AA86" i="4"/>
  <c r="Z86" i="4"/>
  <c r="Z86" i="14" s="1"/>
  <c r="Y86" i="4"/>
  <c r="Y86" i="14" s="1"/>
  <c r="X86" i="4"/>
  <c r="X86" i="14" s="1"/>
  <c r="W86" i="4"/>
  <c r="W86" i="14" s="1"/>
  <c r="V86" i="4"/>
  <c r="U86" i="4"/>
  <c r="T86" i="4"/>
  <c r="S86" i="4"/>
  <c r="S86" i="14" s="1"/>
  <c r="R86" i="4"/>
  <c r="Q86" i="4"/>
  <c r="P86" i="4"/>
  <c r="O86" i="4"/>
  <c r="N86" i="4"/>
  <c r="M86" i="4"/>
  <c r="L86" i="4"/>
  <c r="L86" i="14" s="1"/>
  <c r="K86" i="4"/>
  <c r="K86" i="14" s="1"/>
  <c r="J86" i="4"/>
  <c r="J86" i="14" s="1"/>
  <c r="I86" i="4"/>
  <c r="H86" i="4"/>
  <c r="G86" i="4"/>
  <c r="G86" i="14" s="1"/>
  <c r="F86" i="4"/>
  <c r="E86" i="4"/>
  <c r="D86" i="4"/>
  <c r="C86" i="4"/>
  <c r="C86" i="14" s="1"/>
  <c r="AA85" i="4"/>
  <c r="AA85" i="14" s="1"/>
  <c r="Z85" i="4"/>
  <c r="Z85" i="14" s="1"/>
  <c r="Y85" i="4"/>
  <c r="Y85" i="14" s="1"/>
  <c r="X85" i="4"/>
  <c r="W85" i="4"/>
  <c r="V85" i="4"/>
  <c r="U85" i="4"/>
  <c r="T85" i="4"/>
  <c r="S85" i="4"/>
  <c r="R85" i="4"/>
  <c r="Q85" i="4"/>
  <c r="P85" i="4"/>
  <c r="P85" i="14" s="1"/>
  <c r="O85" i="4"/>
  <c r="N85" i="4"/>
  <c r="M85" i="4"/>
  <c r="M85" i="14" s="1"/>
  <c r="L85" i="4"/>
  <c r="L85" i="14" s="1"/>
  <c r="K85" i="4"/>
  <c r="J85" i="4"/>
  <c r="I85" i="4"/>
  <c r="H85" i="4"/>
  <c r="H85" i="14" s="1"/>
  <c r="G85" i="4"/>
  <c r="G85" i="14" s="1"/>
  <c r="F85" i="4"/>
  <c r="E85" i="4"/>
  <c r="D85" i="4"/>
  <c r="C85" i="4"/>
  <c r="C85" i="14" s="1"/>
  <c r="AA84" i="4"/>
  <c r="AA84" i="14" s="1"/>
  <c r="Z84" i="4"/>
  <c r="Z84" i="14" s="1"/>
  <c r="Y84" i="4"/>
  <c r="Y84" i="14" s="1"/>
  <c r="X84" i="4"/>
  <c r="W84" i="4"/>
  <c r="V84" i="4"/>
  <c r="U84" i="4"/>
  <c r="U84" i="14" s="1"/>
  <c r="T84" i="4"/>
  <c r="S84" i="4"/>
  <c r="R84" i="4"/>
  <c r="Q84" i="4"/>
  <c r="P84" i="4"/>
  <c r="O84" i="4"/>
  <c r="N84" i="4"/>
  <c r="N84" i="14" s="1"/>
  <c r="M84" i="4"/>
  <c r="L84" i="4"/>
  <c r="K84" i="4"/>
  <c r="J84" i="4"/>
  <c r="J84" i="14" s="1"/>
  <c r="I84" i="4"/>
  <c r="I84" i="14" s="1"/>
  <c r="H84" i="4"/>
  <c r="H84" i="14" s="1"/>
  <c r="G84" i="4"/>
  <c r="F84" i="4"/>
  <c r="E84" i="4"/>
  <c r="E84" i="14" s="1"/>
  <c r="D84" i="4"/>
  <c r="D84" i="14" s="1"/>
  <c r="C84" i="4"/>
  <c r="C84" i="14" s="1"/>
  <c r="AA83" i="4"/>
  <c r="AA83" i="14" s="1"/>
  <c r="Z83" i="4"/>
  <c r="Z83" i="14" s="1"/>
  <c r="Y83" i="4"/>
  <c r="X83" i="4"/>
  <c r="W83" i="4"/>
  <c r="V83" i="4"/>
  <c r="U83" i="4"/>
  <c r="T83" i="4"/>
  <c r="S83" i="4"/>
  <c r="R83" i="4"/>
  <c r="Q83" i="4"/>
  <c r="P83" i="4"/>
  <c r="O83" i="4"/>
  <c r="N83" i="4"/>
  <c r="M83" i="4"/>
  <c r="M83" i="14" s="1"/>
  <c r="L83" i="4"/>
  <c r="K83" i="4"/>
  <c r="J83" i="4"/>
  <c r="J83" i="14" s="1"/>
  <c r="I83" i="4"/>
  <c r="H83" i="4"/>
  <c r="G83" i="4"/>
  <c r="F83" i="4"/>
  <c r="F83" i="14" s="1"/>
  <c r="E83" i="4"/>
  <c r="E83" i="14" s="1"/>
  <c r="D83" i="4"/>
  <c r="D83" i="14" s="1"/>
  <c r="C83" i="4"/>
  <c r="C83" i="14" s="1"/>
  <c r="AA82" i="4"/>
  <c r="AA82" i="14" s="1"/>
  <c r="Z82" i="4"/>
  <c r="Y82" i="4"/>
  <c r="X82" i="4"/>
  <c r="W82" i="4"/>
  <c r="V82" i="4"/>
  <c r="U82" i="4"/>
  <c r="T82" i="4"/>
  <c r="S82" i="4"/>
  <c r="S82" i="14" s="1"/>
  <c r="R82" i="4"/>
  <c r="Q82" i="4"/>
  <c r="P82" i="4"/>
  <c r="P82" i="14" s="1"/>
  <c r="O82" i="4"/>
  <c r="N82" i="4"/>
  <c r="N82" i="14" s="1"/>
  <c r="M82" i="4"/>
  <c r="L82" i="4"/>
  <c r="K82" i="4"/>
  <c r="K82" i="14" s="1"/>
  <c r="J82" i="4"/>
  <c r="I82" i="4"/>
  <c r="H82" i="4"/>
  <c r="G82" i="4"/>
  <c r="F82" i="4"/>
  <c r="F82" i="14" s="1"/>
  <c r="E82" i="4"/>
  <c r="E82" i="14" s="1"/>
  <c r="D82" i="4"/>
  <c r="D82" i="14" s="1"/>
  <c r="C82" i="4"/>
  <c r="AA81" i="4"/>
  <c r="Z81" i="4"/>
  <c r="Y81" i="4"/>
  <c r="X81" i="4"/>
  <c r="W81" i="4"/>
  <c r="V81" i="4"/>
  <c r="U81" i="4"/>
  <c r="U81" i="14" s="1"/>
  <c r="T81" i="4"/>
  <c r="T81" i="14" s="1"/>
  <c r="S81" i="4"/>
  <c r="R81" i="4"/>
  <c r="Q81" i="4"/>
  <c r="Q81" i="14" s="1"/>
  <c r="P81" i="4"/>
  <c r="P81" i="14" s="1"/>
  <c r="O81" i="4"/>
  <c r="O81" i="14" s="1"/>
  <c r="N81" i="4"/>
  <c r="M81" i="4"/>
  <c r="L81" i="4"/>
  <c r="L81" i="14" s="1"/>
  <c r="K81" i="4"/>
  <c r="J81" i="4"/>
  <c r="I81" i="4"/>
  <c r="H81" i="4"/>
  <c r="G81" i="4"/>
  <c r="G81" i="14" s="1"/>
  <c r="F81" i="4"/>
  <c r="F81" i="14" s="1"/>
  <c r="E81" i="4"/>
  <c r="E81" i="14" s="1"/>
  <c r="D81" i="4"/>
  <c r="D81" i="14" s="1"/>
  <c r="C81" i="4"/>
  <c r="AA80" i="4"/>
  <c r="Z80" i="4"/>
  <c r="Y80" i="4"/>
  <c r="X80" i="4"/>
  <c r="W80" i="4"/>
  <c r="V80" i="4"/>
  <c r="U80" i="4"/>
  <c r="U80" i="14" s="1"/>
  <c r="T80" i="4"/>
  <c r="S80" i="4"/>
  <c r="R80" i="4"/>
  <c r="R80" i="14" s="1"/>
  <c r="Q80" i="4"/>
  <c r="P80" i="4"/>
  <c r="O80" i="4"/>
  <c r="N80" i="4"/>
  <c r="N80" i="14" s="1"/>
  <c r="M80" i="4"/>
  <c r="M80" i="14" s="1"/>
  <c r="L80" i="4"/>
  <c r="K80" i="4"/>
  <c r="J80" i="4"/>
  <c r="I80" i="4"/>
  <c r="I80" i="14" s="1"/>
  <c r="H80" i="4"/>
  <c r="G80" i="4"/>
  <c r="F80" i="4"/>
  <c r="F80" i="14" s="1"/>
  <c r="E80" i="4"/>
  <c r="E80" i="14" s="1"/>
  <c r="D80" i="4"/>
  <c r="C80" i="4"/>
  <c r="AA79" i="4"/>
  <c r="Z79" i="4"/>
  <c r="Z79" i="14" s="1"/>
  <c r="Y79" i="4"/>
  <c r="X79" i="4"/>
  <c r="W79" i="4"/>
  <c r="V79" i="4"/>
  <c r="U79" i="4"/>
  <c r="T79" i="4"/>
  <c r="S79" i="4"/>
  <c r="S79" i="14" s="1"/>
  <c r="R79" i="4"/>
  <c r="Q79" i="4"/>
  <c r="Q79" i="14" s="1"/>
  <c r="P79" i="4"/>
  <c r="O79" i="4"/>
  <c r="N79" i="4"/>
  <c r="M79" i="4"/>
  <c r="L79" i="4"/>
  <c r="K79" i="4"/>
  <c r="J79" i="4"/>
  <c r="I79" i="4"/>
  <c r="I79" i="14" s="1"/>
  <c r="H79" i="4"/>
  <c r="H79" i="14" s="1"/>
  <c r="G79" i="4"/>
  <c r="G79" i="14" s="1"/>
  <c r="F79" i="4"/>
  <c r="F79" i="14" s="1"/>
  <c r="E79" i="4"/>
  <c r="D79" i="4"/>
  <c r="C79" i="4"/>
  <c r="AA78" i="4"/>
  <c r="AA78" i="14" s="1"/>
  <c r="Z78" i="4"/>
  <c r="Y78" i="4"/>
  <c r="X78" i="4"/>
  <c r="W78" i="4"/>
  <c r="W78" i="14" s="1"/>
  <c r="V78" i="4"/>
  <c r="U78" i="4"/>
  <c r="T78" i="4"/>
  <c r="T78" i="14" s="1"/>
  <c r="S78" i="4"/>
  <c r="R78" i="4"/>
  <c r="R78" i="14" s="1"/>
  <c r="Q78" i="4"/>
  <c r="P78" i="4"/>
  <c r="O78" i="4"/>
  <c r="N78" i="4"/>
  <c r="M78" i="4"/>
  <c r="L78" i="4"/>
  <c r="K78" i="4"/>
  <c r="K78" i="14" s="1"/>
  <c r="J78" i="4"/>
  <c r="J78" i="14" s="1"/>
  <c r="I78" i="4"/>
  <c r="I78" i="14" s="1"/>
  <c r="H78" i="4"/>
  <c r="H78" i="14" s="1"/>
  <c r="G78" i="4"/>
  <c r="G78" i="14" s="1"/>
  <c r="F78" i="4"/>
  <c r="F78" i="14" s="1"/>
  <c r="E78" i="4"/>
  <c r="D78" i="4"/>
  <c r="C78" i="4"/>
  <c r="AA77" i="4"/>
  <c r="Z77" i="4"/>
  <c r="Y77" i="4"/>
  <c r="Y77" i="14" s="1"/>
  <c r="X77" i="4"/>
  <c r="X77" i="14" s="1"/>
  <c r="W77" i="4"/>
  <c r="V77" i="4"/>
  <c r="V77" i="14" s="1"/>
  <c r="U77" i="4"/>
  <c r="U77" i="14" s="1"/>
  <c r="T77" i="4"/>
  <c r="S77" i="4"/>
  <c r="S77" i="14" s="1"/>
  <c r="R77" i="4"/>
  <c r="Q77" i="4"/>
  <c r="P77" i="4"/>
  <c r="P77" i="14" s="1"/>
  <c r="O77" i="4"/>
  <c r="N77" i="4"/>
  <c r="M77" i="4"/>
  <c r="L77" i="4"/>
  <c r="L77" i="14" s="1"/>
  <c r="K77" i="4"/>
  <c r="K77" i="14" s="1"/>
  <c r="J77" i="4"/>
  <c r="J77" i="14" s="1"/>
  <c r="I77" i="4"/>
  <c r="I77" i="14" s="1"/>
  <c r="H77" i="4"/>
  <c r="G77" i="4"/>
  <c r="F77" i="4"/>
  <c r="E77" i="4"/>
  <c r="D77" i="4"/>
  <c r="C77" i="4"/>
  <c r="AA76" i="4"/>
  <c r="Z76" i="4"/>
  <c r="Y76" i="4"/>
  <c r="X76" i="4"/>
  <c r="W76" i="4"/>
  <c r="V76" i="4"/>
  <c r="V76" i="14" s="1"/>
  <c r="U76" i="4"/>
  <c r="U76" i="14" s="1"/>
  <c r="T76" i="4"/>
  <c r="T76" i="14" s="1"/>
  <c r="S76" i="4"/>
  <c r="R76" i="4"/>
  <c r="R76" i="14" s="1"/>
  <c r="Q76" i="4"/>
  <c r="Q76" i="14" s="1"/>
  <c r="P76" i="4"/>
  <c r="O76" i="4"/>
  <c r="N76" i="4"/>
  <c r="M76" i="4"/>
  <c r="L76" i="4"/>
  <c r="K76" i="4"/>
  <c r="J76" i="4"/>
  <c r="I76" i="4"/>
  <c r="I76" i="14" s="1"/>
  <c r="H76" i="4"/>
  <c r="G76" i="4"/>
  <c r="F76" i="4"/>
  <c r="E76" i="4"/>
  <c r="D76" i="4"/>
  <c r="C76" i="4"/>
  <c r="AA75" i="4"/>
  <c r="Z75" i="4"/>
  <c r="Z75" i="14" s="1"/>
  <c r="Y75" i="4"/>
  <c r="X75" i="4"/>
  <c r="W75" i="4"/>
  <c r="W75" i="14" s="1"/>
  <c r="V75" i="4"/>
  <c r="V75" i="14" s="1"/>
  <c r="U75" i="4"/>
  <c r="U75" i="14" s="1"/>
  <c r="T75" i="4"/>
  <c r="S75" i="4"/>
  <c r="R75" i="4"/>
  <c r="Q75" i="4"/>
  <c r="P75" i="4"/>
  <c r="O75" i="4"/>
  <c r="N75" i="4"/>
  <c r="M75" i="4"/>
  <c r="L75" i="4"/>
  <c r="L75" i="14" s="1"/>
  <c r="K75" i="4"/>
  <c r="K75" i="14" s="1"/>
  <c r="J75" i="4"/>
  <c r="J75" i="14" s="1"/>
  <c r="I75" i="4"/>
  <c r="H75" i="4"/>
  <c r="G75" i="4"/>
  <c r="F75" i="4"/>
  <c r="F75" i="14" s="1"/>
  <c r="E75" i="4"/>
  <c r="D75" i="4"/>
  <c r="C75" i="4"/>
  <c r="AA74" i="4"/>
  <c r="AA74" i="14" s="1"/>
  <c r="Z74" i="4"/>
  <c r="Y74" i="4"/>
  <c r="X74" i="4"/>
  <c r="X74" i="14" s="1"/>
  <c r="W74" i="4"/>
  <c r="W74" i="14" s="1"/>
  <c r="V74" i="4"/>
  <c r="V74" i="14" s="1"/>
  <c r="U74" i="4"/>
  <c r="T74" i="4"/>
  <c r="S74" i="4"/>
  <c r="R74" i="4"/>
  <c r="Q74" i="4"/>
  <c r="P74" i="4"/>
  <c r="O74" i="4"/>
  <c r="N74" i="4"/>
  <c r="N74" i="14" s="1"/>
  <c r="M74" i="4"/>
  <c r="M74" i="14" s="1"/>
  <c r="L74" i="4"/>
  <c r="L74" i="14" s="1"/>
  <c r="K74" i="4"/>
  <c r="J74" i="4"/>
  <c r="I74" i="4"/>
  <c r="H74" i="4"/>
  <c r="G74" i="4"/>
  <c r="G74" i="14" s="1"/>
  <c r="F74" i="4"/>
  <c r="E74" i="4"/>
  <c r="D74" i="4"/>
  <c r="D74" i="14" s="1"/>
  <c r="C74" i="4"/>
  <c r="C74" i="14" s="1"/>
  <c r="AA73" i="4"/>
  <c r="Z73" i="4"/>
  <c r="Y73" i="4"/>
  <c r="X73" i="4"/>
  <c r="W73" i="4"/>
  <c r="W73" i="14" s="1"/>
  <c r="V73" i="4"/>
  <c r="U73" i="4"/>
  <c r="U73" i="14" s="1"/>
  <c r="T73" i="4"/>
  <c r="T73" i="14" s="1"/>
  <c r="S73" i="4"/>
  <c r="R73" i="4"/>
  <c r="Q73" i="4"/>
  <c r="P73" i="4"/>
  <c r="O73" i="4"/>
  <c r="O73" i="14" s="1"/>
  <c r="N73" i="4"/>
  <c r="N73" i="14" s="1"/>
  <c r="M73" i="4"/>
  <c r="M73" i="14" s="1"/>
  <c r="L73" i="4"/>
  <c r="L73" i="14" s="1"/>
  <c r="K73" i="4"/>
  <c r="J73" i="4"/>
  <c r="I73" i="4"/>
  <c r="H73" i="4"/>
  <c r="H73" i="14" s="1"/>
  <c r="G73" i="4"/>
  <c r="F73" i="4"/>
  <c r="E73" i="4"/>
  <c r="D73" i="4"/>
  <c r="D73" i="14" s="1"/>
  <c r="C73" i="4"/>
  <c r="AA72" i="4"/>
  <c r="Z72" i="4"/>
  <c r="Y72" i="4"/>
  <c r="X72" i="4"/>
  <c r="W72" i="4"/>
  <c r="V72" i="4"/>
  <c r="V72" i="14" s="1"/>
  <c r="U72" i="4"/>
  <c r="U72" i="14" s="1"/>
  <c r="T72" i="4"/>
  <c r="S72" i="4"/>
  <c r="R72" i="4"/>
  <c r="Q72" i="4"/>
  <c r="P72" i="4"/>
  <c r="P72" i="14" s="1"/>
  <c r="O72" i="4"/>
  <c r="O72" i="14" s="1"/>
  <c r="N72" i="4"/>
  <c r="N72" i="14" s="1"/>
  <c r="M72" i="4"/>
  <c r="M72" i="14" s="1"/>
  <c r="L72" i="4"/>
  <c r="K72" i="4"/>
  <c r="J72" i="4"/>
  <c r="I72" i="4"/>
  <c r="H72" i="4"/>
  <c r="G72" i="4"/>
  <c r="F72" i="4"/>
  <c r="E72" i="4"/>
  <c r="D72" i="4"/>
  <c r="C72" i="4"/>
  <c r="AA71" i="4"/>
  <c r="Z71" i="4"/>
  <c r="Y71" i="4"/>
  <c r="X71" i="4"/>
  <c r="W71" i="4"/>
  <c r="V71" i="4"/>
  <c r="V71" i="14" s="1"/>
  <c r="U71" i="4"/>
  <c r="T71" i="4"/>
  <c r="S71" i="4"/>
  <c r="R71" i="4"/>
  <c r="Q71" i="4"/>
  <c r="Q71" i="14" s="1"/>
  <c r="P71" i="4"/>
  <c r="P71" i="14" s="1"/>
  <c r="O71" i="4"/>
  <c r="O71" i="14" s="1"/>
  <c r="N71" i="4"/>
  <c r="N71" i="14" s="1"/>
  <c r="M71" i="4"/>
  <c r="L71" i="4"/>
  <c r="K71" i="4"/>
  <c r="J71" i="4"/>
  <c r="I71" i="4"/>
  <c r="H71" i="4"/>
  <c r="G71" i="4"/>
  <c r="F71" i="4"/>
  <c r="F71" i="14" s="1"/>
  <c r="E71" i="4"/>
  <c r="D71" i="4"/>
  <c r="C71" i="4"/>
  <c r="C71" i="14" s="1"/>
  <c r="AA70" i="4"/>
  <c r="AA70" i="14" s="1"/>
  <c r="Z70" i="4"/>
  <c r="Z70" i="14" s="1"/>
  <c r="Y70" i="4"/>
  <c r="X70" i="4"/>
  <c r="W70" i="4"/>
  <c r="W70" i="14" s="1"/>
  <c r="V70" i="4"/>
  <c r="U70" i="4"/>
  <c r="T70" i="4"/>
  <c r="S70" i="4"/>
  <c r="R70" i="4"/>
  <c r="R70" i="14" s="1"/>
  <c r="Q70" i="4"/>
  <c r="Q70" i="14" s="1"/>
  <c r="P70" i="4"/>
  <c r="P70" i="14" s="1"/>
  <c r="O70" i="4"/>
  <c r="N70" i="4"/>
  <c r="M70" i="4"/>
  <c r="L70" i="4"/>
  <c r="K70" i="4"/>
  <c r="J70" i="4"/>
  <c r="I70" i="4"/>
  <c r="H70" i="4"/>
  <c r="H70" i="14" s="1"/>
  <c r="G70" i="4"/>
  <c r="G70" i="14" s="1"/>
  <c r="F70" i="4"/>
  <c r="E70" i="4"/>
  <c r="D70" i="4"/>
  <c r="D70" i="14" s="1"/>
  <c r="C70" i="4"/>
  <c r="C70" i="14" s="1"/>
  <c r="AA69" i="4"/>
  <c r="AA69" i="14" s="1"/>
  <c r="Z69" i="4"/>
  <c r="Y69" i="4"/>
  <c r="X69" i="4"/>
  <c r="X69" i="14" s="1"/>
  <c r="W69" i="4"/>
  <c r="V69" i="4"/>
  <c r="U69" i="4"/>
  <c r="T69" i="4"/>
  <c r="S69" i="4"/>
  <c r="S69" i="14" s="1"/>
  <c r="R69" i="4"/>
  <c r="R69" i="14" s="1"/>
  <c r="Q69" i="4"/>
  <c r="Q69" i="14" s="1"/>
  <c r="P69" i="4"/>
  <c r="O69" i="4"/>
  <c r="N69" i="4"/>
  <c r="M69" i="4"/>
  <c r="L69" i="4"/>
  <c r="L69" i="14" s="1"/>
  <c r="K69" i="4"/>
  <c r="J69" i="4"/>
  <c r="I69" i="4"/>
  <c r="H69" i="4"/>
  <c r="G69" i="4"/>
  <c r="F69" i="4"/>
  <c r="E69" i="4"/>
  <c r="E69" i="14" s="1"/>
  <c r="D69" i="4"/>
  <c r="C69" i="4"/>
  <c r="AA68" i="4"/>
  <c r="Z68" i="4"/>
  <c r="Z68" i="14" s="1"/>
  <c r="Y68" i="4"/>
  <c r="Y68" i="14" s="1"/>
  <c r="X68" i="4"/>
  <c r="W68" i="4"/>
  <c r="V68" i="4"/>
  <c r="U68" i="4"/>
  <c r="T68" i="4"/>
  <c r="T68" i="14" s="1"/>
  <c r="S68" i="4"/>
  <c r="S68" i="14" s="1"/>
  <c r="R68" i="4"/>
  <c r="R68" i="14" s="1"/>
  <c r="Q68" i="4"/>
  <c r="Q68" i="14" s="1"/>
  <c r="P68" i="4"/>
  <c r="O68" i="4"/>
  <c r="N68" i="4"/>
  <c r="M68" i="4"/>
  <c r="L68" i="4"/>
  <c r="K68" i="4"/>
  <c r="J68" i="4"/>
  <c r="I68" i="4"/>
  <c r="H68" i="4"/>
  <c r="G68" i="4"/>
  <c r="F68" i="4"/>
  <c r="F68" i="14" s="1"/>
  <c r="E68" i="4"/>
  <c r="D68" i="4"/>
  <c r="D68" i="14" s="1"/>
  <c r="C68" i="4"/>
  <c r="AA67" i="4"/>
  <c r="Z67" i="4"/>
  <c r="Z67" i="14" s="1"/>
  <c r="Y67" i="4"/>
  <c r="Y67" i="14" s="1"/>
  <c r="X67" i="4"/>
  <c r="X67" i="14" s="1"/>
  <c r="W67" i="4"/>
  <c r="V67" i="4"/>
  <c r="V67" i="14" s="1"/>
  <c r="U67" i="4"/>
  <c r="U67" i="14" s="1"/>
  <c r="T67" i="4"/>
  <c r="T67" i="14" s="1"/>
  <c r="S67" i="4"/>
  <c r="S67" i="14" s="1"/>
  <c r="R67" i="4"/>
  <c r="R67" i="14" s="1"/>
  <c r="Q67" i="4"/>
  <c r="P67" i="4"/>
  <c r="O67" i="4"/>
  <c r="N67" i="4"/>
  <c r="M67" i="4"/>
  <c r="L67" i="4"/>
  <c r="K67" i="4"/>
  <c r="J67" i="4"/>
  <c r="J67" i="14" s="1"/>
  <c r="I67" i="4"/>
  <c r="H67" i="4"/>
  <c r="G67" i="4"/>
  <c r="G67" i="14" s="1"/>
  <c r="F67" i="4"/>
  <c r="E67" i="4"/>
  <c r="E67" i="14" s="1"/>
  <c r="D67" i="4"/>
  <c r="C67" i="4"/>
  <c r="AA66" i="4"/>
  <c r="AA66" i="14" s="1"/>
  <c r="Z66" i="4"/>
  <c r="Y66" i="4"/>
  <c r="X66" i="4"/>
  <c r="W66" i="4"/>
  <c r="V66" i="4"/>
  <c r="V66" i="14" s="1"/>
  <c r="U66" i="4"/>
  <c r="U66" i="14" s="1"/>
  <c r="T66" i="4"/>
  <c r="T66" i="14" s="1"/>
  <c r="S66" i="4"/>
  <c r="R66" i="4"/>
  <c r="Q66" i="4"/>
  <c r="P66" i="4"/>
  <c r="O66" i="4"/>
  <c r="N66" i="4"/>
  <c r="M66" i="4"/>
  <c r="L66" i="4"/>
  <c r="L66" i="14" s="1"/>
  <c r="K66" i="4"/>
  <c r="K66" i="14" s="1"/>
  <c r="J66" i="4"/>
  <c r="I66" i="4"/>
  <c r="H66" i="4"/>
  <c r="H66" i="14" s="1"/>
  <c r="G66" i="4"/>
  <c r="G66" i="14" s="1"/>
  <c r="F66" i="4"/>
  <c r="F66" i="14" s="1"/>
  <c r="E66" i="4"/>
  <c r="D66" i="4"/>
  <c r="C66" i="4"/>
  <c r="C66" i="14" s="1"/>
  <c r="AA65" i="4"/>
  <c r="Z65" i="4"/>
  <c r="Y65" i="4"/>
  <c r="X65" i="4"/>
  <c r="W65" i="4"/>
  <c r="W65" i="14" s="1"/>
  <c r="V65" i="4"/>
  <c r="V65" i="14" s="1"/>
  <c r="U65" i="4"/>
  <c r="U65" i="14" s="1"/>
  <c r="T65" i="4"/>
  <c r="T65" i="14" s="1"/>
  <c r="S65" i="4"/>
  <c r="R65" i="4"/>
  <c r="Q65" i="4"/>
  <c r="P65" i="4"/>
  <c r="P65" i="14" s="1"/>
  <c r="O65" i="4"/>
  <c r="N65" i="4"/>
  <c r="M65" i="4"/>
  <c r="L65" i="4"/>
  <c r="K65" i="4"/>
  <c r="J65" i="4"/>
  <c r="I65" i="4"/>
  <c r="H65" i="4"/>
  <c r="G65" i="4"/>
  <c r="F65" i="4"/>
  <c r="E65" i="4"/>
  <c r="E65" i="14" s="1"/>
  <c r="D65" i="4"/>
  <c r="D65" i="14" s="1"/>
  <c r="C65" i="4"/>
  <c r="AA64" i="4"/>
  <c r="Z64" i="4"/>
  <c r="Y64" i="4"/>
  <c r="Y64" i="14" s="1"/>
  <c r="X64" i="4"/>
  <c r="X64" i="14" s="1"/>
  <c r="W64" i="4"/>
  <c r="W64" i="14" s="1"/>
  <c r="V64" i="4"/>
  <c r="V64" i="14" s="1"/>
  <c r="U64" i="4"/>
  <c r="U64" i="14" s="1"/>
  <c r="T64" i="4"/>
  <c r="S64" i="4"/>
  <c r="R64" i="4"/>
  <c r="Q64" i="4"/>
  <c r="Q64" i="14" s="1"/>
  <c r="P64" i="4"/>
  <c r="O64" i="4"/>
  <c r="N64" i="4"/>
  <c r="M64" i="4"/>
  <c r="L64" i="4"/>
  <c r="K64" i="4"/>
  <c r="J64" i="4"/>
  <c r="J64" i="14" s="1"/>
  <c r="I64" i="4"/>
  <c r="H64" i="4"/>
  <c r="H64" i="14" s="1"/>
  <c r="G64" i="4"/>
  <c r="F64" i="4"/>
  <c r="E64" i="4"/>
  <c r="D64" i="4"/>
  <c r="C64" i="4"/>
  <c r="AA63" i="4"/>
  <c r="Z63" i="4"/>
  <c r="Z63" i="14" s="1"/>
  <c r="Y63" i="4"/>
  <c r="Y63" i="14" s="1"/>
  <c r="X63" i="4"/>
  <c r="X63" i="14" s="1"/>
  <c r="W63" i="4"/>
  <c r="W63" i="14" s="1"/>
  <c r="V63" i="4"/>
  <c r="V63" i="14" s="1"/>
  <c r="U63" i="4"/>
  <c r="T63" i="4"/>
  <c r="S63" i="4"/>
  <c r="R63" i="4"/>
  <c r="Q63" i="4"/>
  <c r="P63" i="4"/>
  <c r="O63" i="4"/>
  <c r="N63" i="4"/>
  <c r="N63" i="14" s="1"/>
  <c r="M63" i="4"/>
  <c r="L63" i="4"/>
  <c r="K63" i="4"/>
  <c r="K63" i="14" s="1"/>
  <c r="J63" i="4"/>
  <c r="I63" i="4"/>
  <c r="H63" i="4"/>
  <c r="G63" i="4"/>
  <c r="F63" i="4"/>
  <c r="F63" i="14" s="1"/>
  <c r="E63" i="4"/>
  <c r="D63" i="4"/>
  <c r="C63" i="4"/>
  <c r="AA62" i="4"/>
  <c r="Z62" i="4"/>
  <c r="Z62" i="14" s="1"/>
  <c r="Y62" i="4"/>
  <c r="Y62" i="14" s="1"/>
  <c r="X62" i="4"/>
  <c r="X62" i="14" s="1"/>
  <c r="W62" i="4"/>
  <c r="W62" i="14" s="1"/>
  <c r="V62" i="4"/>
  <c r="U62" i="4"/>
  <c r="T62" i="4"/>
  <c r="S62" i="4"/>
  <c r="R62" i="4"/>
  <c r="Q62" i="4"/>
  <c r="P62" i="4"/>
  <c r="P62" i="14" s="1"/>
  <c r="O62" i="4"/>
  <c r="O62" i="14" s="1"/>
  <c r="N62" i="4"/>
  <c r="M62" i="4"/>
  <c r="M62" i="14" s="1"/>
  <c r="L62" i="4"/>
  <c r="L62" i="14" s="1"/>
  <c r="K62" i="4"/>
  <c r="K62" i="14" s="1"/>
  <c r="J62" i="4"/>
  <c r="J62" i="14" s="1"/>
  <c r="I62" i="4"/>
  <c r="H62" i="4"/>
  <c r="G62" i="4"/>
  <c r="G62" i="14" s="1"/>
  <c r="F62" i="4"/>
  <c r="E62" i="4"/>
  <c r="D62" i="4"/>
  <c r="C62" i="4"/>
  <c r="AA61" i="4"/>
  <c r="AA61" i="14" s="1"/>
  <c r="Z61" i="4"/>
  <c r="Z61" i="14" s="1"/>
  <c r="Y61" i="4"/>
  <c r="Y61" i="14" s="1"/>
  <c r="X61" i="4"/>
  <c r="W61" i="4"/>
  <c r="V61" i="4"/>
  <c r="U61" i="4"/>
  <c r="T61" i="4"/>
  <c r="S61" i="4"/>
  <c r="R61" i="4"/>
  <c r="Q61" i="4"/>
  <c r="P61" i="4"/>
  <c r="O61" i="4"/>
  <c r="N61" i="4"/>
  <c r="M61" i="4"/>
  <c r="M61" i="14" s="1"/>
  <c r="L61" i="4"/>
  <c r="K61" i="4"/>
  <c r="K61" i="14" s="1"/>
  <c r="J61" i="4"/>
  <c r="I61" i="4"/>
  <c r="I61" i="14" s="1"/>
  <c r="H61" i="4"/>
  <c r="H61" i="14" s="1"/>
  <c r="G61" i="4"/>
  <c r="F61" i="4"/>
  <c r="E61" i="4"/>
  <c r="D61" i="4"/>
  <c r="C61" i="4"/>
  <c r="C61" i="14" s="1"/>
  <c r="AA60" i="4"/>
  <c r="AA60" i="14" s="1"/>
  <c r="Z60" i="4"/>
  <c r="Z60" i="14" s="1"/>
  <c r="Y60" i="4"/>
  <c r="Y60" i="14" s="1"/>
  <c r="X60" i="4"/>
  <c r="W60" i="4"/>
  <c r="V60" i="4"/>
  <c r="U60" i="4"/>
  <c r="U60" i="14" s="1"/>
  <c r="T60" i="4"/>
  <c r="S60" i="4"/>
  <c r="R60" i="4"/>
  <c r="Q60" i="4"/>
  <c r="Q60" i="14" s="1"/>
  <c r="P60" i="4"/>
  <c r="O60" i="4"/>
  <c r="N60" i="4"/>
  <c r="M60" i="4"/>
  <c r="L60" i="4"/>
  <c r="K60" i="4"/>
  <c r="J60" i="4"/>
  <c r="I60" i="4"/>
  <c r="H60" i="4"/>
  <c r="G60" i="4"/>
  <c r="F60" i="4"/>
  <c r="E60" i="4"/>
  <c r="E60" i="14" s="1"/>
  <c r="D60" i="4"/>
  <c r="D60" i="14" s="1"/>
  <c r="C60" i="4"/>
  <c r="C60" i="14" s="1"/>
  <c r="AA59" i="4"/>
  <c r="AA59" i="14" s="1"/>
  <c r="Z59" i="4"/>
  <c r="Z59" i="14" s="1"/>
  <c r="Y59" i="4"/>
  <c r="X59" i="4"/>
  <c r="W59" i="4"/>
  <c r="V59" i="4"/>
  <c r="V59" i="14" s="1"/>
  <c r="U59" i="4"/>
  <c r="T59" i="4"/>
  <c r="S59" i="4"/>
  <c r="R59" i="4"/>
  <c r="R59" i="14" s="1"/>
  <c r="Q59" i="4"/>
  <c r="P59" i="4"/>
  <c r="O59" i="4"/>
  <c r="O59" i="14" s="1"/>
  <c r="N59" i="4"/>
  <c r="M59" i="4"/>
  <c r="M59" i="14" s="1"/>
  <c r="L59" i="4"/>
  <c r="K59" i="4"/>
  <c r="J59" i="4"/>
  <c r="J59" i="14" s="1"/>
  <c r="I59" i="4"/>
  <c r="H59" i="4"/>
  <c r="G59" i="4"/>
  <c r="F59" i="4"/>
  <c r="F59" i="14" s="1"/>
  <c r="E59" i="4"/>
  <c r="E59" i="14" s="1"/>
  <c r="D59" i="4"/>
  <c r="D59" i="14" s="1"/>
  <c r="C59" i="4"/>
  <c r="C59" i="14" s="1"/>
  <c r="AA58" i="4"/>
  <c r="Z58" i="4"/>
  <c r="Y58" i="4"/>
  <c r="X58" i="4"/>
  <c r="W58" i="4"/>
  <c r="V58" i="4"/>
  <c r="U58" i="4"/>
  <c r="T58" i="4"/>
  <c r="T58" i="14" s="1"/>
  <c r="S58" i="4"/>
  <c r="S58" i="14" s="1"/>
  <c r="R58" i="4"/>
  <c r="Q58" i="4"/>
  <c r="P58" i="4"/>
  <c r="P58" i="14" s="1"/>
  <c r="O58" i="4"/>
  <c r="N58" i="4"/>
  <c r="N58" i="14" s="1"/>
  <c r="M58" i="4"/>
  <c r="L58" i="4"/>
  <c r="L58" i="14" s="1"/>
  <c r="K58" i="4"/>
  <c r="K58" i="14" s="1"/>
  <c r="J58" i="4"/>
  <c r="I58" i="4"/>
  <c r="H58" i="4"/>
  <c r="G58" i="4"/>
  <c r="F58" i="4"/>
  <c r="E58" i="4"/>
  <c r="E58" i="14" s="1"/>
  <c r="D58" i="4"/>
  <c r="D58" i="14" s="1"/>
  <c r="C58" i="4"/>
  <c r="AA57" i="4"/>
  <c r="AA57" i="14" s="1"/>
  <c r="Z57" i="4"/>
  <c r="Y57" i="4"/>
  <c r="X57" i="4"/>
  <c r="W57" i="4"/>
  <c r="V57" i="4"/>
  <c r="U57" i="4"/>
  <c r="T57" i="4"/>
  <c r="T57" i="14" s="1"/>
  <c r="S57" i="4"/>
  <c r="S57" i="14" s="1"/>
  <c r="R57" i="4"/>
  <c r="Q57" i="4"/>
  <c r="Q57" i="14" s="1"/>
  <c r="P57" i="4"/>
  <c r="O57" i="4"/>
  <c r="O57" i="14" s="1"/>
  <c r="N57" i="4"/>
  <c r="M57" i="4"/>
  <c r="L57" i="4"/>
  <c r="K57" i="4"/>
  <c r="J57" i="4"/>
  <c r="I57" i="4"/>
  <c r="H57" i="4"/>
  <c r="G57" i="4"/>
  <c r="G57" i="14" s="1"/>
  <c r="F57" i="4"/>
  <c r="F57" i="14" s="1"/>
  <c r="E57" i="4"/>
  <c r="E57" i="14" s="1"/>
  <c r="D57" i="4"/>
  <c r="D57" i="14" s="1"/>
  <c r="C57" i="4"/>
  <c r="AA56" i="4"/>
  <c r="Z56" i="4"/>
  <c r="Z56" i="14" s="1"/>
  <c r="Y56" i="4"/>
  <c r="Y56" i="14" s="1"/>
  <c r="X56" i="4"/>
  <c r="W56" i="4"/>
  <c r="V56" i="4"/>
  <c r="U56" i="4"/>
  <c r="U56" i="14" s="1"/>
  <c r="T56" i="4"/>
  <c r="S56" i="4"/>
  <c r="R56" i="4"/>
  <c r="R56" i="14" s="1"/>
  <c r="Q56" i="4"/>
  <c r="P56" i="4"/>
  <c r="P56" i="14" s="1"/>
  <c r="O56" i="4"/>
  <c r="N56" i="4"/>
  <c r="M56" i="4"/>
  <c r="L56" i="4"/>
  <c r="K56" i="4"/>
  <c r="J56" i="4"/>
  <c r="I56" i="4"/>
  <c r="I56" i="14" s="1"/>
  <c r="H56" i="4"/>
  <c r="H56" i="14" s="1"/>
  <c r="G56" i="4"/>
  <c r="G56" i="14" s="1"/>
  <c r="F56" i="4"/>
  <c r="F56" i="14" s="1"/>
  <c r="E56" i="4"/>
  <c r="E56" i="14" s="1"/>
  <c r="D56" i="4"/>
  <c r="C56" i="4"/>
  <c r="AA55" i="4"/>
  <c r="Z55" i="4"/>
  <c r="Y55" i="4"/>
  <c r="X55" i="4"/>
  <c r="W55" i="4"/>
  <c r="W55" i="14" s="1"/>
  <c r="V55" i="4"/>
  <c r="V55" i="14" s="1"/>
  <c r="U55" i="4"/>
  <c r="T55" i="4"/>
  <c r="S55" i="4"/>
  <c r="S55" i="14" s="1"/>
  <c r="R55" i="4"/>
  <c r="Q55" i="4"/>
  <c r="Q55" i="14" s="1"/>
  <c r="P55" i="4"/>
  <c r="O55" i="4"/>
  <c r="N55" i="4"/>
  <c r="N55" i="14" s="1"/>
  <c r="M55" i="4"/>
  <c r="L55" i="4"/>
  <c r="K55" i="4"/>
  <c r="J55" i="4"/>
  <c r="J55" i="14" s="1"/>
  <c r="I55" i="4"/>
  <c r="I55" i="14" s="1"/>
  <c r="H55" i="4"/>
  <c r="H55" i="14" s="1"/>
  <c r="G55" i="4"/>
  <c r="G55" i="14" s="1"/>
  <c r="F55" i="4"/>
  <c r="E55" i="4"/>
  <c r="D55" i="4"/>
  <c r="C55" i="4"/>
  <c r="AA54" i="4"/>
  <c r="Z54" i="4"/>
  <c r="Y54" i="4"/>
  <c r="X54" i="4"/>
  <c r="W54" i="4"/>
  <c r="V54" i="4"/>
  <c r="U54" i="4"/>
  <c r="T54" i="4"/>
  <c r="T54" i="14" s="1"/>
  <c r="S54" i="4"/>
  <c r="S54" i="14" s="1"/>
  <c r="R54" i="4"/>
  <c r="R54" i="14" s="1"/>
  <c r="Q54" i="4"/>
  <c r="P54" i="4"/>
  <c r="P54" i="14" s="1"/>
  <c r="O54" i="4"/>
  <c r="O54" i="14" s="1"/>
  <c r="N54" i="4"/>
  <c r="M54" i="4"/>
  <c r="L54" i="4"/>
  <c r="K54" i="4"/>
  <c r="J54" i="4"/>
  <c r="J54" i="14" s="1"/>
  <c r="I54" i="4"/>
  <c r="I54" i="14" s="1"/>
  <c r="H54" i="4"/>
  <c r="H54" i="14" s="1"/>
  <c r="G54" i="4"/>
  <c r="G54" i="14" s="1"/>
  <c r="F54" i="4"/>
  <c r="E54" i="4"/>
  <c r="D54" i="4"/>
  <c r="C54" i="4"/>
  <c r="C54" i="14" s="1"/>
  <c r="AA53" i="4"/>
  <c r="Z53" i="4"/>
  <c r="Y53" i="4"/>
  <c r="X53" i="4"/>
  <c r="X53" i="14" s="1"/>
  <c r="W53" i="4"/>
  <c r="V53" i="4"/>
  <c r="U53" i="4"/>
  <c r="U53" i="14" s="1"/>
  <c r="T53" i="4"/>
  <c r="S53" i="4"/>
  <c r="R53" i="4"/>
  <c r="Q53" i="4"/>
  <c r="P53" i="4"/>
  <c r="O53" i="4"/>
  <c r="N53" i="4"/>
  <c r="M53" i="4"/>
  <c r="L53" i="4"/>
  <c r="L53" i="14" s="1"/>
  <c r="K53" i="4"/>
  <c r="K53" i="14" s="1"/>
  <c r="J53" i="4"/>
  <c r="J53" i="14" s="1"/>
  <c r="I53" i="4"/>
  <c r="I53" i="14" s="1"/>
  <c r="H53" i="4"/>
  <c r="H53" i="14" s="1"/>
  <c r="G53" i="4"/>
  <c r="G53" i="14" s="1"/>
  <c r="F53" i="4"/>
  <c r="E53" i="4"/>
  <c r="D53" i="4"/>
  <c r="D53" i="14" s="1"/>
  <c r="C53" i="4"/>
  <c r="AA52" i="4"/>
  <c r="Z52" i="4"/>
  <c r="Z52" i="14" s="1"/>
  <c r="Y52" i="4"/>
  <c r="Y52" i="14" s="1"/>
  <c r="X52" i="4"/>
  <c r="W52" i="4"/>
  <c r="V52" i="4"/>
  <c r="V52" i="14" s="1"/>
  <c r="U52" i="4"/>
  <c r="T52" i="4"/>
  <c r="T52" i="14" s="1"/>
  <c r="S52" i="4"/>
  <c r="R52" i="4"/>
  <c r="Q52" i="4"/>
  <c r="Q52" i="14" s="1"/>
  <c r="P52" i="4"/>
  <c r="O52" i="4"/>
  <c r="N52" i="4"/>
  <c r="M52" i="4"/>
  <c r="L52" i="4"/>
  <c r="L52" i="14" s="1"/>
  <c r="K52" i="4"/>
  <c r="J52" i="4"/>
  <c r="J52" i="14" s="1"/>
  <c r="I52" i="4"/>
  <c r="I52" i="14" s="1"/>
  <c r="H52" i="4"/>
  <c r="G52" i="4"/>
  <c r="F52" i="4"/>
  <c r="E52" i="4"/>
  <c r="D52" i="4"/>
  <c r="C52" i="4"/>
  <c r="AA51" i="4"/>
  <c r="AA51" i="14" s="1"/>
  <c r="Z51" i="4"/>
  <c r="Y51" i="4"/>
  <c r="X51" i="4"/>
  <c r="W51" i="4"/>
  <c r="W51" i="14" s="1"/>
  <c r="V51" i="4"/>
  <c r="U51" i="4"/>
  <c r="U51" i="14" s="1"/>
  <c r="T51" i="4"/>
  <c r="S51" i="4"/>
  <c r="S51" i="14" s="1"/>
  <c r="R51" i="4"/>
  <c r="R51" i="14" s="1"/>
  <c r="Q51" i="4"/>
  <c r="P51" i="4"/>
  <c r="O51" i="4"/>
  <c r="N51" i="4"/>
  <c r="M51" i="4"/>
  <c r="M51" i="14" s="1"/>
  <c r="L51" i="4"/>
  <c r="L51" i="14" s="1"/>
  <c r="K51" i="4"/>
  <c r="K51" i="14" s="1"/>
  <c r="J51" i="4"/>
  <c r="I51" i="4"/>
  <c r="H51" i="4"/>
  <c r="G51" i="4"/>
  <c r="F51" i="4"/>
  <c r="E51" i="4"/>
  <c r="D51" i="4"/>
  <c r="C51" i="4"/>
  <c r="AA50" i="4"/>
  <c r="Z50" i="4"/>
  <c r="Y50" i="4"/>
  <c r="X50" i="4"/>
  <c r="X50" i="14" s="1"/>
  <c r="W50" i="4"/>
  <c r="V50" i="4"/>
  <c r="V50" i="14" s="1"/>
  <c r="U50" i="4"/>
  <c r="T50" i="4"/>
  <c r="T50" i="14" s="1"/>
  <c r="S50" i="4"/>
  <c r="S50" i="14" s="1"/>
  <c r="R50" i="4"/>
  <c r="Q50" i="4"/>
  <c r="P50" i="4"/>
  <c r="O50" i="4"/>
  <c r="N50" i="4"/>
  <c r="N50" i="14" s="1"/>
  <c r="M50" i="4"/>
  <c r="M50" i="14" s="1"/>
  <c r="L50" i="4"/>
  <c r="L50" i="14" s="1"/>
  <c r="K50" i="4"/>
  <c r="K50" i="14" s="1"/>
  <c r="J50" i="4"/>
  <c r="I50" i="4"/>
  <c r="H50" i="4"/>
  <c r="G50" i="4"/>
  <c r="F50" i="4"/>
  <c r="E50" i="4"/>
  <c r="D50" i="4"/>
  <c r="C50" i="4"/>
  <c r="AA49" i="4"/>
  <c r="AA49" i="14" s="1"/>
  <c r="Z49" i="4"/>
  <c r="Y49" i="4"/>
  <c r="Y49" i="14" s="1"/>
  <c r="X49" i="4"/>
  <c r="X49" i="14" s="1"/>
  <c r="W49" i="4"/>
  <c r="W49" i="14" s="1"/>
  <c r="V49" i="4"/>
  <c r="U49" i="4"/>
  <c r="T49" i="4"/>
  <c r="T49" i="14" s="1"/>
  <c r="S49" i="4"/>
  <c r="R49" i="4"/>
  <c r="Q49" i="4"/>
  <c r="P49" i="4"/>
  <c r="O49" i="4"/>
  <c r="N49" i="4"/>
  <c r="N49" i="14" s="1"/>
  <c r="M49" i="4"/>
  <c r="L49" i="4"/>
  <c r="K49" i="4"/>
  <c r="J49" i="4"/>
  <c r="I49" i="4"/>
  <c r="H49" i="4"/>
  <c r="H49" i="14" s="1"/>
  <c r="G49" i="4"/>
  <c r="F49" i="4"/>
  <c r="E49" i="4"/>
  <c r="E49" i="14" s="1"/>
  <c r="D49" i="4"/>
  <c r="D49" i="14" s="1"/>
  <c r="C49" i="4"/>
  <c r="AA48" i="4"/>
  <c r="Z48" i="4"/>
  <c r="Z48" i="14" s="1"/>
  <c r="Y48" i="4"/>
  <c r="Y48" i="14" s="1"/>
  <c r="X48" i="4"/>
  <c r="X48" i="14" s="1"/>
  <c r="W48" i="4"/>
  <c r="V48" i="4"/>
  <c r="U48" i="4"/>
  <c r="U48" i="14" s="1"/>
  <c r="T48" i="4"/>
  <c r="S48" i="4"/>
  <c r="R48" i="4"/>
  <c r="Q48" i="4"/>
  <c r="P48" i="4"/>
  <c r="O48" i="4"/>
  <c r="O48" i="14" s="1"/>
  <c r="N48" i="4"/>
  <c r="N48" i="14" s="1"/>
  <c r="M48" i="4"/>
  <c r="M48" i="14" s="1"/>
  <c r="L48" i="4"/>
  <c r="K48" i="4"/>
  <c r="J48" i="4"/>
  <c r="I48" i="4"/>
  <c r="I48" i="14" s="1"/>
  <c r="H48" i="4"/>
  <c r="G48" i="4"/>
  <c r="F48" i="4"/>
  <c r="E48" i="4"/>
  <c r="D48" i="4"/>
  <c r="C48" i="4"/>
  <c r="AA47" i="4"/>
  <c r="AA47" i="14" s="1"/>
  <c r="Z47" i="4"/>
  <c r="Y47" i="4"/>
  <c r="Y47" i="14" s="1"/>
  <c r="X47" i="4"/>
  <c r="W47" i="4"/>
  <c r="W47" i="14" s="1"/>
  <c r="V47" i="4"/>
  <c r="V47" i="14" s="1"/>
  <c r="U47" i="4"/>
  <c r="T47" i="4"/>
  <c r="S47" i="4"/>
  <c r="R47" i="4"/>
  <c r="R47" i="14" s="1"/>
  <c r="Q47" i="4"/>
  <c r="Q47" i="14" s="1"/>
  <c r="P47" i="4"/>
  <c r="P47" i="14" s="1"/>
  <c r="O47" i="4"/>
  <c r="O47" i="14" s="1"/>
  <c r="N47" i="4"/>
  <c r="N47" i="14" s="1"/>
  <c r="M47" i="4"/>
  <c r="L47" i="4"/>
  <c r="K47" i="4"/>
  <c r="J47" i="4"/>
  <c r="I47" i="4"/>
  <c r="H47" i="4"/>
  <c r="G47" i="4"/>
  <c r="F47" i="4"/>
  <c r="E47" i="4"/>
  <c r="D47" i="4"/>
  <c r="C47" i="4"/>
  <c r="C47" i="14" s="1"/>
  <c r="AA46" i="4"/>
  <c r="Z46" i="4"/>
  <c r="Z46" i="14" s="1"/>
  <c r="Y46" i="4"/>
  <c r="X46" i="4"/>
  <c r="W46" i="4"/>
  <c r="W46" i="14" s="1"/>
  <c r="V46" i="4"/>
  <c r="U46" i="4"/>
  <c r="T46" i="4"/>
  <c r="S46" i="4"/>
  <c r="R46" i="4"/>
  <c r="R46" i="14" s="1"/>
  <c r="Q46" i="4"/>
  <c r="P46" i="4"/>
  <c r="P46" i="14" s="1"/>
  <c r="O46" i="4"/>
  <c r="O46" i="14" s="1"/>
  <c r="N46" i="4"/>
  <c r="M46" i="4"/>
  <c r="L46" i="4"/>
  <c r="K46" i="4"/>
  <c r="J46" i="4"/>
  <c r="I46" i="4"/>
  <c r="H46" i="4"/>
  <c r="G46" i="4"/>
  <c r="G46" i="14" s="1"/>
  <c r="F46" i="4"/>
  <c r="E46" i="4"/>
  <c r="D46" i="4"/>
  <c r="D46" i="14" s="1"/>
  <c r="C46" i="4"/>
  <c r="C46" i="14" s="1"/>
  <c r="AA45" i="4"/>
  <c r="AA45" i="14" s="1"/>
  <c r="Z45" i="4"/>
  <c r="Y45" i="4"/>
  <c r="X45" i="4"/>
  <c r="W45" i="4"/>
  <c r="V45" i="4"/>
  <c r="U45" i="4"/>
  <c r="T45" i="4"/>
  <c r="S45" i="4"/>
  <c r="R45" i="4"/>
  <c r="Q45" i="4"/>
  <c r="Q45" i="14" s="1"/>
  <c r="P45" i="4"/>
  <c r="O45" i="4"/>
  <c r="O45" i="14" s="1"/>
  <c r="N45" i="4"/>
  <c r="M45" i="4"/>
  <c r="L45" i="4"/>
  <c r="K45" i="4"/>
  <c r="J45" i="4"/>
  <c r="I45" i="4"/>
  <c r="I45" i="14" s="1"/>
  <c r="H45" i="4"/>
  <c r="H45" i="14" s="1"/>
  <c r="G45" i="4"/>
  <c r="G45" i="14" s="1"/>
  <c r="F45" i="4"/>
  <c r="E45" i="4"/>
  <c r="E45" i="14" s="1"/>
  <c r="D45" i="4"/>
  <c r="C45" i="4"/>
  <c r="AA44" i="4"/>
  <c r="Z44" i="4"/>
  <c r="Z44" i="14" s="1"/>
  <c r="Y44" i="4"/>
  <c r="Y44" i="14" s="1"/>
  <c r="X44" i="4"/>
  <c r="W44" i="4"/>
  <c r="V44" i="4"/>
  <c r="U44" i="4"/>
  <c r="T44" i="4"/>
  <c r="S44" i="4"/>
  <c r="S44" i="14" s="1"/>
  <c r="R44" i="4"/>
  <c r="R44" i="14" s="1"/>
  <c r="Q44" i="4"/>
  <c r="Q44" i="14" s="1"/>
  <c r="P44" i="4"/>
  <c r="O44" i="4"/>
  <c r="N44" i="4"/>
  <c r="N44" i="14" s="1"/>
  <c r="M44" i="4"/>
  <c r="M44" i="14" s="1"/>
  <c r="L44" i="4"/>
  <c r="K44" i="4"/>
  <c r="J44" i="4"/>
  <c r="I44" i="4"/>
  <c r="H44" i="4"/>
  <c r="G44" i="4"/>
  <c r="F44" i="4"/>
  <c r="F44" i="14" s="1"/>
  <c r="E44" i="4"/>
  <c r="D44" i="4"/>
  <c r="C44" i="4"/>
  <c r="AA43" i="4"/>
  <c r="Z43" i="4"/>
  <c r="Y43" i="4"/>
  <c r="X43" i="4"/>
  <c r="W43" i="4"/>
  <c r="V43" i="4"/>
  <c r="V43" i="14" s="1"/>
  <c r="U43" i="4"/>
  <c r="U43" i="14" s="1"/>
  <c r="T43" i="4"/>
  <c r="T43" i="14" s="1"/>
  <c r="S43" i="4"/>
  <c r="S43" i="14" s="1"/>
  <c r="R43" i="4"/>
  <c r="R43" i="14" s="1"/>
  <c r="Q43" i="4"/>
  <c r="P43" i="4"/>
  <c r="O43" i="4"/>
  <c r="N43" i="4"/>
  <c r="M43" i="4"/>
  <c r="L43" i="4"/>
  <c r="K43" i="4"/>
  <c r="J43" i="4"/>
  <c r="J43" i="14" s="1"/>
  <c r="I43" i="4"/>
  <c r="H43" i="4"/>
  <c r="G43" i="4"/>
  <c r="G43" i="14" s="1"/>
  <c r="F43" i="4"/>
  <c r="E43" i="4"/>
  <c r="E43" i="14" s="1"/>
  <c r="D43" i="4"/>
  <c r="C43" i="4"/>
  <c r="AA42" i="4"/>
  <c r="AA42" i="14" s="1"/>
  <c r="Z42" i="4"/>
  <c r="Y42" i="4"/>
  <c r="X42" i="4"/>
  <c r="W42" i="4"/>
  <c r="V42" i="4"/>
  <c r="U42" i="4"/>
  <c r="U42" i="14" s="1"/>
  <c r="T42" i="4"/>
  <c r="T42" i="14" s="1"/>
  <c r="S42" i="4"/>
  <c r="R42" i="4"/>
  <c r="Q42" i="4"/>
  <c r="P42" i="4"/>
  <c r="O42" i="4"/>
  <c r="N42" i="4"/>
  <c r="M42" i="4"/>
  <c r="L42" i="4"/>
  <c r="L42" i="14" s="1"/>
  <c r="K42" i="4"/>
  <c r="K42" i="14" s="1"/>
  <c r="J42" i="4"/>
  <c r="I42" i="4"/>
  <c r="H42" i="4"/>
  <c r="H42" i="14" s="1"/>
  <c r="G42" i="4"/>
  <c r="F42" i="4"/>
  <c r="F42" i="14" s="1"/>
  <c r="E42" i="4"/>
  <c r="D42" i="4"/>
  <c r="C42" i="4"/>
  <c r="C42" i="14" s="1"/>
  <c r="AA41" i="4"/>
  <c r="Z41" i="4"/>
  <c r="Y41" i="4"/>
  <c r="X41" i="4"/>
  <c r="W41" i="4"/>
  <c r="V41" i="4"/>
  <c r="V41" i="14" s="1"/>
  <c r="U41" i="4"/>
  <c r="U41" i="14" s="1"/>
  <c r="T41" i="4"/>
  <c r="S41" i="4"/>
  <c r="S41" i="14" s="1"/>
  <c r="R41" i="4"/>
  <c r="Q41" i="4"/>
  <c r="P41" i="4"/>
  <c r="P41" i="14" s="1"/>
  <c r="O41" i="4"/>
  <c r="N41" i="4"/>
  <c r="M41" i="4"/>
  <c r="M41" i="14" s="1"/>
  <c r="L41" i="4"/>
  <c r="L41" i="14" s="1"/>
  <c r="K41" i="4"/>
  <c r="J41" i="4"/>
  <c r="I41" i="4"/>
  <c r="I41" i="14" s="1"/>
  <c r="H41" i="4"/>
  <c r="H41" i="14" s="1"/>
  <c r="G41" i="4"/>
  <c r="G41" i="14" s="1"/>
  <c r="F41" i="4"/>
  <c r="E41" i="4"/>
  <c r="E41" i="14" s="1"/>
  <c r="D41" i="4"/>
  <c r="D41" i="14" s="1"/>
  <c r="C41" i="4"/>
  <c r="AA40" i="4"/>
  <c r="Z40" i="4"/>
  <c r="Y40" i="4"/>
  <c r="X40" i="4"/>
  <c r="X40" i="14" s="1"/>
  <c r="W40" i="4"/>
  <c r="V40" i="4"/>
  <c r="V40" i="14" s="1"/>
  <c r="U40" i="4"/>
  <c r="U40" i="14" s="1"/>
  <c r="T40" i="4"/>
  <c r="S40" i="4"/>
  <c r="R40" i="4"/>
  <c r="Q40" i="4"/>
  <c r="Q40" i="14" s="1"/>
  <c r="P40" i="4"/>
  <c r="O40" i="4"/>
  <c r="N40" i="4"/>
  <c r="M40" i="4"/>
  <c r="M40" i="14" s="1"/>
  <c r="L40" i="4"/>
  <c r="K40" i="4"/>
  <c r="J40" i="4"/>
  <c r="J40" i="14" s="1"/>
  <c r="I40" i="4"/>
  <c r="H40" i="4"/>
  <c r="H40" i="14" s="1"/>
  <c r="G40" i="4"/>
  <c r="F40" i="4"/>
  <c r="F40" i="14" s="1"/>
  <c r="E40" i="4"/>
  <c r="D40" i="4"/>
  <c r="C40" i="4"/>
  <c r="AA39" i="4"/>
  <c r="Z39" i="4"/>
  <c r="Y39" i="4"/>
  <c r="Y39" i="14" s="1"/>
  <c r="X39" i="4"/>
  <c r="X39" i="14" s="1"/>
  <c r="W39" i="4"/>
  <c r="W39" i="14" s="1"/>
  <c r="V39" i="4"/>
  <c r="V39" i="14" s="1"/>
  <c r="U39" i="4"/>
  <c r="U39" i="14" s="1"/>
  <c r="T39" i="4"/>
  <c r="S39" i="4"/>
  <c r="R39" i="4"/>
  <c r="R39" i="14" s="1"/>
  <c r="Q39" i="4"/>
  <c r="P39" i="4"/>
  <c r="O39" i="4"/>
  <c r="N39" i="4"/>
  <c r="N39" i="14" s="1"/>
  <c r="M39" i="4"/>
  <c r="M39" i="14" s="1"/>
  <c r="L39" i="4"/>
  <c r="K39" i="4"/>
  <c r="K39" i="14" s="1"/>
  <c r="J39" i="4"/>
  <c r="I39" i="4"/>
  <c r="I39" i="14" s="1"/>
  <c r="H39" i="4"/>
  <c r="G39" i="4"/>
  <c r="F39" i="4"/>
  <c r="F39" i="14" s="1"/>
  <c r="E39" i="4"/>
  <c r="D39" i="4"/>
  <c r="C39" i="4"/>
  <c r="AA38" i="4"/>
  <c r="AA38" i="14" s="1"/>
  <c r="Z38" i="4"/>
  <c r="Z38" i="14" s="1"/>
  <c r="Y38" i="4"/>
  <c r="Y38" i="14" s="1"/>
  <c r="X38" i="4"/>
  <c r="X38" i="14" s="1"/>
  <c r="W38" i="4"/>
  <c r="V38" i="4"/>
  <c r="U38" i="4"/>
  <c r="T38" i="4"/>
  <c r="S38" i="4"/>
  <c r="R38" i="4"/>
  <c r="Q38" i="4"/>
  <c r="P38" i="4"/>
  <c r="P38" i="14" s="1"/>
  <c r="O38" i="4"/>
  <c r="O38" i="14" s="1"/>
  <c r="N38" i="4"/>
  <c r="M38" i="4"/>
  <c r="L38" i="4"/>
  <c r="L38" i="14" s="1"/>
  <c r="K38" i="4"/>
  <c r="J38" i="4"/>
  <c r="J38" i="14" s="1"/>
  <c r="I38" i="4"/>
  <c r="H38" i="4"/>
  <c r="G38" i="4"/>
  <c r="G38" i="14" s="1"/>
  <c r="F38" i="4"/>
  <c r="E38" i="4"/>
  <c r="D38" i="4"/>
  <c r="C38" i="4"/>
  <c r="C38" i="14" s="1"/>
  <c r="AA37" i="4"/>
  <c r="AA37" i="14" s="1"/>
  <c r="Z37" i="4"/>
  <c r="Z37" i="14" s="1"/>
  <c r="Y37" i="4"/>
  <c r="Y37" i="14" s="1"/>
  <c r="X37" i="4"/>
  <c r="W37" i="4"/>
  <c r="V37" i="4"/>
  <c r="U37" i="4"/>
  <c r="T37" i="4"/>
  <c r="T37" i="14" s="1"/>
  <c r="S37" i="4"/>
  <c r="R37" i="4"/>
  <c r="Q37" i="4"/>
  <c r="Q37" i="14" s="1"/>
  <c r="P37" i="4"/>
  <c r="O37" i="4"/>
  <c r="N37" i="4"/>
  <c r="M37" i="4"/>
  <c r="M37" i="14" s="1"/>
  <c r="L37" i="4"/>
  <c r="K37" i="4"/>
  <c r="K37" i="14" s="1"/>
  <c r="J37" i="4"/>
  <c r="I37" i="4"/>
  <c r="I37" i="14" s="1"/>
  <c r="H37" i="4"/>
  <c r="H37" i="14" s="1"/>
  <c r="G37" i="4"/>
  <c r="F37" i="4"/>
  <c r="E37" i="4"/>
  <c r="D37" i="4"/>
  <c r="C37" i="4"/>
  <c r="C37" i="14" s="1"/>
  <c r="AA36" i="4"/>
  <c r="AA36" i="14" s="1"/>
  <c r="Z36" i="4"/>
  <c r="Z36" i="14" s="1"/>
  <c r="Y36" i="4"/>
  <c r="Y36" i="14" s="1"/>
  <c r="X36" i="4"/>
  <c r="W36" i="4"/>
  <c r="V36" i="4"/>
  <c r="U36" i="4"/>
  <c r="T36" i="4"/>
  <c r="S36" i="4"/>
  <c r="R36" i="4"/>
  <c r="Q36" i="4"/>
  <c r="P36" i="4"/>
  <c r="O36" i="4"/>
  <c r="N36" i="4"/>
  <c r="N36" i="14" s="1"/>
  <c r="M36" i="4"/>
  <c r="M36" i="14" s="1"/>
  <c r="L36" i="4"/>
  <c r="L36" i="14" s="1"/>
  <c r="K36" i="4"/>
  <c r="J36" i="4"/>
  <c r="J36" i="14" s="1"/>
  <c r="I36" i="4"/>
  <c r="H36" i="4"/>
  <c r="G36" i="4"/>
  <c r="F36" i="4"/>
  <c r="E36" i="4"/>
  <c r="E36" i="14" s="1"/>
  <c r="D36" i="4"/>
  <c r="D36" i="14" s="1"/>
  <c r="C36" i="4"/>
  <c r="C36" i="14" s="1"/>
  <c r="AA35" i="4"/>
  <c r="AA35" i="14" s="1"/>
  <c r="Z35" i="4"/>
  <c r="Y35" i="4"/>
  <c r="X35" i="4"/>
  <c r="W35" i="4"/>
  <c r="V35" i="4"/>
  <c r="U35" i="4"/>
  <c r="T35" i="4"/>
  <c r="S35" i="4"/>
  <c r="R35" i="4"/>
  <c r="Q35" i="4"/>
  <c r="P35" i="4"/>
  <c r="O35" i="4"/>
  <c r="O35" i="14" s="1"/>
  <c r="N35" i="4"/>
  <c r="N35" i="14" s="1"/>
  <c r="M35" i="4"/>
  <c r="M35" i="14" s="1"/>
  <c r="L35" i="4"/>
  <c r="K35" i="4"/>
  <c r="K35" i="14" s="1"/>
  <c r="J35" i="4"/>
  <c r="I35" i="4"/>
  <c r="H35" i="4"/>
  <c r="G35" i="4"/>
  <c r="F35" i="4"/>
  <c r="E35" i="4"/>
  <c r="E35" i="14" s="1"/>
  <c r="D35" i="4"/>
  <c r="D35" i="14" s="1"/>
  <c r="C35" i="4"/>
  <c r="C35" i="14" s="1"/>
  <c r="AA34" i="4"/>
  <c r="Z34" i="4"/>
  <c r="Y34" i="4"/>
  <c r="X34" i="4"/>
  <c r="W34" i="4"/>
  <c r="W34" i="14" s="1"/>
  <c r="V34" i="4"/>
  <c r="U34" i="4"/>
  <c r="T34" i="4"/>
  <c r="S34" i="4"/>
  <c r="R34" i="4"/>
  <c r="Q34" i="4"/>
  <c r="P34" i="4"/>
  <c r="P34" i="14" s="1"/>
  <c r="O34" i="4"/>
  <c r="N34" i="4"/>
  <c r="N34" i="14" s="1"/>
  <c r="M34" i="4"/>
  <c r="L34" i="4"/>
  <c r="L34" i="14" s="1"/>
  <c r="K34" i="4"/>
  <c r="K34" i="14" s="1"/>
  <c r="J34" i="4"/>
  <c r="I34" i="4"/>
  <c r="H34" i="4"/>
  <c r="G34" i="4"/>
  <c r="F34" i="4"/>
  <c r="E34" i="4"/>
  <c r="E34" i="14" s="1"/>
  <c r="D34" i="4"/>
  <c r="D34" i="14" s="1"/>
  <c r="C34" i="4"/>
  <c r="AA33" i="4"/>
  <c r="AA33" i="14" s="1"/>
  <c r="Z33" i="4"/>
  <c r="Y33" i="4"/>
  <c r="X33" i="4"/>
  <c r="W33" i="4"/>
  <c r="V33" i="4"/>
  <c r="U33" i="4"/>
  <c r="U33" i="14" s="1"/>
  <c r="T33" i="4"/>
  <c r="S33" i="4"/>
  <c r="R33" i="4"/>
  <c r="Q33" i="4"/>
  <c r="Q33" i="14" s="1"/>
  <c r="P33" i="4"/>
  <c r="P33" i="14" s="1"/>
  <c r="O33" i="4"/>
  <c r="O33" i="14" s="1"/>
  <c r="N33" i="4"/>
  <c r="M33" i="4"/>
  <c r="M33" i="14" s="1"/>
  <c r="L33" i="4"/>
  <c r="K33" i="4"/>
  <c r="J33" i="4"/>
  <c r="I33" i="4"/>
  <c r="H33" i="4"/>
  <c r="G33" i="4"/>
  <c r="G33" i="14" s="1"/>
  <c r="F33" i="4"/>
  <c r="E33" i="4"/>
  <c r="D33" i="4"/>
  <c r="C33" i="4"/>
  <c r="AA32" i="4"/>
  <c r="Z32" i="4"/>
  <c r="Y32" i="4"/>
  <c r="X32" i="4"/>
  <c r="W32" i="4"/>
  <c r="V32" i="4"/>
  <c r="V32" i="14" s="1"/>
  <c r="U32" i="4"/>
  <c r="T32" i="4"/>
  <c r="S32" i="4"/>
  <c r="R32" i="4"/>
  <c r="R32" i="14" s="1"/>
  <c r="Q32" i="4"/>
  <c r="Q32" i="14" s="1"/>
  <c r="P32" i="4"/>
  <c r="P32" i="14" s="1"/>
  <c r="O32" i="4"/>
  <c r="N32" i="4"/>
  <c r="M32" i="4"/>
  <c r="L32" i="4"/>
  <c r="K32" i="4"/>
  <c r="J32" i="4"/>
  <c r="I32" i="4"/>
  <c r="H32" i="4"/>
  <c r="G32" i="4"/>
  <c r="G32" i="14" s="1"/>
  <c r="F32" i="4"/>
  <c r="F32" i="14" s="1"/>
  <c r="E32" i="4"/>
  <c r="E32" i="14" s="1"/>
  <c r="D32" i="4"/>
  <c r="D32" i="14" s="1"/>
  <c r="C32" i="4"/>
  <c r="AA31" i="4"/>
  <c r="Z31" i="4"/>
  <c r="Z31" i="14" s="1"/>
  <c r="Y31" i="4"/>
  <c r="X31" i="4"/>
  <c r="W31" i="4"/>
  <c r="W31" i="14" s="1"/>
  <c r="V31" i="4"/>
  <c r="V31" i="14" s="1"/>
  <c r="U31" i="4"/>
  <c r="U31" i="14" s="1"/>
  <c r="T31" i="4"/>
  <c r="S31" i="4"/>
  <c r="S31" i="14" s="1"/>
  <c r="R31" i="4"/>
  <c r="Q31" i="4"/>
  <c r="Q31" i="14" s="1"/>
  <c r="P31" i="4"/>
  <c r="O31" i="4"/>
  <c r="N31" i="4"/>
  <c r="M31" i="4"/>
  <c r="L31" i="4"/>
  <c r="K31" i="4"/>
  <c r="J31" i="4"/>
  <c r="I31" i="4"/>
  <c r="I31" i="14" s="1"/>
  <c r="H31" i="4"/>
  <c r="G31" i="4"/>
  <c r="G31" i="14" s="1"/>
  <c r="F31" i="4"/>
  <c r="E31" i="4"/>
  <c r="D31" i="4"/>
  <c r="C31" i="4"/>
  <c r="C31" i="14" s="1"/>
  <c r="AA30" i="4"/>
  <c r="AA30" i="14" s="1"/>
  <c r="Z30" i="4"/>
  <c r="Y30" i="4"/>
  <c r="X30" i="4"/>
  <c r="X30" i="14" s="1"/>
  <c r="W30" i="4"/>
  <c r="W30" i="14" s="1"/>
  <c r="V30" i="4"/>
  <c r="U30" i="4"/>
  <c r="T30" i="4"/>
  <c r="T30" i="14" s="1"/>
  <c r="S30" i="4"/>
  <c r="R30" i="4"/>
  <c r="R30" i="14" s="1"/>
  <c r="Q30" i="4"/>
  <c r="P30" i="4"/>
  <c r="O30" i="4"/>
  <c r="O30" i="14" s="1"/>
  <c r="N30" i="4"/>
  <c r="M30" i="4"/>
  <c r="L30" i="4"/>
  <c r="K30" i="4"/>
  <c r="K30" i="14" s="1"/>
  <c r="J30" i="4"/>
  <c r="J30" i="14" s="1"/>
  <c r="I30" i="4"/>
  <c r="I30" i="14" s="1"/>
  <c r="H30" i="4"/>
  <c r="H30" i="14" s="1"/>
  <c r="G30" i="4"/>
  <c r="F30" i="4"/>
  <c r="E30" i="4"/>
  <c r="D30" i="4"/>
  <c r="D30" i="14" s="1"/>
  <c r="C30" i="4"/>
  <c r="C30" i="14" s="1"/>
  <c r="AA29" i="4"/>
  <c r="Z29" i="4"/>
  <c r="Y29" i="4"/>
  <c r="Y29" i="14" s="1"/>
  <c r="X29" i="4"/>
  <c r="W29" i="4"/>
  <c r="V29" i="4"/>
  <c r="U29" i="4"/>
  <c r="U29" i="14" s="1"/>
  <c r="T29" i="4"/>
  <c r="S29" i="4"/>
  <c r="S29" i="14" s="1"/>
  <c r="R29" i="4"/>
  <c r="Q29" i="4"/>
  <c r="P29" i="4"/>
  <c r="P29" i="14" s="1"/>
  <c r="O29" i="4"/>
  <c r="N29" i="4"/>
  <c r="M29" i="4"/>
  <c r="L29" i="4"/>
  <c r="K29" i="4"/>
  <c r="K29" i="14" s="1"/>
  <c r="J29" i="4"/>
  <c r="J29" i="14" s="1"/>
  <c r="I29" i="4"/>
  <c r="I29" i="14" s="1"/>
  <c r="H29" i="4"/>
  <c r="G29" i="4"/>
  <c r="F29" i="4"/>
  <c r="E29" i="4"/>
  <c r="D29" i="4"/>
  <c r="C29" i="4"/>
  <c r="AA28" i="4"/>
  <c r="Z28" i="4"/>
  <c r="Z28" i="14" s="1"/>
  <c r="Y28" i="4"/>
  <c r="X28" i="4"/>
  <c r="W28" i="4"/>
  <c r="V28" i="4"/>
  <c r="V28" i="14" s="1"/>
  <c r="U28" i="4"/>
  <c r="T28" i="4"/>
  <c r="T28" i="14" s="1"/>
  <c r="S28" i="4"/>
  <c r="R28" i="4"/>
  <c r="R28" i="14" s="1"/>
  <c r="Q28" i="4"/>
  <c r="P28" i="4"/>
  <c r="O28" i="4"/>
  <c r="N28" i="4"/>
  <c r="M28" i="4"/>
  <c r="M28" i="14" s="1"/>
  <c r="L28" i="4"/>
  <c r="L28" i="14" s="1"/>
  <c r="K28" i="4"/>
  <c r="K28" i="14" s="1"/>
  <c r="J28" i="4"/>
  <c r="I28" i="4"/>
  <c r="H28" i="4"/>
  <c r="G28" i="4"/>
  <c r="F28" i="4"/>
  <c r="E28" i="4"/>
  <c r="D28" i="4"/>
  <c r="C28" i="4"/>
  <c r="AA27" i="4"/>
  <c r="AA27" i="14" s="1"/>
  <c r="Z27" i="4"/>
  <c r="Z27" i="14" s="1"/>
  <c r="Y27" i="4"/>
  <c r="X27" i="4"/>
  <c r="W27" i="4"/>
  <c r="W27" i="14" s="1"/>
  <c r="V27" i="4"/>
  <c r="V27" i="14" s="1"/>
  <c r="U27" i="4"/>
  <c r="U27" i="14" s="1"/>
  <c r="T27" i="4"/>
  <c r="S27" i="4"/>
  <c r="S27" i="14" s="1"/>
  <c r="R27" i="4"/>
  <c r="Q27" i="4"/>
  <c r="P27" i="4"/>
  <c r="O27" i="4"/>
  <c r="N27" i="4"/>
  <c r="M27" i="4"/>
  <c r="M27" i="14" s="1"/>
  <c r="L27" i="4"/>
  <c r="K27" i="4"/>
  <c r="J27" i="4"/>
  <c r="I27" i="4"/>
  <c r="H27" i="4"/>
  <c r="G27" i="4"/>
  <c r="F27" i="4"/>
  <c r="E27" i="4"/>
  <c r="D27" i="4"/>
  <c r="C27" i="4"/>
  <c r="C27" i="14" s="1"/>
  <c r="AA26" i="4"/>
  <c r="AA26" i="14" s="1"/>
  <c r="Z26" i="4"/>
  <c r="Y26" i="4"/>
  <c r="X26" i="4"/>
  <c r="X26" i="14" s="1"/>
  <c r="W26" i="4"/>
  <c r="W26" i="14" s="1"/>
  <c r="V26" i="4"/>
  <c r="V26" i="14" s="1"/>
  <c r="U26" i="4"/>
  <c r="T26" i="4"/>
  <c r="T26" i="14" s="1"/>
  <c r="S26" i="4"/>
  <c r="S26" i="14" s="1"/>
  <c r="R26" i="4"/>
  <c r="R26" i="14" s="1"/>
  <c r="Q26" i="4"/>
  <c r="P26" i="4"/>
  <c r="O26" i="4"/>
  <c r="N26" i="4"/>
  <c r="M26" i="4"/>
  <c r="M26" i="14" s="1"/>
  <c r="L26" i="4"/>
  <c r="L26" i="14" s="1"/>
  <c r="K26" i="4"/>
  <c r="J26" i="4"/>
  <c r="J26" i="14" s="1"/>
  <c r="I26" i="4"/>
  <c r="H26" i="4"/>
  <c r="G26" i="4"/>
  <c r="F26" i="4"/>
  <c r="E26" i="4"/>
  <c r="D26" i="4"/>
  <c r="C26" i="4"/>
  <c r="AA25" i="4"/>
  <c r="Z25" i="4"/>
  <c r="Y25" i="4"/>
  <c r="Y25" i="14" s="1"/>
  <c r="X25" i="4"/>
  <c r="W25" i="4"/>
  <c r="W25" i="14" s="1"/>
  <c r="V25" i="4"/>
  <c r="U25" i="4"/>
  <c r="U25" i="14" s="1"/>
  <c r="T25" i="4"/>
  <c r="T25" i="14" s="1"/>
  <c r="S25" i="4"/>
  <c r="R25" i="4"/>
  <c r="Q25" i="4"/>
  <c r="P25" i="4"/>
  <c r="O25" i="4"/>
  <c r="N25" i="4"/>
  <c r="N25" i="14" s="1"/>
  <c r="M25" i="4"/>
  <c r="L25" i="4"/>
  <c r="L25" i="14" s="1"/>
  <c r="K25" i="4"/>
  <c r="J25" i="4"/>
  <c r="I25" i="4"/>
  <c r="I25" i="14" s="1"/>
  <c r="H25" i="4"/>
  <c r="H25" i="14" s="1"/>
  <c r="G25" i="4"/>
  <c r="F25" i="4"/>
  <c r="E25" i="4"/>
  <c r="D25" i="4"/>
  <c r="C25" i="4"/>
  <c r="AA24" i="4"/>
  <c r="Z24" i="4"/>
  <c r="Z24" i="14" s="1"/>
  <c r="Y24" i="4"/>
  <c r="X24" i="4"/>
  <c r="X24" i="14" s="1"/>
  <c r="W24" i="4"/>
  <c r="V24" i="4"/>
  <c r="V24" i="14" s="1"/>
  <c r="U24" i="4"/>
  <c r="T24" i="4"/>
  <c r="S24" i="4"/>
  <c r="R24" i="4"/>
  <c r="Q24" i="4"/>
  <c r="Q24" i="14" s="1"/>
  <c r="P24" i="4"/>
  <c r="O24" i="4"/>
  <c r="O24" i="14" s="1"/>
  <c r="N24" i="4"/>
  <c r="N24" i="14" s="1"/>
  <c r="M24" i="4"/>
  <c r="M24" i="14" s="1"/>
  <c r="L24" i="4"/>
  <c r="L24" i="14" s="1"/>
  <c r="K24" i="4"/>
  <c r="J24" i="4"/>
  <c r="J24" i="14" s="1"/>
  <c r="I24" i="4"/>
  <c r="H24" i="4"/>
  <c r="G24" i="4"/>
  <c r="F24" i="4"/>
  <c r="E24" i="4"/>
  <c r="D24" i="4"/>
  <c r="C24" i="4"/>
  <c r="AA23" i="4"/>
  <c r="AA23" i="14" s="1"/>
  <c r="Z23" i="4"/>
  <c r="Y23" i="4"/>
  <c r="Y23" i="14" s="1"/>
  <c r="X23" i="4"/>
  <c r="W23" i="4"/>
  <c r="W23" i="14" s="1"/>
  <c r="V23" i="4"/>
  <c r="U23" i="4"/>
  <c r="T23" i="4"/>
  <c r="S23" i="4"/>
  <c r="R23" i="4"/>
  <c r="R23" i="14" s="1"/>
  <c r="Q23" i="4"/>
  <c r="Q23" i="14" s="1"/>
  <c r="P23" i="4"/>
  <c r="P23" i="14" s="1"/>
  <c r="O23" i="4"/>
  <c r="O23" i="14" s="1"/>
  <c r="N23" i="4"/>
  <c r="M23" i="4"/>
  <c r="L23" i="4"/>
  <c r="K23" i="4"/>
  <c r="J23" i="4"/>
  <c r="I23" i="4"/>
  <c r="H23" i="4"/>
  <c r="G23" i="4"/>
  <c r="F23" i="4"/>
  <c r="E23" i="4"/>
  <c r="D23" i="4"/>
  <c r="C23" i="4"/>
  <c r="C23" i="14" s="1"/>
  <c r="AA22" i="4"/>
  <c r="Z22" i="4"/>
  <c r="Z22" i="14" s="1"/>
  <c r="Y22" i="4"/>
  <c r="X22" i="4"/>
  <c r="X22" i="14" s="1"/>
  <c r="W22" i="4"/>
  <c r="W22" i="14" s="1"/>
  <c r="V22" i="4"/>
  <c r="U22" i="4"/>
  <c r="T22" i="4"/>
  <c r="S22" i="4"/>
  <c r="S22" i="14" s="1"/>
  <c r="R22" i="4"/>
  <c r="R22" i="14" s="1"/>
  <c r="Q22" i="4"/>
  <c r="Q22" i="14" s="1"/>
  <c r="P22" i="4"/>
  <c r="P22" i="14" s="1"/>
  <c r="O22" i="4"/>
  <c r="O22" i="14" s="1"/>
  <c r="N22" i="4"/>
  <c r="M22" i="4"/>
  <c r="L22" i="4"/>
  <c r="K22" i="4"/>
  <c r="J22" i="4"/>
  <c r="I22" i="4"/>
  <c r="H22" i="4"/>
  <c r="G22" i="4"/>
  <c r="G22" i="14" s="1"/>
  <c r="F22" i="4"/>
  <c r="E22" i="4"/>
  <c r="D22" i="4"/>
  <c r="D22" i="14" s="1"/>
  <c r="C22" i="4"/>
  <c r="C22" i="14" s="1"/>
  <c r="AA21" i="4"/>
  <c r="AA21" i="14" s="1"/>
  <c r="Z21" i="4"/>
  <c r="Y21" i="4"/>
  <c r="X21" i="4"/>
  <c r="W21" i="4"/>
  <c r="V21" i="4"/>
  <c r="U21" i="4"/>
  <c r="T21" i="4"/>
  <c r="S21" i="4"/>
  <c r="R21" i="4"/>
  <c r="Q21" i="4"/>
  <c r="Q21" i="14" s="1"/>
  <c r="P21" i="4"/>
  <c r="O21" i="4"/>
  <c r="N21" i="4"/>
  <c r="M21" i="4"/>
  <c r="L21" i="4"/>
  <c r="K21" i="4"/>
  <c r="J21" i="4"/>
  <c r="I21" i="4"/>
  <c r="H21" i="4"/>
  <c r="G21" i="4"/>
  <c r="G21" i="14" s="1"/>
  <c r="F21" i="4"/>
  <c r="E21" i="4"/>
  <c r="E21" i="14" s="1"/>
  <c r="D21" i="4"/>
  <c r="D21" i="14" s="1"/>
  <c r="C21" i="4"/>
  <c r="C21" i="14" s="1"/>
  <c r="AA20" i="4"/>
  <c r="Z20" i="4"/>
  <c r="Y20" i="4"/>
  <c r="X20" i="4"/>
  <c r="W20" i="4"/>
  <c r="V20" i="4"/>
  <c r="U20" i="4"/>
  <c r="T20" i="4"/>
  <c r="S20" i="4"/>
  <c r="R20" i="4"/>
  <c r="R20" i="14" s="1"/>
  <c r="Q20" i="4"/>
  <c r="P20" i="4"/>
  <c r="O20" i="4"/>
  <c r="N20" i="4"/>
  <c r="M20" i="4"/>
  <c r="L20" i="4"/>
  <c r="K20" i="4"/>
  <c r="J20" i="4"/>
  <c r="I20" i="4"/>
  <c r="H20" i="4"/>
  <c r="G20" i="4"/>
  <c r="F20" i="4"/>
  <c r="F20" i="14" s="1"/>
  <c r="E20" i="4"/>
  <c r="D20" i="4"/>
  <c r="D20" i="14" s="1"/>
  <c r="C20" i="4"/>
  <c r="AA19" i="4"/>
  <c r="Z19" i="4"/>
  <c r="Y19" i="4"/>
  <c r="X19" i="4"/>
  <c r="W19" i="4"/>
  <c r="V19" i="4"/>
  <c r="V19" i="14" s="1"/>
  <c r="U19" i="4"/>
  <c r="U19" i="14" s="1"/>
  <c r="T19" i="4"/>
  <c r="T19" i="14" s="1"/>
  <c r="S19" i="4"/>
  <c r="S19" i="14" s="1"/>
  <c r="R19" i="4"/>
  <c r="Q19" i="4"/>
  <c r="P19" i="4"/>
  <c r="O19" i="4"/>
  <c r="N19" i="4"/>
  <c r="M19" i="4"/>
  <c r="L19" i="4"/>
  <c r="K19" i="4"/>
  <c r="K19" i="14" s="1"/>
  <c r="J19" i="4"/>
  <c r="I19" i="4"/>
  <c r="I19" i="14" s="1"/>
  <c r="H19" i="4"/>
  <c r="G19" i="4"/>
  <c r="G19" i="14" s="1"/>
  <c r="F19" i="4"/>
  <c r="E19" i="4"/>
  <c r="E19" i="14" s="1"/>
  <c r="D19" i="4"/>
  <c r="C19" i="4"/>
  <c r="C19" i="14" s="1"/>
  <c r="AA18" i="4"/>
  <c r="Z18" i="4"/>
  <c r="Z18" i="14" s="1"/>
  <c r="Y18" i="4"/>
  <c r="X18" i="4"/>
  <c r="W18" i="4"/>
  <c r="W18" i="14" s="1"/>
  <c r="V18" i="4"/>
  <c r="U18" i="4"/>
  <c r="T18" i="4"/>
  <c r="T18" i="14" s="1"/>
  <c r="S18" i="4"/>
  <c r="R18" i="4"/>
  <c r="Q18" i="4"/>
  <c r="P18" i="4"/>
  <c r="O18" i="4"/>
  <c r="N18" i="4"/>
  <c r="M18" i="4"/>
  <c r="L18" i="4"/>
  <c r="L18" i="14" s="1"/>
  <c r="K18" i="4"/>
  <c r="J18" i="4"/>
  <c r="I18" i="4"/>
  <c r="H18" i="4"/>
  <c r="H18" i="14" s="1"/>
  <c r="G18" i="4"/>
  <c r="F18" i="4"/>
  <c r="F18" i="14" s="1"/>
  <c r="E18" i="4"/>
  <c r="D18" i="4"/>
  <c r="D18" i="14" s="1"/>
  <c r="C18" i="4"/>
  <c r="AA17" i="4"/>
  <c r="Z17" i="4"/>
  <c r="Y17" i="4"/>
  <c r="X17" i="4"/>
  <c r="W17" i="4"/>
  <c r="V17" i="4"/>
  <c r="U17" i="4"/>
  <c r="U17" i="14" s="1"/>
  <c r="T17" i="4"/>
  <c r="T17" i="14" s="1"/>
  <c r="S17" i="4"/>
  <c r="R17" i="4"/>
  <c r="Q17" i="4"/>
  <c r="P17" i="4"/>
  <c r="O17" i="4"/>
  <c r="N17" i="4"/>
  <c r="M17" i="4"/>
  <c r="M17" i="14" s="1"/>
  <c r="L17" i="4"/>
  <c r="L17" i="14" s="1"/>
  <c r="K17" i="4"/>
  <c r="J17" i="4"/>
  <c r="J17" i="14" s="1"/>
  <c r="I17" i="4"/>
  <c r="I17" i="14" s="1"/>
  <c r="H17" i="4"/>
  <c r="H17" i="14" s="1"/>
  <c r="G17" i="4"/>
  <c r="G17" i="14" s="1"/>
  <c r="F17" i="4"/>
  <c r="E17" i="4"/>
  <c r="D17" i="4"/>
  <c r="D17" i="14" s="1"/>
  <c r="C17" i="4"/>
  <c r="AA16" i="4"/>
  <c r="Z16" i="4"/>
  <c r="Y16" i="4"/>
  <c r="X16" i="4"/>
  <c r="W16" i="4"/>
  <c r="V16" i="4"/>
  <c r="U16" i="4"/>
  <c r="T16" i="4"/>
  <c r="S16" i="4"/>
  <c r="R16" i="4"/>
  <c r="Q16" i="4"/>
  <c r="Q16" i="14" s="1"/>
  <c r="P16" i="4"/>
  <c r="O16" i="4"/>
  <c r="N16" i="4"/>
  <c r="N16" i="14" s="1"/>
  <c r="M16" i="4"/>
  <c r="L16" i="4"/>
  <c r="K16" i="4"/>
  <c r="J16" i="4"/>
  <c r="J16" i="14" s="1"/>
  <c r="I16" i="4"/>
  <c r="I16" i="14" s="1"/>
  <c r="H16" i="4"/>
  <c r="H16" i="14" s="1"/>
  <c r="G16" i="4"/>
  <c r="F16" i="4"/>
  <c r="E16" i="4"/>
  <c r="D16" i="4"/>
  <c r="C16" i="4"/>
  <c r="AA15" i="4"/>
  <c r="Z15" i="4"/>
  <c r="Y15" i="4"/>
  <c r="Y15" i="14" s="1"/>
  <c r="X15" i="4"/>
  <c r="X15" i="14" s="1"/>
  <c r="W15" i="4"/>
  <c r="W15" i="14" s="1"/>
  <c r="V15" i="4"/>
  <c r="U15" i="4"/>
  <c r="T15" i="4"/>
  <c r="S15" i="4"/>
  <c r="R15" i="4"/>
  <c r="R15" i="14" s="1"/>
  <c r="Q15" i="4"/>
  <c r="P15" i="4"/>
  <c r="O15" i="4"/>
  <c r="O15" i="14" s="1"/>
  <c r="N15" i="4"/>
  <c r="M15" i="4"/>
  <c r="L15" i="4"/>
  <c r="K15" i="4"/>
  <c r="K15" i="14" s="1"/>
  <c r="J15" i="4"/>
  <c r="I15" i="4"/>
  <c r="I15" i="14" s="1"/>
  <c r="H15" i="4"/>
  <c r="G15" i="4"/>
  <c r="F15" i="4"/>
  <c r="E15" i="4"/>
  <c r="D15" i="4"/>
  <c r="C15" i="4"/>
  <c r="AA14" i="4"/>
  <c r="AA14" i="14" s="1"/>
  <c r="Z14" i="4"/>
  <c r="Z14" i="14" s="1"/>
  <c r="Y14" i="4"/>
  <c r="Y14" i="14" s="1"/>
  <c r="X14" i="4"/>
  <c r="X14" i="14" s="1"/>
  <c r="W14" i="4"/>
  <c r="W14" i="14" s="1"/>
  <c r="V14" i="4"/>
  <c r="U14" i="4"/>
  <c r="T14" i="4"/>
  <c r="S14" i="4"/>
  <c r="R14" i="4"/>
  <c r="Q14" i="4"/>
  <c r="P14" i="4"/>
  <c r="P14" i="14" s="1"/>
  <c r="O14" i="4"/>
  <c r="N14" i="4"/>
  <c r="M14" i="4"/>
  <c r="L14" i="4"/>
  <c r="L14" i="14" s="1"/>
  <c r="K14" i="4"/>
  <c r="J14" i="4"/>
  <c r="J14" i="14" s="1"/>
  <c r="I14" i="4"/>
  <c r="H14" i="4"/>
  <c r="H14" i="14" s="1"/>
  <c r="G14" i="4"/>
  <c r="F14" i="4"/>
  <c r="E14" i="4"/>
  <c r="D14" i="4"/>
  <c r="C14" i="4"/>
  <c r="C14" i="14" s="1"/>
  <c r="AA13" i="4"/>
  <c r="AA13" i="14" s="1"/>
  <c r="Z13" i="4"/>
  <c r="Z13" i="14" s="1"/>
  <c r="Y13" i="4"/>
  <c r="Y13" i="14" s="1"/>
  <c r="X13" i="4"/>
  <c r="W13" i="4"/>
  <c r="V13" i="4"/>
  <c r="U13" i="4"/>
  <c r="T13" i="4"/>
  <c r="S13" i="4"/>
  <c r="R13" i="4"/>
  <c r="Q13" i="4"/>
  <c r="Q13" i="14" s="1"/>
  <c r="P13" i="4"/>
  <c r="O13" i="4"/>
  <c r="N13" i="4"/>
  <c r="M13" i="4"/>
  <c r="M13" i="14" s="1"/>
  <c r="L13" i="4"/>
  <c r="K13" i="4"/>
  <c r="K13" i="14" s="1"/>
  <c r="J13" i="4"/>
  <c r="I13" i="4"/>
  <c r="I13" i="14" s="1"/>
  <c r="H13" i="4"/>
  <c r="G13" i="4"/>
  <c r="F13" i="4"/>
  <c r="E13" i="4"/>
  <c r="D13" i="4"/>
  <c r="C13" i="4"/>
  <c r="C13" i="14" s="1"/>
  <c r="AA12" i="4"/>
  <c r="AA12" i="14" s="1"/>
  <c r="Z12" i="4"/>
  <c r="Z12" i="14" s="1"/>
  <c r="Y12" i="4"/>
  <c r="Y12" i="14" s="1"/>
  <c r="X12" i="4"/>
  <c r="W12" i="4"/>
  <c r="V12" i="4"/>
  <c r="U12" i="4"/>
  <c r="T12" i="4"/>
  <c r="S12" i="4"/>
  <c r="R12" i="4"/>
  <c r="R12" i="14" s="1"/>
  <c r="Q12" i="4"/>
  <c r="Q12" i="14" s="1"/>
  <c r="P12" i="4"/>
  <c r="O12" i="4"/>
  <c r="N12" i="4"/>
  <c r="M12" i="4"/>
  <c r="M12" i="14" s="1"/>
  <c r="L12" i="4"/>
  <c r="L12" i="14" s="1"/>
  <c r="K12" i="4"/>
  <c r="J12" i="4"/>
  <c r="J12" i="14" s="1"/>
  <c r="I12" i="4"/>
  <c r="I12" i="14" s="1"/>
  <c r="H12" i="4"/>
  <c r="G12" i="4"/>
  <c r="F12" i="4"/>
  <c r="E12" i="4"/>
  <c r="D12" i="4"/>
  <c r="D12" i="14" s="1"/>
  <c r="C12" i="4"/>
  <c r="C12" i="14" s="1"/>
  <c r="AA11" i="4"/>
  <c r="AA11" i="14" s="1"/>
  <c r="Z11" i="4"/>
  <c r="Z11" i="14" s="1"/>
  <c r="Y11" i="4"/>
  <c r="X11" i="4"/>
  <c r="W11" i="4"/>
  <c r="V11" i="4"/>
  <c r="V11" i="14" s="1"/>
  <c r="U11" i="4"/>
  <c r="T11" i="4"/>
  <c r="S11" i="4"/>
  <c r="R11" i="4"/>
  <c r="Q11" i="4"/>
  <c r="P11" i="4"/>
  <c r="O11" i="4"/>
  <c r="O11" i="14" s="1"/>
  <c r="N11" i="4"/>
  <c r="M11" i="4"/>
  <c r="M11" i="14" s="1"/>
  <c r="L11" i="4"/>
  <c r="K11" i="4"/>
  <c r="K11" i="14" s="1"/>
  <c r="J11" i="4"/>
  <c r="I11" i="4"/>
  <c r="H11" i="4"/>
  <c r="G11" i="4"/>
  <c r="F11" i="4"/>
  <c r="E11" i="4"/>
  <c r="E11" i="14" s="1"/>
  <c r="D11" i="4"/>
  <c r="D11" i="14" s="1"/>
  <c r="C11" i="4"/>
  <c r="C11" i="14" s="1"/>
  <c r="AA10" i="4"/>
  <c r="Z10" i="4"/>
  <c r="Y10" i="4"/>
  <c r="X10" i="4"/>
  <c r="W10" i="4"/>
  <c r="W10" i="14" s="1"/>
  <c r="V10" i="4"/>
  <c r="U10" i="4"/>
  <c r="T10" i="4"/>
  <c r="S10" i="4"/>
  <c r="R10" i="4"/>
  <c r="Q10" i="4"/>
  <c r="P10" i="4"/>
  <c r="P10" i="14" s="1"/>
  <c r="O10" i="4"/>
  <c r="N10" i="4"/>
  <c r="N10" i="14" s="1"/>
  <c r="M10" i="4"/>
  <c r="L10" i="4"/>
  <c r="L10" i="14" s="1"/>
  <c r="K10" i="4"/>
  <c r="K10" i="14" s="1"/>
  <c r="J10" i="4"/>
  <c r="I10" i="4"/>
  <c r="H10" i="4"/>
  <c r="G10" i="4"/>
  <c r="F10" i="4"/>
  <c r="F10" i="14" s="1"/>
  <c r="E10" i="4"/>
  <c r="E10" i="14" s="1"/>
  <c r="D10" i="4"/>
  <c r="D10" i="14" s="1"/>
  <c r="C10" i="4"/>
  <c r="C10" i="14" s="1"/>
  <c r="AA9" i="4"/>
  <c r="Z9" i="4"/>
  <c r="Y9" i="4"/>
  <c r="Y9" i="14" s="1"/>
  <c r="X9" i="4"/>
  <c r="W9" i="4"/>
  <c r="V9" i="4"/>
  <c r="U9" i="4"/>
  <c r="T9" i="4"/>
  <c r="S9" i="4"/>
  <c r="R9" i="4"/>
  <c r="Q9" i="4"/>
  <c r="P9" i="4"/>
  <c r="P9" i="14" s="1"/>
  <c r="O9" i="4"/>
  <c r="O9" i="14" s="1"/>
  <c r="N9" i="4"/>
  <c r="M9" i="4"/>
  <c r="M9" i="14" s="1"/>
  <c r="L9" i="4"/>
  <c r="L9" i="14" s="1"/>
  <c r="K9" i="4"/>
  <c r="J9" i="4"/>
  <c r="J9" i="14" s="1"/>
  <c r="I9" i="4"/>
  <c r="H9" i="4"/>
  <c r="G9" i="4"/>
  <c r="G9" i="14" s="1"/>
  <c r="F9" i="4"/>
  <c r="F9" i="14" s="1"/>
  <c r="E9" i="4"/>
  <c r="E9" i="14" s="1"/>
  <c r="D9" i="4"/>
  <c r="C9" i="4"/>
  <c r="AA8" i="4"/>
  <c r="Z8" i="4"/>
  <c r="Y8" i="4"/>
  <c r="X8" i="4"/>
  <c r="W8" i="4"/>
  <c r="V8" i="4"/>
  <c r="U8" i="4"/>
  <c r="T8" i="4"/>
  <c r="S8" i="4"/>
  <c r="S8" i="14" s="1"/>
  <c r="R8" i="4"/>
  <c r="Q8" i="4"/>
  <c r="Q8" i="14" s="1"/>
  <c r="P8" i="4"/>
  <c r="P8" i="14" s="1"/>
  <c r="O8" i="4"/>
  <c r="N8" i="4"/>
  <c r="N8" i="14" s="1"/>
  <c r="M8" i="4"/>
  <c r="L8" i="4"/>
  <c r="K8" i="4"/>
  <c r="J8" i="4"/>
  <c r="I8" i="4"/>
  <c r="H8" i="4"/>
  <c r="H8" i="14" s="1"/>
  <c r="G8" i="4"/>
  <c r="G8" i="14" s="1"/>
  <c r="F8" i="4"/>
  <c r="F8" i="14" s="1"/>
  <c r="E8" i="4"/>
  <c r="D8" i="4"/>
  <c r="C8" i="4"/>
  <c r="C8" i="14" s="1"/>
  <c r="AA7" i="4"/>
  <c r="Z7" i="4"/>
  <c r="Y7" i="4"/>
  <c r="X7" i="4"/>
  <c r="W7" i="4"/>
  <c r="V7" i="4"/>
  <c r="U7" i="4"/>
  <c r="T7" i="4"/>
  <c r="S7" i="4"/>
  <c r="S7" i="14" s="1"/>
  <c r="R7" i="4"/>
  <c r="R7" i="14" s="1"/>
  <c r="Q7" i="4"/>
  <c r="Q7" i="14" s="1"/>
  <c r="P7" i="4"/>
  <c r="O7" i="4"/>
  <c r="O7" i="14" s="1"/>
  <c r="N7" i="4"/>
  <c r="N7" i="14" s="1"/>
  <c r="M7" i="4"/>
  <c r="L7" i="4"/>
  <c r="K7" i="4"/>
  <c r="J7" i="4"/>
  <c r="I7" i="4"/>
  <c r="I7" i="14" s="1"/>
  <c r="H7" i="4"/>
  <c r="H7" i="14" s="1"/>
  <c r="G7" i="4"/>
  <c r="G7" i="14" s="1"/>
  <c r="F7" i="4"/>
  <c r="F7" i="14" s="1"/>
  <c r="E7" i="4"/>
  <c r="D7" i="4"/>
  <c r="C7" i="4"/>
  <c r="AA6" i="4"/>
  <c r="AA6" i="14" s="1"/>
  <c r="Z6" i="4"/>
  <c r="Y6" i="4"/>
  <c r="X6" i="4"/>
  <c r="W6" i="4"/>
  <c r="W6" i="14" s="1"/>
  <c r="V6" i="4"/>
  <c r="U6" i="4"/>
  <c r="T6" i="4"/>
  <c r="T6" i="14" s="1"/>
  <c r="S6" i="4"/>
  <c r="R6" i="4"/>
  <c r="R6" i="14" s="1"/>
  <c r="Q6" i="4"/>
  <c r="P6" i="4"/>
  <c r="O6" i="4"/>
  <c r="N6" i="4"/>
  <c r="M6" i="4"/>
  <c r="L6" i="4"/>
  <c r="K6" i="4"/>
  <c r="J6" i="4"/>
  <c r="J6" i="14" s="1"/>
  <c r="I6" i="4"/>
  <c r="I6" i="14" s="1"/>
  <c r="H6" i="4"/>
  <c r="H6" i="14" s="1"/>
  <c r="G6" i="4"/>
  <c r="F6" i="4"/>
  <c r="E6" i="4"/>
  <c r="E6" i="14" s="1"/>
  <c r="D6" i="4"/>
  <c r="C6" i="4"/>
  <c r="C6" i="14" s="1"/>
  <c r="AA5" i="4"/>
  <c r="Z5" i="4"/>
  <c r="Y5" i="4"/>
  <c r="X5" i="4"/>
  <c r="W5" i="4"/>
  <c r="V5" i="4"/>
  <c r="V5" i="14" s="1"/>
  <c r="U5" i="4"/>
  <c r="U5" i="14" s="1"/>
  <c r="T5" i="4"/>
  <c r="S5" i="4"/>
  <c r="S5" i="14" s="1"/>
  <c r="R5" i="4"/>
  <c r="Q5" i="4"/>
  <c r="P5" i="4"/>
  <c r="O5" i="4"/>
  <c r="N5" i="4"/>
  <c r="N5" i="14" s="1"/>
  <c r="M5" i="4"/>
  <c r="L5" i="4"/>
  <c r="L5" i="14" s="1"/>
  <c r="K5" i="4"/>
  <c r="K5" i="14" s="1"/>
  <c r="J5" i="4"/>
  <c r="J5" i="14" s="1"/>
  <c r="I5" i="4"/>
  <c r="I5" i="14" s="1"/>
  <c r="H5" i="4"/>
  <c r="G5" i="4"/>
  <c r="F5" i="4"/>
  <c r="E5" i="4"/>
  <c r="E5" i="14" s="1"/>
  <c r="D5" i="4"/>
  <c r="D5" i="14" s="1"/>
  <c r="C5" i="4"/>
  <c r="AA4" i="4"/>
  <c r="Z4" i="4"/>
  <c r="Y4" i="4"/>
  <c r="X4" i="4"/>
  <c r="W4" i="4"/>
  <c r="W4" i="14" s="1"/>
  <c r="V4" i="4"/>
  <c r="V4" i="14" s="1"/>
  <c r="U4" i="4"/>
  <c r="T4" i="4"/>
  <c r="T4" i="14" s="1"/>
  <c r="S4" i="4"/>
  <c r="R4" i="4"/>
  <c r="R4" i="14" s="1"/>
  <c r="Q4" i="4"/>
  <c r="P4" i="4"/>
  <c r="O4" i="4"/>
  <c r="N4" i="4"/>
  <c r="M4" i="4"/>
  <c r="L4" i="4"/>
  <c r="L4" i="14" s="1"/>
  <c r="K4" i="4"/>
  <c r="K4" i="14" s="1"/>
  <c r="J4" i="4"/>
  <c r="J4" i="14" s="1"/>
  <c r="I4" i="4"/>
  <c r="H4" i="4"/>
  <c r="G4" i="4"/>
  <c r="G4" i="14" s="1"/>
  <c r="F4" i="4"/>
  <c r="F4" i="14" s="1"/>
  <c r="E4" i="4"/>
  <c r="D4" i="4"/>
  <c r="C4" i="4"/>
  <c r="C3" i="7"/>
  <c r="H3" i="7"/>
  <c r="C3" i="5"/>
  <c r="C5" i="11"/>
  <c r="AA103" i="14"/>
  <c r="Z103" i="14"/>
  <c r="Y103" i="14"/>
  <c r="X103" i="14"/>
  <c r="W103" i="14"/>
  <c r="V103" i="14"/>
  <c r="R103" i="14"/>
  <c r="P103" i="14"/>
  <c r="O103" i="14"/>
  <c r="N103" i="14"/>
  <c r="K103" i="14"/>
  <c r="F103" i="14"/>
  <c r="C103" i="14"/>
  <c r="AA102" i="14"/>
  <c r="Z102" i="14"/>
  <c r="Y102" i="14"/>
  <c r="X102" i="14"/>
  <c r="W102" i="14"/>
  <c r="S102" i="14"/>
  <c r="Q102" i="14"/>
  <c r="P102" i="14"/>
  <c r="O102" i="14"/>
  <c r="L102" i="14"/>
  <c r="K102" i="14"/>
  <c r="G102" i="14"/>
  <c r="D102" i="14"/>
  <c r="C102" i="14"/>
  <c r="AA101" i="14"/>
  <c r="Z101" i="14"/>
  <c r="Y101" i="14"/>
  <c r="T101" i="14"/>
  <c r="R101" i="14"/>
  <c r="Q101" i="14"/>
  <c r="M101" i="14"/>
  <c r="H101" i="14"/>
  <c r="E101" i="14"/>
  <c r="D101" i="14"/>
  <c r="C101" i="14"/>
  <c r="AA100" i="14"/>
  <c r="Z100" i="14"/>
  <c r="V100" i="14"/>
  <c r="S100" i="14"/>
  <c r="R100" i="14"/>
  <c r="Q100" i="14"/>
  <c r="N100" i="14"/>
  <c r="M100" i="14"/>
  <c r="F100" i="14"/>
  <c r="D100" i="14"/>
  <c r="C100" i="14"/>
  <c r="AA99" i="14"/>
  <c r="Z99" i="14"/>
  <c r="W99" i="14"/>
  <c r="V99" i="14"/>
  <c r="T99" i="14"/>
  <c r="S99" i="14"/>
  <c r="O99" i="14"/>
  <c r="J99" i="14"/>
  <c r="G99" i="14"/>
  <c r="F99" i="14"/>
  <c r="E99" i="14"/>
  <c r="D99" i="14"/>
  <c r="C99" i="14"/>
  <c r="V98" i="14"/>
  <c r="U98" i="14"/>
  <c r="T98" i="14"/>
  <c r="S98" i="14"/>
  <c r="P98" i="14"/>
  <c r="H98" i="14"/>
  <c r="F98" i="14"/>
  <c r="E98" i="14"/>
  <c r="D98" i="14"/>
  <c r="C98" i="14"/>
  <c r="X97" i="14"/>
  <c r="V97" i="14"/>
  <c r="U97" i="14"/>
  <c r="Q97" i="14"/>
  <c r="N97" i="14"/>
  <c r="L97" i="14"/>
  <c r="I97" i="14"/>
  <c r="H97" i="14"/>
  <c r="G97" i="14"/>
  <c r="F97" i="14"/>
  <c r="E97" i="14"/>
  <c r="W96" i="14"/>
  <c r="V96" i="14"/>
  <c r="U96" i="14"/>
  <c r="R96" i="14"/>
  <c r="Q96" i="14"/>
  <c r="J96" i="14"/>
  <c r="H96" i="14"/>
  <c r="G96" i="14"/>
  <c r="F96" i="14"/>
  <c r="Z95" i="14"/>
  <c r="X95" i="14"/>
  <c r="W95" i="14"/>
  <c r="S95" i="14"/>
  <c r="O95" i="14"/>
  <c r="N95" i="14"/>
  <c r="K95" i="14"/>
  <c r="J95" i="14"/>
  <c r="I95" i="14"/>
  <c r="H95" i="14"/>
  <c r="G95" i="14"/>
  <c r="Z94" i="14"/>
  <c r="Y94" i="14"/>
  <c r="X94" i="14"/>
  <c r="W94" i="14"/>
  <c r="T94" i="14"/>
  <c r="S94" i="14"/>
  <c r="L94" i="14"/>
  <c r="J94" i="14"/>
  <c r="I94" i="14"/>
  <c r="H94" i="14"/>
  <c r="G94" i="14"/>
  <c r="C94" i="14"/>
  <c r="Z93" i="14"/>
  <c r="Y93" i="14"/>
  <c r="U93" i="14"/>
  <c r="M93" i="14"/>
  <c r="L93" i="14"/>
  <c r="K93" i="14"/>
  <c r="J93" i="14"/>
  <c r="I93" i="14"/>
  <c r="AA92" i="14"/>
  <c r="Z92" i="14"/>
  <c r="V92" i="14"/>
  <c r="R92" i="14"/>
  <c r="N92" i="14"/>
  <c r="L92" i="14"/>
  <c r="K92" i="14"/>
  <c r="J92" i="14"/>
  <c r="I92" i="14"/>
  <c r="E92" i="14"/>
  <c r="C92" i="14"/>
  <c r="AA91" i="14"/>
  <c r="W91" i="14"/>
  <c r="R91" i="14"/>
  <c r="O91" i="14"/>
  <c r="N91" i="14"/>
  <c r="M91" i="14"/>
  <c r="L91" i="14"/>
  <c r="K91" i="14"/>
  <c r="D91" i="14"/>
  <c r="C91" i="14"/>
  <c r="AA90" i="14"/>
  <c r="X90" i="14"/>
  <c r="W90" i="14"/>
  <c r="P90" i="14"/>
  <c r="N90" i="14"/>
  <c r="M90" i="14"/>
  <c r="L90" i="14"/>
  <c r="G90" i="14"/>
  <c r="E90" i="14"/>
  <c r="D90" i="14"/>
  <c r="Y89" i="14"/>
  <c r="T89" i="14"/>
  <c r="Q89" i="14"/>
  <c r="O89" i="14"/>
  <c r="N89" i="14"/>
  <c r="M89" i="14"/>
  <c r="I89" i="14"/>
  <c r="F89" i="14"/>
  <c r="E89" i="14"/>
  <c r="D89" i="14"/>
  <c r="Z88" i="14"/>
  <c r="Y88" i="14"/>
  <c r="R88" i="14"/>
  <c r="P88" i="14"/>
  <c r="O88" i="14"/>
  <c r="N88" i="14"/>
  <c r="M88" i="14"/>
  <c r="J88" i="14"/>
  <c r="I88" i="14"/>
  <c r="G88" i="14"/>
  <c r="F88" i="14"/>
  <c r="AA87" i="14"/>
  <c r="V87" i="14"/>
  <c r="S87" i="14"/>
  <c r="R87" i="14"/>
  <c r="Q87" i="14"/>
  <c r="P87" i="14"/>
  <c r="O87" i="14"/>
  <c r="K87" i="14"/>
  <c r="H87" i="14"/>
  <c r="G87" i="14"/>
  <c r="C87" i="14"/>
  <c r="AA86" i="14"/>
  <c r="T86" i="14"/>
  <c r="R86" i="14"/>
  <c r="Q86" i="14"/>
  <c r="P86" i="14"/>
  <c r="O86" i="14"/>
  <c r="I86" i="14"/>
  <c r="H86" i="14"/>
  <c r="D86" i="14"/>
  <c r="X85" i="14"/>
  <c r="U85" i="14"/>
  <c r="T85" i="14"/>
  <c r="S85" i="14"/>
  <c r="R85" i="14"/>
  <c r="Q85" i="14"/>
  <c r="K85" i="14"/>
  <c r="J85" i="14"/>
  <c r="I85" i="14"/>
  <c r="E85" i="14"/>
  <c r="D85" i="14"/>
  <c r="V84" i="14"/>
  <c r="T84" i="14"/>
  <c r="S84" i="14"/>
  <c r="R84" i="14"/>
  <c r="Q84" i="14"/>
  <c r="M84" i="14"/>
  <c r="L84" i="14"/>
  <c r="K84" i="14"/>
  <c r="F84" i="14"/>
  <c r="W83" i="14"/>
  <c r="V83" i="14"/>
  <c r="U83" i="14"/>
  <c r="T83" i="14"/>
  <c r="S83" i="14"/>
  <c r="R83" i="14"/>
  <c r="O83" i="14"/>
  <c r="N83" i="14"/>
  <c r="L83" i="14"/>
  <c r="K83" i="14"/>
  <c r="G83" i="14"/>
  <c r="X82" i="14"/>
  <c r="W82" i="14"/>
  <c r="V82" i="14"/>
  <c r="U82" i="14"/>
  <c r="T82" i="14"/>
  <c r="O82" i="14"/>
  <c r="M82" i="14"/>
  <c r="L82" i="14"/>
  <c r="H82" i="14"/>
  <c r="G82" i="14"/>
  <c r="C82" i="14"/>
  <c r="Y81" i="14"/>
  <c r="X81" i="14"/>
  <c r="W81" i="14"/>
  <c r="V81" i="14"/>
  <c r="N81" i="14"/>
  <c r="M81" i="14"/>
  <c r="I81" i="14"/>
  <c r="H81" i="14"/>
  <c r="Z80" i="14"/>
  <c r="Y80" i="14"/>
  <c r="X80" i="14"/>
  <c r="W80" i="14"/>
  <c r="V80" i="14"/>
  <c r="Q80" i="14"/>
  <c r="P80" i="14"/>
  <c r="O80" i="14"/>
  <c r="J80" i="14"/>
  <c r="H80" i="14"/>
  <c r="G80" i="14"/>
  <c r="AA79" i="14"/>
  <c r="Y79" i="14"/>
  <c r="X79" i="14"/>
  <c r="W79" i="14"/>
  <c r="V79" i="14"/>
  <c r="R79" i="14"/>
  <c r="P79" i="14"/>
  <c r="O79" i="14"/>
  <c r="N79" i="14"/>
  <c r="K79" i="14"/>
  <c r="J79" i="14"/>
  <c r="C79" i="14"/>
  <c r="Z78" i="14"/>
  <c r="Y78" i="14"/>
  <c r="X78" i="14"/>
  <c r="S78" i="14"/>
  <c r="Q78" i="14"/>
  <c r="P78" i="14"/>
  <c r="O78" i="14"/>
  <c r="L78" i="14"/>
  <c r="D78" i="14"/>
  <c r="C78" i="14"/>
  <c r="AA77" i="14"/>
  <c r="Z77" i="14"/>
  <c r="T77" i="14"/>
  <c r="R77" i="14"/>
  <c r="Q77" i="14"/>
  <c r="M77" i="14"/>
  <c r="H77" i="14"/>
  <c r="E77" i="14"/>
  <c r="D77" i="14"/>
  <c r="C77" i="14"/>
  <c r="AA76" i="14"/>
  <c r="Z76" i="14"/>
  <c r="Y76" i="14"/>
  <c r="S76" i="14"/>
  <c r="N76" i="14"/>
  <c r="M76" i="14"/>
  <c r="L76" i="14"/>
  <c r="K76" i="14"/>
  <c r="J76" i="14"/>
  <c r="F76" i="14"/>
  <c r="E76" i="14"/>
  <c r="D76" i="14"/>
  <c r="C76" i="14"/>
  <c r="AA75" i="14"/>
  <c r="T75" i="14"/>
  <c r="S75" i="14"/>
  <c r="R75" i="14"/>
  <c r="O75" i="14"/>
  <c r="N75" i="14"/>
  <c r="M75" i="14"/>
  <c r="G75" i="14"/>
  <c r="E75" i="14"/>
  <c r="D75" i="14"/>
  <c r="C75" i="14"/>
  <c r="U74" i="14"/>
  <c r="T74" i="14"/>
  <c r="S74" i="14"/>
  <c r="P74" i="14"/>
  <c r="O74" i="14"/>
  <c r="K74" i="14"/>
  <c r="H74" i="14"/>
  <c r="F74" i="14"/>
  <c r="E74" i="14"/>
  <c r="Y73" i="14"/>
  <c r="X73" i="14"/>
  <c r="V73" i="14"/>
  <c r="Q73" i="14"/>
  <c r="P73" i="14"/>
  <c r="I73" i="14"/>
  <c r="G73" i="14"/>
  <c r="F73" i="14"/>
  <c r="E73" i="14"/>
  <c r="Z72" i="14"/>
  <c r="Y72" i="14"/>
  <c r="X72" i="14"/>
  <c r="W72" i="14"/>
  <c r="R72" i="14"/>
  <c r="Q72" i="14"/>
  <c r="J72" i="14"/>
  <c r="I72" i="14"/>
  <c r="H72" i="14"/>
  <c r="G72" i="14"/>
  <c r="F72" i="14"/>
  <c r="E72" i="14"/>
  <c r="AA71" i="14"/>
  <c r="Z71" i="14"/>
  <c r="Y71" i="14"/>
  <c r="X71" i="14"/>
  <c r="W71" i="14"/>
  <c r="S71" i="14"/>
  <c r="R71" i="14"/>
  <c r="K71" i="14"/>
  <c r="J71" i="14"/>
  <c r="I71" i="14"/>
  <c r="H71" i="14"/>
  <c r="G71" i="14"/>
  <c r="Y70" i="14"/>
  <c r="X70" i="14"/>
  <c r="T70" i="14"/>
  <c r="S70" i="14"/>
  <c r="O70" i="14"/>
  <c r="L70" i="14"/>
  <c r="K70" i="14"/>
  <c r="J70" i="14"/>
  <c r="I70" i="14"/>
  <c r="Z69" i="14"/>
  <c r="Y69" i="14"/>
  <c r="U69" i="14"/>
  <c r="T69" i="14"/>
  <c r="P69" i="14"/>
  <c r="M69" i="14"/>
  <c r="K69" i="14"/>
  <c r="J69" i="14"/>
  <c r="I69" i="14"/>
  <c r="H69" i="14"/>
  <c r="D69" i="14"/>
  <c r="C69" i="14"/>
  <c r="AA68" i="14"/>
  <c r="V68" i="14"/>
  <c r="U68" i="14"/>
  <c r="N68" i="14"/>
  <c r="M68" i="14"/>
  <c r="L68" i="14"/>
  <c r="K68" i="14"/>
  <c r="J68" i="14"/>
  <c r="I68" i="14"/>
  <c r="E68" i="14"/>
  <c r="C68" i="14"/>
  <c r="AA67" i="14"/>
  <c r="W67" i="14"/>
  <c r="O67" i="14"/>
  <c r="N67" i="14"/>
  <c r="M67" i="14"/>
  <c r="L67" i="14"/>
  <c r="K67" i="14"/>
  <c r="F67" i="14"/>
  <c r="D67" i="14"/>
  <c r="C67" i="14"/>
  <c r="X66" i="14"/>
  <c r="W66" i="14"/>
  <c r="S66" i="14"/>
  <c r="P66" i="14"/>
  <c r="O66" i="14"/>
  <c r="N66" i="14"/>
  <c r="M66" i="14"/>
  <c r="E66" i="14"/>
  <c r="D66" i="14"/>
  <c r="Y65" i="14"/>
  <c r="X65" i="14"/>
  <c r="Q65" i="14"/>
  <c r="O65" i="14"/>
  <c r="N65" i="14"/>
  <c r="M65" i="14"/>
  <c r="L65" i="14"/>
  <c r="I65" i="14"/>
  <c r="H65" i="14"/>
  <c r="G65" i="14"/>
  <c r="F65" i="14"/>
  <c r="Z64" i="14"/>
  <c r="R64" i="14"/>
  <c r="P64" i="14"/>
  <c r="O64" i="14"/>
  <c r="N64" i="14"/>
  <c r="M64" i="14"/>
  <c r="I64" i="14"/>
  <c r="G64" i="14"/>
  <c r="F64" i="14"/>
  <c r="E64" i="14"/>
  <c r="AA63" i="14"/>
  <c r="S63" i="14"/>
  <c r="R63" i="14"/>
  <c r="Q63" i="14"/>
  <c r="P63" i="14"/>
  <c r="O63" i="14"/>
  <c r="J63" i="14"/>
  <c r="I63" i="14"/>
  <c r="H63" i="14"/>
  <c r="G63" i="14"/>
  <c r="C63" i="14"/>
  <c r="AA62" i="14"/>
  <c r="T62" i="14"/>
  <c r="S62" i="14"/>
  <c r="R62" i="14"/>
  <c r="Q62" i="14"/>
  <c r="I62" i="14"/>
  <c r="H62" i="14"/>
  <c r="D62" i="14"/>
  <c r="C62" i="14"/>
  <c r="X61" i="14"/>
  <c r="U61" i="14"/>
  <c r="T61" i="14"/>
  <c r="S61" i="14"/>
  <c r="R61" i="14"/>
  <c r="Q61" i="14"/>
  <c r="P61" i="14"/>
  <c r="L61" i="14"/>
  <c r="J61" i="14"/>
  <c r="E61" i="14"/>
  <c r="D61" i="14"/>
  <c r="V60" i="14"/>
  <c r="T60" i="14"/>
  <c r="S60" i="14"/>
  <c r="R60" i="14"/>
  <c r="N60" i="14"/>
  <c r="M60" i="14"/>
  <c r="L60" i="14"/>
  <c r="K60" i="14"/>
  <c r="J60" i="14"/>
  <c r="I60" i="14"/>
  <c r="F60" i="14"/>
  <c r="W59" i="14"/>
  <c r="U59" i="14"/>
  <c r="T59" i="14"/>
  <c r="S59" i="14"/>
  <c r="N59" i="14"/>
  <c r="L59" i="14"/>
  <c r="K59" i="14"/>
  <c r="G59" i="14"/>
  <c r="AA58" i="14"/>
  <c r="X58" i="14"/>
  <c r="W58" i="14"/>
  <c r="V58" i="14"/>
  <c r="U58" i="14"/>
  <c r="O58" i="14"/>
  <c r="M58" i="14"/>
  <c r="H58" i="14"/>
  <c r="G58" i="14"/>
  <c r="F58" i="14"/>
  <c r="C58" i="14"/>
  <c r="Y57" i="14"/>
  <c r="X57" i="14"/>
  <c r="W57" i="14"/>
  <c r="V57" i="14"/>
  <c r="U57" i="14"/>
  <c r="P57" i="14"/>
  <c r="N57" i="14"/>
  <c r="M57" i="14"/>
  <c r="L57" i="14"/>
  <c r="I57" i="14"/>
  <c r="H57" i="14"/>
  <c r="X56" i="14"/>
  <c r="W56" i="14"/>
  <c r="V56" i="14"/>
  <c r="Q56" i="14"/>
  <c r="O56" i="14"/>
  <c r="N56" i="14"/>
  <c r="M56" i="14"/>
  <c r="J56" i="14"/>
  <c r="AA55" i="14"/>
  <c r="Z55" i="14"/>
  <c r="Y55" i="14"/>
  <c r="X55" i="14"/>
  <c r="R55" i="14"/>
  <c r="P55" i="14"/>
  <c r="O55" i="14"/>
  <c r="K55" i="14"/>
  <c r="F55" i="14"/>
  <c r="C55" i="14"/>
  <c r="AA54" i="14"/>
  <c r="Z54" i="14"/>
  <c r="Y54" i="14"/>
  <c r="X54" i="14"/>
  <c r="W54" i="14"/>
  <c r="Q54" i="14"/>
  <c r="L54" i="14"/>
  <c r="K54" i="14"/>
  <c r="D54" i="14"/>
  <c r="AA53" i="14"/>
  <c r="Z53" i="14"/>
  <c r="Y53" i="14"/>
  <c r="T53" i="14"/>
  <c r="S53" i="14"/>
  <c r="R53" i="14"/>
  <c r="Q53" i="14"/>
  <c r="P53" i="14"/>
  <c r="M53" i="14"/>
  <c r="E53" i="14"/>
  <c r="C53" i="14"/>
  <c r="AA52" i="14"/>
  <c r="U52" i="14"/>
  <c r="S52" i="14"/>
  <c r="R52" i="14"/>
  <c r="N52" i="14"/>
  <c r="M52" i="14"/>
  <c r="K52" i="14"/>
  <c r="F52" i="14"/>
  <c r="E52" i="14"/>
  <c r="D52" i="14"/>
  <c r="C52" i="14"/>
  <c r="Z51" i="14"/>
  <c r="V51" i="14"/>
  <c r="T51" i="14"/>
  <c r="O51" i="14"/>
  <c r="N51" i="14"/>
  <c r="J51" i="14"/>
  <c r="G51" i="14"/>
  <c r="F51" i="14"/>
  <c r="E51" i="14"/>
  <c r="D51" i="14"/>
  <c r="C51" i="14"/>
  <c r="AA50" i="14"/>
  <c r="W50" i="14"/>
  <c r="U50" i="14"/>
  <c r="P50" i="14"/>
  <c r="O50" i="14"/>
  <c r="H50" i="14"/>
  <c r="G50" i="14"/>
  <c r="F50" i="14"/>
  <c r="E50" i="14"/>
  <c r="D50" i="14"/>
  <c r="C50" i="14"/>
  <c r="V49" i="14"/>
  <c r="U49" i="14"/>
  <c r="Q49" i="14"/>
  <c r="P49" i="14"/>
  <c r="O49" i="14"/>
  <c r="M49" i="14"/>
  <c r="L49" i="14"/>
  <c r="I49" i="14"/>
  <c r="G49" i="14"/>
  <c r="F49" i="14"/>
  <c r="W48" i="14"/>
  <c r="V48" i="14"/>
  <c r="R48" i="14"/>
  <c r="Q48" i="14"/>
  <c r="P48" i="14"/>
  <c r="J48" i="14"/>
  <c r="H48" i="14"/>
  <c r="G48" i="14"/>
  <c r="F48" i="14"/>
  <c r="E48" i="14"/>
  <c r="Z47" i="14"/>
  <c r="X47" i="14"/>
  <c r="S47" i="14"/>
  <c r="K47" i="14"/>
  <c r="J47" i="14"/>
  <c r="I47" i="14"/>
  <c r="H47" i="14"/>
  <c r="G47" i="14"/>
  <c r="F47" i="14"/>
  <c r="AA46" i="14"/>
  <c r="Y46" i="14"/>
  <c r="X46" i="14"/>
  <c r="T46" i="14"/>
  <c r="S46" i="14"/>
  <c r="Q46" i="14"/>
  <c r="L46" i="14"/>
  <c r="K46" i="14"/>
  <c r="J46" i="14"/>
  <c r="I46" i="14"/>
  <c r="H46" i="14"/>
  <c r="Z45" i="14"/>
  <c r="Y45" i="14"/>
  <c r="X45" i="14"/>
  <c r="U45" i="14"/>
  <c r="T45" i="14"/>
  <c r="S45" i="14"/>
  <c r="R45" i="14"/>
  <c r="P45" i="14"/>
  <c r="M45" i="14"/>
  <c r="L45" i="14"/>
  <c r="K45" i="14"/>
  <c r="J45" i="14"/>
  <c r="D45" i="14"/>
  <c r="C45" i="14"/>
  <c r="AA44" i="14"/>
  <c r="V44" i="14"/>
  <c r="U44" i="14"/>
  <c r="T44" i="14"/>
  <c r="L44" i="14"/>
  <c r="K44" i="14"/>
  <c r="J44" i="14"/>
  <c r="I44" i="14"/>
  <c r="E44" i="14"/>
  <c r="D44" i="14"/>
  <c r="C44" i="14"/>
  <c r="AA43" i="14"/>
  <c r="Z43" i="14"/>
  <c r="W43" i="14"/>
  <c r="O43" i="14"/>
  <c r="N43" i="14"/>
  <c r="M43" i="14"/>
  <c r="L43" i="14"/>
  <c r="K43" i="14"/>
  <c r="F43" i="14"/>
  <c r="D43" i="14"/>
  <c r="C43" i="14"/>
  <c r="X42" i="14"/>
  <c r="W42" i="14"/>
  <c r="V42" i="14"/>
  <c r="S42" i="14"/>
  <c r="P42" i="14"/>
  <c r="O42" i="14"/>
  <c r="N42" i="14"/>
  <c r="M42" i="14"/>
  <c r="G42" i="14"/>
  <c r="E42" i="14"/>
  <c r="D42" i="14"/>
  <c r="Y41" i="14"/>
  <c r="X41" i="14"/>
  <c r="W41" i="14"/>
  <c r="T41" i="14"/>
  <c r="Q41" i="14"/>
  <c r="O41" i="14"/>
  <c r="N41" i="14"/>
  <c r="F41" i="14"/>
  <c r="Z40" i="14"/>
  <c r="Y40" i="14"/>
  <c r="W40" i="14"/>
  <c r="R40" i="14"/>
  <c r="P40" i="14"/>
  <c r="O40" i="14"/>
  <c r="N40" i="14"/>
  <c r="I40" i="14"/>
  <c r="G40" i="14"/>
  <c r="E40" i="14"/>
  <c r="AA39" i="14"/>
  <c r="Z39" i="14"/>
  <c r="S39" i="14"/>
  <c r="Q39" i="14"/>
  <c r="P39" i="14"/>
  <c r="O39" i="14"/>
  <c r="J39" i="14"/>
  <c r="H39" i="14"/>
  <c r="G39" i="14"/>
  <c r="C39" i="14"/>
  <c r="W38" i="14"/>
  <c r="T38" i="14"/>
  <c r="S38" i="14"/>
  <c r="R38" i="14"/>
  <c r="Q38" i="14"/>
  <c r="K38" i="14"/>
  <c r="I38" i="14"/>
  <c r="H38" i="14"/>
  <c r="D38" i="14"/>
  <c r="X37" i="14"/>
  <c r="U37" i="14"/>
  <c r="S37" i="14"/>
  <c r="R37" i="14"/>
  <c r="P37" i="14"/>
  <c r="L37" i="14"/>
  <c r="J37" i="14"/>
  <c r="E37" i="14"/>
  <c r="D37" i="14"/>
  <c r="V36" i="14"/>
  <c r="U36" i="14"/>
  <c r="T36" i="14"/>
  <c r="S36" i="14"/>
  <c r="R36" i="14"/>
  <c r="Q36" i="14"/>
  <c r="K36" i="14"/>
  <c r="F36" i="14"/>
  <c r="W35" i="14"/>
  <c r="V35" i="14"/>
  <c r="U35" i="14"/>
  <c r="T35" i="14"/>
  <c r="S35" i="14"/>
  <c r="L35" i="14"/>
  <c r="G35" i="14"/>
  <c r="F35" i="14"/>
  <c r="X34" i="14"/>
  <c r="V34" i="14"/>
  <c r="U34" i="14"/>
  <c r="T34" i="14"/>
  <c r="O34" i="14"/>
  <c r="M34" i="14"/>
  <c r="H34" i="14"/>
  <c r="G34" i="14"/>
  <c r="F34" i="14"/>
  <c r="Y33" i="14"/>
  <c r="X33" i="14"/>
  <c r="W33" i="14"/>
  <c r="V33" i="14"/>
  <c r="N33" i="14"/>
  <c r="I33" i="14"/>
  <c r="H33" i="14"/>
  <c r="F33" i="14"/>
  <c r="E33" i="14"/>
  <c r="Z32" i="14"/>
  <c r="Y32" i="14"/>
  <c r="X32" i="14"/>
  <c r="W32" i="14"/>
  <c r="O32" i="14"/>
  <c r="N32" i="14"/>
  <c r="J32" i="14"/>
  <c r="I32" i="14"/>
  <c r="H32" i="14"/>
  <c r="AA31" i="14"/>
  <c r="Y31" i="14"/>
  <c r="X31" i="14"/>
  <c r="R31" i="14"/>
  <c r="P31" i="14"/>
  <c r="O31" i="14"/>
  <c r="K31" i="14"/>
  <c r="J31" i="14"/>
  <c r="H31" i="14"/>
  <c r="Z30" i="14"/>
  <c r="Y30" i="14"/>
  <c r="S30" i="14"/>
  <c r="Q30" i="14"/>
  <c r="P30" i="14"/>
  <c r="L30" i="14"/>
  <c r="AA29" i="14"/>
  <c r="Z29" i="14"/>
  <c r="T29" i="14"/>
  <c r="R29" i="14"/>
  <c r="Q29" i="14"/>
  <c r="M29" i="14"/>
  <c r="L29" i="14"/>
  <c r="H29" i="14"/>
  <c r="E29" i="14"/>
  <c r="D29" i="14"/>
  <c r="C29" i="14"/>
  <c r="AA28" i="14"/>
  <c r="U28" i="14"/>
  <c r="S28" i="14"/>
  <c r="N28" i="14"/>
  <c r="J28" i="14"/>
  <c r="I28" i="14"/>
  <c r="F28" i="14"/>
  <c r="E28" i="14"/>
  <c r="D28" i="14"/>
  <c r="C28" i="14"/>
  <c r="T27" i="14"/>
  <c r="O27" i="14"/>
  <c r="N27" i="14"/>
  <c r="L27" i="14"/>
  <c r="K27" i="14"/>
  <c r="G27" i="14"/>
  <c r="F27" i="14"/>
  <c r="E27" i="14"/>
  <c r="D27" i="14"/>
  <c r="U26" i="14"/>
  <c r="P26" i="14"/>
  <c r="O26" i="14"/>
  <c r="N26" i="14"/>
  <c r="H26" i="14"/>
  <c r="G26" i="14"/>
  <c r="F26" i="14"/>
  <c r="E26" i="14"/>
  <c r="D26" i="14"/>
  <c r="X25" i="14"/>
  <c r="V25" i="14"/>
  <c r="Q25" i="14"/>
  <c r="P25" i="14"/>
  <c r="O25" i="14"/>
  <c r="M25" i="14"/>
  <c r="G25" i="14"/>
  <c r="F25" i="14"/>
  <c r="E25" i="14"/>
  <c r="Y24" i="14"/>
  <c r="W24" i="14"/>
  <c r="R24" i="14"/>
  <c r="P24" i="14"/>
  <c r="I24" i="14"/>
  <c r="H24" i="14"/>
  <c r="G24" i="14"/>
  <c r="F24" i="14"/>
  <c r="E24" i="14"/>
  <c r="Z23" i="14"/>
  <c r="X23" i="14"/>
  <c r="S23" i="14"/>
  <c r="K23" i="14"/>
  <c r="J23" i="14"/>
  <c r="I23" i="14"/>
  <c r="H23" i="14"/>
  <c r="G23" i="14"/>
  <c r="AA22" i="14"/>
  <c r="Y22" i="14"/>
  <c r="T22" i="14"/>
  <c r="M22" i="14"/>
  <c r="L22" i="14"/>
  <c r="K22" i="14"/>
  <c r="J22" i="14"/>
  <c r="I22" i="14"/>
  <c r="H22" i="14"/>
  <c r="Z21" i="14"/>
  <c r="Y21" i="14"/>
  <c r="U21" i="14"/>
  <c r="T21" i="14"/>
  <c r="S21" i="14"/>
  <c r="R21" i="14"/>
  <c r="M21" i="14"/>
  <c r="L21" i="14"/>
  <c r="K21" i="14"/>
  <c r="J21" i="14"/>
  <c r="I21" i="14"/>
  <c r="AA20" i="14"/>
  <c r="Z20" i="14"/>
  <c r="V20" i="14"/>
  <c r="U20" i="14"/>
  <c r="T20" i="14"/>
  <c r="S20" i="14"/>
  <c r="N20" i="14"/>
  <c r="M20" i="14"/>
  <c r="L20" i="14"/>
  <c r="K20" i="14"/>
  <c r="J20" i="14"/>
  <c r="I20" i="14"/>
  <c r="E20" i="14"/>
  <c r="C20" i="14"/>
  <c r="AA19" i="14"/>
  <c r="Z19" i="14"/>
  <c r="X19" i="14"/>
  <c r="W19" i="14"/>
  <c r="R19" i="14"/>
  <c r="O19" i="14"/>
  <c r="N19" i="14"/>
  <c r="M19" i="14"/>
  <c r="L19" i="14"/>
  <c r="F19" i="14"/>
  <c r="D19" i="14"/>
  <c r="X18" i="14"/>
  <c r="V18" i="14"/>
  <c r="U18" i="14"/>
  <c r="P18" i="14"/>
  <c r="O18" i="14"/>
  <c r="N18" i="14"/>
  <c r="M18" i="14"/>
  <c r="G18" i="14"/>
  <c r="E18" i="14"/>
  <c r="Y17" i="14"/>
  <c r="X17" i="14"/>
  <c r="W17" i="14"/>
  <c r="V17" i="14"/>
  <c r="Q17" i="14"/>
  <c r="P17" i="14"/>
  <c r="O17" i="14"/>
  <c r="N17" i="14"/>
  <c r="F17" i="14"/>
  <c r="E17" i="14"/>
  <c r="Z16" i="14"/>
  <c r="Y16" i="14"/>
  <c r="X16" i="14"/>
  <c r="W16" i="14"/>
  <c r="V16" i="14"/>
  <c r="R16" i="14"/>
  <c r="P16" i="14"/>
  <c r="O16" i="14"/>
  <c r="G16" i="14"/>
  <c r="F16" i="14"/>
  <c r="AA15" i="14"/>
  <c r="Z15" i="14"/>
  <c r="S15" i="14"/>
  <c r="Q15" i="14"/>
  <c r="P15" i="14"/>
  <c r="J15" i="14"/>
  <c r="H15" i="14"/>
  <c r="G15" i="14"/>
  <c r="F15" i="14"/>
  <c r="C15" i="14"/>
  <c r="U14" i="14"/>
  <c r="T14" i="14"/>
  <c r="S14" i="14"/>
  <c r="R14" i="14"/>
  <c r="Q14" i="14"/>
  <c r="O14" i="14"/>
  <c r="K14" i="14"/>
  <c r="I14" i="14"/>
  <c r="D14" i="14"/>
  <c r="U13" i="14"/>
  <c r="T13" i="14"/>
  <c r="S13" i="14"/>
  <c r="R13" i="14"/>
  <c r="L13" i="14"/>
  <c r="J13" i="14"/>
  <c r="E13" i="14"/>
  <c r="D13" i="14"/>
  <c r="V12" i="14"/>
  <c r="U12" i="14"/>
  <c r="T12" i="14"/>
  <c r="S12" i="14"/>
  <c r="N12" i="14"/>
  <c r="K12" i="14"/>
  <c r="G12" i="14"/>
  <c r="F12" i="14"/>
  <c r="E12" i="14"/>
  <c r="W11" i="14"/>
  <c r="U11" i="14"/>
  <c r="T11" i="14"/>
  <c r="S11" i="14"/>
  <c r="N11" i="14"/>
  <c r="L11" i="14"/>
  <c r="G11" i="14"/>
  <c r="F11" i="14"/>
  <c r="X10" i="14"/>
  <c r="V10" i="14"/>
  <c r="U10" i="14"/>
  <c r="T10" i="14"/>
  <c r="O10" i="14"/>
  <c r="M10" i="14"/>
  <c r="H10" i="14"/>
  <c r="G10" i="14"/>
  <c r="X9" i="14"/>
  <c r="W9" i="14"/>
  <c r="V9" i="14"/>
  <c r="U9" i="14"/>
  <c r="T9" i="14"/>
  <c r="R9" i="14"/>
  <c r="Q9" i="14"/>
  <c r="N9" i="14"/>
  <c r="I9" i="14"/>
  <c r="H9" i="14"/>
  <c r="Z8" i="14"/>
  <c r="Y8" i="14"/>
  <c r="X8" i="14"/>
  <c r="W8" i="14"/>
  <c r="V8" i="14"/>
  <c r="R8" i="14"/>
  <c r="O8" i="14"/>
  <c r="J8" i="14"/>
  <c r="I8" i="14"/>
  <c r="AA7" i="14"/>
  <c r="Z7" i="14"/>
  <c r="Y7" i="14"/>
  <c r="X7" i="14"/>
  <c r="W7" i="14"/>
  <c r="P7" i="14"/>
  <c r="K7" i="14"/>
  <c r="J7" i="14"/>
  <c r="D7" i="14"/>
  <c r="C7" i="14"/>
  <c r="Z6" i="14"/>
  <c r="Y6" i="14"/>
  <c r="X6" i="14"/>
  <c r="S6" i="14"/>
  <c r="Q6" i="14"/>
  <c r="P6" i="14"/>
  <c r="L6" i="14"/>
  <c r="K6" i="14"/>
  <c r="D6" i="14"/>
  <c r="AA5" i="14"/>
  <c r="Z5" i="14"/>
  <c r="Y5" i="14"/>
  <c r="T5" i="14"/>
  <c r="R5" i="14"/>
  <c r="Q5" i="14"/>
  <c r="M5" i="14"/>
  <c r="C5" i="14"/>
  <c r="AA4" i="14"/>
  <c r="Z4" i="14"/>
  <c r="U4" i="14"/>
  <c r="S4" i="14"/>
  <c r="N4" i="14"/>
  <c r="M4" i="14"/>
  <c r="E4" i="14"/>
  <c r="D4" i="14"/>
  <c r="C4" i="14"/>
  <c r="F105" i="14" l="1"/>
  <c r="T105" i="14"/>
  <c r="T23" i="14"/>
  <c r="Z25" i="14"/>
  <c r="H27" i="14"/>
  <c r="W28" i="14"/>
  <c r="M30" i="14"/>
  <c r="K32" i="14"/>
  <c r="Z33" i="14"/>
  <c r="P35" i="14"/>
  <c r="F37" i="14"/>
  <c r="D39" i="14"/>
  <c r="AA40" i="14"/>
  <c r="Q42" i="14"/>
  <c r="F45" i="14"/>
  <c r="D47" i="14"/>
  <c r="AA48" i="14"/>
  <c r="Q50" i="14"/>
  <c r="X51" i="14"/>
  <c r="E54" i="14"/>
  <c r="C56" i="14"/>
  <c r="R57" i="14"/>
  <c r="H59" i="14"/>
  <c r="O60" i="14"/>
  <c r="E62" i="14"/>
  <c r="L63" i="14"/>
  <c r="J65" i="14"/>
  <c r="Y66" i="14"/>
  <c r="G68" i="14"/>
  <c r="V69" i="14"/>
  <c r="T71" i="14"/>
  <c r="R73" i="14"/>
  <c r="P75" i="14"/>
  <c r="W76" i="14"/>
  <c r="U78" i="14"/>
  <c r="AA80" i="14"/>
  <c r="Y82" i="14"/>
  <c r="O84" i="14"/>
  <c r="M86" i="14"/>
  <c r="S88" i="14"/>
  <c r="Y90" i="14"/>
  <c r="N93" i="14"/>
  <c r="S96" i="14"/>
  <c r="L103" i="14"/>
  <c r="X105" i="14"/>
  <c r="N6" i="14"/>
  <c r="L8" i="14"/>
  <c r="AA9" i="14"/>
  <c r="Q11" i="14"/>
  <c r="O13" i="14"/>
  <c r="U15" i="14"/>
  <c r="AA17" i="14"/>
  <c r="N22" i="14"/>
  <c r="U23" i="14"/>
  <c r="T24" i="14"/>
  <c r="S25" i="14"/>
  <c r="Y27" i="14"/>
  <c r="C33" i="14"/>
  <c r="R34" i="14"/>
  <c r="Y35" i="14"/>
  <c r="G37" i="14"/>
  <c r="V38" i="14"/>
  <c r="D40" i="14"/>
  <c r="K41" i="14"/>
  <c r="R42" i="14"/>
  <c r="H44" i="14"/>
  <c r="W45" i="14"/>
  <c r="Y51" i="14"/>
  <c r="O53" i="14"/>
  <c r="Q59" i="14"/>
  <c r="G61" i="14"/>
  <c r="C65" i="14"/>
  <c r="R66" i="14"/>
  <c r="H68" i="14"/>
  <c r="W69" i="14"/>
  <c r="M71" i="14"/>
  <c r="C73" i="14"/>
  <c r="I75" i="14"/>
  <c r="G77" i="14"/>
  <c r="E79" i="14"/>
  <c r="S81" i="14"/>
  <c r="M87" i="14"/>
  <c r="K89" i="14"/>
  <c r="I91" i="14"/>
  <c r="P92" i="14"/>
  <c r="W93" i="14"/>
  <c r="U95" i="14"/>
  <c r="C97" i="14"/>
  <c r="R98" i="14"/>
  <c r="H100" i="14"/>
  <c r="V102" i="14"/>
  <c r="H19" i="14"/>
  <c r="Q105" i="14"/>
  <c r="D33" i="14"/>
  <c r="L33" i="14"/>
  <c r="T33" i="14"/>
  <c r="S34" i="14"/>
  <c r="AA34" i="14"/>
  <c r="J35" i="14"/>
  <c r="R35" i="14"/>
  <c r="Z35" i="14"/>
  <c r="I36" i="14"/>
  <c r="O4" i="14"/>
  <c r="F5" i="14"/>
  <c r="O6" i="14"/>
  <c r="D9" i="14"/>
  <c r="H11" i="14"/>
  <c r="R11" i="14"/>
  <c r="V13" i="14"/>
  <c r="G14" i="14"/>
  <c r="K16" i="14"/>
  <c r="U16" i="14"/>
  <c r="Y18" i="14"/>
  <c r="J19" i="14"/>
  <c r="N21" i="14"/>
  <c r="X21" i="14"/>
  <c r="D48" i="14"/>
  <c r="P52" i="14"/>
  <c r="P60" i="14"/>
  <c r="M105" i="14"/>
  <c r="W105" i="14"/>
  <c r="V105" i="14"/>
  <c r="V106" i="14" s="1"/>
  <c r="U105" i="14"/>
  <c r="K105" i="14"/>
  <c r="AA105" i="14"/>
  <c r="K24" i="14"/>
  <c r="J25" i="14"/>
  <c r="Y26" i="14"/>
  <c r="G28" i="14"/>
  <c r="N29" i="14"/>
  <c r="D31" i="14"/>
  <c r="C32" i="14"/>
  <c r="J33" i="14"/>
  <c r="Q34" i="14"/>
  <c r="G36" i="14"/>
  <c r="N37" i="14"/>
  <c r="U38" i="14"/>
  <c r="K40" i="14"/>
  <c r="R41" i="14"/>
  <c r="H43" i="14"/>
  <c r="G44" i="14"/>
  <c r="V45" i="14"/>
  <c r="U46" i="14"/>
  <c r="T47" i="14"/>
  <c r="J49" i="14"/>
  <c r="Y50" i="14"/>
  <c r="O52" i="14"/>
  <c r="V53" i="14"/>
  <c r="L55" i="14"/>
  <c r="K56" i="14"/>
  <c r="J57" i="14"/>
  <c r="Q58" i="14"/>
  <c r="P59" i="14"/>
  <c r="W60" i="14"/>
  <c r="V61" i="14"/>
  <c r="U62" i="14"/>
  <c r="T63" i="14"/>
  <c r="AA64" i="14"/>
  <c r="I66" i="14"/>
  <c r="P67" i="14"/>
  <c r="W68" i="14"/>
  <c r="E70" i="14"/>
  <c r="L71" i="14"/>
  <c r="K72" i="14"/>
  <c r="AA72" i="14"/>
  <c r="I74" i="14"/>
  <c r="Y74" i="14"/>
  <c r="X75" i="14"/>
  <c r="F77" i="14"/>
  <c r="E78" i="14"/>
  <c r="L79" i="14"/>
  <c r="K80" i="14"/>
  <c r="R81" i="14"/>
  <c r="H83" i="14"/>
  <c r="G84" i="14"/>
  <c r="F85" i="14"/>
  <c r="E86" i="14"/>
  <c r="L87" i="14"/>
  <c r="C88" i="14"/>
  <c r="R89" i="14"/>
  <c r="H91" i="14"/>
  <c r="G92" i="14"/>
  <c r="V93" i="14"/>
  <c r="U94" i="14"/>
  <c r="D95" i="14"/>
  <c r="C96" i="14"/>
  <c r="AA96" i="14"/>
  <c r="Z97" i="14"/>
  <c r="I98" i="14"/>
  <c r="H99" i="14"/>
  <c r="G100" i="14"/>
  <c r="F101" i="14"/>
  <c r="D103" i="14"/>
  <c r="M14" i="14"/>
  <c r="H105" i="14"/>
  <c r="V6" i="14"/>
  <c r="D8" i="14"/>
  <c r="K9" i="14"/>
  <c r="R10" i="14"/>
  <c r="Y11" i="14"/>
  <c r="G13" i="14"/>
  <c r="N14" i="14"/>
  <c r="M15" i="14"/>
  <c r="L16" i="14"/>
  <c r="C17" i="14"/>
  <c r="K17" i="14"/>
  <c r="J18" i="14"/>
  <c r="Q19" i="14"/>
  <c r="P20" i="14"/>
  <c r="F22" i="14"/>
  <c r="C25" i="14"/>
  <c r="AA25" i="14"/>
  <c r="I27" i="14"/>
  <c r="P28" i="14"/>
  <c r="O29" i="14"/>
  <c r="W29" i="14"/>
  <c r="V30" i="14"/>
  <c r="M31" i="14"/>
  <c r="L32" i="14"/>
  <c r="K33" i="14"/>
  <c r="Z34" i="14"/>
  <c r="H36" i="14"/>
  <c r="O37" i="14"/>
  <c r="T40" i="14"/>
  <c r="AA41" i="14"/>
  <c r="I43" i="14"/>
  <c r="N46" i="14"/>
  <c r="C49" i="14"/>
  <c r="K49" i="14"/>
  <c r="Z50" i="14"/>
  <c r="F54" i="14"/>
  <c r="L56" i="14"/>
  <c r="T56" i="14"/>
  <c r="K57" i="14"/>
  <c r="R58" i="14"/>
  <c r="Z58" i="14"/>
  <c r="F62" i="14"/>
  <c r="T64" i="14"/>
  <c r="AA65" i="14"/>
  <c r="I67" i="14"/>
  <c r="X68" i="14"/>
  <c r="F70" i="14"/>
  <c r="U71" i="14"/>
  <c r="D72" i="14"/>
  <c r="K73" i="14"/>
  <c r="R74" i="14"/>
  <c r="Y75" i="14"/>
  <c r="P76" i="14"/>
  <c r="W77" i="14"/>
  <c r="V78" i="14"/>
  <c r="D80" i="14"/>
  <c r="K81" i="14"/>
  <c r="J82" i="14"/>
  <c r="Z82" i="14"/>
  <c r="Q83" i="14"/>
  <c r="X84" i="14"/>
  <c r="F86" i="14"/>
  <c r="V86" i="14"/>
  <c r="L88" i="14"/>
  <c r="S89" i="14"/>
  <c r="R90" i="14"/>
  <c r="Y91" i="14"/>
  <c r="G93" i="14"/>
  <c r="N94" i="14"/>
  <c r="M95" i="14"/>
  <c r="L96" i="14"/>
  <c r="K97" i="14"/>
  <c r="J98" i="14"/>
  <c r="I99" i="14"/>
  <c r="P100" i="14"/>
  <c r="G101" i="14"/>
  <c r="O101" i="14"/>
  <c r="F102" i="14"/>
  <c r="E103" i="14"/>
  <c r="P11" i="14"/>
  <c r="X60" i="14"/>
  <c r="I105" i="14"/>
  <c r="C34" i="14"/>
  <c r="H4" i="14"/>
  <c r="P4" i="14"/>
  <c r="X4" i="14"/>
  <c r="G5" i="14"/>
  <c r="O5" i="14"/>
  <c r="W5" i="14"/>
  <c r="G6" i="14"/>
  <c r="K8" i="14"/>
  <c r="U8" i="14"/>
  <c r="Y10" i="14"/>
  <c r="J11" i="14"/>
  <c r="N13" i="14"/>
  <c r="X13" i="14"/>
  <c r="C16" i="14"/>
  <c r="M16" i="14"/>
  <c r="Q18" i="14"/>
  <c r="AA18" i="14"/>
  <c r="F21" i="14"/>
  <c r="P21" i="14"/>
  <c r="V23" i="14"/>
  <c r="D25" i="14"/>
  <c r="K26" i="14"/>
  <c r="R27" i="14"/>
  <c r="Y28" i="14"/>
  <c r="G30" i="14"/>
  <c r="N31" i="14"/>
  <c r="U47" i="14"/>
  <c r="U55" i="14"/>
  <c r="H60" i="14"/>
  <c r="O105" i="14"/>
  <c r="O106" i="14" s="1"/>
  <c r="G105" i="14"/>
  <c r="G106" i="14" s="1"/>
  <c r="N105" i="14"/>
  <c r="D105" i="14"/>
  <c r="S105" i="14"/>
  <c r="Z105" i="14"/>
  <c r="C24" i="14"/>
  <c r="R25" i="14"/>
  <c r="P27" i="14"/>
  <c r="F29" i="14"/>
  <c r="U30" i="14"/>
  <c r="S32" i="14"/>
  <c r="I34" i="14"/>
  <c r="X35" i="14"/>
  <c r="V37" i="14"/>
  <c r="T39" i="14"/>
  <c r="J41" i="14"/>
  <c r="Y42" i="14"/>
  <c r="N45" i="14"/>
  <c r="L47" i="14"/>
  <c r="S48" i="14"/>
  <c r="I50" i="14"/>
  <c r="G52" i="14"/>
  <c r="U54" i="14"/>
  <c r="Z57" i="14"/>
  <c r="C64" i="14"/>
  <c r="R65" i="14"/>
  <c r="Q66" i="14"/>
  <c r="O68" i="14"/>
  <c r="M70" i="14"/>
  <c r="C72" i="14"/>
  <c r="Z73" i="14"/>
  <c r="H75" i="14"/>
  <c r="O76" i="14"/>
  <c r="M78" i="14"/>
  <c r="C80" i="14"/>
  <c r="Q82" i="14"/>
  <c r="W84" i="14"/>
  <c r="U86" i="14"/>
  <c r="AA88" i="14"/>
  <c r="Q90" i="14"/>
  <c r="F93" i="14"/>
  <c r="K96" i="14"/>
  <c r="T103" i="14"/>
  <c r="AA16" i="14"/>
  <c r="F6" i="14"/>
  <c r="U7" i="14"/>
  <c r="S9" i="14"/>
  <c r="I11" i="14"/>
  <c r="X12" i="14"/>
  <c r="V14" i="14"/>
  <c r="X20" i="14"/>
  <c r="V22" i="14"/>
  <c r="H28" i="14"/>
  <c r="N30" i="14"/>
  <c r="Q35" i="14"/>
  <c r="F38" i="14"/>
  <c r="Q43" i="14"/>
  <c r="V46" i="14"/>
  <c r="L48" i="14"/>
  <c r="V54" i="14"/>
  <c r="L64" i="14"/>
  <c r="S65" i="14"/>
  <c r="Z66" i="14"/>
  <c r="P68" i="14"/>
  <c r="V70" i="14"/>
  <c r="AA73" i="14"/>
  <c r="U79" i="14"/>
  <c r="C81" i="14"/>
  <c r="R82" i="14"/>
  <c r="Y83" i="14"/>
  <c r="W85" i="14"/>
  <c r="D88" i="14"/>
  <c r="AA89" i="14"/>
  <c r="Q91" i="14"/>
  <c r="X92" i="14"/>
  <c r="V94" i="14"/>
  <c r="D96" i="14"/>
  <c r="S97" i="14"/>
  <c r="Z98" i="14"/>
  <c r="Y99" i="14"/>
  <c r="M103" i="14"/>
  <c r="AA8" i="14"/>
  <c r="V21" i="14"/>
  <c r="Q98" i="14"/>
  <c r="Y105" i="14"/>
  <c r="U32" i="14"/>
  <c r="I4" i="14"/>
  <c r="Q4" i="14"/>
  <c r="Y4" i="14"/>
  <c r="H5" i="14"/>
  <c r="P5" i="14"/>
  <c r="X5" i="14"/>
  <c r="M8" i="14"/>
  <c r="Q10" i="14"/>
  <c r="AA10" i="14"/>
  <c r="F13" i="14"/>
  <c r="P13" i="14"/>
  <c r="T15" i="14"/>
  <c r="E16" i="14"/>
  <c r="I18" i="14"/>
  <c r="S18" i="14"/>
  <c r="W20" i="14"/>
  <c r="H21" i="14"/>
  <c r="L23" i="14"/>
  <c r="M47" i="14"/>
  <c r="M55" i="14"/>
  <c r="M63" i="14"/>
  <c r="P105" i="14"/>
  <c r="P106" i="14" s="1"/>
  <c r="L105" i="14"/>
  <c r="J105" i="14"/>
  <c r="AA24" i="14"/>
  <c r="I26" i="14"/>
  <c r="X27" i="14"/>
  <c r="V29" i="14"/>
  <c r="T31" i="14"/>
  <c r="R33" i="14"/>
  <c r="H35" i="14"/>
  <c r="W36" i="14"/>
  <c r="M38" i="14"/>
  <c r="C40" i="14"/>
  <c r="Z41" i="14"/>
  <c r="P43" i="14"/>
  <c r="W44" i="14"/>
  <c r="M46" i="14"/>
  <c r="K48" i="14"/>
  <c r="Z49" i="14"/>
  <c r="P51" i="14"/>
  <c r="W52" i="14"/>
  <c r="N53" i="14"/>
  <c r="D55" i="14"/>
  <c r="S56" i="14"/>
  <c r="I58" i="14"/>
  <c r="X59" i="14"/>
  <c r="N61" i="14"/>
  <c r="K64" i="14"/>
  <c r="N69" i="14"/>
  <c r="D71" i="14"/>
  <c r="S72" i="14"/>
  <c r="Q74" i="14"/>
  <c r="G76" i="14"/>
  <c r="N77" i="14"/>
  <c r="D79" i="14"/>
  <c r="S80" i="14"/>
  <c r="Z81" i="14"/>
  <c r="X83" i="14"/>
  <c r="N85" i="14"/>
  <c r="D87" i="14"/>
  <c r="K88" i="14"/>
  <c r="Z89" i="14"/>
  <c r="P91" i="14"/>
  <c r="W92" i="14"/>
  <c r="M94" i="14"/>
  <c r="T95" i="14"/>
  <c r="J97" i="14"/>
  <c r="P99" i="14"/>
  <c r="O100" i="14"/>
  <c r="U102" i="14"/>
  <c r="X11" i="14"/>
  <c r="P19" i="14"/>
  <c r="Y98" i="14"/>
  <c r="M7" i="14"/>
  <c r="C9" i="14"/>
  <c r="Z10" i="14"/>
  <c r="P12" i="14"/>
  <c r="W13" i="14"/>
  <c r="E15" i="14"/>
  <c r="T16" i="14"/>
  <c r="S17" i="14"/>
  <c r="R18" i="14"/>
  <c r="Y19" i="14"/>
  <c r="O21" i="14"/>
  <c r="M23" i="14"/>
  <c r="Q27" i="14"/>
  <c r="X28" i="14"/>
  <c r="F30" i="14"/>
  <c r="E31" i="14"/>
  <c r="T32" i="14"/>
  <c r="J34" i="14"/>
  <c r="P36" i="14"/>
  <c r="C41" i="14"/>
  <c r="Z42" i="14"/>
  <c r="I51" i="14"/>
  <c r="H52" i="14"/>
  <c r="W53" i="14"/>
  <c r="C57" i="14"/>
  <c r="W61" i="14"/>
  <c r="D64" i="14"/>
  <c r="O69" i="14"/>
  <c r="E71" i="14"/>
  <c r="T72" i="14"/>
  <c r="J74" i="14"/>
  <c r="Q75" i="14"/>
  <c r="X76" i="14"/>
  <c r="N78" i="14"/>
  <c r="T80" i="14"/>
  <c r="O85" i="14"/>
  <c r="E87" i="14"/>
  <c r="T88" i="14"/>
  <c r="Z90" i="14"/>
  <c r="F94" i="14"/>
  <c r="N102" i="14"/>
  <c r="X44" i="14"/>
  <c r="T7" i="14"/>
  <c r="E8" i="14"/>
  <c r="I10" i="14"/>
  <c r="S10" i="14"/>
  <c r="W12" i="14"/>
  <c r="H13" i="14"/>
  <c r="L15" i="14"/>
  <c r="V15" i="14"/>
  <c r="Z17" i="14"/>
  <c r="K18" i="14"/>
  <c r="O20" i="14"/>
  <c r="Y20" i="14"/>
  <c r="D23" i="14"/>
  <c r="N23" i="14"/>
  <c r="U24" i="14"/>
  <c r="C26" i="14"/>
  <c r="J27" i="14"/>
  <c r="Q28" i="14"/>
  <c r="X29" i="14"/>
  <c r="F31" i="14"/>
  <c r="R50" i="14"/>
  <c r="E55" i="14"/>
  <c r="E63" i="14"/>
  <c r="E105" i="14"/>
  <c r="C105" i="14"/>
  <c r="R105" i="14"/>
  <c r="S24" i="14"/>
  <c r="Q26" i="14"/>
  <c r="O28" i="14"/>
  <c r="E30" i="14"/>
  <c r="L31" i="14"/>
  <c r="AA32" i="14"/>
  <c r="Y34" i="14"/>
  <c r="O36" i="14"/>
  <c r="E38" i="14"/>
  <c r="L39" i="14"/>
  <c r="S40" i="14"/>
  <c r="I42" i="14"/>
  <c r="X43" i="14"/>
  <c r="O44" i="14"/>
  <c r="E46" i="14"/>
  <c r="C48" i="14"/>
  <c r="R49" i="14"/>
  <c r="H51" i="14"/>
  <c r="F53" i="14"/>
  <c r="M54" i="14"/>
  <c r="T55" i="14"/>
  <c r="AA56" i="14"/>
  <c r="Y58" i="14"/>
  <c r="G60" i="14"/>
  <c r="F61" i="14"/>
  <c r="D63" i="14"/>
  <c r="S64" i="14"/>
  <c r="Z65" i="14"/>
  <c r="H67" i="14"/>
  <c r="F69" i="14"/>
  <c r="U70" i="14"/>
  <c r="J73" i="14"/>
  <c r="T79" i="14"/>
  <c r="J81" i="14"/>
  <c r="I82" i="14"/>
  <c r="P83" i="14"/>
  <c r="V85" i="14"/>
  <c r="T87" i="14"/>
  <c r="J89" i="14"/>
  <c r="I90" i="14"/>
  <c r="X91" i="14"/>
  <c r="O92" i="14"/>
  <c r="E94" i="14"/>
  <c r="L95" i="14"/>
  <c r="R97" i="14"/>
  <c r="X99" i="14"/>
  <c r="W100" i="14"/>
  <c r="N101" i="14"/>
  <c r="E102" i="14"/>
  <c r="M102" i="14"/>
  <c r="U6" i="14"/>
  <c r="E22" i="14"/>
  <c r="E7" i="14"/>
  <c r="T8" i="14"/>
  <c r="J10" i="14"/>
  <c r="H12" i="14"/>
  <c r="F14" i="14"/>
  <c r="D16" i="14"/>
  <c r="H20" i="14"/>
  <c r="W21" i="14"/>
  <c r="E23" i="14"/>
  <c r="D24" i="14"/>
  <c r="K25" i="14"/>
  <c r="Z26" i="14"/>
  <c r="G29" i="14"/>
  <c r="S33" i="14"/>
  <c r="I35" i="14"/>
  <c r="X36" i="14"/>
  <c r="W37" i="14"/>
  <c r="N38" i="14"/>
  <c r="E39" i="14"/>
  <c r="L40" i="14"/>
  <c r="J42" i="14"/>
  <c r="Y43" i="14"/>
  <c r="P44" i="14"/>
  <c r="F46" i="14"/>
  <c r="E47" i="14"/>
  <c r="T48" i="14"/>
  <c r="S49" i="14"/>
  <c r="Q51" i="14"/>
  <c r="N54" i="14"/>
  <c r="D56" i="14"/>
  <c r="I59" i="14"/>
  <c r="Y59" i="14"/>
  <c r="O61" i="14"/>
  <c r="N62" i="14"/>
  <c r="U63" i="14"/>
  <c r="K65" i="14"/>
  <c r="J66" i="14"/>
  <c r="Q67" i="14"/>
  <c r="G69" i="14"/>
  <c r="N70" i="14"/>
  <c r="L72" i="14"/>
  <c r="S73" i="14"/>
  <c r="Z74" i="14"/>
  <c r="H76" i="14"/>
  <c r="O77" i="14"/>
  <c r="M79" i="14"/>
  <c r="L80" i="14"/>
  <c r="AA81" i="14"/>
  <c r="I83" i="14"/>
  <c r="P84" i="14"/>
  <c r="N86" i="14"/>
  <c r="U87" i="14"/>
  <c r="C89" i="14"/>
  <c r="J90" i="14"/>
  <c r="H92" i="14"/>
  <c r="O93" i="14"/>
  <c r="E95" i="14"/>
  <c r="T96" i="14"/>
  <c r="AA97" i="14"/>
  <c r="Q99" i="14"/>
  <c r="X100" i="14"/>
  <c r="W101" i="14"/>
  <c r="U103" i="14"/>
  <c r="M6" i="14"/>
  <c r="E14" i="14"/>
  <c r="S16" i="14"/>
  <c r="X52" i="14"/>
  <c r="M32" i="14"/>
  <c r="L7" i="14"/>
  <c r="V7" i="14"/>
  <c r="Z9" i="14"/>
  <c r="O12" i="14"/>
  <c r="D15" i="14"/>
  <c r="N15" i="14"/>
  <c r="R17" i="14"/>
  <c r="C18" i="14"/>
  <c r="G20" i="14"/>
  <c r="Q20" i="14"/>
  <c r="U22" i="14"/>
  <c r="F23" i="14"/>
  <c r="J50" i="14"/>
  <c r="J58" i="14"/>
  <c r="V62" i="14"/>
  <c r="K3" i="7"/>
  <c r="I33" i="9"/>
  <c r="I32" i="9"/>
  <c r="F4" i="5"/>
  <c r="C3" i="8"/>
  <c r="J10" i="9" s="1"/>
  <c r="I31" i="9"/>
  <c r="I30" i="9"/>
  <c r="I29" i="9"/>
  <c r="I28" i="9"/>
  <c r="I27" i="9"/>
  <c r="I26" i="9"/>
  <c r="I25" i="9"/>
  <c r="I24" i="9"/>
  <c r="I23" i="9"/>
  <c r="I22" i="9"/>
  <c r="I21" i="9"/>
  <c r="I20" i="9"/>
  <c r="I19" i="9"/>
  <c r="I18" i="9"/>
  <c r="I17" i="9"/>
  <c r="I16" i="9"/>
  <c r="I15" i="9"/>
  <c r="I14" i="9"/>
  <c r="I13" i="9"/>
  <c r="I12" i="9"/>
  <c r="I11" i="9"/>
  <c r="I10" i="9"/>
  <c r="C19" i="9"/>
  <c r="B31" i="11"/>
  <c r="B10" i="11"/>
  <c r="B11" i="11" s="1"/>
  <c r="B12" i="11" s="1"/>
  <c r="B13" i="11" s="1"/>
  <c r="B14" i="11" s="1"/>
  <c r="B15" i="11" s="1"/>
  <c r="C15" i="11" s="1"/>
  <c r="D30" i="11"/>
  <c r="M106" i="14" l="1"/>
  <c r="AA106" i="14"/>
  <c r="AD11" i="14"/>
  <c r="R106" i="14"/>
  <c r="S106" i="14"/>
  <c r="U106" i="14"/>
  <c r="J106" i="14"/>
  <c r="L106" i="14"/>
  <c r="Y106" i="14"/>
  <c r="AD12" i="14"/>
  <c r="AD13" i="14"/>
  <c r="E106" i="14"/>
  <c r="I106" i="14"/>
  <c r="K106" i="14"/>
  <c r="T106" i="14"/>
  <c r="N106" i="14"/>
  <c r="Z106" i="14"/>
  <c r="Q106" i="14"/>
  <c r="X106" i="14"/>
  <c r="D106" i="14"/>
  <c r="W106" i="14"/>
  <c r="H106" i="14"/>
  <c r="F106" i="14"/>
  <c r="B32" i="11"/>
  <c r="D32" i="11" s="1"/>
  <c r="D31" i="11"/>
  <c r="E30" i="11"/>
  <c r="B33" i="11"/>
  <c r="D33" i="11" s="1"/>
  <c r="E33" i="11" s="1"/>
  <c r="B16" i="11"/>
  <c r="AA105" i="3"/>
  <c r="Z105" i="3"/>
  <c r="Y105" i="3"/>
  <c r="X105" i="3"/>
  <c r="W105" i="3"/>
  <c r="V105" i="3"/>
  <c r="U105" i="3"/>
  <c r="T105" i="3"/>
  <c r="T106" i="3" s="1"/>
  <c r="S105" i="3"/>
  <c r="R105" i="3"/>
  <c r="Q105" i="3"/>
  <c r="P105" i="3"/>
  <c r="O105" i="3"/>
  <c r="N105" i="3"/>
  <c r="M105" i="3"/>
  <c r="L105" i="3"/>
  <c r="L106" i="3" s="1"/>
  <c r="K105" i="3"/>
  <c r="J105" i="3"/>
  <c r="I105" i="3"/>
  <c r="H105" i="3"/>
  <c r="G105" i="3"/>
  <c r="F105" i="3"/>
  <c r="E105" i="3"/>
  <c r="D105" i="3"/>
  <c r="C105" i="3"/>
  <c r="D106" i="3" l="1"/>
  <c r="E106" i="3"/>
  <c r="M106" i="3"/>
  <c r="U106" i="3"/>
  <c r="F106" i="3"/>
  <c r="V106" i="3"/>
  <c r="G106" i="3"/>
  <c r="H106" i="3"/>
  <c r="Y106" i="3"/>
  <c r="N106" i="3"/>
  <c r="O106" i="3"/>
  <c r="P106" i="3"/>
  <c r="I106" i="3"/>
  <c r="Q106" i="3"/>
  <c r="J106" i="3"/>
  <c r="R106" i="3"/>
  <c r="Z106" i="3"/>
  <c r="W106" i="3"/>
  <c r="X106" i="3"/>
  <c r="K106" i="3"/>
  <c r="S106" i="3"/>
  <c r="AA106" i="3"/>
  <c r="E32" i="11"/>
  <c r="E31" i="11"/>
  <c r="B34" i="11"/>
  <c r="D34" i="11" s="1"/>
  <c r="E34" i="11" s="1"/>
  <c r="B17" i="11"/>
  <c r="C16" i="11"/>
  <c r="D16" i="11" s="1"/>
  <c r="C37" i="11" s="1"/>
  <c r="F16" i="9"/>
  <c r="F15" i="9"/>
  <c r="C9" i="11"/>
  <c r="D9" i="11" s="1"/>
  <c r="C30" i="11" s="1"/>
  <c r="F30" i="11" s="1"/>
  <c r="C26" i="8"/>
  <c r="C25" i="8"/>
  <c r="C24" i="8"/>
  <c r="C23" i="8"/>
  <c r="C22" i="8"/>
  <c r="C21" i="8"/>
  <c r="C20" i="8"/>
  <c r="C19" i="8"/>
  <c r="C18" i="8"/>
  <c r="C17" i="8"/>
  <c r="C16" i="8"/>
  <c r="C15" i="8"/>
  <c r="C13" i="8"/>
  <c r="C12" i="8"/>
  <c r="C11" i="8"/>
  <c r="C10" i="8"/>
  <c r="C9" i="8"/>
  <c r="C8" i="8"/>
  <c r="C7" i="8"/>
  <c r="C6" i="8"/>
  <c r="C5" i="8"/>
  <c r="C4" i="8"/>
  <c r="J11" i="9" s="1"/>
  <c r="J12" i="9" s="1"/>
  <c r="J13" i="9" s="1"/>
  <c r="C14" i="8"/>
  <c r="J14" i="9" l="1"/>
  <c r="J15" i="9" s="1"/>
  <c r="J16" i="9" s="1"/>
  <c r="J17" i="9" s="1"/>
  <c r="J18" i="9" s="1"/>
  <c r="J19" i="9" s="1"/>
  <c r="J20" i="9" s="1"/>
  <c r="J21" i="9" s="1"/>
  <c r="J22" i="9" s="1"/>
  <c r="J23" i="9" s="1"/>
  <c r="J24" i="9" s="1"/>
  <c r="J25" i="9" s="1"/>
  <c r="J26" i="9" s="1"/>
  <c r="J27" i="9" s="1"/>
  <c r="J28" i="9" s="1"/>
  <c r="J29" i="9" s="1"/>
  <c r="J30" i="9" s="1"/>
  <c r="J31" i="9" s="1"/>
  <c r="J32" i="9" s="1"/>
  <c r="J33" i="9" s="1"/>
  <c r="B35" i="11"/>
  <c r="D35" i="11" s="1"/>
  <c r="B18" i="11"/>
  <c r="C17" i="11"/>
  <c r="D17" i="11" s="1"/>
  <c r="C38" i="11" s="1"/>
  <c r="C11" i="11"/>
  <c r="C10" i="11"/>
  <c r="D10" i="11" s="1"/>
  <c r="C31" i="11" s="1"/>
  <c r="F31" i="11" s="1"/>
  <c r="E35" i="11" l="1"/>
  <c r="B36" i="11"/>
  <c r="D36" i="11" s="1"/>
  <c r="E36" i="11" s="1"/>
  <c r="C18" i="11"/>
  <c r="D18" i="11" s="1"/>
  <c r="C39" i="11" s="1"/>
  <c r="B19" i="11"/>
  <c r="D11" i="11"/>
  <c r="C32" i="11" s="1"/>
  <c r="F32" i="11" s="1"/>
  <c r="C12" i="11"/>
  <c r="D12" i="11" s="1"/>
  <c r="C33" i="11" s="1"/>
  <c r="F33" i="11" s="1"/>
  <c r="B37" i="11" l="1"/>
  <c r="D37" i="11" s="1"/>
  <c r="E37" i="11" s="1"/>
  <c r="F37" i="11" s="1"/>
  <c r="B20" i="11"/>
  <c r="C19" i="11"/>
  <c r="D19" i="11" s="1"/>
  <c r="C40" i="11" s="1"/>
  <c r="C13" i="11"/>
  <c r="D13" i="11" s="1"/>
  <c r="C34" i="11" s="1"/>
  <c r="F34" i="11" s="1"/>
  <c r="B38" i="11" l="1"/>
  <c r="D38" i="11" s="1"/>
  <c r="E38" i="11" s="1"/>
  <c r="F38" i="11" s="1"/>
  <c r="C20" i="11"/>
  <c r="D20" i="11" s="1"/>
  <c r="C41" i="11" s="1"/>
  <c r="B21" i="11"/>
  <c r="B22" i="11" s="1"/>
  <c r="C14" i="11"/>
  <c r="C22" i="11" l="1"/>
  <c r="B23" i="11"/>
  <c r="C23" i="11" s="1"/>
  <c r="B39" i="11"/>
  <c r="D39" i="11" s="1"/>
  <c r="E39" i="11" s="1"/>
  <c r="F39" i="11" s="1"/>
  <c r="D14" i="11"/>
  <c r="C35" i="11" s="1"/>
  <c r="F35" i="11" s="1"/>
  <c r="D15" i="11"/>
  <c r="C36" i="11" s="1"/>
  <c r="F36" i="11" s="1"/>
  <c r="C21" i="11"/>
  <c r="D21" i="11" s="1"/>
  <c r="C42" i="11" s="1"/>
  <c r="D22" i="11" l="1"/>
  <c r="C43" i="11" s="1"/>
  <c r="D23" i="11"/>
  <c r="C44" i="11" s="1"/>
  <c r="B40" i="11"/>
  <c r="D40" i="11" s="1"/>
  <c r="E40" i="11" l="1"/>
  <c r="F40" i="11" s="1"/>
  <c r="B41" i="11"/>
  <c r="D41" i="11" s="1"/>
  <c r="E41" i="11" s="1"/>
  <c r="F41" i="11" s="1"/>
  <c r="B4" i="7"/>
  <c r="I4" i="7" l="1"/>
  <c r="C4" i="7"/>
  <c r="D4" i="7" s="1"/>
  <c r="J4" i="7"/>
  <c r="U4" i="7" s="1"/>
  <c r="E4" i="7"/>
  <c r="R4" i="7" s="1"/>
  <c r="T4" i="7"/>
  <c r="L4" i="7"/>
  <c r="D24" i="11"/>
  <c r="D25" i="11" s="1"/>
  <c r="B42" i="11"/>
  <c r="B5" i="7"/>
  <c r="B6" i="7" s="1"/>
  <c r="I6" i="7" l="1"/>
  <c r="E6" i="7"/>
  <c r="R6" i="7" s="1"/>
  <c r="L6" i="7"/>
  <c r="J6" i="7"/>
  <c r="U6" i="7" s="1"/>
  <c r="I5" i="7"/>
  <c r="T5" i="7" s="1"/>
  <c r="E5" i="7"/>
  <c r="R5" i="7" s="1"/>
  <c r="L5" i="7"/>
  <c r="J5" i="7"/>
  <c r="U5" i="7" s="1"/>
  <c r="K4" i="7"/>
  <c r="D42" i="11"/>
  <c r="E42" i="11" s="1"/>
  <c r="F42" i="11" s="1"/>
  <c r="B43" i="11"/>
  <c r="F4" i="7"/>
  <c r="M3" i="7"/>
  <c r="B7" i="7"/>
  <c r="O3" i="7" l="1"/>
  <c r="P3" i="7" s="1"/>
  <c r="C5" i="7"/>
  <c r="D5" i="7" s="1"/>
  <c r="S4" i="7"/>
  <c r="T6" i="7"/>
  <c r="I7" i="7"/>
  <c r="E7" i="7"/>
  <c r="R7" i="7" s="1"/>
  <c r="L7" i="7"/>
  <c r="K6" i="7"/>
  <c r="K5" i="7"/>
  <c r="D43" i="11"/>
  <c r="E43" i="11" s="1"/>
  <c r="F43" i="11" s="1"/>
  <c r="B44" i="11"/>
  <c r="D44" i="11" s="1"/>
  <c r="B8" i="7"/>
  <c r="E8" i="7" l="1"/>
  <c r="R8" i="7" s="1"/>
  <c r="L8" i="7"/>
  <c r="I8" i="7"/>
  <c r="J7" i="7"/>
  <c r="U7" i="7" s="1"/>
  <c r="T7" i="7"/>
  <c r="E44" i="11"/>
  <c r="F44" i="11" s="1"/>
  <c r="F45" i="11" s="1"/>
  <c r="F5" i="7"/>
  <c r="S5" i="7" s="1"/>
  <c r="F46" i="11"/>
  <c r="F48" i="11" s="1"/>
  <c r="F50" i="11" s="1"/>
  <c r="B9" i="7"/>
  <c r="I9" i="7" l="1"/>
  <c r="T9" i="7" s="1"/>
  <c r="T8" i="7"/>
  <c r="E9" i="7"/>
  <c r="R9" i="7" s="1"/>
  <c r="J9" i="7"/>
  <c r="L9" i="7" s="1"/>
  <c r="J8" i="7"/>
  <c r="U8" i="7" s="1"/>
  <c r="C6" i="7"/>
  <c r="D6" i="7" s="1"/>
  <c r="K7" i="7"/>
  <c r="M4" i="7"/>
  <c r="B10" i="7"/>
  <c r="O4" i="7" l="1"/>
  <c r="U9" i="7"/>
  <c r="E10" i="7"/>
  <c r="R10" i="7" s="1"/>
  <c r="I10" i="7"/>
  <c r="I11" i="7" s="1"/>
  <c r="K8" i="7"/>
  <c r="F6" i="7"/>
  <c r="S6" i="7" s="1"/>
  <c r="M5" i="7"/>
  <c r="O5" i="7" s="1"/>
  <c r="B11" i="7"/>
  <c r="T11" i="7" l="1"/>
  <c r="E11" i="7"/>
  <c r="R11" i="7" s="1"/>
  <c r="J11" i="7"/>
  <c r="L11" i="7" s="1"/>
  <c r="J10" i="7"/>
  <c r="T10" i="7"/>
  <c r="C7" i="7"/>
  <c r="D7" i="7" s="1"/>
  <c r="K9" i="7"/>
  <c r="B12" i="7"/>
  <c r="I12" i="7" s="1"/>
  <c r="L10" i="7" l="1"/>
  <c r="U10" i="7"/>
  <c r="U11" i="7"/>
  <c r="E12" i="7"/>
  <c r="R12" i="7" s="1"/>
  <c r="J12" i="7"/>
  <c r="U12" i="7" s="1"/>
  <c r="T12" i="7"/>
  <c r="K10" i="7"/>
  <c r="M6" i="7"/>
  <c r="O6" i="7" s="1"/>
  <c r="F7" i="7"/>
  <c r="S7" i="7" s="1"/>
  <c r="B13" i="7"/>
  <c r="I13" i="7" s="1"/>
  <c r="L12" i="7" l="1"/>
  <c r="E13" i="7"/>
  <c r="R13" i="7" s="1"/>
  <c r="J13" i="7"/>
  <c r="U13" i="7" s="1"/>
  <c r="T13" i="7"/>
  <c r="C8" i="7"/>
  <c r="D8" i="7" s="1"/>
  <c r="K11" i="7"/>
  <c r="B14" i="7"/>
  <c r="E14" i="7" l="1"/>
  <c r="R14" i="7" s="1"/>
  <c r="L13" i="7"/>
  <c r="I14" i="7"/>
  <c r="K12" i="7"/>
  <c r="K13" i="7"/>
  <c r="M7" i="7"/>
  <c r="O7" i="7" s="1"/>
  <c r="F8" i="7"/>
  <c r="S8" i="7" s="1"/>
  <c r="B15" i="7"/>
  <c r="I15" i="7" l="1"/>
  <c r="J15" i="7" s="1"/>
  <c r="L15" i="7" s="1"/>
  <c r="T14" i="7"/>
  <c r="E15" i="7"/>
  <c r="R15" i="7" s="1"/>
  <c r="J14" i="7"/>
  <c r="C9" i="7"/>
  <c r="D9" i="7" s="1"/>
  <c r="B16" i="7"/>
  <c r="I16" i="7" l="1"/>
  <c r="T15" i="7"/>
  <c r="L14" i="7"/>
  <c r="U14" i="7"/>
  <c r="U15" i="7"/>
  <c r="E16" i="7"/>
  <c r="R16" i="7" s="1"/>
  <c r="J16" i="7"/>
  <c r="U16" i="7" s="1"/>
  <c r="T16" i="7"/>
  <c r="K14" i="7"/>
  <c r="M8" i="7"/>
  <c r="O8" i="7" s="1"/>
  <c r="B17" i="7"/>
  <c r="L16" i="7" l="1"/>
  <c r="E17" i="7"/>
  <c r="R17" i="7" s="1"/>
  <c r="I17" i="7"/>
  <c r="I18" i="7" s="1"/>
  <c r="K15" i="7"/>
  <c r="F9" i="7"/>
  <c r="S9" i="7" s="1"/>
  <c r="B18" i="7"/>
  <c r="T18" i="7" l="1"/>
  <c r="J18" i="7"/>
  <c r="L18" i="7" s="1"/>
  <c r="E18" i="7"/>
  <c r="R18" i="7" s="1"/>
  <c r="T17" i="7"/>
  <c r="J17" i="7"/>
  <c r="C10" i="7"/>
  <c r="D10" i="7" s="1"/>
  <c r="K17" i="7"/>
  <c r="K16" i="7"/>
  <c r="M9" i="7"/>
  <c r="O9" i="7" s="1"/>
  <c r="B19" i="7"/>
  <c r="I19" i="7" s="1"/>
  <c r="U18" i="7" l="1"/>
  <c r="U17" i="7"/>
  <c r="L17" i="7"/>
  <c r="T19" i="7"/>
  <c r="E19" i="7"/>
  <c r="R19" i="7" s="1"/>
  <c r="C19" i="7"/>
  <c r="D19" i="7" s="1"/>
  <c r="J19" i="7"/>
  <c r="U19" i="7" s="1"/>
  <c r="F10" i="7"/>
  <c r="B20" i="7"/>
  <c r="L19" i="7" l="1"/>
  <c r="C11" i="7"/>
  <c r="S10" i="7"/>
  <c r="E20" i="7"/>
  <c r="R20" i="7" s="1"/>
  <c r="C20" i="7"/>
  <c r="D20" i="7" s="1"/>
  <c r="I20" i="7"/>
  <c r="I21" i="7" s="1"/>
  <c r="D11" i="7"/>
  <c r="K18" i="7"/>
  <c r="M10" i="7"/>
  <c r="O10" i="7" s="1"/>
  <c r="F19" i="7"/>
  <c r="S19" i="7" s="1"/>
  <c r="B21" i="7"/>
  <c r="J20" i="7" l="1"/>
  <c r="T21" i="7"/>
  <c r="E21" i="7"/>
  <c r="R21" i="7" s="1"/>
  <c r="C21" i="7"/>
  <c r="D21" i="7" s="1"/>
  <c r="J21" i="7"/>
  <c r="T20" i="7"/>
  <c r="K19" i="7"/>
  <c r="F11" i="7"/>
  <c r="S11" i="7" s="1"/>
  <c r="F20" i="7"/>
  <c r="S20" i="7" s="1"/>
  <c r="B22" i="7"/>
  <c r="I22" i="7" s="1"/>
  <c r="U21" i="7" l="1"/>
  <c r="L21" i="7"/>
  <c r="T22" i="7"/>
  <c r="E22" i="7"/>
  <c r="R22" i="7" s="1"/>
  <c r="C22" i="7"/>
  <c r="D22" i="7" s="1"/>
  <c r="J22" i="7"/>
  <c r="U22" i="7" s="1"/>
  <c r="U20" i="7"/>
  <c r="L20" i="7"/>
  <c r="C12" i="7"/>
  <c r="D12" i="7" s="1"/>
  <c r="K20" i="7"/>
  <c r="M11" i="7"/>
  <c r="O11" i="7" s="1"/>
  <c r="F21" i="7"/>
  <c r="S21" i="7" s="1"/>
  <c r="B23" i="7"/>
  <c r="I23" i="7" s="1"/>
  <c r="L22" i="7" l="1"/>
  <c r="T23" i="7"/>
  <c r="E23" i="7"/>
  <c r="R23" i="7" s="1"/>
  <c r="C23" i="7"/>
  <c r="D23" i="7" s="1"/>
  <c r="J23" i="7"/>
  <c r="U23" i="7" s="1"/>
  <c r="K22" i="7"/>
  <c r="K21" i="7"/>
  <c r="F12" i="7"/>
  <c r="S12" i="7" s="1"/>
  <c r="F22" i="7"/>
  <c r="S22" i="7" s="1"/>
  <c r="B24" i="7"/>
  <c r="I24" i="7" s="1"/>
  <c r="L23" i="7" l="1"/>
  <c r="T24" i="7"/>
  <c r="E24" i="7"/>
  <c r="R24" i="7" s="1"/>
  <c r="C24" i="7"/>
  <c r="J24" i="7"/>
  <c r="U24" i="7" s="1"/>
  <c r="C13" i="7"/>
  <c r="D13" i="7" s="1"/>
  <c r="D24" i="7"/>
  <c r="F23" i="7"/>
  <c r="S23" i="7" s="1"/>
  <c r="B25" i="7"/>
  <c r="L24" i="7" l="1"/>
  <c r="E25" i="7"/>
  <c r="R25" i="7" s="1"/>
  <c r="C25" i="7"/>
  <c r="I25" i="7"/>
  <c r="K23" i="7"/>
  <c r="D25" i="7"/>
  <c r="M12" i="7"/>
  <c r="O12" i="7" s="1"/>
  <c r="F24" i="7"/>
  <c r="S24" i="7" s="1"/>
  <c r="B26" i="7"/>
  <c r="I26" i="7" l="1"/>
  <c r="T26" i="7" s="1"/>
  <c r="J25" i="7"/>
  <c r="T25" i="7"/>
  <c r="E26" i="7"/>
  <c r="R26" i="7" s="1"/>
  <c r="C26" i="7"/>
  <c r="K24" i="7"/>
  <c r="D26" i="7"/>
  <c r="F13" i="7"/>
  <c r="F25" i="7"/>
  <c r="S25" i="7" s="1"/>
  <c r="B27" i="7"/>
  <c r="J26" i="7" l="1"/>
  <c r="L26" i="7" s="1"/>
  <c r="C27" i="7"/>
  <c r="E27" i="7"/>
  <c r="R27" i="7" s="1"/>
  <c r="L25" i="7"/>
  <c r="U25" i="7"/>
  <c r="C14" i="7"/>
  <c r="D14" i="7" s="1"/>
  <c r="S13" i="7"/>
  <c r="I27" i="7"/>
  <c r="I28" i="7" s="1"/>
  <c r="K25" i="7"/>
  <c r="D27" i="7"/>
  <c r="M13" i="7"/>
  <c r="O13" i="7" s="1"/>
  <c r="F26" i="7"/>
  <c r="S26" i="7" s="1"/>
  <c r="B28" i="7"/>
  <c r="U26" i="7" l="1"/>
  <c r="C28" i="7"/>
  <c r="D28" i="7" s="1"/>
  <c r="T28" i="7"/>
  <c r="E28" i="7"/>
  <c r="R28" i="7" s="1"/>
  <c r="J28" i="7"/>
  <c r="L28" i="7" s="1"/>
  <c r="T27" i="7"/>
  <c r="J27" i="7"/>
  <c r="F14" i="7"/>
  <c r="K26" i="7"/>
  <c r="M14" i="7"/>
  <c r="O14" i="7" s="1"/>
  <c r="F27" i="7"/>
  <c r="S27" i="7" s="1"/>
  <c r="C15" i="7" l="1"/>
  <c r="S14" i="7"/>
  <c r="U28" i="7"/>
  <c r="U27" i="7"/>
  <c r="L27" i="7"/>
  <c r="K27" i="7"/>
  <c r="D15" i="7"/>
  <c r="F28" i="7"/>
  <c r="S28" i="7" s="1"/>
  <c r="K28" i="7" l="1"/>
  <c r="F15" i="7"/>
  <c r="I3" i="5"/>
  <c r="K3" i="5" s="1"/>
  <c r="B4" i="5"/>
  <c r="D105" i="4"/>
  <c r="E105" i="4" s="1"/>
  <c r="F105" i="4" s="1"/>
  <c r="G105" i="4" s="1"/>
  <c r="H105" i="4" s="1"/>
  <c r="I105" i="4" s="1"/>
  <c r="J105" i="4" s="1"/>
  <c r="K105" i="4" s="1"/>
  <c r="L105" i="4" s="1"/>
  <c r="M105" i="4" s="1"/>
  <c r="N105" i="4" s="1"/>
  <c r="O105" i="4" s="1"/>
  <c r="P105" i="4" s="1"/>
  <c r="Q105" i="4" s="1"/>
  <c r="R105" i="4" s="1"/>
  <c r="S105" i="4" s="1"/>
  <c r="T105" i="4" s="1"/>
  <c r="U105" i="4" s="1"/>
  <c r="V105" i="4" s="1"/>
  <c r="W105" i="4" s="1"/>
  <c r="X105" i="4" s="1"/>
  <c r="Y105" i="4" s="1"/>
  <c r="Z105" i="4" s="1"/>
  <c r="AA105" i="4" s="1"/>
  <c r="AA106" i="4"/>
  <c r="AA107" i="4" s="1"/>
  <c r="X106" i="4"/>
  <c r="X107" i="4" s="1"/>
  <c r="W106" i="4"/>
  <c r="W107" i="4" s="1"/>
  <c r="V106" i="4"/>
  <c r="V107" i="4" s="1"/>
  <c r="T106" i="4"/>
  <c r="T107" i="4" s="1"/>
  <c r="S106" i="4"/>
  <c r="S107" i="4" s="1"/>
  <c r="R106" i="4"/>
  <c r="R107" i="4" s="1"/>
  <c r="Q106" i="4"/>
  <c r="Q107" i="4" s="1"/>
  <c r="P106" i="4"/>
  <c r="P107" i="4" s="1"/>
  <c r="O106" i="4"/>
  <c r="O107" i="4" s="1"/>
  <c r="M106" i="4"/>
  <c r="M107" i="4" s="1"/>
  <c r="L106" i="4"/>
  <c r="L107" i="4" s="1"/>
  <c r="K106" i="4"/>
  <c r="K107" i="4" s="1"/>
  <c r="H106" i="4"/>
  <c r="H107" i="4" s="1"/>
  <c r="G106" i="4"/>
  <c r="G107" i="4" s="1"/>
  <c r="F106" i="4"/>
  <c r="F107" i="4" s="1"/>
  <c r="E106" i="4"/>
  <c r="E107" i="4" s="1"/>
  <c r="D106" i="4"/>
  <c r="D107" i="4" s="1"/>
  <c r="C106" i="4"/>
  <c r="C107" i="4" s="1"/>
  <c r="Y106" i="4"/>
  <c r="N106" i="4"/>
  <c r="AA103" i="3"/>
  <c r="Z103" i="3"/>
  <c r="Y103" i="3"/>
  <c r="X103" i="3"/>
  <c r="W103" i="3"/>
  <c r="V103" i="3"/>
  <c r="U103" i="3"/>
  <c r="T103" i="3"/>
  <c r="S103" i="3"/>
  <c r="R103" i="3"/>
  <c r="Q103" i="3"/>
  <c r="P103" i="3"/>
  <c r="O103" i="3"/>
  <c r="N103" i="3"/>
  <c r="M103" i="3"/>
  <c r="L103" i="3"/>
  <c r="K103" i="3"/>
  <c r="J103" i="3"/>
  <c r="I103" i="3"/>
  <c r="H103" i="3"/>
  <c r="G103" i="3"/>
  <c r="F103" i="3"/>
  <c r="E103" i="3"/>
  <c r="D103" i="3"/>
  <c r="C103" i="3"/>
  <c r="AA102" i="3"/>
  <c r="Z102" i="3"/>
  <c r="Y102" i="3"/>
  <c r="X102" i="3"/>
  <c r="W102" i="3"/>
  <c r="V102" i="3"/>
  <c r="U102" i="3"/>
  <c r="T102" i="3"/>
  <c r="S102" i="3"/>
  <c r="R102" i="3"/>
  <c r="Q102" i="3"/>
  <c r="P102" i="3"/>
  <c r="O102" i="3"/>
  <c r="N102" i="3"/>
  <c r="M102" i="3"/>
  <c r="L102" i="3"/>
  <c r="K102" i="3"/>
  <c r="J102" i="3"/>
  <c r="I102" i="3"/>
  <c r="H102" i="3"/>
  <c r="G102" i="3"/>
  <c r="F102" i="3"/>
  <c r="E102" i="3"/>
  <c r="D102" i="3"/>
  <c r="C102" i="3"/>
  <c r="AA101" i="3"/>
  <c r="Z101" i="3"/>
  <c r="Y101" i="3"/>
  <c r="X101" i="3"/>
  <c r="W101" i="3"/>
  <c r="V101" i="3"/>
  <c r="U101" i="3"/>
  <c r="T101" i="3"/>
  <c r="S101" i="3"/>
  <c r="R101" i="3"/>
  <c r="Q101" i="3"/>
  <c r="P101" i="3"/>
  <c r="O101" i="3"/>
  <c r="N101" i="3"/>
  <c r="M101" i="3"/>
  <c r="L101" i="3"/>
  <c r="K101" i="3"/>
  <c r="J101" i="3"/>
  <c r="I101" i="3"/>
  <c r="H101" i="3"/>
  <c r="G101" i="3"/>
  <c r="F101" i="3"/>
  <c r="E101" i="3"/>
  <c r="D101" i="3"/>
  <c r="C101" i="3"/>
  <c r="AA100" i="3"/>
  <c r="Z100" i="3"/>
  <c r="Y100" i="3"/>
  <c r="X100" i="3"/>
  <c r="W100" i="3"/>
  <c r="V100" i="3"/>
  <c r="U100" i="3"/>
  <c r="T100" i="3"/>
  <c r="S100" i="3"/>
  <c r="R100" i="3"/>
  <c r="Q100" i="3"/>
  <c r="P100" i="3"/>
  <c r="O100" i="3"/>
  <c r="N100" i="3"/>
  <c r="M100" i="3"/>
  <c r="L100" i="3"/>
  <c r="K100" i="3"/>
  <c r="J100" i="3"/>
  <c r="I100" i="3"/>
  <c r="H100" i="3"/>
  <c r="G100" i="3"/>
  <c r="F100" i="3"/>
  <c r="E100" i="3"/>
  <c r="D100" i="3"/>
  <c r="C100" i="3"/>
  <c r="AA99" i="3"/>
  <c r="Z99" i="3"/>
  <c r="Y99" i="3"/>
  <c r="X99" i="3"/>
  <c r="W99" i="3"/>
  <c r="V99" i="3"/>
  <c r="U99" i="3"/>
  <c r="T99" i="3"/>
  <c r="S99" i="3"/>
  <c r="R99" i="3"/>
  <c r="Q99" i="3"/>
  <c r="P99" i="3"/>
  <c r="O99" i="3"/>
  <c r="N99" i="3"/>
  <c r="M99" i="3"/>
  <c r="L99" i="3"/>
  <c r="K99" i="3"/>
  <c r="J99" i="3"/>
  <c r="I99" i="3"/>
  <c r="H99" i="3"/>
  <c r="G99" i="3"/>
  <c r="F99" i="3"/>
  <c r="E99" i="3"/>
  <c r="D99" i="3"/>
  <c r="C99" i="3"/>
  <c r="AA98" i="3"/>
  <c r="Z98" i="3"/>
  <c r="Y98" i="3"/>
  <c r="X98" i="3"/>
  <c r="W98" i="3"/>
  <c r="V98" i="3"/>
  <c r="U98" i="3"/>
  <c r="T98" i="3"/>
  <c r="S98" i="3"/>
  <c r="R98" i="3"/>
  <c r="Q98" i="3"/>
  <c r="P98" i="3"/>
  <c r="O98" i="3"/>
  <c r="N98" i="3"/>
  <c r="M98" i="3"/>
  <c r="L98" i="3"/>
  <c r="K98" i="3"/>
  <c r="J98" i="3"/>
  <c r="I98" i="3"/>
  <c r="H98" i="3"/>
  <c r="G98" i="3"/>
  <c r="F98" i="3"/>
  <c r="E98" i="3"/>
  <c r="D98" i="3"/>
  <c r="C98" i="3"/>
  <c r="AA97" i="3"/>
  <c r="Z97" i="3"/>
  <c r="Y97" i="3"/>
  <c r="X97" i="3"/>
  <c r="W97" i="3"/>
  <c r="V97" i="3"/>
  <c r="U97" i="3"/>
  <c r="T97" i="3"/>
  <c r="S97" i="3"/>
  <c r="R97" i="3"/>
  <c r="Q97" i="3"/>
  <c r="P97" i="3"/>
  <c r="O97" i="3"/>
  <c r="N97" i="3"/>
  <c r="M97" i="3"/>
  <c r="L97" i="3"/>
  <c r="K97" i="3"/>
  <c r="J97" i="3"/>
  <c r="I97" i="3"/>
  <c r="H97" i="3"/>
  <c r="G97" i="3"/>
  <c r="F97" i="3"/>
  <c r="E97" i="3"/>
  <c r="D97" i="3"/>
  <c r="C97" i="3"/>
  <c r="AA96" i="3"/>
  <c r="Z96" i="3"/>
  <c r="Y96" i="3"/>
  <c r="X96" i="3"/>
  <c r="W96" i="3"/>
  <c r="V96" i="3"/>
  <c r="U96" i="3"/>
  <c r="T96" i="3"/>
  <c r="S96" i="3"/>
  <c r="R96" i="3"/>
  <c r="Q96" i="3"/>
  <c r="P96" i="3"/>
  <c r="O96" i="3"/>
  <c r="N96" i="3"/>
  <c r="M96" i="3"/>
  <c r="L96" i="3"/>
  <c r="K96" i="3"/>
  <c r="J96" i="3"/>
  <c r="I96" i="3"/>
  <c r="H96" i="3"/>
  <c r="G96" i="3"/>
  <c r="F96" i="3"/>
  <c r="E96" i="3"/>
  <c r="D96" i="3"/>
  <c r="C96" i="3"/>
  <c r="AA95" i="3"/>
  <c r="Z95" i="3"/>
  <c r="Y95" i="3"/>
  <c r="X95" i="3"/>
  <c r="W95" i="3"/>
  <c r="V95" i="3"/>
  <c r="U95" i="3"/>
  <c r="T95" i="3"/>
  <c r="S95" i="3"/>
  <c r="R95" i="3"/>
  <c r="Q95" i="3"/>
  <c r="P95" i="3"/>
  <c r="O95" i="3"/>
  <c r="N95" i="3"/>
  <c r="M95" i="3"/>
  <c r="L95" i="3"/>
  <c r="K95" i="3"/>
  <c r="J95" i="3"/>
  <c r="I95" i="3"/>
  <c r="H95" i="3"/>
  <c r="G95" i="3"/>
  <c r="F95" i="3"/>
  <c r="E95" i="3"/>
  <c r="D95" i="3"/>
  <c r="C95" i="3"/>
  <c r="AA94" i="3"/>
  <c r="Z94" i="3"/>
  <c r="Y94" i="3"/>
  <c r="X94" i="3"/>
  <c r="W94" i="3"/>
  <c r="V94" i="3"/>
  <c r="U94" i="3"/>
  <c r="T94" i="3"/>
  <c r="S94" i="3"/>
  <c r="R94" i="3"/>
  <c r="Q94" i="3"/>
  <c r="P94" i="3"/>
  <c r="O94" i="3"/>
  <c r="N94" i="3"/>
  <c r="M94" i="3"/>
  <c r="L94" i="3"/>
  <c r="K94" i="3"/>
  <c r="J94" i="3"/>
  <c r="I94" i="3"/>
  <c r="H94" i="3"/>
  <c r="G94" i="3"/>
  <c r="F94" i="3"/>
  <c r="E94" i="3"/>
  <c r="D94" i="3"/>
  <c r="C94" i="3"/>
  <c r="AA93" i="3"/>
  <c r="Z93" i="3"/>
  <c r="Y93" i="3"/>
  <c r="X93" i="3"/>
  <c r="W93" i="3"/>
  <c r="V93" i="3"/>
  <c r="U93" i="3"/>
  <c r="T93" i="3"/>
  <c r="S93" i="3"/>
  <c r="R93" i="3"/>
  <c r="Q93" i="3"/>
  <c r="P93" i="3"/>
  <c r="O93" i="3"/>
  <c r="N93" i="3"/>
  <c r="M93" i="3"/>
  <c r="L93" i="3"/>
  <c r="K93" i="3"/>
  <c r="J93" i="3"/>
  <c r="I93" i="3"/>
  <c r="H93" i="3"/>
  <c r="G93" i="3"/>
  <c r="F93" i="3"/>
  <c r="E93" i="3"/>
  <c r="D93" i="3"/>
  <c r="C93" i="3"/>
  <c r="AA92" i="3"/>
  <c r="Z92" i="3"/>
  <c r="Y92" i="3"/>
  <c r="X92" i="3"/>
  <c r="W92" i="3"/>
  <c r="V92" i="3"/>
  <c r="U92" i="3"/>
  <c r="T92" i="3"/>
  <c r="S92" i="3"/>
  <c r="R92" i="3"/>
  <c r="Q92" i="3"/>
  <c r="P92" i="3"/>
  <c r="O92" i="3"/>
  <c r="N92" i="3"/>
  <c r="M92" i="3"/>
  <c r="L92" i="3"/>
  <c r="K92" i="3"/>
  <c r="J92" i="3"/>
  <c r="I92" i="3"/>
  <c r="H92" i="3"/>
  <c r="G92" i="3"/>
  <c r="F92" i="3"/>
  <c r="E92" i="3"/>
  <c r="D92" i="3"/>
  <c r="C92" i="3"/>
  <c r="AA91" i="3"/>
  <c r="Z91" i="3"/>
  <c r="Y91" i="3"/>
  <c r="X91" i="3"/>
  <c r="W91" i="3"/>
  <c r="V91" i="3"/>
  <c r="U91" i="3"/>
  <c r="T91" i="3"/>
  <c r="S91" i="3"/>
  <c r="R91" i="3"/>
  <c r="Q91" i="3"/>
  <c r="P91" i="3"/>
  <c r="O91" i="3"/>
  <c r="N91" i="3"/>
  <c r="M91" i="3"/>
  <c r="L91" i="3"/>
  <c r="K91" i="3"/>
  <c r="J91" i="3"/>
  <c r="I91" i="3"/>
  <c r="H91" i="3"/>
  <c r="G91" i="3"/>
  <c r="F91" i="3"/>
  <c r="E91" i="3"/>
  <c r="D91" i="3"/>
  <c r="C91" i="3"/>
  <c r="AA90" i="3"/>
  <c r="Z90" i="3"/>
  <c r="Y90" i="3"/>
  <c r="X90" i="3"/>
  <c r="W90" i="3"/>
  <c r="V90" i="3"/>
  <c r="U90" i="3"/>
  <c r="T90" i="3"/>
  <c r="S90" i="3"/>
  <c r="R90" i="3"/>
  <c r="Q90" i="3"/>
  <c r="P90" i="3"/>
  <c r="O90" i="3"/>
  <c r="N90" i="3"/>
  <c r="M90" i="3"/>
  <c r="L90" i="3"/>
  <c r="K90" i="3"/>
  <c r="J90" i="3"/>
  <c r="I90" i="3"/>
  <c r="H90" i="3"/>
  <c r="G90" i="3"/>
  <c r="F90" i="3"/>
  <c r="E90" i="3"/>
  <c r="D90" i="3"/>
  <c r="C90" i="3"/>
  <c r="AA89" i="3"/>
  <c r="Z89" i="3"/>
  <c r="Y89" i="3"/>
  <c r="X89" i="3"/>
  <c r="W89" i="3"/>
  <c r="V89" i="3"/>
  <c r="U89" i="3"/>
  <c r="T89" i="3"/>
  <c r="S89" i="3"/>
  <c r="R89" i="3"/>
  <c r="Q89" i="3"/>
  <c r="P89" i="3"/>
  <c r="O89" i="3"/>
  <c r="N89" i="3"/>
  <c r="M89" i="3"/>
  <c r="L89" i="3"/>
  <c r="K89" i="3"/>
  <c r="J89" i="3"/>
  <c r="I89" i="3"/>
  <c r="H89" i="3"/>
  <c r="G89" i="3"/>
  <c r="F89" i="3"/>
  <c r="E89" i="3"/>
  <c r="D89" i="3"/>
  <c r="C89" i="3"/>
  <c r="AA88" i="3"/>
  <c r="Z88" i="3"/>
  <c r="Y88" i="3"/>
  <c r="X88" i="3"/>
  <c r="W88" i="3"/>
  <c r="V88" i="3"/>
  <c r="U88" i="3"/>
  <c r="T88" i="3"/>
  <c r="S88" i="3"/>
  <c r="R88" i="3"/>
  <c r="Q88" i="3"/>
  <c r="P88" i="3"/>
  <c r="O88" i="3"/>
  <c r="N88" i="3"/>
  <c r="M88" i="3"/>
  <c r="L88" i="3"/>
  <c r="K88" i="3"/>
  <c r="J88" i="3"/>
  <c r="I88" i="3"/>
  <c r="H88" i="3"/>
  <c r="G88" i="3"/>
  <c r="F88" i="3"/>
  <c r="E88" i="3"/>
  <c r="D88" i="3"/>
  <c r="C88" i="3"/>
  <c r="AA87" i="3"/>
  <c r="Z87" i="3"/>
  <c r="Y87" i="3"/>
  <c r="X87" i="3"/>
  <c r="W87" i="3"/>
  <c r="V87" i="3"/>
  <c r="U87" i="3"/>
  <c r="T87" i="3"/>
  <c r="S87" i="3"/>
  <c r="R87" i="3"/>
  <c r="Q87" i="3"/>
  <c r="P87" i="3"/>
  <c r="O87" i="3"/>
  <c r="N87" i="3"/>
  <c r="M87" i="3"/>
  <c r="L87" i="3"/>
  <c r="K87" i="3"/>
  <c r="J87" i="3"/>
  <c r="I87" i="3"/>
  <c r="H87" i="3"/>
  <c r="G87" i="3"/>
  <c r="F87" i="3"/>
  <c r="E87" i="3"/>
  <c r="D87" i="3"/>
  <c r="C87" i="3"/>
  <c r="AA86" i="3"/>
  <c r="Z86" i="3"/>
  <c r="Y86" i="3"/>
  <c r="X86" i="3"/>
  <c r="W86" i="3"/>
  <c r="V86" i="3"/>
  <c r="U86" i="3"/>
  <c r="T86" i="3"/>
  <c r="S86" i="3"/>
  <c r="R86" i="3"/>
  <c r="Q86" i="3"/>
  <c r="P86" i="3"/>
  <c r="O86" i="3"/>
  <c r="N86" i="3"/>
  <c r="M86" i="3"/>
  <c r="L86" i="3"/>
  <c r="K86" i="3"/>
  <c r="J86" i="3"/>
  <c r="I86" i="3"/>
  <c r="H86" i="3"/>
  <c r="G86" i="3"/>
  <c r="F86" i="3"/>
  <c r="E86" i="3"/>
  <c r="D86" i="3"/>
  <c r="C86" i="3"/>
  <c r="AA85" i="3"/>
  <c r="Z85" i="3"/>
  <c r="Y85" i="3"/>
  <c r="X85" i="3"/>
  <c r="W85" i="3"/>
  <c r="V85" i="3"/>
  <c r="U85" i="3"/>
  <c r="T85" i="3"/>
  <c r="S85" i="3"/>
  <c r="R85" i="3"/>
  <c r="Q85" i="3"/>
  <c r="P85" i="3"/>
  <c r="O85" i="3"/>
  <c r="N85" i="3"/>
  <c r="M85" i="3"/>
  <c r="L85" i="3"/>
  <c r="K85" i="3"/>
  <c r="J85" i="3"/>
  <c r="I85" i="3"/>
  <c r="H85" i="3"/>
  <c r="G85" i="3"/>
  <c r="F85" i="3"/>
  <c r="E85" i="3"/>
  <c r="D85" i="3"/>
  <c r="C85" i="3"/>
  <c r="AA84" i="3"/>
  <c r="Z84" i="3"/>
  <c r="Y84" i="3"/>
  <c r="X84" i="3"/>
  <c r="W84" i="3"/>
  <c r="V84" i="3"/>
  <c r="U84" i="3"/>
  <c r="T84" i="3"/>
  <c r="S84" i="3"/>
  <c r="R84" i="3"/>
  <c r="Q84" i="3"/>
  <c r="P84" i="3"/>
  <c r="O84" i="3"/>
  <c r="N84" i="3"/>
  <c r="M84" i="3"/>
  <c r="L84" i="3"/>
  <c r="K84" i="3"/>
  <c r="J84" i="3"/>
  <c r="I84" i="3"/>
  <c r="H84" i="3"/>
  <c r="G84" i="3"/>
  <c r="F84" i="3"/>
  <c r="E84" i="3"/>
  <c r="D84" i="3"/>
  <c r="C84" i="3"/>
  <c r="AA83" i="3"/>
  <c r="Z83" i="3"/>
  <c r="Y83" i="3"/>
  <c r="X83" i="3"/>
  <c r="W83" i="3"/>
  <c r="V83" i="3"/>
  <c r="U83" i="3"/>
  <c r="T83" i="3"/>
  <c r="S83" i="3"/>
  <c r="R83" i="3"/>
  <c r="Q83" i="3"/>
  <c r="P83" i="3"/>
  <c r="O83" i="3"/>
  <c r="N83" i="3"/>
  <c r="M83" i="3"/>
  <c r="L83" i="3"/>
  <c r="K83" i="3"/>
  <c r="J83" i="3"/>
  <c r="I83" i="3"/>
  <c r="H83" i="3"/>
  <c r="G83" i="3"/>
  <c r="F83" i="3"/>
  <c r="E83" i="3"/>
  <c r="D83" i="3"/>
  <c r="C83" i="3"/>
  <c r="AA82" i="3"/>
  <c r="Z82" i="3"/>
  <c r="Y82" i="3"/>
  <c r="X82" i="3"/>
  <c r="W82" i="3"/>
  <c r="V82" i="3"/>
  <c r="U82" i="3"/>
  <c r="T82" i="3"/>
  <c r="S82" i="3"/>
  <c r="R82" i="3"/>
  <c r="Q82" i="3"/>
  <c r="P82" i="3"/>
  <c r="O82" i="3"/>
  <c r="N82" i="3"/>
  <c r="M82" i="3"/>
  <c r="L82" i="3"/>
  <c r="K82" i="3"/>
  <c r="J82" i="3"/>
  <c r="I82" i="3"/>
  <c r="H82" i="3"/>
  <c r="G82" i="3"/>
  <c r="F82" i="3"/>
  <c r="E82" i="3"/>
  <c r="D82" i="3"/>
  <c r="C82" i="3"/>
  <c r="AA81" i="3"/>
  <c r="Z81" i="3"/>
  <c r="Y81" i="3"/>
  <c r="X81" i="3"/>
  <c r="W81" i="3"/>
  <c r="V81" i="3"/>
  <c r="U81" i="3"/>
  <c r="T81" i="3"/>
  <c r="S81" i="3"/>
  <c r="R81" i="3"/>
  <c r="Q81" i="3"/>
  <c r="P81" i="3"/>
  <c r="O81" i="3"/>
  <c r="N81" i="3"/>
  <c r="M81" i="3"/>
  <c r="L81" i="3"/>
  <c r="K81" i="3"/>
  <c r="J81" i="3"/>
  <c r="I81" i="3"/>
  <c r="H81" i="3"/>
  <c r="G81" i="3"/>
  <c r="F81" i="3"/>
  <c r="E81" i="3"/>
  <c r="D81" i="3"/>
  <c r="C81" i="3"/>
  <c r="AA80" i="3"/>
  <c r="Z80" i="3"/>
  <c r="Y80" i="3"/>
  <c r="X80" i="3"/>
  <c r="W80" i="3"/>
  <c r="V80" i="3"/>
  <c r="U80" i="3"/>
  <c r="T80" i="3"/>
  <c r="S80" i="3"/>
  <c r="R80" i="3"/>
  <c r="Q80" i="3"/>
  <c r="P80" i="3"/>
  <c r="O80" i="3"/>
  <c r="N80" i="3"/>
  <c r="M80" i="3"/>
  <c r="L80" i="3"/>
  <c r="K80" i="3"/>
  <c r="J80" i="3"/>
  <c r="I80" i="3"/>
  <c r="H80" i="3"/>
  <c r="G80" i="3"/>
  <c r="F80" i="3"/>
  <c r="E80" i="3"/>
  <c r="D80" i="3"/>
  <c r="C80" i="3"/>
  <c r="AA79" i="3"/>
  <c r="Z79" i="3"/>
  <c r="Y79" i="3"/>
  <c r="X79" i="3"/>
  <c r="W79" i="3"/>
  <c r="V79" i="3"/>
  <c r="U79" i="3"/>
  <c r="T79" i="3"/>
  <c r="S79" i="3"/>
  <c r="R79" i="3"/>
  <c r="Q79" i="3"/>
  <c r="P79" i="3"/>
  <c r="O79" i="3"/>
  <c r="N79" i="3"/>
  <c r="M79" i="3"/>
  <c r="L79" i="3"/>
  <c r="K79" i="3"/>
  <c r="J79" i="3"/>
  <c r="I79" i="3"/>
  <c r="H79" i="3"/>
  <c r="G79" i="3"/>
  <c r="F79" i="3"/>
  <c r="E79" i="3"/>
  <c r="D79" i="3"/>
  <c r="C79" i="3"/>
  <c r="AA78" i="3"/>
  <c r="Z78" i="3"/>
  <c r="Y78" i="3"/>
  <c r="X78" i="3"/>
  <c r="W78" i="3"/>
  <c r="V78" i="3"/>
  <c r="U78" i="3"/>
  <c r="T78" i="3"/>
  <c r="S78" i="3"/>
  <c r="R78" i="3"/>
  <c r="Q78" i="3"/>
  <c r="P78" i="3"/>
  <c r="O78" i="3"/>
  <c r="N78" i="3"/>
  <c r="M78" i="3"/>
  <c r="L78" i="3"/>
  <c r="K78" i="3"/>
  <c r="J78" i="3"/>
  <c r="I78" i="3"/>
  <c r="H78" i="3"/>
  <c r="G78" i="3"/>
  <c r="F78" i="3"/>
  <c r="E78" i="3"/>
  <c r="D78" i="3"/>
  <c r="C78" i="3"/>
  <c r="AA77" i="3"/>
  <c r="Z77" i="3"/>
  <c r="Y77" i="3"/>
  <c r="X77" i="3"/>
  <c r="W77" i="3"/>
  <c r="V77" i="3"/>
  <c r="U77" i="3"/>
  <c r="T77" i="3"/>
  <c r="S77" i="3"/>
  <c r="R77" i="3"/>
  <c r="Q77" i="3"/>
  <c r="P77" i="3"/>
  <c r="O77" i="3"/>
  <c r="N77" i="3"/>
  <c r="M77" i="3"/>
  <c r="L77" i="3"/>
  <c r="K77" i="3"/>
  <c r="J77" i="3"/>
  <c r="I77" i="3"/>
  <c r="H77" i="3"/>
  <c r="G77" i="3"/>
  <c r="F77" i="3"/>
  <c r="E77" i="3"/>
  <c r="D77" i="3"/>
  <c r="C77" i="3"/>
  <c r="AA76" i="3"/>
  <c r="Z76" i="3"/>
  <c r="Y76" i="3"/>
  <c r="X76" i="3"/>
  <c r="W76" i="3"/>
  <c r="V76" i="3"/>
  <c r="U76" i="3"/>
  <c r="T76" i="3"/>
  <c r="S76" i="3"/>
  <c r="R76" i="3"/>
  <c r="Q76" i="3"/>
  <c r="P76" i="3"/>
  <c r="O76" i="3"/>
  <c r="N76" i="3"/>
  <c r="M76" i="3"/>
  <c r="L76" i="3"/>
  <c r="K76" i="3"/>
  <c r="J76" i="3"/>
  <c r="I76" i="3"/>
  <c r="H76" i="3"/>
  <c r="G76" i="3"/>
  <c r="F76" i="3"/>
  <c r="E76" i="3"/>
  <c r="D76" i="3"/>
  <c r="C76" i="3"/>
  <c r="AA75" i="3"/>
  <c r="Z75" i="3"/>
  <c r="Y75" i="3"/>
  <c r="X75" i="3"/>
  <c r="W75" i="3"/>
  <c r="V75" i="3"/>
  <c r="U75" i="3"/>
  <c r="T75" i="3"/>
  <c r="S75" i="3"/>
  <c r="R75" i="3"/>
  <c r="Q75" i="3"/>
  <c r="P75" i="3"/>
  <c r="O75" i="3"/>
  <c r="N75" i="3"/>
  <c r="M75" i="3"/>
  <c r="L75" i="3"/>
  <c r="K75" i="3"/>
  <c r="J75" i="3"/>
  <c r="I75" i="3"/>
  <c r="H75" i="3"/>
  <c r="G75" i="3"/>
  <c r="F75" i="3"/>
  <c r="E75" i="3"/>
  <c r="D75" i="3"/>
  <c r="C75" i="3"/>
  <c r="AA74" i="3"/>
  <c r="Z74" i="3"/>
  <c r="Y74" i="3"/>
  <c r="X74" i="3"/>
  <c r="W74" i="3"/>
  <c r="V74" i="3"/>
  <c r="U74" i="3"/>
  <c r="T74" i="3"/>
  <c r="S74" i="3"/>
  <c r="R74" i="3"/>
  <c r="Q74" i="3"/>
  <c r="P74" i="3"/>
  <c r="O74" i="3"/>
  <c r="N74" i="3"/>
  <c r="M74" i="3"/>
  <c r="L74" i="3"/>
  <c r="K74" i="3"/>
  <c r="J74" i="3"/>
  <c r="I74" i="3"/>
  <c r="H74" i="3"/>
  <c r="G74" i="3"/>
  <c r="F74" i="3"/>
  <c r="E74" i="3"/>
  <c r="D74" i="3"/>
  <c r="C74" i="3"/>
  <c r="AA73" i="3"/>
  <c r="Z73" i="3"/>
  <c r="Y73" i="3"/>
  <c r="X73" i="3"/>
  <c r="W73" i="3"/>
  <c r="V73" i="3"/>
  <c r="U73" i="3"/>
  <c r="T73" i="3"/>
  <c r="S73" i="3"/>
  <c r="R73" i="3"/>
  <c r="Q73" i="3"/>
  <c r="P73" i="3"/>
  <c r="O73" i="3"/>
  <c r="N73" i="3"/>
  <c r="M73" i="3"/>
  <c r="L73" i="3"/>
  <c r="K73" i="3"/>
  <c r="J73" i="3"/>
  <c r="I73" i="3"/>
  <c r="H73" i="3"/>
  <c r="G73" i="3"/>
  <c r="F73" i="3"/>
  <c r="E73" i="3"/>
  <c r="D73" i="3"/>
  <c r="C73" i="3"/>
  <c r="AA72" i="3"/>
  <c r="Z72" i="3"/>
  <c r="Y72" i="3"/>
  <c r="X72" i="3"/>
  <c r="W72" i="3"/>
  <c r="V72" i="3"/>
  <c r="U72" i="3"/>
  <c r="T72" i="3"/>
  <c r="S72" i="3"/>
  <c r="R72" i="3"/>
  <c r="Q72" i="3"/>
  <c r="P72" i="3"/>
  <c r="O72" i="3"/>
  <c r="N72" i="3"/>
  <c r="M72" i="3"/>
  <c r="L72" i="3"/>
  <c r="K72" i="3"/>
  <c r="J72" i="3"/>
  <c r="I72" i="3"/>
  <c r="H72" i="3"/>
  <c r="G72" i="3"/>
  <c r="F72" i="3"/>
  <c r="E72" i="3"/>
  <c r="D72" i="3"/>
  <c r="C72" i="3"/>
  <c r="AA71" i="3"/>
  <c r="Z71" i="3"/>
  <c r="Y71" i="3"/>
  <c r="X71" i="3"/>
  <c r="W71" i="3"/>
  <c r="V71" i="3"/>
  <c r="U71" i="3"/>
  <c r="T71" i="3"/>
  <c r="S71" i="3"/>
  <c r="R71" i="3"/>
  <c r="Q71" i="3"/>
  <c r="P71" i="3"/>
  <c r="O71" i="3"/>
  <c r="N71" i="3"/>
  <c r="M71" i="3"/>
  <c r="L71" i="3"/>
  <c r="K71" i="3"/>
  <c r="J71" i="3"/>
  <c r="I71" i="3"/>
  <c r="H71" i="3"/>
  <c r="G71" i="3"/>
  <c r="F71" i="3"/>
  <c r="E71" i="3"/>
  <c r="D71" i="3"/>
  <c r="C71" i="3"/>
  <c r="AA70" i="3"/>
  <c r="Z70" i="3"/>
  <c r="Y70" i="3"/>
  <c r="X70" i="3"/>
  <c r="W70" i="3"/>
  <c r="V70" i="3"/>
  <c r="U70" i="3"/>
  <c r="T70" i="3"/>
  <c r="S70" i="3"/>
  <c r="R70" i="3"/>
  <c r="Q70" i="3"/>
  <c r="P70" i="3"/>
  <c r="O70" i="3"/>
  <c r="N70" i="3"/>
  <c r="M70" i="3"/>
  <c r="L70" i="3"/>
  <c r="K70" i="3"/>
  <c r="J70" i="3"/>
  <c r="I70" i="3"/>
  <c r="H70" i="3"/>
  <c r="G70" i="3"/>
  <c r="F70" i="3"/>
  <c r="E70" i="3"/>
  <c r="D70" i="3"/>
  <c r="C70" i="3"/>
  <c r="AA69" i="3"/>
  <c r="Z69" i="3"/>
  <c r="Y69" i="3"/>
  <c r="X69" i="3"/>
  <c r="W69" i="3"/>
  <c r="V69" i="3"/>
  <c r="U69" i="3"/>
  <c r="T69" i="3"/>
  <c r="S69" i="3"/>
  <c r="R69" i="3"/>
  <c r="Q69" i="3"/>
  <c r="P69" i="3"/>
  <c r="O69" i="3"/>
  <c r="N69" i="3"/>
  <c r="M69" i="3"/>
  <c r="L69" i="3"/>
  <c r="K69" i="3"/>
  <c r="J69" i="3"/>
  <c r="I69" i="3"/>
  <c r="H69" i="3"/>
  <c r="G69" i="3"/>
  <c r="F69" i="3"/>
  <c r="E69" i="3"/>
  <c r="D69" i="3"/>
  <c r="C69" i="3"/>
  <c r="AA68" i="3"/>
  <c r="Z68" i="3"/>
  <c r="Y68" i="3"/>
  <c r="X68" i="3"/>
  <c r="W68" i="3"/>
  <c r="V68" i="3"/>
  <c r="U68" i="3"/>
  <c r="T68" i="3"/>
  <c r="S68" i="3"/>
  <c r="R68" i="3"/>
  <c r="Q68" i="3"/>
  <c r="P68" i="3"/>
  <c r="O68" i="3"/>
  <c r="N68" i="3"/>
  <c r="M68" i="3"/>
  <c r="L68" i="3"/>
  <c r="K68" i="3"/>
  <c r="J68" i="3"/>
  <c r="I68" i="3"/>
  <c r="H68" i="3"/>
  <c r="G68" i="3"/>
  <c r="F68" i="3"/>
  <c r="E68" i="3"/>
  <c r="D68" i="3"/>
  <c r="C68" i="3"/>
  <c r="AA67" i="3"/>
  <c r="Z67" i="3"/>
  <c r="Y67" i="3"/>
  <c r="X67" i="3"/>
  <c r="W67" i="3"/>
  <c r="V67" i="3"/>
  <c r="U67" i="3"/>
  <c r="T67" i="3"/>
  <c r="S67" i="3"/>
  <c r="R67" i="3"/>
  <c r="Q67" i="3"/>
  <c r="P67" i="3"/>
  <c r="O67" i="3"/>
  <c r="N67" i="3"/>
  <c r="M67" i="3"/>
  <c r="L67" i="3"/>
  <c r="K67" i="3"/>
  <c r="J67" i="3"/>
  <c r="I67" i="3"/>
  <c r="H67" i="3"/>
  <c r="G67" i="3"/>
  <c r="F67" i="3"/>
  <c r="E67" i="3"/>
  <c r="D67" i="3"/>
  <c r="C67" i="3"/>
  <c r="AA66" i="3"/>
  <c r="Z66" i="3"/>
  <c r="Y66" i="3"/>
  <c r="X66" i="3"/>
  <c r="W66" i="3"/>
  <c r="V66" i="3"/>
  <c r="U66" i="3"/>
  <c r="T66" i="3"/>
  <c r="S66" i="3"/>
  <c r="R66" i="3"/>
  <c r="Q66" i="3"/>
  <c r="P66" i="3"/>
  <c r="O66" i="3"/>
  <c r="N66" i="3"/>
  <c r="M66" i="3"/>
  <c r="L66" i="3"/>
  <c r="K66" i="3"/>
  <c r="J66" i="3"/>
  <c r="I66" i="3"/>
  <c r="H66" i="3"/>
  <c r="G66" i="3"/>
  <c r="F66" i="3"/>
  <c r="E66" i="3"/>
  <c r="D66" i="3"/>
  <c r="C66" i="3"/>
  <c r="AA65" i="3"/>
  <c r="Z65" i="3"/>
  <c r="Y65" i="3"/>
  <c r="X65" i="3"/>
  <c r="W65" i="3"/>
  <c r="V65" i="3"/>
  <c r="U65" i="3"/>
  <c r="T65" i="3"/>
  <c r="S65" i="3"/>
  <c r="R65" i="3"/>
  <c r="Q65" i="3"/>
  <c r="P65" i="3"/>
  <c r="O65" i="3"/>
  <c r="N65" i="3"/>
  <c r="M65" i="3"/>
  <c r="L65" i="3"/>
  <c r="K65" i="3"/>
  <c r="J65" i="3"/>
  <c r="I65" i="3"/>
  <c r="H65" i="3"/>
  <c r="G65" i="3"/>
  <c r="F65" i="3"/>
  <c r="E65" i="3"/>
  <c r="D65" i="3"/>
  <c r="C65" i="3"/>
  <c r="AA64" i="3"/>
  <c r="Z64" i="3"/>
  <c r="Y64" i="3"/>
  <c r="X64" i="3"/>
  <c r="W64" i="3"/>
  <c r="V64" i="3"/>
  <c r="U64" i="3"/>
  <c r="T64" i="3"/>
  <c r="S64" i="3"/>
  <c r="R64" i="3"/>
  <c r="Q64" i="3"/>
  <c r="P64" i="3"/>
  <c r="O64" i="3"/>
  <c r="N64" i="3"/>
  <c r="M64" i="3"/>
  <c r="L64" i="3"/>
  <c r="K64" i="3"/>
  <c r="J64" i="3"/>
  <c r="I64" i="3"/>
  <c r="H64" i="3"/>
  <c r="G64" i="3"/>
  <c r="F64" i="3"/>
  <c r="E64" i="3"/>
  <c r="D64" i="3"/>
  <c r="C64" i="3"/>
  <c r="AA63" i="3"/>
  <c r="Z63" i="3"/>
  <c r="Y63" i="3"/>
  <c r="X63" i="3"/>
  <c r="W63" i="3"/>
  <c r="V63" i="3"/>
  <c r="U63" i="3"/>
  <c r="T63" i="3"/>
  <c r="S63" i="3"/>
  <c r="R63" i="3"/>
  <c r="Q63" i="3"/>
  <c r="P63" i="3"/>
  <c r="O63" i="3"/>
  <c r="N63" i="3"/>
  <c r="M63" i="3"/>
  <c r="L63" i="3"/>
  <c r="K63" i="3"/>
  <c r="J63" i="3"/>
  <c r="I63" i="3"/>
  <c r="H63" i="3"/>
  <c r="G63" i="3"/>
  <c r="F63" i="3"/>
  <c r="E63" i="3"/>
  <c r="D63" i="3"/>
  <c r="C63" i="3"/>
  <c r="AA62" i="3"/>
  <c r="Z62" i="3"/>
  <c r="Y62" i="3"/>
  <c r="X62" i="3"/>
  <c r="W62" i="3"/>
  <c r="V62" i="3"/>
  <c r="U62" i="3"/>
  <c r="T62" i="3"/>
  <c r="S62" i="3"/>
  <c r="R62" i="3"/>
  <c r="Q62" i="3"/>
  <c r="P62" i="3"/>
  <c r="O62" i="3"/>
  <c r="N62" i="3"/>
  <c r="M62" i="3"/>
  <c r="L62" i="3"/>
  <c r="K62" i="3"/>
  <c r="J62" i="3"/>
  <c r="I62" i="3"/>
  <c r="H62" i="3"/>
  <c r="G62" i="3"/>
  <c r="F62" i="3"/>
  <c r="E62" i="3"/>
  <c r="D62" i="3"/>
  <c r="C62" i="3"/>
  <c r="AA61" i="3"/>
  <c r="Z61" i="3"/>
  <c r="Y61" i="3"/>
  <c r="X61" i="3"/>
  <c r="W61" i="3"/>
  <c r="V61" i="3"/>
  <c r="U61" i="3"/>
  <c r="T61" i="3"/>
  <c r="S61" i="3"/>
  <c r="R61" i="3"/>
  <c r="Q61" i="3"/>
  <c r="P61" i="3"/>
  <c r="O61" i="3"/>
  <c r="N61" i="3"/>
  <c r="M61" i="3"/>
  <c r="L61" i="3"/>
  <c r="K61" i="3"/>
  <c r="J61" i="3"/>
  <c r="I61" i="3"/>
  <c r="H61" i="3"/>
  <c r="G61" i="3"/>
  <c r="F61" i="3"/>
  <c r="E61" i="3"/>
  <c r="D61" i="3"/>
  <c r="C61" i="3"/>
  <c r="AA60" i="3"/>
  <c r="Z60" i="3"/>
  <c r="Y60" i="3"/>
  <c r="X60" i="3"/>
  <c r="W60" i="3"/>
  <c r="V60" i="3"/>
  <c r="U60" i="3"/>
  <c r="T60" i="3"/>
  <c r="S60" i="3"/>
  <c r="R60" i="3"/>
  <c r="Q60" i="3"/>
  <c r="P60" i="3"/>
  <c r="O60" i="3"/>
  <c r="N60" i="3"/>
  <c r="M60" i="3"/>
  <c r="L60" i="3"/>
  <c r="K60" i="3"/>
  <c r="J60" i="3"/>
  <c r="I60" i="3"/>
  <c r="H60" i="3"/>
  <c r="G60" i="3"/>
  <c r="F60" i="3"/>
  <c r="E60" i="3"/>
  <c r="D60" i="3"/>
  <c r="C60" i="3"/>
  <c r="AA59" i="3"/>
  <c r="Z59" i="3"/>
  <c r="Y59" i="3"/>
  <c r="X59" i="3"/>
  <c r="W59" i="3"/>
  <c r="V59" i="3"/>
  <c r="U59" i="3"/>
  <c r="T59" i="3"/>
  <c r="S59" i="3"/>
  <c r="R59" i="3"/>
  <c r="Q59" i="3"/>
  <c r="P59" i="3"/>
  <c r="O59" i="3"/>
  <c r="N59" i="3"/>
  <c r="M59" i="3"/>
  <c r="L59" i="3"/>
  <c r="K59" i="3"/>
  <c r="J59" i="3"/>
  <c r="I59" i="3"/>
  <c r="H59" i="3"/>
  <c r="G59" i="3"/>
  <c r="F59" i="3"/>
  <c r="E59" i="3"/>
  <c r="D59" i="3"/>
  <c r="C59" i="3"/>
  <c r="AA58" i="3"/>
  <c r="Z58" i="3"/>
  <c r="Y58" i="3"/>
  <c r="X58" i="3"/>
  <c r="W58" i="3"/>
  <c r="V58" i="3"/>
  <c r="U58" i="3"/>
  <c r="T58" i="3"/>
  <c r="S58" i="3"/>
  <c r="R58" i="3"/>
  <c r="Q58" i="3"/>
  <c r="P58" i="3"/>
  <c r="O58" i="3"/>
  <c r="N58" i="3"/>
  <c r="M58" i="3"/>
  <c r="L58" i="3"/>
  <c r="K58" i="3"/>
  <c r="J58" i="3"/>
  <c r="I58" i="3"/>
  <c r="H58" i="3"/>
  <c r="G58" i="3"/>
  <c r="F58" i="3"/>
  <c r="E58" i="3"/>
  <c r="D58" i="3"/>
  <c r="C58" i="3"/>
  <c r="AA57" i="3"/>
  <c r="Z57" i="3"/>
  <c r="Y57" i="3"/>
  <c r="X57" i="3"/>
  <c r="W57" i="3"/>
  <c r="V57" i="3"/>
  <c r="U57" i="3"/>
  <c r="T57" i="3"/>
  <c r="S57" i="3"/>
  <c r="R57" i="3"/>
  <c r="Q57" i="3"/>
  <c r="P57" i="3"/>
  <c r="O57" i="3"/>
  <c r="N57" i="3"/>
  <c r="M57" i="3"/>
  <c r="L57" i="3"/>
  <c r="K57" i="3"/>
  <c r="J57" i="3"/>
  <c r="I57" i="3"/>
  <c r="H57" i="3"/>
  <c r="G57" i="3"/>
  <c r="F57" i="3"/>
  <c r="E57" i="3"/>
  <c r="D57" i="3"/>
  <c r="C57" i="3"/>
  <c r="AA56" i="3"/>
  <c r="Z56" i="3"/>
  <c r="Y56" i="3"/>
  <c r="X56" i="3"/>
  <c r="W56" i="3"/>
  <c r="V56" i="3"/>
  <c r="U56" i="3"/>
  <c r="T56" i="3"/>
  <c r="S56" i="3"/>
  <c r="R56" i="3"/>
  <c r="Q56" i="3"/>
  <c r="P56" i="3"/>
  <c r="O56" i="3"/>
  <c r="N56" i="3"/>
  <c r="M56" i="3"/>
  <c r="L56" i="3"/>
  <c r="K56" i="3"/>
  <c r="J56" i="3"/>
  <c r="I56" i="3"/>
  <c r="H56" i="3"/>
  <c r="G56" i="3"/>
  <c r="F56" i="3"/>
  <c r="E56" i="3"/>
  <c r="D56" i="3"/>
  <c r="C56" i="3"/>
  <c r="AA55" i="3"/>
  <c r="Z55" i="3"/>
  <c r="Y55" i="3"/>
  <c r="X55" i="3"/>
  <c r="W55" i="3"/>
  <c r="V55" i="3"/>
  <c r="U55" i="3"/>
  <c r="T55" i="3"/>
  <c r="S55" i="3"/>
  <c r="R55" i="3"/>
  <c r="Q55" i="3"/>
  <c r="P55" i="3"/>
  <c r="O55" i="3"/>
  <c r="N55" i="3"/>
  <c r="M55" i="3"/>
  <c r="L55" i="3"/>
  <c r="K55" i="3"/>
  <c r="J55" i="3"/>
  <c r="I55" i="3"/>
  <c r="H55" i="3"/>
  <c r="G55" i="3"/>
  <c r="F55" i="3"/>
  <c r="E55" i="3"/>
  <c r="D55" i="3"/>
  <c r="C55" i="3"/>
  <c r="AA54" i="3"/>
  <c r="Z54" i="3"/>
  <c r="Y54" i="3"/>
  <c r="X54" i="3"/>
  <c r="W54" i="3"/>
  <c r="V54" i="3"/>
  <c r="U54" i="3"/>
  <c r="T54" i="3"/>
  <c r="S54" i="3"/>
  <c r="R54" i="3"/>
  <c r="Q54" i="3"/>
  <c r="P54" i="3"/>
  <c r="O54" i="3"/>
  <c r="N54" i="3"/>
  <c r="M54" i="3"/>
  <c r="L54" i="3"/>
  <c r="K54" i="3"/>
  <c r="J54" i="3"/>
  <c r="I54" i="3"/>
  <c r="H54" i="3"/>
  <c r="G54" i="3"/>
  <c r="F54" i="3"/>
  <c r="E54" i="3"/>
  <c r="D54" i="3"/>
  <c r="C54" i="3"/>
  <c r="AA53" i="3"/>
  <c r="Z53" i="3"/>
  <c r="Y53" i="3"/>
  <c r="X53" i="3"/>
  <c r="W53" i="3"/>
  <c r="V53" i="3"/>
  <c r="U53" i="3"/>
  <c r="T53" i="3"/>
  <c r="S53" i="3"/>
  <c r="R53" i="3"/>
  <c r="Q53" i="3"/>
  <c r="P53" i="3"/>
  <c r="O53" i="3"/>
  <c r="N53" i="3"/>
  <c r="M53" i="3"/>
  <c r="L53" i="3"/>
  <c r="K53" i="3"/>
  <c r="J53" i="3"/>
  <c r="I53" i="3"/>
  <c r="H53" i="3"/>
  <c r="G53" i="3"/>
  <c r="F53" i="3"/>
  <c r="E53" i="3"/>
  <c r="D53" i="3"/>
  <c r="C53" i="3"/>
  <c r="AA52" i="3"/>
  <c r="Z52" i="3"/>
  <c r="Y52" i="3"/>
  <c r="X52" i="3"/>
  <c r="W52" i="3"/>
  <c r="V52" i="3"/>
  <c r="U52" i="3"/>
  <c r="T52" i="3"/>
  <c r="S52" i="3"/>
  <c r="R52" i="3"/>
  <c r="Q52" i="3"/>
  <c r="P52" i="3"/>
  <c r="O52" i="3"/>
  <c r="N52" i="3"/>
  <c r="M52" i="3"/>
  <c r="L52" i="3"/>
  <c r="K52" i="3"/>
  <c r="J52" i="3"/>
  <c r="I52" i="3"/>
  <c r="H52" i="3"/>
  <c r="G52" i="3"/>
  <c r="F52" i="3"/>
  <c r="E52" i="3"/>
  <c r="D52" i="3"/>
  <c r="C52" i="3"/>
  <c r="AA51" i="3"/>
  <c r="Z51" i="3"/>
  <c r="Y51" i="3"/>
  <c r="X51" i="3"/>
  <c r="W51" i="3"/>
  <c r="V51" i="3"/>
  <c r="U51" i="3"/>
  <c r="T51" i="3"/>
  <c r="S51" i="3"/>
  <c r="R51" i="3"/>
  <c r="Q51" i="3"/>
  <c r="P51" i="3"/>
  <c r="O51" i="3"/>
  <c r="N51" i="3"/>
  <c r="M51" i="3"/>
  <c r="L51" i="3"/>
  <c r="K51" i="3"/>
  <c r="J51" i="3"/>
  <c r="I51" i="3"/>
  <c r="H51" i="3"/>
  <c r="G51" i="3"/>
  <c r="F51" i="3"/>
  <c r="E51" i="3"/>
  <c r="D51" i="3"/>
  <c r="C51" i="3"/>
  <c r="AA50" i="3"/>
  <c r="Z50" i="3"/>
  <c r="Y50" i="3"/>
  <c r="X50" i="3"/>
  <c r="W50" i="3"/>
  <c r="V50" i="3"/>
  <c r="U50" i="3"/>
  <c r="T50" i="3"/>
  <c r="S50" i="3"/>
  <c r="R50" i="3"/>
  <c r="Q50" i="3"/>
  <c r="P50" i="3"/>
  <c r="O50" i="3"/>
  <c r="N50" i="3"/>
  <c r="M50" i="3"/>
  <c r="L50" i="3"/>
  <c r="K50" i="3"/>
  <c r="J50" i="3"/>
  <c r="I50" i="3"/>
  <c r="H50" i="3"/>
  <c r="G50" i="3"/>
  <c r="F50" i="3"/>
  <c r="E50" i="3"/>
  <c r="D50" i="3"/>
  <c r="C50" i="3"/>
  <c r="AA49" i="3"/>
  <c r="Z49" i="3"/>
  <c r="Y49" i="3"/>
  <c r="X49" i="3"/>
  <c r="W49" i="3"/>
  <c r="V49" i="3"/>
  <c r="U49" i="3"/>
  <c r="T49" i="3"/>
  <c r="S49" i="3"/>
  <c r="R49" i="3"/>
  <c r="Q49" i="3"/>
  <c r="P49" i="3"/>
  <c r="O49" i="3"/>
  <c r="N49" i="3"/>
  <c r="M49" i="3"/>
  <c r="L49" i="3"/>
  <c r="K49" i="3"/>
  <c r="J49" i="3"/>
  <c r="I49" i="3"/>
  <c r="H49" i="3"/>
  <c r="G49" i="3"/>
  <c r="F49" i="3"/>
  <c r="E49" i="3"/>
  <c r="D49" i="3"/>
  <c r="C49" i="3"/>
  <c r="AA48" i="3"/>
  <c r="Z48" i="3"/>
  <c r="Y48" i="3"/>
  <c r="X48" i="3"/>
  <c r="W48" i="3"/>
  <c r="V48" i="3"/>
  <c r="U48" i="3"/>
  <c r="T48" i="3"/>
  <c r="S48" i="3"/>
  <c r="R48" i="3"/>
  <c r="Q48" i="3"/>
  <c r="P48" i="3"/>
  <c r="O48" i="3"/>
  <c r="N48" i="3"/>
  <c r="M48" i="3"/>
  <c r="L48" i="3"/>
  <c r="K48" i="3"/>
  <c r="J48" i="3"/>
  <c r="I48" i="3"/>
  <c r="H48" i="3"/>
  <c r="G48" i="3"/>
  <c r="F48" i="3"/>
  <c r="E48" i="3"/>
  <c r="D48" i="3"/>
  <c r="C48" i="3"/>
  <c r="AA47" i="3"/>
  <c r="Z47" i="3"/>
  <c r="Y47" i="3"/>
  <c r="X47" i="3"/>
  <c r="W47" i="3"/>
  <c r="V47" i="3"/>
  <c r="U47" i="3"/>
  <c r="T47" i="3"/>
  <c r="S47" i="3"/>
  <c r="R47" i="3"/>
  <c r="Q47" i="3"/>
  <c r="P47" i="3"/>
  <c r="O47" i="3"/>
  <c r="N47" i="3"/>
  <c r="M47" i="3"/>
  <c r="L47" i="3"/>
  <c r="K47" i="3"/>
  <c r="J47" i="3"/>
  <c r="I47" i="3"/>
  <c r="H47" i="3"/>
  <c r="G47" i="3"/>
  <c r="F47" i="3"/>
  <c r="E47" i="3"/>
  <c r="D47" i="3"/>
  <c r="C47" i="3"/>
  <c r="AA46" i="3"/>
  <c r="Z46" i="3"/>
  <c r="Y46" i="3"/>
  <c r="X46" i="3"/>
  <c r="W46" i="3"/>
  <c r="V46" i="3"/>
  <c r="U46" i="3"/>
  <c r="T46" i="3"/>
  <c r="S46" i="3"/>
  <c r="R46" i="3"/>
  <c r="Q46" i="3"/>
  <c r="P46" i="3"/>
  <c r="O46" i="3"/>
  <c r="N46" i="3"/>
  <c r="M46" i="3"/>
  <c r="L46" i="3"/>
  <c r="K46" i="3"/>
  <c r="J46" i="3"/>
  <c r="I46" i="3"/>
  <c r="H46" i="3"/>
  <c r="G46" i="3"/>
  <c r="F46" i="3"/>
  <c r="E46" i="3"/>
  <c r="D46" i="3"/>
  <c r="C46" i="3"/>
  <c r="AA45" i="3"/>
  <c r="Z45" i="3"/>
  <c r="Y45" i="3"/>
  <c r="X45" i="3"/>
  <c r="W45" i="3"/>
  <c r="V45" i="3"/>
  <c r="U45" i="3"/>
  <c r="T45" i="3"/>
  <c r="S45" i="3"/>
  <c r="R45" i="3"/>
  <c r="Q45" i="3"/>
  <c r="P45" i="3"/>
  <c r="O45" i="3"/>
  <c r="N45" i="3"/>
  <c r="M45" i="3"/>
  <c r="L45" i="3"/>
  <c r="K45" i="3"/>
  <c r="J45" i="3"/>
  <c r="I45" i="3"/>
  <c r="H45" i="3"/>
  <c r="G45" i="3"/>
  <c r="F45" i="3"/>
  <c r="E45" i="3"/>
  <c r="D45" i="3"/>
  <c r="C45" i="3"/>
  <c r="AA44" i="3"/>
  <c r="Z44" i="3"/>
  <c r="Y44" i="3"/>
  <c r="X44" i="3"/>
  <c r="W44" i="3"/>
  <c r="V44" i="3"/>
  <c r="U44" i="3"/>
  <c r="T44" i="3"/>
  <c r="S44" i="3"/>
  <c r="R44" i="3"/>
  <c r="Q44" i="3"/>
  <c r="P44" i="3"/>
  <c r="O44" i="3"/>
  <c r="N44" i="3"/>
  <c r="M44" i="3"/>
  <c r="L44" i="3"/>
  <c r="K44" i="3"/>
  <c r="J44" i="3"/>
  <c r="I44" i="3"/>
  <c r="H44" i="3"/>
  <c r="G44" i="3"/>
  <c r="F44" i="3"/>
  <c r="E44" i="3"/>
  <c r="D44" i="3"/>
  <c r="C44" i="3"/>
  <c r="AA43" i="3"/>
  <c r="Z43" i="3"/>
  <c r="Y43" i="3"/>
  <c r="X43" i="3"/>
  <c r="W43" i="3"/>
  <c r="V43" i="3"/>
  <c r="U43" i="3"/>
  <c r="T43" i="3"/>
  <c r="S43" i="3"/>
  <c r="R43" i="3"/>
  <c r="Q43" i="3"/>
  <c r="P43" i="3"/>
  <c r="O43" i="3"/>
  <c r="N43" i="3"/>
  <c r="M43" i="3"/>
  <c r="L43" i="3"/>
  <c r="K43" i="3"/>
  <c r="J43" i="3"/>
  <c r="I43" i="3"/>
  <c r="H43" i="3"/>
  <c r="G43" i="3"/>
  <c r="F43" i="3"/>
  <c r="E43" i="3"/>
  <c r="D43" i="3"/>
  <c r="C43" i="3"/>
  <c r="AA42" i="3"/>
  <c r="Z42" i="3"/>
  <c r="Y42" i="3"/>
  <c r="X42" i="3"/>
  <c r="W42" i="3"/>
  <c r="V42" i="3"/>
  <c r="U42" i="3"/>
  <c r="T42" i="3"/>
  <c r="S42" i="3"/>
  <c r="R42" i="3"/>
  <c r="Q42" i="3"/>
  <c r="P42" i="3"/>
  <c r="O42" i="3"/>
  <c r="N42" i="3"/>
  <c r="M42" i="3"/>
  <c r="L42" i="3"/>
  <c r="K42" i="3"/>
  <c r="J42" i="3"/>
  <c r="I42" i="3"/>
  <c r="H42" i="3"/>
  <c r="G42" i="3"/>
  <c r="F42" i="3"/>
  <c r="E42" i="3"/>
  <c r="D42" i="3"/>
  <c r="C42" i="3"/>
  <c r="AA41" i="3"/>
  <c r="Z41" i="3"/>
  <c r="Y41" i="3"/>
  <c r="X41" i="3"/>
  <c r="W41" i="3"/>
  <c r="V41" i="3"/>
  <c r="U41" i="3"/>
  <c r="T41" i="3"/>
  <c r="S41" i="3"/>
  <c r="R41" i="3"/>
  <c r="Q41" i="3"/>
  <c r="P41" i="3"/>
  <c r="O41" i="3"/>
  <c r="N41" i="3"/>
  <c r="M41" i="3"/>
  <c r="L41" i="3"/>
  <c r="K41" i="3"/>
  <c r="J41" i="3"/>
  <c r="I41" i="3"/>
  <c r="H41" i="3"/>
  <c r="G41" i="3"/>
  <c r="F41" i="3"/>
  <c r="E41" i="3"/>
  <c r="D41" i="3"/>
  <c r="C41" i="3"/>
  <c r="AA40" i="3"/>
  <c r="Z40" i="3"/>
  <c r="Y40" i="3"/>
  <c r="X40" i="3"/>
  <c r="W40" i="3"/>
  <c r="V40" i="3"/>
  <c r="U40" i="3"/>
  <c r="T40" i="3"/>
  <c r="S40" i="3"/>
  <c r="R40" i="3"/>
  <c r="Q40" i="3"/>
  <c r="P40" i="3"/>
  <c r="O40" i="3"/>
  <c r="N40" i="3"/>
  <c r="M40" i="3"/>
  <c r="L40" i="3"/>
  <c r="K40" i="3"/>
  <c r="J40" i="3"/>
  <c r="I40" i="3"/>
  <c r="H40" i="3"/>
  <c r="G40" i="3"/>
  <c r="F40" i="3"/>
  <c r="E40" i="3"/>
  <c r="D40" i="3"/>
  <c r="C40" i="3"/>
  <c r="AA39" i="3"/>
  <c r="Z39" i="3"/>
  <c r="Y39" i="3"/>
  <c r="X39" i="3"/>
  <c r="W39" i="3"/>
  <c r="V39" i="3"/>
  <c r="U39" i="3"/>
  <c r="T39" i="3"/>
  <c r="S39" i="3"/>
  <c r="R39" i="3"/>
  <c r="Q39" i="3"/>
  <c r="P39" i="3"/>
  <c r="O39" i="3"/>
  <c r="N39" i="3"/>
  <c r="M39" i="3"/>
  <c r="L39" i="3"/>
  <c r="K39" i="3"/>
  <c r="J39" i="3"/>
  <c r="I39" i="3"/>
  <c r="H39" i="3"/>
  <c r="G39" i="3"/>
  <c r="F39" i="3"/>
  <c r="E39" i="3"/>
  <c r="D39" i="3"/>
  <c r="C39" i="3"/>
  <c r="AA38" i="3"/>
  <c r="Z38" i="3"/>
  <c r="Y38" i="3"/>
  <c r="X38" i="3"/>
  <c r="W38" i="3"/>
  <c r="V38" i="3"/>
  <c r="U38" i="3"/>
  <c r="T38" i="3"/>
  <c r="S38" i="3"/>
  <c r="R38" i="3"/>
  <c r="Q38" i="3"/>
  <c r="P38" i="3"/>
  <c r="O38" i="3"/>
  <c r="N38" i="3"/>
  <c r="M38" i="3"/>
  <c r="L38" i="3"/>
  <c r="K38" i="3"/>
  <c r="J38" i="3"/>
  <c r="I38" i="3"/>
  <c r="H38" i="3"/>
  <c r="G38" i="3"/>
  <c r="F38" i="3"/>
  <c r="E38" i="3"/>
  <c r="D38" i="3"/>
  <c r="C38" i="3"/>
  <c r="AA37" i="3"/>
  <c r="Z37" i="3"/>
  <c r="Y37" i="3"/>
  <c r="X37" i="3"/>
  <c r="W37" i="3"/>
  <c r="V37" i="3"/>
  <c r="U37" i="3"/>
  <c r="T37" i="3"/>
  <c r="S37" i="3"/>
  <c r="R37" i="3"/>
  <c r="Q37" i="3"/>
  <c r="P37" i="3"/>
  <c r="O37" i="3"/>
  <c r="N37" i="3"/>
  <c r="M37" i="3"/>
  <c r="L37" i="3"/>
  <c r="K37" i="3"/>
  <c r="J37" i="3"/>
  <c r="I37" i="3"/>
  <c r="H37" i="3"/>
  <c r="G37" i="3"/>
  <c r="F37" i="3"/>
  <c r="E37" i="3"/>
  <c r="D37" i="3"/>
  <c r="C37" i="3"/>
  <c r="AA36" i="3"/>
  <c r="Z36" i="3"/>
  <c r="Y36" i="3"/>
  <c r="X36" i="3"/>
  <c r="W36" i="3"/>
  <c r="V36" i="3"/>
  <c r="U36" i="3"/>
  <c r="T36" i="3"/>
  <c r="S36" i="3"/>
  <c r="R36" i="3"/>
  <c r="Q36" i="3"/>
  <c r="P36" i="3"/>
  <c r="O36" i="3"/>
  <c r="N36" i="3"/>
  <c r="M36" i="3"/>
  <c r="L36" i="3"/>
  <c r="K36" i="3"/>
  <c r="J36" i="3"/>
  <c r="I36" i="3"/>
  <c r="H36" i="3"/>
  <c r="G36" i="3"/>
  <c r="F36" i="3"/>
  <c r="E36" i="3"/>
  <c r="D36" i="3"/>
  <c r="C36" i="3"/>
  <c r="AA35" i="3"/>
  <c r="Z35" i="3"/>
  <c r="Y35" i="3"/>
  <c r="X35" i="3"/>
  <c r="W35" i="3"/>
  <c r="V35" i="3"/>
  <c r="U35" i="3"/>
  <c r="T35" i="3"/>
  <c r="S35" i="3"/>
  <c r="R35" i="3"/>
  <c r="Q35" i="3"/>
  <c r="P35" i="3"/>
  <c r="O35" i="3"/>
  <c r="N35" i="3"/>
  <c r="M35" i="3"/>
  <c r="L35" i="3"/>
  <c r="K35" i="3"/>
  <c r="J35" i="3"/>
  <c r="I35" i="3"/>
  <c r="H35" i="3"/>
  <c r="G35" i="3"/>
  <c r="F35" i="3"/>
  <c r="E35" i="3"/>
  <c r="D35" i="3"/>
  <c r="C35" i="3"/>
  <c r="AA34" i="3"/>
  <c r="Z34" i="3"/>
  <c r="Y34" i="3"/>
  <c r="X34" i="3"/>
  <c r="W34" i="3"/>
  <c r="V34" i="3"/>
  <c r="U34" i="3"/>
  <c r="T34" i="3"/>
  <c r="S34" i="3"/>
  <c r="R34" i="3"/>
  <c r="Q34" i="3"/>
  <c r="P34" i="3"/>
  <c r="O34" i="3"/>
  <c r="N34" i="3"/>
  <c r="M34" i="3"/>
  <c r="L34" i="3"/>
  <c r="K34" i="3"/>
  <c r="J34" i="3"/>
  <c r="I34" i="3"/>
  <c r="H34" i="3"/>
  <c r="G34" i="3"/>
  <c r="F34" i="3"/>
  <c r="E34" i="3"/>
  <c r="D34" i="3"/>
  <c r="C34" i="3"/>
  <c r="AA33" i="3"/>
  <c r="Z33" i="3"/>
  <c r="Y33" i="3"/>
  <c r="X33" i="3"/>
  <c r="W33" i="3"/>
  <c r="V33" i="3"/>
  <c r="U33" i="3"/>
  <c r="T33" i="3"/>
  <c r="S33" i="3"/>
  <c r="R33" i="3"/>
  <c r="Q33" i="3"/>
  <c r="P33" i="3"/>
  <c r="O33" i="3"/>
  <c r="N33" i="3"/>
  <c r="M33" i="3"/>
  <c r="L33" i="3"/>
  <c r="K33" i="3"/>
  <c r="J33" i="3"/>
  <c r="I33" i="3"/>
  <c r="H33" i="3"/>
  <c r="G33" i="3"/>
  <c r="F33" i="3"/>
  <c r="E33" i="3"/>
  <c r="D33" i="3"/>
  <c r="C33" i="3"/>
  <c r="AA32" i="3"/>
  <c r="Z32" i="3"/>
  <c r="Y32" i="3"/>
  <c r="X32" i="3"/>
  <c r="W32" i="3"/>
  <c r="V32" i="3"/>
  <c r="U32" i="3"/>
  <c r="T32" i="3"/>
  <c r="S32" i="3"/>
  <c r="R32" i="3"/>
  <c r="Q32" i="3"/>
  <c r="P32" i="3"/>
  <c r="O32" i="3"/>
  <c r="N32" i="3"/>
  <c r="M32" i="3"/>
  <c r="L32" i="3"/>
  <c r="K32" i="3"/>
  <c r="J32" i="3"/>
  <c r="I32" i="3"/>
  <c r="H32" i="3"/>
  <c r="G32" i="3"/>
  <c r="F32" i="3"/>
  <c r="E32" i="3"/>
  <c r="D32" i="3"/>
  <c r="C32" i="3"/>
  <c r="AA31" i="3"/>
  <c r="Z31" i="3"/>
  <c r="Y31" i="3"/>
  <c r="X31" i="3"/>
  <c r="W31" i="3"/>
  <c r="V31" i="3"/>
  <c r="U31" i="3"/>
  <c r="T31" i="3"/>
  <c r="S31" i="3"/>
  <c r="R31" i="3"/>
  <c r="Q31" i="3"/>
  <c r="P31" i="3"/>
  <c r="O31" i="3"/>
  <c r="N31" i="3"/>
  <c r="M31" i="3"/>
  <c r="L31" i="3"/>
  <c r="K31" i="3"/>
  <c r="J31" i="3"/>
  <c r="I31" i="3"/>
  <c r="H31" i="3"/>
  <c r="G31" i="3"/>
  <c r="F31" i="3"/>
  <c r="E31" i="3"/>
  <c r="D31" i="3"/>
  <c r="C31" i="3"/>
  <c r="AA30" i="3"/>
  <c r="Z30" i="3"/>
  <c r="Y30" i="3"/>
  <c r="X30" i="3"/>
  <c r="W30" i="3"/>
  <c r="V30" i="3"/>
  <c r="U30" i="3"/>
  <c r="T30" i="3"/>
  <c r="S30" i="3"/>
  <c r="R30" i="3"/>
  <c r="Q30" i="3"/>
  <c r="P30" i="3"/>
  <c r="O30" i="3"/>
  <c r="N30" i="3"/>
  <c r="M30" i="3"/>
  <c r="L30" i="3"/>
  <c r="K30" i="3"/>
  <c r="J30" i="3"/>
  <c r="I30" i="3"/>
  <c r="H30" i="3"/>
  <c r="G30" i="3"/>
  <c r="F30" i="3"/>
  <c r="E30" i="3"/>
  <c r="D30" i="3"/>
  <c r="C30" i="3"/>
  <c r="AA29" i="3"/>
  <c r="Z29" i="3"/>
  <c r="Y29" i="3"/>
  <c r="X29" i="3"/>
  <c r="W29" i="3"/>
  <c r="V29" i="3"/>
  <c r="U29" i="3"/>
  <c r="T29" i="3"/>
  <c r="S29" i="3"/>
  <c r="R29" i="3"/>
  <c r="Q29" i="3"/>
  <c r="P29" i="3"/>
  <c r="O29" i="3"/>
  <c r="N29" i="3"/>
  <c r="M29" i="3"/>
  <c r="L29" i="3"/>
  <c r="K29" i="3"/>
  <c r="J29" i="3"/>
  <c r="I29" i="3"/>
  <c r="H29" i="3"/>
  <c r="G29" i="3"/>
  <c r="F29" i="3"/>
  <c r="E29" i="3"/>
  <c r="D29" i="3"/>
  <c r="C29" i="3"/>
  <c r="AA28" i="3"/>
  <c r="Z28" i="3"/>
  <c r="Y28" i="3"/>
  <c r="X28" i="3"/>
  <c r="W28" i="3"/>
  <c r="V28" i="3"/>
  <c r="U28" i="3"/>
  <c r="T28" i="3"/>
  <c r="S28" i="3"/>
  <c r="R28" i="3"/>
  <c r="Q28" i="3"/>
  <c r="P28" i="3"/>
  <c r="O28" i="3"/>
  <c r="N28" i="3"/>
  <c r="M28" i="3"/>
  <c r="L28" i="3"/>
  <c r="K28" i="3"/>
  <c r="J28" i="3"/>
  <c r="I28" i="3"/>
  <c r="H28" i="3"/>
  <c r="G28" i="3"/>
  <c r="F28" i="3"/>
  <c r="E28" i="3"/>
  <c r="D28" i="3"/>
  <c r="C28" i="3"/>
  <c r="AA27" i="3"/>
  <c r="Z27" i="3"/>
  <c r="Y27" i="3"/>
  <c r="X27" i="3"/>
  <c r="W27" i="3"/>
  <c r="V27" i="3"/>
  <c r="U27" i="3"/>
  <c r="T27" i="3"/>
  <c r="S27" i="3"/>
  <c r="R27" i="3"/>
  <c r="Q27" i="3"/>
  <c r="P27" i="3"/>
  <c r="O27" i="3"/>
  <c r="N27" i="3"/>
  <c r="M27" i="3"/>
  <c r="L27" i="3"/>
  <c r="K27" i="3"/>
  <c r="J27" i="3"/>
  <c r="I27" i="3"/>
  <c r="H27" i="3"/>
  <c r="G27" i="3"/>
  <c r="F27" i="3"/>
  <c r="E27" i="3"/>
  <c r="D27" i="3"/>
  <c r="C27" i="3"/>
  <c r="AA26" i="3"/>
  <c r="Z26" i="3"/>
  <c r="Y26" i="3"/>
  <c r="X26" i="3"/>
  <c r="W26" i="3"/>
  <c r="V26" i="3"/>
  <c r="U26" i="3"/>
  <c r="T26" i="3"/>
  <c r="S26" i="3"/>
  <c r="R26" i="3"/>
  <c r="Q26" i="3"/>
  <c r="P26" i="3"/>
  <c r="O26" i="3"/>
  <c r="N26" i="3"/>
  <c r="M26" i="3"/>
  <c r="L26" i="3"/>
  <c r="K26" i="3"/>
  <c r="J26" i="3"/>
  <c r="I26" i="3"/>
  <c r="H26" i="3"/>
  <c r="G26" i="3"/>
  <c r="F26" i="3"/>
  <c r="E26" i="3"/>
  <c r="D26" i="3"/>
  <c r="C26" i="3"/>
  <c r="AA25" i="3"/>
  <c r="Z25" i="3"/>
  <c r="Y25" i="3"/>
  <c r="X25" i="3"/>
  <c r="W25" i="3"/>
  <c r="V25" i="3"/>
  <c r="U25" i="3"/>
  <c r="T25" i="3"/>
  <c r="S25" i="3"/>
  <c r="R25" i="3"/>
  <c r="Q25" i="3"/>
  <c r="P25" i="3"/>
  <c r="O25" i="3"/>
  <c r="N25" i="3"/>
  <c r="M25" i="3"/>
  <c r="L25" i="3"/>
  <c r="K25" i="3"/>
  <c r="J25" i="3"/>
  <c r="I25" i="3"/>
  <c r="H25" i="3"/>
  <c r="G25" i="3"/>
  <c r="F25" i="3"/>
  <c r="E25" i="3"/>
  <c r="D25" i="3"/>
  <c r="C25" i="3"/>
  <c r="AA24" i="3"/>
  <c r="Z24" i="3"/>
  <c r="Y24" i="3"/>
  <c r="X24" i="3"/>
  <c r="W24" i="3"/>
  <c r="V24" i="3"/>
  <c r="U24" i="3"/>
  <c r="T24" i="3"/>
  <c r="S24" i="3"/>
  <c r="R24" i="3"/>
  <c r="Q24" i="3"/>
  <c r="P24" i="3"/>
  <c r="O24" i="3"/>
  <c r="N24" i="3"/>
  <c r="M24" i="3"/>
  <c r="L24" i="3"/>
  <c r="K24" i="3"/>
  <c r="J24" i="3"/>
  <c r="I24" i="3"/>
  <c r="H24" i="3"/>
  <c r="G24" i="3"/>
  <c r="F24" i="3"/>
  <c r="E24" i="3"/>
  <c r="D24" i="3"/>
  <c r="C24" i="3"/>
  <c r="AA23" i="3"/>
  <c r="Z23" i="3"/>
  <c r="Y23" i="3"/>
  <c r="X23" i="3"/>
  <c r="W23" i="3"/>
  <c r="V23" i="3"/>
  <c r="U23" i="3"/>
  <c r="T23" i="3"/>
  <c r="S23" i="3"/>
  <c r="R23" i="3"/>
  <c r="Q23" i="3"/>
  <c r="P23" i="3"/>
  <c r="O23" i="3"/>
  <c r="N23" i="3"/>
  <c r="M23" i="3"/>
  <c r="L23" i="3"/>
  <c r="K23" i="3"/>
  <c r="J23" i="3"/>
  <c r="I23" i="3"/>
  <c r="H23" i="3"/>
  <c r="G23" i="3"/>
  <c r="F23" i="3"/>
  <c r="E23" i="3"/>
  <c r="D23" i="3"/>
  <c r="C23" i="3"/>
  <c r="AA22" i="3"/>
  <c r="Z22" i="3"/>
  <c r="Y22" i="3"/>
  <c r="X22" i="3"/>
  <c r="W22" i="3"/>
  <c r="V22" i="3"/>
  <c r="U22" i="3"/>
  <c r="T22" i="3"/>
  <c r="S22" i="3"/>
  <c r="R22" i="3"/>
  <c r="Q22" i="3"/>
  <c r="P22" i="3"/>
  <c r="O22" i="3"/>
  <c r="N22" i="3"/>
  <c r="M22" i="3"/>
  <c r="L22" i="3"/>
  <c r="K22" i="3"/>
  <c r="J22" i="3"/>
  <c r="I22" i="3"/>
  <c r="H22" i="3"/>
  <c r="G22" i="3"/>
  <c r="F22" i="3"/>
  <c r="E22" i="3"/>
  <c r="D22" i="3"/>
  <c r="C22" i="3"/>
  <c r="AA21" i="3"/>
  <c r="Z21" i="3"/>
  <c r="Y21" i="3"/>
  <c r="X21" i="3"/>
  <c r="W21" i="3"/>
  <c r="V21" i="3"/>
  <c r="U21" i="3"/>
  <c r="T21" i="3"/>
  <c r="S21" i="3"/>
  <c r="R21" i="3"/>
  <c r="Q21" i="3"/>
  <c r="P21" i="3"/>
  <c r="O21" i="3"/>
  <c r="N21" i="3"/>
  <c r="M21" i="3"/>
  <c r="L21" i="3"/>
  <c r="K21" i="3"/>
  <c r="J21" i="3"/>
  <c r="I21" i="3"/>
  <c r="H21" i="3"/>
  <c r="G21" i="3"/>
  <c r="F21" i="3"/>
  <c r="E21" i="3"/>
  <c r="D21" i="3"/>
  <c r="C21" i="3"/>
  <c r="AA20" i="3"/>
  <c r="Z20" i="3"/>
  <c r="Y20" i="3"/>
  <c r="X20" i="3"/>
  <c r="W20" i="3"/>
  <c r="V20" i="3"/>
  <c r="U20" i="3"/>
  <c r="T20" i="3"/>
  <c r="S20" i="3"/>
  <c r="R20" i="3"/>
  <c r="Q20" i="3"/>
  <c r="P20" i="3"/>
  <c r="O20" i="3"/>
  <c r="N20" i="3"/>
  <c r="M20" i="3"/>
  <c r="L20" i="3"/>
  <c r="K20" i="3"/>
  <c r="J20" i="3"/>
  <c r="I20" i="3"/>
  <c r="H20" i="3"/>
  <c r="G20" i="3"/>
  <c r="F20" i="3"/>
  <c r="E20" i="3"/>
  <c r="D20" i="3"/>
  <c r="C20" i="3"/>
  <c r="AA19" i="3"/>
  <c r="Z19" i="3"/>
  <c r="Y19" i="3"/>
  <c r="X19" i="3"/>
  <c r="W19" i="3"/>
  <c r="V19" i="3"/>
  <c r="U19" i="3"/>
  <c r="T19" i="3"/>
  <c r="S19" i="3"/>
  <c r="R19" i="3"/>
  <c r="Q19" i="3"/>
  <c r="P19" i="3"/>
  <c r="O19" i="3"/>
  <c r="N19" i="3"/>
  <c r="M19" i="3"/>
  <c r="L19" i="3"/>
  <c r="K19" i="3"/>
  <c r="J19" i="3"/>
  <c r="I19" i="3"/>
  <c r="H19" i="3"/>
  <c r="G19" i="3"/>
  <c r="F19" i="3"/>
  <c r="E19" i="3"/>
  <c r="D19" i="3"/>
  <c r="C19" i="3"/>
  <c r="AA18" i="3"/>
  <c r="Z18" i="3"/>
  <c r="Y18" i="3"/>
  <c r="X18" i="3"/>
  <c r="W18" i="3"/>
  <c r="V18" i="3"/>
  <c r="U18" i="3"/>
  <c r="T18" i="3"/>
  <c r="S18" i="3"/>
  <c r="R18" i="3"/>
  <c r="Q18" i="3"/>
  <c r="P18" i="3"/>
  <c r="O18" i="3"/>
  <c r="N18" i="3"/>
  <c r="M18" i="3"/>
  <c r="L18" i="3"/>
  <c r="K18" i="3"/>
  <c r="J18" i="3"/>
  <c r="I18" i="3"/>
  <c r="H18" i="3"/>
  <c r="G18" i="3"/>
  <c r="F18" i="3"/>
  <c r="E18" i="3"/>
  <c r="D18" i="3"/>
  <c r="C18" i="3"/>
  <c r="AA17" i="3"/>
  <c r="Z17" i="3"/>
  <c r="Y17" i="3"/>
  <c r="X17" i="3"/>
  <c r="W17" i="3"/>
  <c r="V17" i="3"/>
  <c r="U17" i="3"/>
  <c r="T17" i="3"/>
  <c r="S17" i="3"/>
  <c r="R17" i="3"/>
  <c r="Q17" i="3"/>
  <c r="P17" i="3"/>
  <c r="O17" i="3"/>
  <c r="N17" i="3"/>
  <c r="M17" i="3"/>
  <c r="L17" i="3"/>
  <c r="K17" i="3"/>
  <c r="J17" i="3"/>
  <c r="I17" i="3"/>
  <c r="H17" i="3"/>
  <c r="G17" i="3"/>
  <c r="F17" i="3"/>
  <c r="E17" i="3"/>
  <c r="D17" i="3"/>
  <c r="C17" i="3"/>
  <c r="AA16" i="3"/>
  <c r="Z16" i="3"/>
  <c r="Y16" i="3"/>
  <c r="X16" i="3"/>
  <c r="W16" i="3"/>
  <c r="V16" i="3"/>
  <c r="U16" i="3"/>
  <c r="T16" i="3"/>
  <c r="S16" i="3"/>
  <c r="R16" i="3"/>
  <c r="Q16" i="3"/>
  <c r="P16" i="3"/>
  <c r="O16" i="3"/>
  <c r="N16" i="3"/>
  <c r="M16" i="3"/>
  <c r="L16" i="3"/>
  <c r="K16" i="3"/>
  <c r="J16" i="3"/>
  <c r="I16" i="3"/>
  <c r="H16" i="3"/>
  <c r="G16" i="3"/>
  <c r="F16" i="3"/>
  <c r="E16" i="3"/>
  <c r="D16" i="3"/>
  <c r="C16" i="3"/>
  <c r="AA15" i="3"/>
  <c r="Z15" i="3"/>
  <c r="Y15" i="3"/>
  <c r="X15" i="3"/>
  <c r="W15" i="3"/>
  <c r="V15" i="3"/>
  <c r="U15" i="3"/>
  <c r="T15" i="3"/>
  <c r="S15" i="3"/>
  <c r="R15" i="3"/>
  <c r="Q15" i="3"/>
  <c r="P15" i="3"/>
  <c r="O15" i="3"/>
  <c r="N15" i="3"/>
  <c r="M15" i="3"/>
  <c r="L15" i="3"/>
  <c r="K15" i="3"/>
  <c r="J15" i="3"/>
  <c r="I15" i="3"/>
  <c r="H15" i="3"/>
  <c r="G15" i="3"/>
  <c r="F15" i="3"/>
  <c r="E15" i="3"/>
  <c r="D15" i="3"/>
  <c r="C15" i="3"/>
  <c r="AA14" i="3"/>
  <c r="Z14" i="3"/>
  <c r="Y14" i="3"/>
  <c r="X14" i="3"/>
  <c r="W14" i="3"/>
  <c r="V14" i="3"/>
  <c r="U14" i="3"/>
  <c r="T14" i="3"/>
  <c r="S14" i="3"/>
  <c r="R14" i="3"/>
  <c r="Q14" i="3"/>
  <c r="P14" i="3"/>
  <c r="O14" i="3"/>
  <c r="N14" i="3"/>
  <c r="M14" i="3"/>
  <c r="L14" i="3"/>
  <c r="K14" i="3"/>
  <c r="J14" i="3"/>
  <c r="I14" i="3"/>
  <c r="H14" i="3"/>
  <c r="G14" i="3"/>
  <c r="F14" i="3"/>
  <c r="E14" i="3"/>
  <c r="D14" i="3"/>
  <c r="C14" i="3"/>
  <c r="AA13" i="3"/>
  <c r="Z13" i="3"/>
  <c r="Y13" i="3"/>
  <c r="X13" i="3"/>
  <c r="W13" i="3"/>
  <c r="V13" i="3"/>
  <c r="U13" i="3"/>
  <c r="T13" i="3"/>
  <c r="S13" i="3"/>
  <c r="R13" i="3"/>
  <c r="Q13" i="3"/>
  <c r="P13" i="3"/>
  <c r="O13" i="3"/>
  <c r="N13" i="3"/>
  <c r="M13" i="3"/>
  <c r="L13" i="3"/>
  <c r="K13" i="3"/>
  <c r="J13" i="3"/>
  <c r="I13" i="3"/>
  <c r="H13" i="3"/>
  <c r="G13" i="3"/>
  <c r="F13" i="3"/>
  <c r="E13" i="3"/>
  <c r="D13" i="3"/>
  <c r="C13" i="3"/>
  <c r="AA12" i="3"/>
  <c r="Z12" i="3"/>
  <c r="Y12" i="3"/>
  <c r="X12" i="3"/>
  <c r="W12" i="3"/>
  <c r="V12" i="3"/>
  <c r="U12" i="3"/>
  <c r="T12" i="3"/>
  <c r="S12" i="3"/>
  <c r="R12" i="3"/>
  <c r="Q12" i="3"/>
  <c r="P12" i="3"/>
  <c r="O12" i="3"/>
  <c r="N12" i="3"/>
  <c r="M12" i="3"/>
  <c r="L12" i="3"/>
  <c r="K12" i="3"/>
  <c r="J12" i="3"/>
  <c r="I12" i="3"/>
  <c r="H12" i="3"/>
  <c r="G12" i="3"/>
  <c r="F12" i="3"/>
  <c r="E12" i="3"/>
  <c r="D12" i="3"/>
  <c r="C12" i="3"/>
  <c r="AA11" i="3"/>
  <c r="Z11" i="3"/>
  <c r="Y11" i="3"/>
  <c r="X11" i="3"/>
  <c r="W11" i="3"/>
  <c r="V11" i="3"/>
  <c r="U11" i="3"/>
  <c r="T11" i="3"/>
  <c r="S11" i="3"/>
  <c r="R11" i="3"/>
  <c r="Q11" i="3"/>
  <c r="P11" i="3"/>
  <c r="O11" i="3"/>
  <c r="N11" i="3"/>
  <c r="M11" i="3"/>
  <c r="L11" i="3"/>
  <c r="K11" i="3"/>
  <c r="J11" i="3"/>
  <c r="I11" i="3"/>
  <c r="H11" i="3"/>
  <c r="G11" i="3"/>
  <c r="F11" i="3"/>
  <c r="E11" i="3"/>
  <c r="D11" i="3"/>
  <c r="C11" i="3"/>
  <c r="AA10" i="3"/>
  <c r="Z10" i="3"/>
  <c r="Y10" i="3"/>
  <c r="X10" i="3"/>
  <c r="W10" i="3"/>
  <c r="V10" i="3"/>
  <c r="U10" i="3"/>
  <c r="T10" i="3"/>
  <c r="S10" i="3"/>
  <c r="R10" i="3"/>
  <c r="Q10" i="3"/>
  <c r="P10" i="3"/>
  <c r="O10" i="3"/>
  <c r="N10" i="3"/>
  <c r="M10" i="3"/>
  <c r="L10" i="3"/>
  <c r="K10" i="3"/>
  <c r="J10" i="3"/>
  <c r="I10" i="3"/>
  <c r="H10" i="3"/>
  <c r="G10" i="3"/>
  <c r="F10" i="3"/>
  <c r="E10" i="3"/>
  <c r="D10" i="3"/>
  <c r="C10" i="3"/>
  <c r="AA9" i="3"/>
  <c r="Z9" i="3"/>
  <c r="Y9" i="3"/>
  <c r="X9" i="3"/>
  <c r="W9" i="3"/>
  <c r="V9" i="3"/>
  <c r="U9" i="3"/>
  <c r="T9" i="3"/>
  <c r="S9" i="3"/>
  <c r="R9" i="3"/>
  <c r="Q9" i="3"/>
  <c r="P9" i="3"/>
  <c r="O9" i="3"/>
  <c r="N9" i="3"/>
  <c r="M9" i="3"/>
  <c r="L9" i="3"/>
  <c r="K9" i="3"/>
  <c r="J9" i="3"/>
  <c r="I9" i="3"/>
  <c r="H9" i="3"/>
  <c r="G9" i="3"/>
  <c r="F9" i="3"/>
  <c r="E9" i="3"/>
  <c r="D9" i="3"/>
  <c r="C9" i="3"/>
  <c r="AA8" i="3"/>
  <c r="Z8" i="3"/>
  <c r="Y8" i="3"/>
  <c r="X8" i="3"/>
  <c r="W8" i="3"/>
  <c r="V8" i="3"/>
  <c r="U8" i="3"/>
  <c r="T8" i="3"/>
  <c r="S8" i="3"/>
  <c r="R8" i="3"/>
  <c r="Q8" i="3"/>
  <c r="P8" i="3"/>
  <c r="O8" i="3"/>
  <c r="N8" i="3"/>
  <c r="M8" i="3"/>
  <c r="L8" i="3"/>
  <c r="K8" i="3"/>
  <c r="J8" i="3"/>
  <c r="I8" i="3"/>
  <c r="H8" i="3"/>
  <c r="G8" i="3"/>
  <c r="F8" i="3"/>
  <c r="E8" i="3"/>
  <c r="D8" i="3"/>
  <c r="C8" i="3"/>
  <c r="AA7" i="3"/>
  <c r="Z7" i="3"/>
  <c r="Y7" i="3"/>
  <c r="X7" i="3"/>
  <c r="W7" i="3"/>
  <c r="V7" i="3"/>
  <c r="U7" i="3"/>
  <c r="T7" i="3"/>
  <c r="S7" i="3"/>
  <c r="R7" i="3"/>
  <c r="Q7" i="3"/>
  <c r="P7" i="3"/>
  <c r="O7" i="3"/>
  <c r="N7" i="3"/>
  <c r="M7" i="3"/>
  <c r="L7" i="3"/>
  <c r="K7" i="3"/>
  <c r="J7" i="3"/>
  <c r="I7" i="3"/>
  <c r="H7" i="3"/>
  <c r="G7" i="3"/>
  <c r="F7" i="3"/>
  <c r="E7" i="3"/>
  <c r="D7" i="3"/>
  <c r="C7" i="3"/>
  <c r="AA6" i="3"/>
  <c r="Z6" i="3"/>
  <c r="Y6" i="3"/>
  <c r="X6" i="3"/>
  <c r="W6" i="3"/>
  <c r="V6" i="3"/>
  <c r="U6" i="3"/>
  <c r="T6" i="3"/>
  <c r="S6" i="3"/>
  <c r="R6" i="3"/>
  <c r="Q6" i="3"/>
  <c r="P6" i="3"/>
  <c r="O6" i="3"/>
  <c r="N6" i="3"/>
  <c r="M6" i="3"/>
  <c r="L6" i="3"/>
  <c r="K6" i="3"/>
  <c r="J6" i="3"/>
  <c r="I6" i="3"/>
  <c r="H6" i="3"/>
  <c r="G6" i="3"/>
  <c r="F6" i="3"/>
  <c r="E6" i="3"/>
  <c r="D6" i="3"/>
  <c r="C6" i="3"/>
  <c r="AA5" i="3"/>
  <c r="Z5" i="3"/>
  <c r="Y5" i="3"/>
  <c r="X5" i="3"/>
  <c r="W5" i="3"/>
  <c r="V5" i="3"/>
  <c r="U5" i="3"/>
  <c r="T5" i="3"/>
  <c r="S5" i="3"/>
  <c r="R5" i="3"/>
  <c r="Q5" i="3"/>
  <c r="P5" i="3"/>
  <c r="O5" i="3"/>
  <c r="N5" i="3"/>
  <c r="M5" i="3"/>
  <c r="L5" i="3"/>
  <c r="K5" i="3"/>
  <c r="J5" i="3"/>
  <c r="I5" i="3"/>
  <c r="H5" i="3"/>
  <c r="G5" i="3"/>
  <c r="F5" i="3"/>
  <c r="E5" i="3"/>
  <c r="D5" i="3"/>
  <c r="C5" i="3"/>
  <c r="AA4" i="3"/>
  <c r="Z4" i="3"/>
  <c r="Y4" i="3"/>
  <c r="X4" i="3"/>
  <c r="W4" i="3"/>
  <c r="V4" i="3"/>
  <c r="U4" i="3"/>
  <c r="T4" i="3"/>
  <c r="S4" i="3"/>
  <c r="R4" i="3"/>
  <c r="Q4" i="3"/>
  <c r="P4" i="3"/>
  <c r="O4" i="3"/>
  <c r="N4" i="3"/>
  <c r="M4" i="3"/>
  <c r="L4" i="3"/>
  <c r="K4" i="3"/>
  <c r="J4" i="3"/>
  <c r="I4" i="3"/>
  <c r="H4" i="3"/>
  <c r="G4" i="3"/>
  <c r="F4" i="3"/>
  <c r="E4" i="3"/>
  <c r="D4" i="3"/>
  <c r="C4" i="3"/>
  <c r="AD13" i="3" l="1"/>
  <c r="AD12" i="3"/>
  <c r="AD11" i="3"/>
  <c r="C16" i="7"/>
  <c r="D16" i="7" s="1"/>
  <c r="S15" i="7"/>
  <c r="L4" i="5"/>
  <c r="G4" i="5"/>
  <c r="D4" i="5"/>
  <c r="E4" i="5" s="1"/>
  <c r="M3" i="5"/>
  <c r="O3" i="5" s="1"/>
  <c r="M15" i="7"/>
  <c r="O15" i="7" s="1"/>
  <c r="S4" i="5"/>
  <c r="B5" i="5"/>
  <c r="N107" i="4"/>
  <c r="Z106" i="4"/>
  <c r="Z107" i="4" s="1"/>
  <c r="Y107" i="4"/>
  <c r="I106" i="4"/>
  <c r="I107" i="4" s="1"/>
  <c r="U106" i="4"/>
  <c r="U107" i="4" s="1"/>
  <c r="J106" i="4"/>
  <c r="J107" i="4" s="1"/>
  <c r="G5" i="5" l="1"/>
  <c r="D5" i="5"/>
  <c r="E5" i="5" s="1"/>
  <c r="L5" i="5"/>
  <c r="F5" i="5"/>
  <c r="P3" i="5"/>
  <c r="B6" i="5"/>
  <c r="F16" i="7"/>
  <c r="H4" i="5"/>
  <c r="C17" i="7" l="1"/>
  <c r="S16" i="7"/>
  <c r="G6" i="5"/>
  <c r="D6" i="5"/>
  <c r="E6" i="5" s="1"/>
  <c r="L6" i="5"/>
  <c r="F6" i="5"/>
  <c r="D17" i="7"/>
  <c r="S5" i="5"/>
  <c r="B7" i="5"/>
  <c r="B8" i="5" s="1"/>
  <c r="I4" i="5"/>
  <c r="M16" i="7"/>
  <c r="O16" i="7" s="1"/>
  <c r="H5" i="5"/>
  <c r="F7" i="5" l="1"/>
  <c r="F8" i="5" s="1"/>
  <c r="F9" i="5" s="1"/>
  <c r="D8" i="5"/>
  <c r="L8" i="5"/>
  <c r="G8" i="5"/>
  <c r="S6" i="5"/>
  <c r="J4" i="5"/>
  <c r="K4" i="5" s="1"/>
  <c r="G7" i="5"/>
  <c r="D7" i="5"/>
  <c r="E7" i="5" s="1"/>
  <c r="L7" i="5"/>
  <c r="H6" i="5"/>
  <c r="I6" i="5" s="1"/>
  <c r="J6" i="5" s="1"/>
  <c r="I5" i="5"/>
  <c r="M19" i="7"/>
  <c r="B9" i="5"/>
  <c r="S7" i="5" l="1"/>
  <c r="E8" i="5"/>
  <c r="H7" i="5"/>
  <c r="M4" i="5"/>
  <c r="R4" i="5"/>
  <c r="G9" i="5"/>
  <c r="D9" i="5"/>
  <c r="E9" i="5" s="1"/>
  <c r="J5" i="5"/>
  <c r="K5" i="5" s="1"/>
  <c r="I7" i="5"/>
  <c r="K6" i="5"/>
  <c r="R6" i="5" s="1"/>
  <c r="F17" i="7"/>
  <c r="H8" i="5"/>
  <c r="S8" i="5"/>
  <c r="M20" i="7"/>
  <c r="B10" i="5"/>
  <c r="F10" i="5" s="1"/>
  <c r="O4" i="5" l="1"/>
  <c r="P4" i="5" s="1"/>
  <c r="C18" i="7"/>
  <c r="D18" i="7" s="1"/>
  <c r="S17" i="7"/>
  <c r="G10" i="5"/>
  <c r="D10" i="5"/>
  <c r="E10" i="5" s="1"/>
  <c r="R5" i="5"/>
  <c r="J7" i="5"/>
  <c r="K7" i="5" s="1"/>
  <c r="R7" i="5" s="1"/>
  <c r="I8" i="5"/>
  <c r="M6" i="5"/>
  <c r="M17" i="7"/>
  <c r="O17" i="7" s="1"/>
  <c r="M5" i="5"/>
  <c r="S9" i="5"/>
  <c r="M21" i="7"/>
  <c r="B11" i="5"/>
  <c r="D11" i="5" s="1"/>
  <c r="E11" i="5" s="1"/>
  <c r="H9" i="5"/>
  <c r="O5" i="5" l="1"/>
  <c r="O6" i="5" s="1"/>
  <c r="G11" i="5"/>
  <c r="F11" i="5"/>
  <c r="J8" i="5"/>
  <c r="K8" i="5" s="1"/>
  <c r="I9" i="5"/>
  <c r="B12" i="5"/>
  <c r="D12" i="5" s="1"/>
  <c r="E12" i="5" s="1"/>
  <c r="F18" i="7"/>
  <c r="S18" i="7" s="1"/>
  <c r="M7" i="5"/>
  <c r="S10" i="5"/>
  <c r="M22" i="7"/>
  <c r="H10" i="5"/>
  <c r="P5" i="5" l="1"/>
  <c r="O7" i="5"/>
  <c r="F12" i="5"/>
  <c r="G12" i="5"/>
  <c r="G13" i="5" s="1"/>
  <c r="R8" i="5"/>
  <c r="M8" i="5"/>
  <c r="J9" i="5"/>
  <c r="K9" i="5" s="1"/>
  <c r="I10" i="5"/>
  <c r="B13" i="5"/>
  <c r="D13" i="5" s="1"/>
  <c r="E13" i="5" s="1"/>
  <c r="P6" i="5"/>
  <c r="M18" i="7"/>
  <c r="O18" i="7" s="1"/>
  <c r="O19" i="7" s="1"/>
  <c r="O20" i="7" s="1"/>
  <c r="O21" i="7" s="1"/>
  <c r="O22" i="7" s="1"/>
  <c r="S11" i="5"/>
  <c r="M23" i="7"/>
  <c r="H11" i="5"/>
  <c r="O8" i="5" l="1"/>
  <c r="O23" i="7"/>
  <c r="F13" i="5"/>
  <c r="L9" i="5"/>
  <c r="M9" i="5" s="1"/>
  <c r="R9" i="5"/>
  <c r="J10" i="5"/>
  <c r="K10" i="5" s="1"/>
  <c r="H12" i="5"/>
  <c r="I12" i="5" s="1"/>
  <c r="J12" i="5" s="1"/>
  <c r="B14" i="5"/>
  <c r="D14" i="5" s="1"/>
  <c r="E14" i="5" s="1"/>
  <c r="I11" i="5"/>
  <c r="J11" i="5" s="1"/>
  <c r="S12" i="5"/>
  <c r="M24" i="7"/>
  <c r="O24" i="7" s="1"/>
  <c r="O9" i="5" l="1"/>
  <c r="F14" i="5"/>
  <c r="G14" i="5"/>
  <c r="L10" i="5"/>
  <c r="M10" i="5" s="1"/>
  <c r="R10" i="5"/>
  <c r="P8" i="5"/>
  <c r="P7" i="5"/>
  <c r="K12" i="5"/>
  <c r="L12" i="5" s="1"/>
  <c r="K11" i="5"/>
  <c r="L11" i="5" s="1"/>
  <c r="H13" i="5"/>
  <c r="I13" i="5" s="1"/>
  <c r="J13" i="5" s="1"/>
  <c r="B15" i="5"/>
  <c r="D15" i="5" s="1"/>
  <c r="E15" i="5" s="1"/>
  <c r="S13" i="5"/>
  <c r="M25" i="7"/>
  <c r="O25" i="7" s="1"/>
  <c r="O10" i="5" l="1"/>
  <c r="G15" i="5"/>
  <c r="F15" i="5"/>
  <c r="M11" i="5"/>
  <c r="R11" i="5"/>
  <c r="M12" i="5"/>
  <c r="R12" i="5"/>
  <c r="P9" i="5"/>
  <c r="K13" i="5"/>
  <c r="H14" i="5"/>
  <c r="I14" i="5" s="1"/>
  <c r="J14" i="5" s="1"/>
  <c r="B16" i="5"/>
  <c r="D16" i="5" s="1"/>
  <c r="E16" i="5" s="1"/>
  <c r="S14" i="5"/>
  <c r="M26" i="7"/>
  <c r="O26" i="7" s="1"/>
  <c r="O11" i="5" l="1"/>
  <c r="O12" i="5" s="1"/>
  <c r="F16" i="5"/>
  <c r="G16" i="5"/>
  <c r="L13" i="5"/>
  <c r="M13" i="5" s="1"/>
  <c r="R13" i="5"/>
  <c r="P10" i="5"/>
  <c r="K14" i="5"/>
  <c r="L14" i="5" s="1"/>
  <c r="H15" i="5"/>
  <c r="I15" i="5" s="1"/>
  <c r="J15" i="5" s="1"/>
  <c r="B17" i="5"/>
  <c r="D17" i="5" s="1"/>
  <c r="E17" i="5" s="1"/>
  <c r="S15" i="5"/>
  <c r="M27" i="7"/>
  <c r="O27" i="7" s="1"/>
  <c r="M28" i="7"/>
  <c r="N28" i="7" l="1"/>
  <c r="N27" i="7" s="1"/>
  <c r="N26" i="7" s="1"/>
  <c r="N25" i="7" s="1"/>
  <c r="N24" i="7" s="1"/>
  <c r="N23" i="7" s="1"/>
  <c r="N22" i="7" s="1"/>
  <c r="N21" i="7" s="1"/>
  <c r="N20" i="7" s="1"/>
  <c r="N19" i="7" s="1"/>
  <c r="N18" i="7" s="1"/>
  <c r="N17" i="7" s="1"/>
  <c r="N16" i="7" s="1"/>
  <c r="N15" i="7" s="1"/>
  <c r="N14" i="7" s="1"/>
  <c r="N13" i="7" s="1"/>
  <c r="N12" i="7" s="1"/>
  <c r="N11" i="7" s="1"/>
  <c r="N10" i="7" s="1"/>
  <c r="N9" i="7" s="1"/>
  <c r="N8" i="7" s="1"/>
  <c r="N7" i="7" s="1"/>
  <c r="N6" i="7" s="1"/>
  <c r="N5" i="7" s="1"/>
  <c r="N4" i="7" s="1"/>
  <c r="N3" i="7" s="1"/>
  <c r="N1" i="7"/>
  <c r="Y5" i="7" s="1"/>
  <c r="O13" i="5"/>
  <c r="O28" i="7"/>
  <c r="G17" i="5"/>
  <c r="F17" i="5"/>
  <c r="M14" i="5"/>
  <c r="R14" i="5"/>
  <c r="P11" i="5"/>
  <c r="B18" i="5"/>
  <c r="D18" i="5" s="1"/>
  <c r="E18" i="5" s="1"/>
  <c r="K15" i="5"/>
  <c r="L15" i="5" s="1"/>
  <c r="H16" i="5"/>
  <c r="I16" i="5" s="1"/>
  <c r="J16" i="5" s="1"/>
  <c r="S16" i="5"/>
  <c r="O14" i="5" l="1"/>
  <c r="F18" i="5"/>
  <c r="G18" i="5"/>
  <c r="M15" i="5"/>
  <c r="R15" i="5"/>
  <c r="P12" i="5"/>
  <c r="B19" i="5"/>
  <c r="D19" i="5" s="1"/>
  <c r="E19" i="5" s="1"/>
  <c r="K16" i="5"/>
  <c r="L16" i="5" s="1"/>
  <c r="H17" i="5"/>
  <c r="I17" i="5" s="1"/>
  <c r="J17" i="5" s="1"/>
  <c r="S17" i="5"/>
  <c r="H18" i="5"/>
  <c r="O15" i="5" l="1"/>
  <c r="G19" i="5"/>
  <c r="H19" i="5" s="1"/>
  <c r="F19" i="5"/>
  <c r="M16" i="5"/>
  <c r="R16" i="5"/>
  <c r="P13" i="5"/>
  <c r="B20" i="5"/>
  <c r="D20" i="5" s="1"/>
  <c r="E20" i="5" s="1"/>
  <c r="I18" i="5"/>
  <c r="K17" i="5"/>
  <c r="L17" i="5" s="1"/>
  <c r="S18" i="5"/>
  <c r="B21" i="5"/>
  <c r="D21" i="5" s="1"/>
  <c r="O16" i="5" l="1"/>
  <c r="E21" i="5"/>
  <c r="G20" i="5"/>
  <c r="G21" i="5" s="1"/>
  <c r="F20" i="5"/>
  <c r="F21" i="5" s="1"/>
  <c r="J18" i="5"/>
  <c r="K18" i="5" s="1"/>
  <c r="M17" i="5"/>
  <c r="R17" i="5"/>
  <c r="P15" i="5"/>
  <c r="I19" i="5"/>
  <c r="S19" i="5"/>
  <c r="B22" i="5"/>
  <c r="D22" i="5" s="1"/>
  <c r="E22" i="5" s="1"/>
  <c r="F22" i="5" l="1"/>
  <c r="O17" i="5"/>
  <c r="G22" i="5"/>
  <c r="L18" i="5"/>
  <c r="M18" i="5" s="1"/>
  <c r="R18" i="5"/>
  <c r="J19" i="5"/>
  <c r="K19" i="5" s="1"/>
  <c r="P14" i="5"/>
  <c r="P16" i="5"/>
  <c r="H20" i="5"/>
  <c r="I20" i="5" s="1"/>
  <c r="S20" i="5"/>
  <c r="H21" i="5"/>
  <c r="B23" i="5"/>
  <c r="D23" i="5" s="1"/>
  <c r="E23" i="5" s="1"/>
  <c r="O18" i="5" l="1"/>
  <c r="F23" i="5"/>
  <c r="G23" i="5"/>
  <c r="L19" i="5"/>
  <c r="M19" i="5" s="1"/>
  <c r="O19" i="5" s="1"/>
  <c r="R19" i="5"/>
  <c r="J20" i="5"/>
  <c r="K20" i="5" s="1"/>
  <c r="P4" i="7"/>
  <c r="P17" i="5"/>
  <c r="I21" i="5"/>
  <c r="S21" i="5"/>
  <c r="H22" i="5"/>
  <c r="B24" i="5"/>
  <c r="D24" i="5" s="1"/>
  <c r="E24" i="5" s="1"/>
  <c r="G24" i="5" l="1"/>
  <c r="F24" i="5"/>
  <c r="L20" i="5"/>
  <c r="M20" i="5" s="1"/>
  <c r="O20" i="5" s="1"/>
  <c r="R20" i="5"/>
  <c r="J21" i="5"/>
  <c r="K21" i="5" s="1"/>
  <c r="P5" i="7"/>
  <c r="P18" i="5"/>
  <c r="I22" i="5"/>
  <c r="S22" i="5"/>
  <c r="H23" i="5"/>
  <c r="B25" i="5"/>
  <c r="D25" i="5" s="1"/>
  <c r="E25" i="5" s="1"/>
  <c r="F25" i="5" l="1"/>
  <c r="G25" i="5"/>
  <c r="L21" i="5"/>
  <c r="M21" i="5" s="1"/>
  <c r="O21" i="5" s="1"/>
  <c r="R21" i="5"/>
  <c r="J22" i="5"/>
  <c r="K22" i="5" s="1"/>
  <c r="P6" i="7"/>
  <c r="P19" i="5"/>
  <c r="I23" i="5"/>
  <c r="J23" i="5" s="1"/>
  <c r="S23" i="5"/>
  <c r="H24" i="5"/>
  <c r="B26" i="5"/>
  <c r="D26" i="5" s="1"/>
  <c r="E26" i="5" s="1"/>
  <c r="G26" i="5" l="1"/>
  <c r="F26" i="5"/>
  <c r="L22" i="5"/>
  <c r="M22" i="5" s="1"/>
  <c r="O22" i="5" s="1"/>
  <c r="R22" i="5"/>
  <c r="P7" i="7"/>
  <c r="P20" i="5"/>
  <c r="I24" i="5"/>
  <c r="K23" i="5"/>
  <c r="L23" i="5" s="1"/>
  <c r="S24" i="5"/>
  <c r="H25" i="5"/>
  <c r="B27" i="5"/>
  <c r="D27" i="5" s="1"/>
  <c r="E27" i="5" s="1"/>
  <c r="F27" i="5" l="1"/>
  <c r="G27" i="5"/>
  <c r="J24" i="5"/>
  <c r="K24" i="5" s="1"/>
  <c r="M23" i="5"/>
  <c r="O23" i="5" s="1"/>
  <c r="R23" i="5"/>
  <c r="P8" i="7"/>
  <c r="P21" i="5"/>
  <c r="I25" i="5"/>
  <c r="J25" i="5" s="1"/>
  <c r="S25" i="5"/>
  <c r="H26" i="5"/>
  <c r="B28" i="5"/>
  <c r="D28" i="5" s="1"/>
  <c r="E28" i="5" s="1"/>
  <c r="G28" i="5" l="1"/>
  <c r="F28" i="5"/>
  <c r="L24" i="5"/>
  <c r="M24" i="5" s="1"/>
  <c r="O24" i="5" s="1"/>
  <c r="R24" i="5"/>
  <c r="P9" i="7"/>
  <c r="P22" i="5"/>
  <c r="I26" i="5"/>
  <c r="K25" i="5"/>
  <c r="L25" i="5" s="1"/>
  <c r="S26" i="5"/>
  <c r="H27" i="5"/>
  <c r="J26" i="5" l="1"/>
  <c r="K26" i="5" s="1"/>
  <c r="M25" i="5"/>
  <c r="O25" i="5" s="1"/>
  <c r="R25" i="5"/>
  <c r="P10" i="7"/>
  <c r="P23" i="5"/>
  <c r="I27" i="5"/>
  <c r="S28" i="5"/>
  <c r="S27" i="5"/>
  <c r="H28" i="5"/>
  <c r="L26" i="5" l="1"/>
  <c r="R26" i="5"/>
  <c r="J27" i="5"/>
  <c r="K27" i="5" s="1"/>
  <c r="P11" i="7"/>
  <c r="P24" i="5"/>
  <c r="I28" i="5"/>
  <c r="L27" i="5" l="1"/>
  <c r="M27" i="5" s="1"/>
  <c r="R27" i="5"/>
  <c r="J28" i="5"/>
  <c r="K28" i="5" s="1"/>
  <c r="P12" i="7"/>
  <c r="P25" i="5"/>
  <c r="M26" i="5"/>
  <c r="O26" i="5" s="1"/>
  <c r="O27" i="5" l="1"/>
  <c r="L28" i="5"/>
  <c r="M28" i="5" s="1"/>
  <c r="R28" i="5"/>
  <c r="P13" i="7"/>
  <c r="P26" i="5"/>
  <c r="O28" i="5" l="1"/>
  <c r="N28" i="5"/>
  <c r="N27" i="5" s="1"/>
  <c r="N26" i="5" s="1"/>
  <c r="N25" i="5" s="1"/>
  <c r="N24" i="5" s="1"/>
  <c r="N23" i="5" s="1"/>
  <c r="N22" i="5" s="1"/>
  <c r="N21" i="5" s="1"/>
  <c r="N20" i="5" s="1"/>
  <c r="N19" i="5" s="1"/>
  <c r="N18" i="5" s="1"/>
  <c r="N17" i="5" s="1"/>
  <c r="N16" i="5" s="1"/>
  <c r="N15" i="5" s="1"/>
  <c r="N14" i="5" s="1"/>
  <c r="N13" i="5" s="1"/>
  <c r="N12" i="5" s="1"/>
  <c r="N11" i="5" s="1"/>
  <c r="N10" i="5" s="1"/>
  <c r="N9" i="5" s="1"/>
  <c r="N8" i="5" s="1"/>
  <c r="N7" i="5" s="1"/>
  <c r="N6" i="5" s="1"/>
  <c r="N5" i="5" s="1"/>
  <c r="N4" i="5" s="1"/>
  <c r="N3" i="5" s="1"/>
  <c r="N1" i="5"/>
  <c r="X5" i="7" s="1"/>
  <c r="P14" i="7"/>
  <c r="P27" i="5"/>
  <c r="P15" i="7" l="1"/>
  <c r="P28" i="5"/>
  <c r="P1" i="5" s="1"/>
  <c r="X6" i="7" s="1"/>
  <c r="P16" i="7" l="1"/>
  <c r="P17" i="7" l="1"/>
  <c r="P18" i="7" l="1"/>
  <c r="P19" i="7" l="1"/>
  <c r="P20" i="7" l="1"/>
  <c r="P21" i="7" l="1"/>
  <c r="P22" i="7" l="1"/>
  <c r="P23" i="7" l="1"/>
  <c r="P24" i="7" l="1"/>
  <c r="P25" i="7" l="1"/>
  <c r="P26" i="7" l="1"/>
  <c r="P28" i="7" l="1"/>
  <c r="P1" i="7" s="1"/>
  <c r="Y6" i="7" s="1"/>
  <c r="P27" i="7"/>
</calcChain>
</file>

<file path=xl/sharedStrings.xml><?xml version="1.0" encoding="utf-8"?>
<sst xmlns="http://schemas.openxmlformats.org/spreadsheetml/2006/main" count="708" uniqueCount="284">
  <si>
    <t>Year</t>
  </si>
  <si>
    <t>Store 1</t>
  </si>
  <si>
    <t>Store 2</t>
  </si>
  <si>
    <t>Store 3</t>
  </si>
  <si>
    <t>Store 4</t>
  </si>
  <si>
    <t>Store 5</t>
  </si>
  <si>
    <t>Store 6</t>
  </si>
  <si>
    <t>Store 7</t>
  </si>
  <si>
    <t>Store 8</t>
  </si>
  <si>
    <t>Store 9</t>
  </si>
  <si>
    <t>Store 10</t>
  </si>
  <si>
    <t>Store 11</t>
  </si>
  <si>
    <t>Store 12</t>
  </si>
  <si>
    <t>Store 13</t>
  </si>
  <si>
    <t>Store 14</t>
  </si>
  <si>
    <t>Store 15</t>
  </si>
  <si>
    <t>Store 16</t>
  </si>
  <si>
    <t>Store 17</t>
  </si>
  <si>
    <t>Store 18</t>
  </si>
  <si>
    <t>Store 19</t>
  </si>
  <si>
    <t>Store 20</t>
  </si>
  <si>
    <t>Store 21</t>
  </si>
  <si>
    <t>Store 22</t>
  </si>
  <si>
    <t>Store 23</t>
  </si>
  <si>
    <t>Store 24</t>
  </si>
  <si>
    <t>Store 25</t>
  </si>
  <si>
    <t>Store 26</t>
  </si>
  <si>
    <t>Store 27</t>
  </si>
  <si>
    <t>Store 28</t>
  </si>
  <si>
    <t>Store 29</t>
  </si>
  <si>
    <t>Store 30</t>
  </si>
  <si>
    <t>Store 31</t>
  </si>
  <si>
    <t>Store 32</t>
  </si>
  <si>
    <t>Store 33</t>
  </si>
  <si>
    <t>Store 34</t>
  </si>
  <si>
    <t>Store 35</t>
  </si>
  <si>
    <t>Store 36</t>
  </si>
  <si>
    <t>Store 37</t>
  </si>
  <si>
    <t>Store 38</t>
  </si>
  <si>
    <t>Store 39</t>
  </si>
  <si>
    <t>Store 40</t>
  </si>
  <si>
    <t>Store 41</t>
  </si>
  <si>
    <t>Store 42</t>
  </si>
  <si>
    <t>Store 43</t>
  </si>
  <si>
    <t>Store 44</t>
  </si>
  <si>
    <t>Store 45</t>
  </si>
  <si>
    <t>Store 46</t>
  </si>
  <si>
    <t>Store 47</t>
  </si>
  <si>
    <t>Store 48</t>
  </si>
  <si>
    <t>Store 49</t>
  </si>
  <si>
    <t>Store 50</t>
  </si>
  <si>
    <t>Store 51</t>
  </si>
  <si>
    <t>Store 52</t>
  </si>
  <si>
    <t>Store 53</t>
  </si>
  <si>
    <t>Store 54</t>
  </si>
  <si>
    <t>Store 55</t>
  </si>
  <si>
    <t>Store 56</t>
  </si>
  <si>
    <t>Store 57</t>
  </si>
  <si>
    <t>Store 58</t>
  </si>
  <si>
    <t>Store 59</t>
  </si>
  <si>
    <t>Store 60</t>
  </si>
  <si>
    <t>Store 61</t>
  </si>
  <si>
    <t>Store 62</t>
  </si>
  <si>
    <t>Store 63</t>
  </si>
  <si>
    <t>Store 64</t>
  </si>
  <si>
    <t>Store 65</t>
  </si>
  <si>
    <t>Store 66</t>
  </si>
  <si>
    <t>Store 67</t>
  </si>
  <si>
    <t>Store 68</t>
  </si>
  <si>
    <t>Store 69</t>
  </si>
  <si>
    <t>Store 70</t>
  </si>
  <si>
    <t>Store 71</t>
  </si>
  <si>
    <t>Store 72</t>
  </si>
  <si>
    <t>Store 73</t>
  </si>
  <si>
    <t>Store 74</t>
  </si>
  <si>
    <t>Store 75</t>
  </si>
  <si>
    <t>Store 76</t>
  </si>
  <si>
    <t>Store 77</t>
  </si>
  <si>
    <t>Store 78</t>
  </si>
  <si>
    <t>Store 79</t>
  </si>
  <si>
    <t>Store 80</t>
  </si>
  <si>
    <t>Store 81</t>
  </si>
  <si>
    <t>Store 82</t>
  </si>
  <si>
    <t>Store 83</t>
  </si>
  <si>
    <t>Store 84</t>
  </si>
  <si>
    <t>Store 85</t>
  </si>
  <si>
    <t>Store 86</t>
  </si>
  <si>
    <t>Store 87</t>
  </si>
  <si>
    <t>Store 88</t>
  </si>
  <si>
    <t>Store 89</t>
  </si>
  <si>
    <t>Store 90</t>
  </si>
  <si>
    <t>Store 91</t>
  </si>
  <si>
    <t>Store 92</t>
  </si>
  <si>
    <t>Store 93</t>
  </si>
  <si>
    <t>Store 94</t>
  </si>
  <si>
    <t>Store 95</t>
  </si>
  <si>
    <t>Store 96</t>
  </si>
  <si>
    <t>Store 97</t>
  </si>
  <si>
    <t>Store 98</t>
  </si>
  <si>
    <t>Store 99</t>
  </si>
  <si>
    <t>Store 100</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</si>
  <si>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</si>
  <si>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</si>
  <si>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</si>
  <si>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</si>
  <si>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</si>
  <si>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</si>
  <si>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</si>
  <si>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</si>
  <si>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</si>
  <si>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</si>
  <si>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</si>
  <si>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</si>
  <si>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</si>
  <si>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</si>
  <si>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</si>
  <si>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</si>
  <si>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</si>
  <si>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</si>
  <si>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</si>
  <si>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</si>
  <si>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</si>
  <si>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</si>
  <si>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</si>
  <si>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</si>
  <si>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</si>
  <si>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Revenue of Stores for 25 Years</t>
  </si>
  <si>
    <t>Average</t>
  </si>
  <si>
    <t>No. of Stores</t>
  </si>
  <si>
    <t>Description of Checks</t>
  </si>
  <si>
    <t>No missing value</t>
  </si>
  <si>
    <t>Revised Revenue of Stores for 25 Years</t>
  </si>
  <si>
    <t>Changed Values based on Checks</t>
  </si>
  <si>
    <t>Running Cost</t>
  </si>
  <si>
    <t>Initial Running Cost of Store</t>
  </si>
  <si>
    <t>Increase in Revenue for New Store</t>
  </si>
  <si>
    <t>Cost of Goods Sold</t>
  </si>
  <si>
    <t>Revenue</t>
  </si>
  <si>
    <t>Guarantee for initial 10 years</t>
  </si>
  <si>
    <t>Net Present Value</t>
  </si>
  <si>
    <t>Discount Rate for Net Present Value</t>
  </si>
  <si>
    <t>Discount Rate for Discounted Payback Period</t>
  </si>
  <si>
    <t>Discounted Payback Period</t>
  </si>
  <si>
    <t>Discount Payback Period</t>
  </si>
  <si>
    <t>Loan Amount</t>
  </si>
  <si>
    <t>Loan Interest Rate</t>
  </si>
  <si>
    <t>Loan Tenure</t>
  </si>
  <si>
    <t>Loan at beginning</t>
  </si>
  <si>
    <t>Repayment</t>
  </si>
  <si>
    <t>Loan at End</t>
  </si>
  <si>
    <t>Goal Seek</t>
  </si>
  <si>
    <t>Accumulated Cashflows</t>
  </si>
  <si>
    <t>Percentage Increase in Inflation for Total Cost</t>
  </si>
  <si>
    <t>Loan Schedule for Opportunity B</t>
  </si>
  <si>
    <t>Financial Projections for Opportunity B</t>
  </si>
  <si>
    <t>Financial Projections for Opportunity A</t>
  </si>
  <si>
    <t>Total Cost without interest for first 3 years</t>
  </si>
  <si>
    <t>Total Cost without interest</t>
  </si>
  <si>
    <t>Opportunity A</t>
  </si>
  <si>
    <t>Opportunity B</t>
  </si>
  <si>
    <t>Particulars</t>
  </si>
  <si>
    <t>Expected</t>
  </si>
  <si>
    <t>Mean</t>
  </si>
  <si>
    <t>St. Deviation</t>
  </si>
  <si>
    <t>Count</t>
  </si>
  <si>
    <t>Graphical Checks</t>
  </si>
  <si>
    <t>Less Than</t>
  </si>
  <si>
    <t>Cumulative Frequency</t>
  </si>
  <si>
    <t>Frequency</t>
  </si>
  <si>
    <t>Initial Investment</t>
  </si>
  <si>
    <t>Guarantee Check</t>
  </si>
  <si>
    <t>Running Cost Check</t>
  </si>
  <si>
    <t>Repayment Check</t>
  </si>
  <si>
    <t>Loan at End Check</t>
  </si>
  <si>
    <t>Total Cost without Interest Check</t>
  </si>
  <si>
    <t>Purpose</t>
  </si>
  <si>
    <t>Evaluation of Opportunities</t>
  </si>
  <si>
    <t>Data</t>
  </si>
  <si>
    <t>Maximum</t>
  </si>
  <si>
    <t>Assumptions</t>
  </si>
  <si>
    <t>Opportunity_A</t>
  </si>
  <si>
    <t>Opportunity_B</t>
  </si>
  <si>
    <t>Random Numbers generated from Normal (0,1) distribution:</t>
  </si>
  <si>
    <t>Average Values</t>
  </si>
  <si>
    <t>Average Values for inflation for 24 years</t>
  </si>
  <si>
    <t>Chi-squared test</t>
  </si>
  <si>
    <t>Obseerved</t>
  </si>
  <si>
    <t>(O-E)^2/E</t>
  </si>
  <si>
    <t>Total</t>
  </si>
  <si>
    <t>Degrees of Freedom</t>
  </si>
  <si>
    <t>Test Statistic (85% confidence)</t>
  </si>
  <si>
    <t>Result of Chi-squared test</t>
  </si>
  <si>
    <t>Cost of Goods Sold (Based on Revenue):</t>
  </si>
  <si>
    <t>Royalty start year</t>
  </si>
  <si>
    <t>Royalty in 6th Year</t>
  </si>
  <si>
    <t>Increase in Royalty every 2 years</t>
  </si>
  <si>
    <t>Level Annual Instalments</t>
  </si>
  <si>
    <t>Percentage Increase in Inflation for Running Cost</t>
  </si>
  <si>
    <t>Revenue Start Year</t>
  </si>
  <si>
    <t>Revenue as Percentage of Total Cost without interest from 4th year</t>
  </si>
  <si>
    <t>Inflation Data</t>
  </si>
  <si>
    <t>Inflation Rate Movements (Based on Average Value)</t>
  </si>
  <si>
    <t>Inflation Rate</t>
  </si>
  <si>
    <t>Royalty %</t>
  </si>
  <si>
    <t>Royalty Amount</t>
  </si>
  <si>
    <t>Net Cashflows before Guarantee</t>
  </si>
  <si>
    <t>Excess Guarantee Amount</t>
  </si>
  <si>
    <t>Guarantee End Year</t>
  </si>
  <si>
    <t>Net Cashflows after Guarantee</t>
  </si>
  <si>
    <t>Tax on Net Cashflows</t>
  </si>
  <si>
    <t>Tax on Revenue</t>
  </si>
  <si>
    <t>Net Cashflows after Tax</t>
  </si>
  <si>
    <t>Tax start year</t>
  </si>
  <si>
    <t>Loan Repayment Start Year</t>
  </si>
  <si>
    <t>Inflation on Total Cost Start Year</t>
  </si>
  <si>
    <t>Net Cashflows</t>
  </si>
  <si>
    <t>Indicator</t>
  </si>
  <si>
    <t>No negative value</t>
  </si>
  <si>
    <t>Zero value</t>
  </si>
  <si>
    <t>Zero value not considered in average revenue as it might indicate that the store has closed down</t>
  </si>
  <si>
    <t>Following data has been provided:
Mr. J has provided the following information for next 25 years about the opportunity A and B:
• Details regarding initital investment, revenue, running cost, cost of good sold, royalty and guarantee of excess of revenue over cost of goods sold and royalty for a new franchise store under opportunity A - these are tabulated in "Parameters" sheet
• Details regarding initial investment, revenue, total cost, loan amount, loan tenure and interest rate on loan under opportunity B - these are tabulated in "Parameters" sheet
• Revenue of 100 similar franchise stores in the city years under opportunuity A - these are tabulated in "Revenue_Data" sheet
• Base inflation rate along with details for changes in inflation rate from 2nd year for 24 years - these are tabulated in "Parameters" sheet
In addition, we have also received Average Values for 24 years to calculate inflation rate. These average values have been calculated using 2,400 random numbers in a format of 24 rows to 100 columns generated from Noraml (0,1) distribution.  - these are tabulated in "Inflation_Data" sheet</t>
  </si>
  <si>
    <t>No unreasonably high value</t>
  </si>
  <si>
    <t>In column C, the initial investment of 3 Crores from "Parameters" sheet is included for year 0 and nil for other years.</t>
  </si>
  <si>
    <t>This sheet contains the evaluation of Opportunity A.</t>
  </si>
  <si>
    <t>In column B, year 0 to 25 have been included.</t>
  </si>
  <si>
    <t>In column E, the cost of goods sold has been calculated as percentage based on current years revenue using VLOOKUP function from "Paramters" sheet multiplied by average revenue of past 3 years using AVERAGE function.</t>
  </si>
  <si>
    <t>In Column G, the royalty % is calculated using IF function as 0 for first 5 years, 3% in 6th year and increasing by 0.5% every 2 years using MOD function.</t>
  </si>
  <si>
    <t>In Column H, the royalty amount is calculated as royalty % multiplied by revenue.</t>
  </si>
  <si>
    <t>In Column I, the net cashflows before guarantee is calculated as - Column C + Column D - Column E - Column F - Column H.</t>
  </si>
  <si>
    <t>In Column J, excess guarantee revenue is calculated if the current year is within 10 years and net cashflows before guarantee is within INR 0.45 Crores using IF and AND function.</t>
  </si>
  <si>
    <t>In Column K, the net cashflows after guarantee is calculated as sum of column I and column J.</t>
  </si>
  <si>
    <t>In Column O, accumulated cashflows is calculated as same as Net Cashflows after tax for year 0 and previous year's accumulated cashflows multiplied by (1+Discount Rate) plus Net Cashflows after Tax for year1 onwards.</t>
  </si>
  <si>
    <t>In Column P, Indicator has been calculated as 1 if current year's accumulated cashflows is greater than or equal to 0 and previous year's accumulated cashflows was less than 0 and 0 in case of any other condition IF and AND function.</t>
  </si>
  <si>
    <t>In cell P1, Discounted Payback Period has been calculated with reference to year when indicator is 1 using OFFSET and MATCH function.</t>
  </si>
  <si>
    <t>This sheet contains the evaluation of Opportunity B.</t>
  </si>
  <si>
    <t>In column C, loan at the beginning is calculated as initial loan amount for year 0 and year 1, same as previous year's loan at the end till Year 15 and no values after 15 years using IF function.</t>
  </si>
  <si>
    <t>Interest Amount</t>
  </si>
  <si>
    <t>In Column D, the interest amount has been calculated as loan at the beginning multiplied by interest on loan.</t>
  </si>
  <si>
    <t>In Column E, repayment has been calculated as 0 for year 1-3 and year 15-25 and level annual installments from year 4 to 15 using IF and OR function.</t>
  </si>
  <si>
    <t>In Column F, loan at the end is calculated as Column C + Column D - Column E.</t>
  </si>
  <si>
    <t>The annual level installments in cell G7 of "Parameters" sheet has been calculated using Goal Seek function such that loan at the end of 15 years in cellF18 is 0.</t>
  </si>
  <si>
    <t>In Column F, the running cost has been captured from "Parameters" sheet for Year 1 and changing from subsequent year as cost of previous year plus (1+Expected Inflation Rate using VLOOKUP function+Increase above Inflation Rate).</t>
  </si>
  <si>
    <t>In Column I, the total cost without interest is calculated as 70 lakhs Year 1-3 and changing from subsequent year as cost of previous year plus (1+Expected Inflation Rate using VLOOKUP function+Increase above Inflation Rate) using IF function.</t>
  </si>
  <si>
    <t>In Column J, the revenue is calculated as 0 for first 3 years and total cost without interest multiplied by (1+ Increase over Total Cost without Interest) from 4th year onwards using IF function.</t>
  </si>
  <si>
    <t>In Column K, Net Cashflows is calculated as Column C - Column H for year 0 and Column J - Column I + Column E for other years.</t>
  </si>
  <si>
    <t>Revenue Check</t>
  </si>
  <si>
    <t>In Column H, the initial investment of 4.5 Crores is included for year 0 and nil for other years.</t>
  </si>
  <si>
    <t>Alternatively instead of above 2 steps, Discounted Payback Period in cell P1 is calculated as year when accumulated cashflows turn positive.</t>
  </si>
  <si>
    <t>Inflation Rate in year 1</t>
  </si>
  <si>
    <t>• As can be seen above, the data when plotted on a graph forms a bell shape, confirming adherence to a normal distribution
Chi-squared test:
• In cell C30:C44, the observed frequency for each bucket same as graphical checks have been used.
• In cell D30:D44, the expected cumulative frequency has been calculated using NORM.DIST function and mutiplying it by total number of random numbers in the sample.
• In cell E30:E44, the expcted frequency is calculated as difference of expected cumulative frequency.
• In cell F30:F44, (Observed-Expected)^2/Expected has been calculated and total across all the ranges has been calculated in cell F45.
• In cell F46, degrees of freedom has been calculated using COUNT function.
• In cell F48, chi-squared test statistic has been calculated using CHIINV function at 85% test level.
• In cell F50, if total is less than test statistic, then we cannot reject the hypothesis that the random numbers come from N(0,1) distribution using IF function.
• A successful test indicates that statistically we can conclude the hypothesis to be true.
The inflation rate from Year 2 to 25 has been calculated in cell J10:J33 in "Parameters" using inflation rate in year 1 of 5%. The expected inflation rate for current year will be inflation rate of previous year plus expected movement in inflation rate for current year. The expected movement in inflation is calculated as defined value based on average value of current year from "Inflation_Data" using VLOOKUP and IF function.</t>
  </si>
  <si>
    <t>Revenue Data:</t>
  </si>
  <si>
    <t>Check - Blank</t>
  </si>
  <si>
    <t>Zero, as expected</t>
  </si>
  <si>
    <t>Check - Negative</t>
  </si>
  <si>
    <t>Check - Zero</t>
  </si>
  <si>
    <t>Ignored: Zero value in reveune data not considered in average revenue as it might indicate that the store has closed down. Noticed that for all subsequent years, the revenue remained 0.</t>
  </si>
  <si>
    <t>8 Negative Value</t>
  </si>
  <si>
    <t>In column D, revenue has been calculated as 110% multiplied by average revenue of stores in row 107 of "Revised_Rev_Data" Sheet using HLOOKUP function</t>
  </si>
  <si>
    <t>NA</t>
  </si>
  <si>
    <t>% Increase</t>
  </si>
  <si>
    <t>Year on Year change in Maximum Revenue looks reasonable. So, there are no unreasonably high value.</t>
  </si>
  <si>
    <r>
      <rPr>
        <b/>
        <sz val="11"/>
        <color theme="1"/>
        <rFont val="Calibri"/>
        <family val="2"/>
        <scheme val="minor"/>
      </rPr>
      <t>Inflation Data Checks</t>
    </r>
    <r>
      <rPr>
        <sz val="11"/>
        <color theme="1"/>
        <rFont val="Calibri"/>
        <family val="2"/>
        <scheme val="minor"/>
      </rPr>
      <t>:
Graphical Checks
A histogram has been prepared to check normal distribution using a graphical approach.
• In cell C9:C23, cumulative frequency has been computed using COUNTIF function in excel.
• In cell D9:D23, frequency for each range has been calculated.
• A Column chart has been plotted for the summarized frequency values and polynomial-trendline added to the same.</t>
    </r>
  </si>
  <si>
    <t>Details of Normal Distribution</t>
  </si>
  <si>
    <t>Results</t>
  </si>
  <si>
    <t>Criterion</t>
  </si>
  <si>
    <t>In Column L, tax on net profit is calculated as tax rate multiplied by net cashflows if year is more than 5 years using IF function.</t>
  </si>
  <si>
    <t>In Column M, the net cashflows after tax has been calculated as Column K - Column L.</t>
  </si>
  <si>
    <t>Alternatively, in cell N1, Net Present Value is calculated using NPV function using discount rate from "Parameters" sheet and Net Cashflows after tax and mutiplying this value by (1 + Discount Rate).</t>
  </si>
  <si>
    <t>In Column N, Net Present Value from year 0 is calculated as current year Net Cashflow after tax plus next year's Net Present value divided by ( 1 + Discount Rate).</t>
  </si>
  <si>
    <t>In Column L, tax on revenue is calculated as tax rate multiplied by net cashflows if year is more than 5 years using IF function.</t>
  </si>
  <si>
    <t>In Column M, N, O and P, Net Cashflows after tax, Net Present Value, Accumulated Cashflows and Indicator has been calculated in similar manner as Opportunity A.</t>
  </si>
  <si>
    <t>In cell W4:Y6, Net Present Value and Discounted Payback Period of Opportunity A and B has been summarised.</t>
  </si>
  <si>
    <t>In Column R, reasonability checks have been performed on excess guarantee revenue that Net Cashflows after guarantee is not less than guarantee amount till the guaratee period and gurantee amount is 0 after the end of guarantee period.</t>
  </si>
  <si>
    <t>In Column S, reasonability checks have been performed on running cost that it increases year on year due to positive inflation rate for all the years.</t>
  </si>
  <si>
    <t>In Column S, reasonability checks have been performed for Loan at end that the value is zero at and after the end of loan term.</t>
  </si>
  <si>
    <t>In Column U, reasonability checks have been performed for Total Cost without interest that it increase from 4th year due to positive inflation and remains constant for first 3 years as per the data provided.</t>
  </si>
  <si>
    <t>In Column V, reasonability checks have been performed for revenue that it is NIL for first 3 years, required percentage of Total Cost as per the data provided in 4th year and increase in revenue is equal to increase in total cost without interest for remaining period.</t>
  </si>
  <si>
    <t>In Column R, reasonability checks have been performed for Repaymemt that the value is zero before the start of repayment and after the end of loan term.</t>
  </si>
  <si>
    <t xml:space="preserve">No missing or unreasonably high value </t>
  </si>
  <si>
    <t>Negative value changed to positive value using "Abs" function.</t>
  </si>
  <si>
    <t>Bell shaped curve seems reasonable</t>
  </si>
  <si>
    <t>Our client, Mr. J wants to commence a business with cash balance of INR 3 Crores due to good prospects about the economy as per the predictions of investors and economists. He had sought advice from management consultants to commence a new business and had been presented with 2 interesting opportunities. He has reached out to us to help him evaluate the above 2 opportunities independently. 
This spreadsheet does the following:
• Performs checks on the data provided to evaluate the above opportunities.
• Calculates the loan schedule (if any), net cashflows, net present value, discounted payback period for the above opportunities over next 25 years.</t>
  </si>
  <si>
    <r>
      <rPr>
        <b/>
        <sz val="11"/>
        <color theme="1"/>
        <rFont val="Calibri"/>
        <family val="2"/>
        <scheme val="minor"/>
      </rPr>
      <t>Revenue Data Checks
Check 1</t>
    </r>
    <r>
      <rPr>
        <sz val="11"/>
        <color theme="1"/>
        <rFont val="Calibri"/>
        <family val="2"/>
        <scheme val="minor"/>
      </rPr>
      <t xml:space="preserve">: Revenue data for 100 stores has been checked to ensure that there are no missing value using IF function and it was fine.
</t>
    </r>
    <r>
      <rPr>
        <b/>
        <sz val="11"/>
        <color theme="1"/>
        <rFont val="Calibri"/>
        <family val="2"/>
        <scheme val="minor"/>
      </rPr>
      <t>Check 2</t>
    </r>
    <r>
      <rPr>
        <sz val="11"/>
        <color theme="1"/>
        <rFont val="Calibri"/>
        <family val="2"/>
        <scheme val="minor"/>
      </rPr>
      <t xml:space="preserve">: Revenue data for 100 stores has been checked to ensure that there are no negative or zero values using IF function. 
The error was found and the following revisions highlighted in yellow were done in "Revised_Rev_Data" sheet:
</t>
    </r>
    <r>
      <rPr>
        <i/>
        <sz val="11"/>
        <color theme="1"/>
        <rFont val="Calibri"/>
        <family val="2"/>
        <scheme val="minor"/>
      </rPr>
      <t xml:space="preserve">Negative value was converted to positive and zero value not considered in average revenue as it might indicate that the store has closed down. Noticed that for all subsequent years, the revenue remained 0.
</t>
    </r>
    <r>
      <rPr>
        <b/>
        <sz val="11"/>
        <color theme="1"/>
        <rFont val="Calibri"/>
        <family val="2"/>
        <scheme val="minor"/>
      </rPr>
      <t>Check 3</t>
    </r>
    <r>
      <rPr>
        <sz val="11"/>
        <color theme="1"/>
        <rFont val="Calibri"/>
        <family val="2"/>
        <scheme val="minor"/>
      </rPr>
      <t>: No unreasonably high value in revenue data was checked using MAX function and year on year change in maximum revenue over the years was calculated and it was reasonable.
The number of stores for next 25 years are calculated in row 106 of "Revised_Rev_Data" sheet using COUNTIF function by excluding stores with zero values.
The average revenue of stores for next 25 years is calculated in row 107 of "Revised_Rev_Data" sheet using SUM function.
The above data checks were again performed on Revised Revenue Data in "Revised_Rev_Data_Checks" and it was fine.</t>
    </r>
  </si>
  <si>
    <t>Following assumptions have been made to evaluate the opportunities:
• Apart from the data errors discovered, the data provided by Mr. J is correct and can be used for evaluation.
• The annual projections will be sufficient to evaluate the opportunities.
• All the cashflows except initial investment and sanction of loan will take place at the end of the year.
• Mr. J will be able to continue the operations for 25 years.
• There are no taxes in first 5 years of operation and tax rate will not change for the remaining period.
• The random numbers provided for average values are suitable and movement in inflation rate will be based on these average values.
• The formula for the movement in inflation rate is accurate and will apply for 24 years starting from 2nd year.
• Expenses provided for first year are inclusive of implied inflation.
• There will be no additional revenue or additional cost invloved for both the opportunities.
For Opportunity A:
• Whenever the revenue of one of the 100 stores is zero and remained 0 for subsequent years, it is considered to be shut down and not considered while calculating average revenue of stores.
• The revenue of new store being based on the 110% of average value of above stores is correct.
• The running cost of new store will be higher by 3% over expected inflation rate every year from 2nd year onwards.
• There will be no changes in royalty over next 25 years.
• The store will benefit from economies of scale as the cost of goods sold will reduce with increase in revenue.
• The guarantee in net cashflows will not change and will be met by the company by the end of the year.
For Opportunity B:
• The bank loan of INR 1.5 Crores will be sanctioned when required and there will be no change in the credit wrothiness.
• No processing fees on loan is to be considered.
• The loan at fixed interest rate will be available and there will be no change in interest rate at the time of availing the loan.
• The loan tenure of 15 years will be available from the bank and the option of commencing repayments from 4th year will be available.
• The calculation of loan schedule by bank will be similar and there will no additional cost involved while sanctioning the loan.
• The cost for first 3 years will not change due to inflation and the cost from 4th year will be higher by 5% over expected inflation rate.
• There will be NIL revenue in first 3 years and will always be 75% higher than total cost exlcuding interest on loan from 4th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</si>
</sst>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name val="Calibri"/>
      <family val="2"/>
      <scheme val="minor"/>
    </font>
    <font>
      <b/>
      <sz val="10"/>
      <name val="Calibri"/>
      <family val="2"/>
      <scheme val="minor"/>
    </font>
    <font>
      <sz val="11"/>
      <name val="Calibri"/>
      <family val="2"/>
      <scheme val="minor"/>
    </font>
    <font>
      <sz val="10"/>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43" fontId="0" fillId="0" borderId="0" xfId="0" applyNumberFormat="1"/>
    <xf numFmtId="0" fontId="2" fillId="0" borderId="0" xfId="0" applyFont="1"/>
    <xf numFmtId="0" fontId="3" fillId="0" borderId="0" xfId="0" applyFont="1"/>
    <xf numFmtId="0" fontId="0" fillId="0" borderId="5" xfId="0" applyBorder="1"/>
    <xf numFmtId="164" fontId="0" fillId="0" borderId="0" xfId="1" applyNumberFormat="1" applyFont="1" applyBorder="1"/>
    <xf numFmtId="164" fontId="0" fillId="0" borderId="0" xfId="0" applyNumberFormat="1"/>
    <xf numFmtId="164" fontId="0" fillId="0" borderId="6" xfId="0" applyNumberFormat="1" applyBorder="1"/>
    <xf numFmtId="0" fontId="0" fillId="0" borderId="7" xfId="0" applyBorder="1"/>
    <xf numFmtId="164" fontId="0" fillId="0" borderId="8" xfId="1" applyNumberFormat="1" applyFont="1" applyBorder="1"/>
    <xf numFmtId="164" fontId="0" fillId="0" borderId="8" xfId="0" applyNumberFormat="1" applyBorder="1"/>
    <xf numFmtId="164" fontId="0" fillId="0" borderId="9" xfId="0" applyNumberFormat="1" applyBorder="1"/>
    <xf numFmtId="0" fontId="0" fillId="0" borderId="10" xfId="0" applyBorder="1"/>
    <xf numFmtId="0" fontId="0" fillId="0" borderId="11" xfId="0" applyBorder="1"/>
    <xf numFmtId="0" fontId="0" fillId="0" borderId="1" xfId="0" applyBorder="1"/>
    <xf numFmtId="0" fontId="0" fillId="0" borderId="12" xfId="0" applyBorder="1"/>
    <xf numFmtId="0" fontId="0" fillId="0" borderId="13" xfId="0" applyBorder="1"/>
    <xf numFmtId="164" fontId="0" fillId="0" borderId="5" xfId="1" applyNumberFormat="1" applyFont="1" applyBorder="1"/>
    <xf numFmtId="0" fontId="0" fillId="0" borderId="6" xfId="0" applyBorder="1"/>
    <xf numFmtId="164" fontId="0" fillId="0" borderId="7" xfId="1" applyNumberFormat="1" applyFont="1" applyBorder="1"/>
    <xf numFmtId="10" fontId="0" fillId="0" borderId="6" xfId="2" applyNumberFormat="1" applyFont="1" applyBorder="1"/>
    <xf numFmtId="10" fontId="0" fillId="0" borderId="9" xfId="2" applyNumberFormat="1" applyFont="1" applyBorder="1"/>
    <xf numFmtId="0" fontId="2" fillId="0" borderId="1" xfId="0" applyFont="1" applyBorder="1"/>
    <xf numFmtId="0" fontId="2" fillId="0" borderId="13" xfId="0" applyFont="1" applyBorder="1"/>
    <xf numFmtId="0" fontId="2" fillId="0" borderId="14" xfId="0" applyFont="1" applyBorder="1"/>
    <xf numFmtId="0" fontId="2" fillId="0" borderId="12" xfId="0" applyFont="1" applyBorder="1"/>
    <xf numFmtId="10" fontId="0" fillId="0" borderId="0" xfId="0" applyNumberFormat="1"/>
    <xf numFmtId="164" fontId="0" fillId="2" borderId="0" xfId="0" applyNumberFormat="1" applyFill="1"/>
    <xf numFmtId="164" fontId="0" fillId="2" borderId="8" xfId="0" applyNumberFormat="1" applyFill="1" applyBorder="1"/>
    <xf numFmtId="164" fontId="0" fillId="0" borderId="12" xfId="0" applyNumberFormat="1" applyBorder="1"/>
    <xf numFmtId="164" fontId="0" fillId="0" borderId="13" xfId="0" applyNumberFormat="1" applyBorder="1"/>
    <xf numFmtId="9" fontId="0" fillId="0" borderId="0" xfId="0" applyNumberFormat="1"/>
    <xf numFmtId="164" fontId="0" fillId="0" borderId="9" xfId="1" applyNumberFormat="1" applyFont="1" applyBorder="1"/>
    <xf numFmtId="0" fontId="0" fillId="0" borderId="8" xfId="0" applyBorder="1"/>
    <xf numFmtId="0" fontId="0" fillId="0" borderId="9" xfId="0" applyBorder="1"/>
    <xf numFmtId="164" fontId="0" fillId="0" borderId="12" xfId="1" applyNumberFormat="1" applyFont="1" applyBorder="1"/>
    <xf numFmtId="164" fontId="0" fillId="0" borderId="4" xfId="1" applyNumberFormat="1" applyFont="1" applyBorder="1" applyAlignment="1">
      <alignment vertical="center"/>
    </xf>
    <xf numFmtId="164" fontId="0" fillId="0" borderId="6" xfId="1" applyNumberFormat="1" applyFont="1" applyBorder="1"/>
    <xf numFmtId="9" fontId="0" fillId="0" borderId="6" xfId="0" applyNumberFormat="1" applyBorder="1"/>
    <xf numFmtId="10" fontId="0" fillId="0" borderId="6" xfId="0" applyNumberFormat="1" applyBorder="1"/>
    <xf numFmtId="9" fontId="0" fillId="0" borderId="9" xfId="0" applyNumberFormat="1" applyBorder="1"/>
    <xf numFmtId="0" fontId="0" fillId="0" borderId="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6" xfId="0" applyBorder="1"/>
    <xf numFmtId="0" fontId="0" fillId="0" borderId="15" xfId="0" applyBorder="1" applyAlignment="1">
      <alignment vertical="center"/>
    </xf>
    <xf numFmtId="0" fontId="0" fillId="0" borderId="17" xfId="0" applyBorder="1"/>
    <xf numFmtId="43" fontId="0" fillId="0" borderId="6" xfId="1" applyFont="1" applyBorder="1"/>
    <xf numFmtId="164" fontId="0" fillId="0" borderId="10" xfId="1" applyNumberFormat="1" applyFont="1" applyBorder="1"/>
    <xf numFmtId="164" fontId="0" fillId="0" borderId="11" xfId="1" applyNumberFormat="1" applyFont="1" applyBorder="1"/>
    <xf numFmtId="165" fontId="5" fillId="0" borderId="0" xfId="2" applyNumberFormat="1" applyFont="1" applyAlignment="1">
      <alignment horizontal="left" vertical="center"/>
    </xf>
    <xf numFmtId="9" fontId="0" fillId="0" borderId="9" xfId="2" applyFont="1" applyBorder="1"/>
    <xf numFmtId="0" fontId="0" fillId="0" borderId="0" xfId="0" applyAlignment="1">
      <alignment wrapText="1"/>
    </xf>
    <xf numFmtId="0" fontId="0" fillId="0" borderId="0" xfId="0" applyAlignment="1">
      <alignment vertical="top" wrapText="1"/>
    </xf>
    <xf numFmtId="164" fontId="0" fillId="0" borderId="13" xfId="1" applyNumberFormat="1" applyFont="1" applyBorder="1"/>
    <xf numFmtId="43" fontId="4" fillId="0" borderId="2" xfId="1" applyFont="1" applyBorder="1" applyAlignment="1">
      <alignment horizontal="center" vertical="center"/>
    </xf>
    <xf numFmtId="43" fontId="4" fillId="0" borderId="3" xfId="1" applyFont="1" applyBorder="1" applyAlignment="1">
      <alignment horizontal="center" vertical="center"/>
    </xf>
    <xf numFmtId="43" fontId="4" fillId="0" borderId="4" xfId="1" applyFont="1" applyBorder="1" applyAlignment="1">
      <alignment horizontal="center" vertical="center"/>
    </xf>
    <xf numFmtId="43" fontId="4" fillId="0" borderId="5" xfId="1" applyFont="1" applyBorder="1" applyAlignment="1">
      <alignment horizontal="center" vertical="center"/>
    </xf>
    <xf numFmtId="43" fontId="4" fillId="0" borderId="0" xfId="1" applyFont="1" applyAlignment="1">
      <alignment horizontal="center" vertical="center"/>
    </xf>
    <xf numFmtId="43" fontId="4" fillId="0" borderId="6" xfId="1" applyFont="1" applyBorder="1" applyAlignment="1">
      <alignment horizontal="center" vertical="center"/>
    </xf>
    <xf numFmtId="43" fontId="4" fillId="0" borderId="7" xfId="1" applyFont="1" applyBorder="1" applyAlignment="1">
      <alignment horizontal="center" vertical="center"/>
    </xf>
    <xf numFmtId="43" fontId="4" fillId="0" borderId="8" xfId="1" applyFont="1" applyBorder="1" applyAlignment="1">
      <alignment horizontal="center" vertical="center"/>
    </xf>
    <xf numFmtId="43" fontId="4" fillId="0" borderId="9" xfId="1" applyFont="1" applyBorder="1" applyAlignment="1">
      <alignment horizontal="center" vertical="center"/>
    </xf>
    <xf numFmtId="43" fontId="0" fillId="0" borderId="9" xfId="1" applyFont="1" applyBorder="1"/>
    <xf numFmtId="43" fontId="0" fillId="0" borderId="10" xfId="1" applyFont="1" applyBorder="1"/>
    <xf numFmtId="43" fontId="0" fillId="0" borderId="11" xfId="1" applyFont="1" applyBorder="1"/>
    <xf numFmtId="0" fontId="0" fillId="0" borderId="0" xfId="0" applyAlignment="1">
      <alignment horizontal="right"/>
    </xf>
    <xf numFmtId="166" fontId="0" fillId="0" borderId="0" xfId="0" applyNumberFormat="1"/>
    <xf numFmtId="0" fontId="0" fillId="0" borderId="14" xfId="0" applyBorder="1"/>
    <xf numFmtId="0" fontId="6" fillId="0" borderId="0" xfId="0" applyFont="1"/>
    <xf numFmtId="43" fontId="0" fillId="0" borderId="1" xfId="0" applyNumberFormat="1" applyBorder="1"/>
    <xf numFmtId="164" fontId="0" fillId="0" borderId="17" xfId="1" applyNumberFormat="1" applyFont="1" applyBorder="1"/>
    <xf numFmtId="0" fontId="0" fillId="0" borderId="17" xfId="1" applyNumberFormat="1" applyFont="1" applyBorder="1"/>
    <xf numFmtId="0" fontId="0" fillId="0" borderId="15" xfId="0" applyBorder="1"/>
    <xf numFmtId="0" fontId="0" fillId="0" borderId="4" xfId="0" applyBorder="1"/>
    <xf numFmtId="164" fontId="0" fillId="0" borderId="16" xfId="1" applyNumberFormat="1" applyFont="1" applyBorder="1"/>
    <xf numFmtId="10" fontId="0" fillId="0" borderId="9" xfId="0" applyNumberFormat="1" applyBorder="1"/>
    <xf numFmtId="164" fontId="0" fillId="0" borderId="4" xfId="1" applyNumberFormat="1" applyFont="1" applyBorder="1"/>
    <xf numFmtId="9" fontId="0" fillId="0" borderId="13" xfId="0" applyNumberFormat="1" applyBorder="1"/>
    <xf numFmtId="0" fontId="0" fillId="0" borderId="18" xfId="0" applyBorder="1"/>
    <xf numFmtId="164" fontId="2" fillId="0" borderId="0" xfId="0" applyNumberFormat="1" applyFont="1"/>
    <xf numFmtId="0" fontId="2" fillId="0" borderId="12" xfId="0" applyFont="1" applyBorder="1" applyAlignment="1">
      <alignment vertical="center" wrapText="1"/>
    </xf>
    <xf numFmtId="0" fontId="2" fillId="0" borderId="13" xfId="0" applyFont="1" applyBorder="1" applyAlignment="1">
      <alignment vertical="center" wrapText="1"/>
    </xf>
    <xf numFmtId="164" fontId="0" fillId="3" borderId="0" xfId="0" applyNumberFormat="1" applyFill="1"/>
    <xf numFmtId="164" fontId="2" fillId="0" borderId="0" xfId="1" applyNumberFormat="1" applyFont="1"/>
    <xf numFmtId="9" fontId="0" fillId="0" borderId="12" xfId="2" applyFont="1" applyBorder="1"/>
    <xf numFmtId="9" fontId="0" fillId="0" borderId="13" xfId="2" applyFont="1" applyBorder="1"/>
    <xf numFmtId="0" fontId="0" fillId="0" borderId="19" xfId="0" applyBorder="1"/>
    <xf numFmtId="0" fontId="0" fillId="0" borderId="4" xfId="1" applyNumberFormat="1" applyFont="1" applyBorder="1"/>
    <xf numFmtId="10" fontId="0" fillId="3" borderId="6" xfId="2" applyNumberFormat="1" applyFont="1" applyFill="1" applyBorder="1"/>
    <xf numFmtId="164" fontId="0" fillId="0" borderId="0" xfId="1" applyNumberFormat="1" applyFont="1" applyFill="1" applyBorder="1"/>
    <xf numFmtId="164" fontId="2" fillId="0" borderId="6" xfId="1" applyNumberFormat="1" applyFont="1" applyFill="1" applyBorder="1"/>
    <xf numFmtId="164" fontId="2" fillId="0" borderId="8" xfId="1" applyNumberFormat="1" applyFont="1" applyFill="1" applyBorder="1"/>
    <xf numFmtId="164" fontId="0" fillId="0" borderId="9" xfId="1" applyNumberFormat="1" applyFont="1" applyFill="1" applyBorder="1"/>
    <xf numFmtId="164" fontId="1" fillId="0" borderId="0" xfId="1" applyNumberFormat="1" applyFont="1" applyBorder="1"/>
    <xf numFmtId="10" fontId="1" fillId="0" borderId="0" xfId="2" applyNumberFormat="1" applyFont="1" applyBorder="1"/>
    <xf numFmtId="164" fontId="1" fillId="0" borderId="8" xfId="1" applyNumberFormat="1" applyFont="1" applyBorder="1"/>
    <xf numFmtId="10" fontId="1" fillId="0" borderId="8" xfId="2" applyNumberFormat="1" applyFont="1" applyBorder="1"/>
    <xf numFmtId="0" fontId="2" fillId="0" borderId="1" xfId="0" applyFont="1" applyBorder="1" applyAlignment="1">
      <alignment vertical="center" wrapText="1"/>
    </xf>
    <xf numFmtId="0" fontId="2" fillId="0" borderId="14" xfId="0" applyFont="1" applyBorder="1" applyAlignment="1">
      <alignment vertical="center" wrapText="1"/>
    </xf>
    <xf numFmtId="164" fontId="0" fillId="3" borderId="5" xfId="0" applyNumberFormat="1" applyFill="1" applyBorder="1"/>
    <xf numFmtId="164" fontId="1" fillId="0" borderId="6" xfId="1" applyNumberFormat="1" applyFont="1" applyBorder="1"/>
    <xf numFmtId="164" fontId="0" fillId="0" borderId="5" xfId="0" applyNumberFormat="1" applyBorder="1"/>
    <xf numFmtId="164" fontId="1" fillId="0" borderId="9" xfId="1" applyNumberFormat="1" applyFont="1" applyBorder="1"/>
    <xf numFmtId="164" fontId="0" fillId="0" borderId="7" xfId="0" applyNumberFormat="1" applyBorder="1"/>
    <xf numFmtId="0" fontId="7" fillId="0" borderId="0" xfId="0" applyFont="1" applyAlignment="1">
      <alignment vertical="center"/>
    </xf>
    <xf numFmtId="0" fontId="0" fillId="0" borderId="12" xfId="0" applyBorder="1" applyAlignment="1">
      <alignment horizontal="center"/>
    </xf>
    <xf numFmtId="0" fontId="0" fillId="0" borderId="13" xfId="0"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Random</a:t>
            </a:r>
            <a:r>
              <a:rPr lang="en-US" baseline="0"/>
              <a:t> Numbers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Inf_Data_Checks!$D$8</c:f>
              <c:strCache>
                <c:ptCount val="1"/>
                <c:pt idx="0">
                  <c:v>Frequency</c:v>
                </c:pt>
              </c:strCache>
            </c:strRef>
          </c:tx>
          <c:spPr>
            <a:solidFill>
              <a:schemeClr val="accent1"/>
            </a:solidFill>
            <a:ln>
              <a:noFill/>
            </a:ln>
            <a:effectLst/>
          </c:spPr>
          <c:invertIfNegative val="0"/>
          <c:trendline>
            <c:spPr>
              <a:ln w="19050" cap="rnd">
                <a:solidFill>
                  <a:schemeClr val="accent1"/>
                </a:solidFill>
                <a:prstDash val="sysDot"/>
              </a:ln>
              <a:effectLst/>
            </c:spPr>
            <c:trendlineType val="poly"/>
            <c:order val="6"/>
            <c:dispRSqr val="0"/>
            <c:dispEq val="0"/>
          </c:trendline>
          <c:cat>
            <c:numRef>
              <c:f>Inf_Data_Checks!$B$9:$B$23</c:f>
              <c:numCache>
                <c:formatCode>_(* #,##0.00_);_(* \(#,##0.00\);_(* "-"??_);_(@_)</c:formatCode>
                <c:ptCount val="15"/>
                <c:pt idx="0">
                  <c:v>-3</c:v>
                </c:pt>
                <c:pt idx="1">
                  <c:v>-2.5</c:v>
                </c:pt>
                <c:pt idx="2">
                  <c:v>-2</c:v>
                </c:pt>
                <c:pt idx="3">
                  <c:v>-1.5</c:v>
                </c:pt>
                <c:pt idx="4">
                  <c:v>-1</c:v>
                </c:pt>
                <c:pt idx="5">
                  <c:v>-0.5</c:v>
                </c:pt>
                <c:pt idx="6">
                  <c:v>0</c:v>
                </c:pt>
                <c:pt idx="7">
                  <c:v>0.5</c:v>
                </c:pt>
                <c:pt idx="8">
                  <c:v>1</c:v>
                </c:pt>
                <c:pt idx="9">
                  <c:v>1.5</c:v>
                </c:pt>
                <c:pt idx="10">
                  <c:v>2</c:v>
                </c:pt>
                <c:pt idx="11">
                  <c:v>2.5</c:v>
                </c:pt>
                <c:pt idx="12">
                  <c:v>3</c:v>
                </c:pt>
                <c:pt idx="13">
                  <c:v>3.5</c:v>
                </c:pt>
                <c:pt idx="14">
                  <c:v>4</c:v>
                </c:pt>
              </c:numCache>
            </c:numRef>
          </c:cat>
          <c:val>
            <c:numRef>
              <c:f>Inf_Data_Checks!$D$9:$D$23</c:f>
              <c:numCache>
                <c:formatCode>General</c:formatCode>
                <c:ptCount val="15"/>
                <c:pt idx="0">
                  <c:v>2</c:v>
                </c:pt>
                <c:pt idx="1">
                  <c:v>12</c:v>
                </c:pt>
                <c:pt idx="2">
                  <c:v>35</c:v>
                </c:pt>
                <c:pt idx="3">
                  <c:v>117</c:v>
                </c:pt>
                <c:pt idx="4">
                  <c:v>212</c:v>
                </c:pt>
                <c:pt idx="5">
                  <c:v>347</c:v>
                </c:pt>
                <c:pt idx="6">
                  <c:v>468</c:v>
                </c:pt>
                <c:pt idx="7">
                  <c:v>465</c:v>
                </c:pt>
                <c:pt idx="8">
                  <c:v>359</c:v>
                </c:pt>
                <c:pt idx="9">
                  <c:v>237</c:v>
                </c:pt>
                <c:pt idx="10">
                  <c:v>101</c:v>
                </c:pt>
                <c:pt idx="11">
                  <c:v>33</c:v>
                </c:pt>
                <c:pt idx="12">
                  <c:v>10</c:v>
                </c:pt>
                <c:pt idx="13">
                  <c:v>2</c:v>
                </c:pt>
                <c:pt idx="14">
                  <c:v>0</c:v>
                </c:pt>
              </c:numCache>
            </c:numRef>
          </c:val>
          <c:extLst>
            <c:ext xmlns:c16="http://schemas.microsoft.com/office/drawing/2014/chart" uri="{C3380CC4-5D6E-409C-BE32-E72D297353CC}">
              <c16:uniqueId val="{00000001-E353-47C1-96E6-99C8E6B1BAC6}"/>
            </c:ext>
          </c:extLst>
        </c:ser>
        <c:dLbls>
          <c:showLegendKey val="0"/>
          <c:showVal val="0"/>
          <c:showCatName val="0"/>
          <c:showSerName val="0"/>
          <c:showPercent val="0"/>
          <c:showBubbleSize val="0"/>
        </c:dLbls>
        <c:gapWidth val="219"/>
        <c:overlap val="-27"/>
        <c:axId val="558507807"/>
        <c:axId val="1547853871"/>
      </c:barChart>
      <c:catAx>
        <c:axId val="558507807"/>
        <c:scaling>
          <c:orientation val="minMax"/>
        </c:scaling>
        <c:delete val="0"/>
        <c:axPos val="b"/>
        <c:numFmt formatCode="_(* #,##0.00_);_(* \(#,##0.0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7853871"/>
        <c:crosses val="autoZero"/>
        <c:auto val="1"/>
        <c:lblAlgn val="ctr"/>
        <c:lblOffset val="100"/>
        <c:noMultiLvlLbl val="0"/>
      </c:catAx>
      <c:valAx>
        <c:axId val="1547853871"/>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5078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Random</a:t>
            </a:r>
            <a:r>
              <a:rPr lang="en-US" baseline="0"/>
              <a:t> Numbers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Inf_Data_Checks!$D$8</c:f>
              <c:strCache>
                <c:ptCount val="1"/>
                <c:pt idx="0">
                  <c:v>Frequency</c:v>
                </c:pt>
              </c:strCache>
            </c:strRef>
          </c:tx>
          <c:spPr>
            <a:solidFill>
              <a:schemeClr val="accent1"/>
            </a:solidFill>
            <a:ln>
              <a:noFill/>
            </a:ln>
            <a:effectLst/>
          </c:spPr>
          <c:invertIfNegative val="0"/>
          <c:trendline>
            <c:spPr>
              <a:ln w="19050" cap="rnd">
                <a:solidFill>
                  <a:schemeClr val="accent1"/>
                </a:solidFill>
                <a:prstDash val="sysDot"/>
              </a:ln>
              <a:effectLst/>
            </c:spPr>
            <c:trendlineType val="poly"/>
            <c:order val="6"/>
            <c:dispRSqr val="0"/>
            <c:dispEq val="0"/>
          </c:trendline>
          <c:cat>
            <c:numRef>
              <c:f>Inf_Data_Checks!$B$9:$B$23</c:f>
              <c:numCache>
                <c:formatCode>_(* #,##0.00_);_(* \(#,##0.00\);_(* "-"??_);_(@_)</c:formatCode>
                <c:ptCount val="15"/>
                <c:pt idx="0">
                  <c:v>-3</c:v>
                </c:pt>
                <c:pt idx="1">
                  <c:v>-2.5</c:v>
                </c:pt>
                <c:pt idx="2">
                  <c:v>-2</c:v>
                </c:pt>
                <c:pt idx="3">
                  <c:v>-1.5</c:v>
                </c:pt>
                <c:pt idx="4">
                  <c:v>-1</c:v>
                </c:pt>
                <c:pt idx="5">
                  <c:v>-0.5</c:v>
                </c:pt>
                <c:pt idx="6">
                  <c:v>0</c:v>
                </c:pt>
                <c:pt idx="7">
                  <c:v>0.5</c:v>
                </c:pt>
                <c:pt idx="8">
                  <c:v>1</c:v>
                </c:pt>
                <c:pt idx="9">
                  <c:v>1.5</c:v>
                </c:pt>
                <c:pt idx="10">
                  <c:v>2</c:v>
                </c:pt>
                <c:pt idx="11">
                  <c:v>2.5</c:v>
                </c:pt>
                <c:pt idx="12">
                  <c:v>3</c:v>
                </c:pt>
                <c:pt idx="13">
                  <c:v>3.5</c:v>
                </c:pt>
                <c:pt idx="14">
                  <c:v>4</c:v>
                </c:pt>
              </c:numCache>
            </c:numRef>
          </c:cat>
          <c:val>
            <c:numRef>
              <c:f>Inf_Data_Checks!$D$9:$D$23</c:f>
              <c:numCache>
                <c:formatCode>General</c:formatCode>
                <c:ptCount val="15"/>
                <c:pt idx="0">
                  <c:v>2</c:v>
                </c:pt>
                <c:pt idx="1">
                  <c:v>12</c:v>
                </c:pt>
                <c:pt idx="2">
                  <c:v>35</c:v>
                </c:pt>
                <c:pt idx="3">
                  <c:v>117</c:v>
                </c:pt>
                <c:pt idx="4">
                  <c:v>212</c:v>
                </c:pt>
                <c:pt idx="5">
                  <c:v>347</c:v>
                </c:pt>
                <c:pt idx="6">
                  <c:v>468</c:v>
                </c:pt>
                <c:pt idx="7">
                  <c:v>465</c:v>
                </c:pt>
                <c:pt idx="8">
                  <c:v>359</c:v>
                </c:pt>
                <c:pt idx="9">
                  <c:v>237</c:v>
                </c:pt>
                <c:pt idx="10">
                  <c:v>101</c:v>
                </c:pt>
                <c:pt idx="11">
                  <c:v>33</c:v>
                </c:pt>
                <c:pt idx="12">
                  <c:v>10</c:v>
                </c:pt>
                <c:pt idx="13">
                  <c:v>2</c:v>
                </c:pt>
                <c:pt idx="14">
                  <c:v>0</c:v>
                </c:pt>
              </c:numCache>
            </c:numRef>
          </c:val>
          <c:extLst>
            <c:ext xmlns:c16="http://schemas.microsoft.com/office/drawing/2014/chart" uri="{C3380CC4-5D6E-409C-BE32-E72D297353CC}">
              <c16:uniqueId val="{00000000-518A-4297-906A-F7F66E114F1A}"/>
            </c:ext>
          </c:extLst>
        </c:ser>
        <c:dLbls>
          <c:showLegendKey val="0"/>
          <c:showVal val="0"/>
          <c:showCatName val="0"/>
          <c:showSerName val="0"/>
          <c:showPercent val="0"/>
          <c:showBubbleSize val="0"/>
        </c:dLbls>
        <c:gapWidth val="219"/>
        <c:overlap val="-27"/>
        <c:axId val="558507807"/>
        <c:axId val="1547853871"/>
      </c:barChart>
      <c:catAx>
        <c:axId val="558507807"/>
        <c:scaling>
          <c:orientation val="minMax"/>
        </c:scaling>
        <c:delete val="0"/>
        <c:axPos val="b"/>
        <c:numFmt formatCode="_(* #,##0.00_);_(* \(#,##0.0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7853871"/>
        <c:crosses val="autoZero"/>
        <c:auto val="1"/>
        <c:lblAlgn val="ctr"/>
        <c:lblOffset val="100"/>
        <c:noMultiLvlLbl val="0"/>
      </c:catAx>
      <c:valAx>
        <c:axId val="1547853871"/>
        <c:scaling>
          <c:orientation val="minMax"/>
          <c:max val="5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N"/>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5078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55562</xdr:colOff>
      <xdr:row>12</xdr:row>
      <xdr:rowOff>55563</xdr:rowOff>
    </xdr:from>
    <xdr:to>
      <xdr:col>0</xdr:col>
      <xdr:colOff>4476750</xdr:colOff>
      <xdr:row>12</xdr:row>
      <xdr:rowOff>1984376</xdr:rowOff>
    </xdr:to>
    <xdr:graphicFrame macro="">
      <xdr:nvGraphicFramePr>
        <xdr:cNvPr id="3" name="Chart 2">
          <a:extLst>
            <a:ext uri="{FF2B5EF4-FFF2-40B4-BE49-F238E27FC236}">
              <a16:creationId xmlns:a16="http://schemas.microsoft.com/office/drawing/2014/main" id="{EAC75CAF-D56A-4F67-BF3D-CCDFA8CE1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19843</xdr:colOff>
      <xdr:row>6</xdr:row>
      <xdr:rowOff>104775</xdr:rowOff>
    </xdr:from>
    <xdr:to>
      <xdr:col>12</xdr:col>
      <xdr:colOff>479778</xdr:colOff>
      <xdr:row>22</xdr:row>
      <xdr:rowOff>141112</xdr:rowOff>
    </xdr:to>
    <xdr:graphicFrame macro="">
      <xdr:nvGraphicFramePr>
        <xdr:cNvPr id="3" name="Chart 2">
          <a:extLst>
            <a:ext uri="{FF2B5EF4-FFF2-40B4-BE49-F238E27FC236}">
              <a16:creationId xmlns:a16="http://schemas.microsoft.com/office/drawing/2014/main" id="{65324418-C058-8F18-2EDC-AF520C2927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99CE-3308-4021-8F47-E2AA008F6382}">
  <dimension ref="A2:A60"/>
  <sheetViews>
    <sheetView showGridLines="0" tabSelected="1" zoomScale="80" zoomScaleNormal="80" workbookViewId="0"/>
  </sheetViews>
  <sheetFormatPr defaultRowHeight="14.5" x14ac:dyDescent="0.35"/>
  <cols>
    <col min="1" max="1" width="176.81640625" customWidth="1"/>
  </cols>
  <sheetData>
    <row r="2" spans="1:1" x14ac:dyDescent="0.35">
      <c r="A2" s="3" t="s">
        <v>176</v>
      </c>
    </row>
    <row r="4" spans="1:1" x14ac:dyDescent="0.35">
      <c r="A4" s="2" t="s">
        <v>175</v>
      </c>
    </row>
    <row r="5" spans="1:1" ht="101.5" x14ac:dyDescent="0.35">
      <c r="A5" s="53" t="s">
        <v>281</v>
      </c>
    </row>
    <row r="7" spans="1:1" x14ac:dyDescent="0.35">
      <c r="A7" s="2" t="s">
        <v>177</v>
      </c>
    </row>
    <row r="8" spans="1:1" ht="159.5" x14ac:dyDescent="0.35">
      <c r="A8" s="53" t="s">
        <v>220</v>
      </c>
    </row>
    <row r="10" spans="1:1" ht="174" x14ac:dyDescent="0.35">
      <c r="A10" s="53" t="s">
        <v>282</v>
      </c>
    </row>
    <row r="12" spans="1:1" ht="101.5" x14ac:dyDescent="0.35">
      <c r="A12" s="52" t="s">
        <v>261</v>
      </c>
    </row>
    <row r="13" spans="1:1" ht="160.5" customHeight="1" x14ac:dyDescent="0.35"/>
    <row r="14" spans="1:1" ht="217.5" x14ac:dyDescent="0.35">
      <c r="A14" s="52" t="s">
        <v>249</v>
      </c>
    </row>
    <row r="16" spans="1:1" x14ac:dyDescent="0.35">
      <c r="A16" s="2" t="s">
        <v>179</v>
      </c>
    </row>
    <row r="17" spans="1:1" ht="362.5" x14ac:dyDescent="0.35">
      <c r="A17" s="52" t="s">
        <v>283</v>
      </c>
    </row>
    <row r="19" spans="1:1" x14ac:dyDescent="0.35">
      <c r="A19" s="2" t="s">
        <v>180</v>
      </c>
    </row>
    <row r="20" spans="1:1" x14ac:dyDescent="0.35">
      <c r="A20" t="s">
        <v>223</v>
      </c>
    </row>
    <row r="21" spans="1:1" x14ac:dyDescent="0.35">
      <c r="A21" t="s">
        <v>224</v>
      </c>
    </row>
    <row r="22" spans="1:1" x14ac:dyDescent="0.35">
      <c r="A22" t="s">
        <v>222</v>
      </c>
    </row>
    <row r="23" spans="1:1" x14ac:dyDescent="0.35">
      <c r="A23" t="s">
        <v>257</v>
      </c>
    </row>
    <row r="24" spans="1:1" ht="31.5" customHeight="1" x14ac:dyDescent="0.35">
      <c r="A24" s="52" t="s">
        <v>225</v>
      </c>
    </row>
    <row r="25" spans="1:1" ht="29" x14ac:dyDescent="0.35">
      <c r="A25" s="52" t="s">
        <v>241</v>
      </c>
    </row>
    <row r="26" spans="1:1" x14ac:dyDescent="0.35">
      <c r="A26" t="s">
        <v>226</v>
      </c>
    </row>
    <row r="27" spans="1:1" x14ac:dyDescent="0.35">
      <c r="A27" t="s">
        <v>227</v>
      </c>
    </row>
    <row r="28" spans="1:1" x14ac:dyDescent="0.35">
      <c r="A28" t="s">
        <v>228</v>
      </c>
    </row>
    <row r="29" spans="1:1" x14ac:dyDescent="0.35">
      <c r="A29" t="s">
        <v>229</v>
      </c>
    </row>
    <row r="30" spans="1:1" x14ac:dyDescent="0.35">
      <c r="A30" t="s">
        <v>230</v>
      </c>
    </row>
    <row r="31" spans="1:1" x14ac:dyDescent="0.35">
      <c r="A31" t="s">
        <v>265</v>
      </c>
    </row>
    <row r="32" spans="1:1" x14ac:dyDescent="0.35">
      <c r="A32" t="s">
        <v>266</v>
      </c>
    </row>
    <row r="33" spans="1:1" x14ac:dyDescent="0.35">
      <c r="A33" t="s">
        <v>268</v>
      </c>
    </row>
    <row r="34" spans="1:1" x14ac:dyDescent="0.35">
      <c r="A34" t="s">
        <v>267</v>
      </c>
    </row>
    <row r="35" spans="1:1" ht="29" x14ac:dyDescent="0.35">
      <c r="A35" s="52" t="s">
        <v>231</v>
      </c>
    </row>
    <row r="36" spans="1:1" ht="29" x14ac:dyDescent="0.35">
      <c r="A36" s="52" t="s">
        <v>232</v>
      </c>
    </row>
    <row r="37" spans="1:1" x14ac:dyDescent="0.35">
      <c r="A37" t="s">
        <v>233</v>
      </c>
    </row>
    <row r="38" spans="1:1" x14ac:dyDescent="0.35">
      <c r="A38" t="s">
        <v>247</v>
      </c>
    </row>
    <row r="39" spans="1:1" ht="29" x14ac:dyDescent="0.35">
      <c r="A39" s="52" t="s">
        <v>272</v>
      </c>
    </row>
    <row r="40" spans="1:1" x14ac:dyDescent="0.35">
      <c r="A40" t="s">
        <v>273</v>
      </c>
    </row>
    <row r="42" spans="1:1" x14ac:dyDescent="0.35">
      <c r="A42" s="2" t="s">
        <v>181</v>
      </c>
    </row>
    <row r="43" spans="1:1" x14ac:dyDescent="0.35">
      <c r="A43" t="s">
        <v>234</v>
      </c>
    </row>
    <row r="44" spans="1:1" x14ac:dyDescent="0.35">
      <c r="A44" t="s">
        <v>224</v>
      </c>
    </row>
    <row r="45" spans="1:1" x14ac:dyDescent="0.35">
      <c r="A45" t="s">
        <v>235</v>
      </c>
    </row>
    <row r="46" spans="1:1" x14ac:dyDescent="0.35">
      <c r="A46" t="s">
        <v>237</v>
      </c>
    </row>
    <row r="47" spans="1:1" x14ac:dyDescent="0.35">
      <c r="A47" s="52" t="s">
        <v>238</v>
      </c>
    </row>
    <row r="48" spans="1:1" x14ac:dyDescent="0.35">
      <c r="A48" t="s">
        <v>239</v>
      </c>
    </row>
    <row r="49" spans="1:1" x14ac:dyDescent="0.35">
      <c r="A49" t="s">
        <v>240</v>
      </c>
    </row>
    <row r="50" spans="1:1" x14ac:dyDescent="0.35">
      <c r="A50" t="s">
        <v>246</v>
      </c>
    </row>
    <row r="51" spans="1:1" ht="29" x14ac:dyDescent="0.35">
      <c r="A51" s="52" t="s">
        <v>242</v>
      </c>
    </row>
    <row r="52" spans="1:1" x14ac:dyDescent="0.35">
      <c r="A52" t="s">
        <v>243</v>
      </c>
    </row>
    <row r="53" spans="1:1" x14ac:dyDescent="0.35">
      <c r="A53" t="s">
        <v>244</v>
      </c>
    </row>
    <row r="54" spans="1:1" x14ac:dyDescent="0.35">
      <c r="A54" t="s">
        <v>269</v>
      </c>
    </row>
    <row r="55" spans="1:1" x14ac:dyDescent="0.35">
      <c r="A55" t="s">
        <v>270</v>
      </c>
    </row>
    <row r="56" spans="1:1" x14ac:dyDescent="0.35">
      <c r="A56" t="s">
        <v>277</v>
      </c>
    </row>
    <row r="57" spans="1:1" x14ac:dyDescent="0.35">
      <c r="A57" t="s">
        <v>274</v>
      </c>
    </row>
    <row r="58" spans="1:1" x14ac:dyDescent="0.35">
      <c r="A58" t="s">
        <v>275</v>
      </c>
    </row>
    <row r="59" spans="1:1" ht="29" x14ac:dyDescent="0.35">
      <c r="A59" s="52" t="s">
        <v>276</v>
      </c>
    </row>
    <row r="60" spans="1:1" x14ac:dyDescent="0.35">
      <c r="A60" t="s">
        <v>271</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ABC0-7EAA-4C2F-A01C-BAA429DFDB2C}">
  <dimension ref="B1:Y28"/>
  <sheetViews>
    <sheetView showGridLines="0" zoomScale="75" zoomScaleNormal="75" workbookViewId="0"/>
  </sheetViews>
  <sheetFormatPr defaultRowHeight="14.5" x14ac:dyDescent="0.35"/>
  <cols>
    <col min="1" max="1" width="5.26953125" customWidth="1"/>
    <col min="3" max="3" width="12.81640625" bestFit="1" customWidth="1"/>
    <col min="4" max="4" width="12.1796875" customWidth="1"/>
    <col min="5" max="5" width="10.81640625" customWidth="1"/>
    <col min="6" max="6" width="12.81640625" bestFit="1" customWidth="1"/>
    <col min="8" max="8" width="12.1796875" bestFit="1" customWidth="1"/>
    <col min="9" max="9" width="16.54296875" customWidth="1"/>
    <col min="10" max="10" width="13.1796875" customWidth="1"/>
    <col min="11" max="11" width="16.81640625" bestFit="1" customWidth="1"/>
    <col min="12" max="12" width="12.1796875" customWidth="1"/>
    <col min="13" max="13" width="17.453125" bestFit="1" customWidth="1"/>
    <col min="14" max="14" width="15.1796875" bestFit="1" customWidth="1"/>
    <col min="15" max="15" width="24.54296875" bestFit="1" customWidth="1"/>
    <col min="16" max="16" width="12.453125" customWidth="1"/>
    <col min="18" max="19" width="13.453125" customWidth="1"/>
    <col min="20" max="20" width="18.453125" customWidth="1"/>
    <col min="21" max="21" width="13.453125" customWidth="1"/>
    <col min="23" max="23" width="24.1796875" bestFit="1" customWidth="1"/>
    <col min="24" max="24" width="13.26953125" bestFit="1" customWidth="1"/>
    <col min="25" max="25" width="15" bestFit="1" customWidth="1"/>
  </cols>
  <sheetData>
    <row r="1" spans="2:25" ht="15" thickBot="1" x14ac:dyDescent="0.4">
      <c r="B1" s="3" t="s">
        <v>153</v>
      </c>
      <c r="H1" s="3" t="s">
        <v>154</v>
      </c>
      <c r="M1" s="2" t="s">
        <v>139</v>
      </c>
      <c r="N1" s="85">
        <f>NPV(Disc_NPV_B,M3:M28)*(1+Disc_NPV_B)</f>
        <v>9482124.3315900471</v>
      </c>
      <c r="O1" s="2" t="s">
        <v>142</v>
      </c>
      <c r="P1" s="81">
        <f ca="1">OFFSET(P2,MATCH(1,P2:P28,0)-1,-14)</f>
        <v>22</v>
      </c>
    </row>
    <row r="2" spans="2:25" ht="29.5" thickBot="1" x14ac:dyDescent="0.4">
      <c r="B2" s="99" t="s">
        <v>0</v>
      </c>
      <c r="C2" s="82" t="s">
        <v>147</v>
      </c>
      <c r="D2" s="82" t="s">
        <v>236</v>
      </c>
      <c r="E2" s="82" t="s">
        <v>148</v>
      </c>
      <c r="F2" s="83" t="s">
        <v>149</v>
      </c>
      <c r="G2" s="2"/>
      <c r="H2" s="100" t="s">
        <v>169</v>
      </c>
      <c r="I2" s="82" t="s">
        <v>157</v>
      </c>
      <c r="J2" s="82" t="s">
        <v>137</v>
      </c>
      <c r="K2" s="82" t="s">
        <v>215</v>
      </c>
      <c r="L2" s="82" t="s">
        <v>210</v>
      </c>
      <c r="M2" s="82" t="s">
        <v>211</v>
      </c>
      <c r="N2" s="82" t="s">
        <v>139</v>
      </c>
      <c r="O2" s="82" t="s">
        <v>151</v>
      </c>
      <c r="P2" s="83" t="s">
        <v>216</v>
      </c>
      <c r="R2" s="100" t="s">
        <v>172</v>
      </c>
      <c r="S2" s="82" t="s">
        <v>173</v>
      </c>
      <c r="T2" s="82" t="s">
        <v>174</v>
      </c>
      <c r="U2" s="83" t="s">
        <v>245</v>
      </c>
    </row>
    <row r="3" spans="2:25" ht="15" thickBot="1" x14ac:dyDescent="0.4">
      <c r="B3" s="12">
        <v>0</v>
      </c>
      <c r="C3" s="84">
        <f>Loan_Amt</f>
        <v>15000000</v>
      </c>
      <c r="F3" s="18"/>
      <c r="H3" s="101">
        <f>Invt_B</f>
        <v>45000000</v>
      </c>
      <c r="K3" s="84">
        <f>C3-H3</f>
        <v>-30000000</v>
      </c>
      <c r="M3" s="6">
        <f t="shared" ref="M3:M28" si="0">K3-L3</f>
        <v>-30000000</v>
      </c>
      <c r="N3" s="95">
        <f t="shared" ref="N3:N28" si="1">M3+N4/(1+Disc_NPV_B)</f>
        <v>9482124.3315900266</v>
      </c>
      <c r="O3" s="84">
        <f>M3</f>
        <v>-30000000</v>
      </c>
      <c r="P3" s="18">
        <f>IF(AND(O3&gt;=0,O2&lt;0),1,0)</f>
        <v>0</v>
      </c>
      <c r="R3" s="4"/>
      <c r="U3" s="18"/>
      <c r="W3" s="3" t="s">
        <v>263</v>
      </c>
    </row>
    <row r="4" spans="2:25" ht="15" thickBot="1" x14ac:dyDescent="0.4">
      <c r="B4" s="12">
        <f>B3+1</f>
        <v>1</v>
      </c>
      <c r="C4" s="6">
        <f t="shared" ref="C4:C28" si="2">IF(B4&gt;Loan_Term,0,IF(B4=1,C3,F3))</f>
        <v>15000000</v>
      </c>
      <c r="D4" s="95">
        <f t="shared" ref="D4:D28" si="3">C4*Int_Rate</f>
        <v>1500000</v>
      </c>
      <c r="E4" s="95">
        <f>IF(OR(B4&lt;Parameters!$F$6,B4&gt;Loan_Term),0,Ann_Inst)</f>
        <v>0</v>
      </c>
      <c r="F4" s="102">
        <f>C4+D4-E4</f>
        <v>16500000</v>
      </c>
      <c r="H4" s="103">
        <v>0</v>
      </c>
      <c r="I4" s="95">
        <f>IF(B4&lt;Parameters!$F$10,Int_Cost_B,I3*(1+VLOOKUP(B4,Inflation,2,0)+Parameters!$F$11))</f>
        <v>7000000</v>
      </c>
      <c r="J4" s="95">
        <f>IF(B4&lt;Parameters!$F$13,0,I4*(1+Rev_Per_B))</f>
        <v>0</v>
      </c>
      <c r="K4" s="6">
        <f>-I4+J4-E4</f>
        <v>-7000000</v>
      </c>
      <c r="L4" s="6">
        <f>IF(B4&lt;Parameters!$F$17,0,Tax_B*J4)</f>
        <v>0</v>
      </c>
      <c r="M4" s="6">
        <f t="shared" si="0"/>
        <v>-7000000</v>
      </c>
      <c r="N4" s="95">
        <f t="shared" si="1"/>
        <v>44614800.494696729</v>
      </c>
      <c r="O4" s="6">
        <f t="shared" ref="O4:O28" si="4">O3*(1+Disc_DPP_B)+M4</f>
        <v>-40900000</v>
      </c>
      <c r="P4" s="18">
        <f t="shared" ref="P4:P28" si="5">IF(AND(O4&gt;=0,O3&lt;0),1,0)</f>
        <v>0</v>
      </c>
      <c r="R4" s="4" t="str">
        <f>IF(AND(E4&gt;0,OR(B4&lt;Parameters!$F$6,B4&gt;Parameters!$F$5)),"Check","OK")</f>
        <v>OK</v>
      </c>
      <c r="S4" t="str">
        <f t="shared" ref="S4:S28" si="6">IF(AND(B4&gt;=Loan_Term,ROUND(F4,0)&gt;0),"Check","OK")</f>
        <v>OK</v>
      </c>
      <c r="T4" t="str">
        <f>IF(AND(B4&gt;=Parameters!$F$10,I4&gt;=I3),"OK",IF(AND(B4&lt;Parameters!$F$10,I4=Int_Cost_B),"OK","Check"))</f>
        <v>OK</v>
      </c>
      <c r="U4" s="18" t="str">
        <f>IF(AND(B4&lt;Parameters!$F$13,J4=0),"OK",IF(AND(B4=Parameters!$F$13,J4=(1+Rev_Per_B)*I4),"OK",IF(AND(B4&gt;Parameters!$F$13,J4/J3=I4/I3),"OK","Check")))</f>
        <v>OK</v>
      </c>
      <c r="W4" s="22" t="s">
        <v>264</v>
      </c>
      <c r="X4" s="25" t="s">
        <v>158</v>
      </c>
      <c r="Y4" s="23" t="s">
        <v>159</v>
      </c>
    </row>
    <row r="5" spans="2:25" x14ac:dyDescent="0.35">
      <c r="B5" s="12">
        <f>B4+1</f>
        <v>2</v>
      </c>
      <c r="C5" s="6">
        <f t="shared" si="2"/>
        <v>16500000</v>
      </c>
      <c r="D5" s="95">
        <f t="shared" si="3"/>
        <v>1650000</v>
      </c>
      <c r="E5" s="95">
        <f>IF(OR(B5&lt;Parameters!$F$6,B5&gt;Loan_Term),0,Ann_Inst)</f>
        <v>0</v>
      </c>
      <c r="F5" s="102">
        <f t="shared" ref="F5:F28" si="7">C5+D5-E5</f>
        <v>18150000</v>
      </c>
      <c r="H5" s="103">
        <v>0</v>
      </c>
      <c r="I5" s="95">
        <f>IF(B5&lt;Parameters!$F$10,Int_Cost_B,I4*(1+VLOOKUP(B5,Inflation,2,0)+Parameters!$F$11))</f>
        <v>7000000</v>
      </c>
      <c r="J5" s="95">
        <f>IF(B5&lt;Parameters!$F$13,0,I5*(1+Rev_Per_B))</f>
        <v>0</v>
      </c>
      <c r="K5" s="6">
        <f t="shared" ref="K5:K28" si="8">-I5+J5-E5</f>
        <v>-7000000</v>
      </c>
      <c r="L5" s="6">
        <f>IF(B5&lt;Parameters!$F$17,0,Tax_B*J5)</f>
        <v>0</v>
      </c>
      <c r="M5" s="6">
        <f t="shared" si="0"/>
        <v>-7000000</v>
      </c>
      <c r="N5" s="95">
        <f t="shared" si="1"/>
        <v>58324724.559007302</v>
      </c>
      <c r="O5" s="6">
        <f t="shared" si="4"/>
        <v>-53216999.999999993</v>
      </c>
      <c r="P5" s="18">
        <f t="shared" si="5"/>
        <v>0</v>
      </c>
      <c r="R5" s="4" t="str">
        <f>IF(AND(E5&gt;0,OR(B5&lt;Parameters!$F$6,B5&gt;Parameters!$F$5)),"Check","OK")</f>
        <v>OK</v>
      </c>
      <c r="S5" t="str">
        <f t="shared" si="6"/>
        <v>OK</v>
      </c>
      <c r="T5" t="str">
        <f>IF(AND(B5&gt;=Parameters!$F$10,I5&gt;=I4),"OK",IF(AND(B5&lt;Parameters!$F$10,I5=Int_Cost_B),"OK","Check"))</f>
        <v>OK</v>
      </c>
      <c r="U5" s="18" t="str">
        <f>IF(AND(B5&lt;Parameters!$F$13,J5=0),"OK",IF(AND(B5=Parameters!$F$13,J5=(1+Rev_Per_B)*I5),"OK",IF(AND(B5&gt;Parameters!$F$13,J5/J4=I5/I4),"OK","Check")))</f>
        <v>OK</v>
      </c>
      <c r="W5" s="12" t="s">
        <v>139</v>
      </c>
      <c r="X5" s="91">
        <f>Opportunity_A!N1</f>
        <v>8332270.164820726</v>
      </c>
      <c r="Y5" s="92">
        <f>N1</f>
        <v>9482124.3315900471</v>
      </c>
    </row>
    <row r="6" spans="2:25" ht="15" thickBot="1" x14ac:dyDescent="0.4">
      <c r="B6" s="12">
        <f t="shared" ref="B6:B28" si="9">B5+1</f>
        <v>3</v>
      </c>
      <c r="C6" s="6">
        <f t="shared" si="2"/>
        <v>18150000</v>
      </c>
      <c r="D6" s="95">
        <f t="shared" si="3"/>
        <v>1815000</v>
      </c>
      <c r="E6" s="95">
        <f>IF(OR(B6&lt;Parameters!$F$6,B6&gt;Loan_Term),0,Ann_Inst)</f>
        <v>0</v>
      </c>
      <c r="F6" s="102">
        <f t="shared" si="7"/>
        <v>19965000</v>
      </c>
      <c r="H6" s="103">
        <v>0</v>
      </c>
      <c r="I6" s="95">
        <f>IF(B6&lt;Parameters!$F$10,Int_Cost_B,I5*(1+VLOOKUP(B6,Inflation,2,0)+Parameters!$F$11))</f>
        <v>7000000</v>
      </c>
      <c r="J6" s="95">
        <f>IF(B6&lt;Parameters!$F$13,0,I6*(1+Rev_Per_B))</f>
        <v>0</v>
      </c>
      <c r="K6" s="6">
        <f t="shared" si="8"/>
        <v>-7000000</v>
      </c>
      <c r="L6" s="6">
        <f>IF(B6&lt;Parameters!$F$17,0,Tax_B*J6)</f>
        <v>0</v>
      </c>
      <c r="M6" s="6">
        <f t="shared" si="0"/>
        <v>-7000000</v>
      </c>
      <c r="N6" s="95">
        <f t="shared" si="1"/>
        <v>73816938.751678243</v>
      </c>
      <c r="O6" s="6">
        <f t="shared" si="4"/>
        <v>-67135209.999999985</v>
      </c>
      <c r="P6" s="18">
        <f t="shared" si="5"/>
        <v>0</v>
      </c>
      <c r="R6" s="4" t="str">
        <f>IF(AND(E6&gt;0,OR(B6&lt;Parameters!$F$6,B6&gt;Parameters!$F$5)),"Check","OK")</f>
        <v>OK</v>
      </c>
      <c r="S6" t="str">
        <f t="shared" si="6"/>
        <v>OK</v>
      </c>
      <c r="T6" t="str">
        <f>IF(AND(B6&gt;=Parameters!$F$10,I6&gt;=I5),"OK",IF(AND(B6&lt;Parameters!$F$10,I6=Int_Cost_B),"OK","Check"))</f>
        <v>OK</v>
      </c>
      <c r="U6" s="18" t="str">
        <f>IF(AND(B6&lt;Parameters!$F$13,J6=0),"OK",IF(AND(B6=Parameters!$F$13,J6=(1+Rev_Per_B)*I6),"OK",IF(AND(B6&gt;Parameters!$F$13,J6/J5=I6/I5),"OK","Check")))</f>
        <v>OK</v>
      </c>
      <c r="W6" s="13" t="s">
        <v>142</v>
      </c>
      <c r="X6" s="93">
        <f ca="1">Opportunity_A!P1</f>
        <v>15</v>
      </c>
      <c r="Y6" s="94">
        <f ca="1">P1</f>
        <v>22</v>
      </c>
    </row>
    <row r="7" spans="2:25" x14ac:dyDescent="0.35">
      <c r="B7" s="12">
        <f t="shared" si="9"/>
        <v>4</v>
      </c>
      <c r="C7" s="6">
        <f t="shared" si="2"/>
        <v>19965000</v>
      </c>
      <c r="D7" s="95">
        <f t="shared" si="3"/>
        <v>1996500</v>
      </c>
      <c r="E7" s="95">
        <f>IF(OR(B7&lt;Parameters!$F$6,B7&gt;Loan_Term),0,Ann_Inst)</f>
        <v>2930129.5859772367</v>
      </c>
      <c r="F7" s="102">
        <f t="shared" si="7"/>
        <v>19031370.414022762</v>
      </c>
      <c r="H7" s="103">
        <v>0</v>
      </c>
      <c r="I7" s="95">
        <f>IF(B7&lt;Parameters!$F$10,Int_Cost_B,I6*(1+VLOOKUP(B7,Inflation,2,0)+Parameters!$F$11))</f>
        <v>7742000.0000000009</v>
      </c>
      <c r="J7" s="95">
        <f>IF(B7&lt;Parameters!$F$13,0,I7*(1+Rev_Per_B))</f>
        <v>13548500.000000002</v>
      </c>
      <c r="K7" s="6">
        <f t="shared" si="8"/>
        <v>2876370.4140227642</v>
      </c>
      <c r="L7" s="6">
        <f>IF(B7&lt;Parameters!$F$17,0,Tax_B*J7)</f>
        <v>0</v>
      </c>
      <c r="M7" s="6">
        <f t="shared" si="0"/>
        <v>2876370.4140227642</v>
      </c>
      <c r="N7" s="95">
        <f t="shared" si="1"/>
        <v>91323140.789396405</v>
      </c>
      <c r="O7" s="6">
        <f t="shared" si="4"/>
        <v>-72986416.885977224</v>
      </c>
      <c r="P7" s="18">
        <f t="shared" si="5"/>
        <v>0</v>
      </c>
      <c r="R7" s="4" t="str">
        <f>IF(AND(E7&gt;0,OR(B7&lt;Parameters!$F$6,B7&gt;Parameters!$F$5)),"Check","OK")</f>
        <v>OK</v>
      </c>
      <c r="S7" t="str">
        <f t="shared" si="6"/>
        <v>OK</v>
      </c>
      <c r="T7" t="str">
        <f>IF(AND(B7&gt;=Parameters!$F$10,I7&gt;=I6),"OK",IF(AND(B7&lt;Parameters!$F$10,I7=Int_Cost_B),"OK","Check"))</f>
        <v>OK</v>
      </c>
      <c r="U7" s="18" t="str">
        <f>IF(AND(B7&lt;Parameters!$F$13,J7=0),"OK",IF(AND(B7=Parameters!$F$13,J7=(1+Rev_Per_B)*I7),"OK",IF(AND(B7&gt;Parameters!$F$13,J7/J6=I7/I6),"OK","Check")))</f>
        <v>OK</v>
      </c>
    </row>
    <row r="8" spans="2:25" x14ac:dyDescent="0.35">
      <c r="B8" s="12">
        <f t="shared" si="9"/>
        <v>5</v>
      </c>
      <c r="C8" s="6">
        <f t="shared" si="2"/>
        <v>19031370.414022762</v>
      </c>
      <c r="D8" s="95">
        <f t="shared" si="3"/>
        <v>1903137.0414022764</v>
      </c>
      <c r="E8" s="95">
        <f>IF(OR(B8&lt;Parameters!$F$6,B8&gt;Loan_Term),0,Ann_Inst)</f>
        <v>2930129.5859772367</v>
      </c>
      <c r="F8" s="102">
        <f t="shared" si="7"/>
        <v>18004377.869447801</v>
      </c>
      <c r="H8" s="103">
        <v>0</v>
      </c>
      <c r="I8" s="95">
        <f>IF(B8&lt;Parameters!$F$10,Int_Cost_B,I7*(1+VLOOKUP(B8,Inflation,2,0)+Parameters!$F$11))</f>
        <v>8578136.0000000019</v>
      </c>
      <c r="J8" s="95">
        <f>IF(B8&lt;Parameters!$F$13,0,I8*(1+Rev_Per_B))</f>
        <v>15011738.000000004</v>
      </c>
      <c r="K8" s="6">
        <f t="shared" si="8"/>
        <v>3503472.4140227651</v>
      </c>
      <c r="L8" s="6">
        <f>IF(B8&lt;Parameters!$F$17,0,Tax_B*J8)</f>
        <v>0</v>
      </c>
      <c r="M8" s="6">
        <f t="shared" si="0"/>
        <v>3503472.4140227651</v>
      </c>
      <c r="N8" s="95">
        <f t="shared" si="1"/>
        <v>99944850.524172217</v>
      </c>
      <c r="O8" s="6">
        <f t="shared" si="4"/>
        <v>-78971178.667131498</v>
      </c>
      <c r="P8" s="18">
        <f t="shared" si="5"/>
        <v>0</v>
      </c>
      <c r="R8" s="4" t="str">
        <f>IF(AND(E8&gt;0,OR(B8&lt;Parameters!$F$6,B8&gt;Parameters!$F$5)),"Check","OK")</f>
        <v>OK</v>
      </c>
      <c r="S8" t="str">
        <f t="shared" si="6"/>
        <v>OK</v>
      </c>
      <c r="T8" t="str">
        <f>IF(AND(B8&gt;=Parameters!$F$10,I8&gt;=I7),"OK",IF(AND(B8&lt;Parameters!$F$10,I8=Int_Cost_B),"OK","Check"))</f>
        <v>OK</v>
      </c>
      <c r="U8" s="18" t="str">
        <f>IF(AND(B8&lt;Parameters!$F$13,J8=0),"OK",IF(AND(B8=Parameters!$F$13,J8=(1+Rev_Per_B)*I8),"OK",IF(AND(B8&gt;Parameters!$F$13,J8/J7=I8/I7),"OK","Check")))</f>
        <v>OK</v>
      </c>
    </row>
    <row r="9" spans="2:25" x14ac:dyDescent="0.35">
      <c r="B9" s="12">
        <f t="shared" si="9"/>
        <v>6</v>
      </c>
      <c r="C9" s="6">
        <f t="shared" si="2"/>
        <v>18004377.869447801</v>
      </c>
      <c r="D9" s="95">
        <f t="shared" si="3"/>
        <v>1800437.7869447803</v>
      </c>
      <c r="E9" s="95">
        <f>IF(OR(B9&lt;Parameters!$F$6,B9&gt;Loan_Term),0,Ann_Inst)</f>
        <v>2930129.5859772367</v>
      </c>
      <c r="F9" s="102">
        <f t="shared" si="7"/>
        <v>16874686.070415344</v>
      </c>
      <c r="H9" s="103">
        <v>0</v>
      </c>
      <c r="I9" s="95">
        <f>IF(B9&lt;Parameters!$F$10,Int_Cost_B,I8*(1+VLOOKUP(B9,Inflation,2,0)+Parameters!$F$11))</f>
        <v>9526020.0280000027</v>
      </c>
      <c r="J9" s="95">
        <f>IF(B9&lt;Parameters!$F$13,0,I9*(1+Rev_Per_B))</f>
        <v>16670535.049000004</v>
      </c>
      <c r="K9" s="6">
        <f t="shared" si="8"/>
        <v>4214385.4350227648</v>
      </c>
      <c r="L9" s="6">
        <f>IF(B9&lt;Parameters!$F$17,0,Tax_B*J9)</f>
        <v>166705.35049000004</v>
      </c>
      <c r="M9" s="6">
        <f t="shared" si="0"/>
        <v>4047680.0845327647</v>
      </c>
      <c r="N9" s="95">
        <f t="shared" si="1"/>
        <v>108978757.26446888</v>
      </c>
      <c r="O9" s="6">
        <f t="shared" si="4"/>
        <v>-85189751.809325814</v>
      </c>
      <c r="P9" s="18">
        <f t="shared" si="5"/>
        <v>0</v>
      </c>
      <c r="R9" s="4" t="str">
        <f>IF(AND(E9&gt;0,OR(B9&lt;Parameters!$F$6,B9&gt;Parameters!$F$5)),"Check","OK")</f>
        <v>OK</v>
      </c>
      <c r="S9" t="str">
        <f t="shared" si="6"/>
        <v>OK</v>
      </c>
      <c r="T9" t="str">
        <f>IF(AND(B9&gt;=Parameters!$F$10,I9&gt;=I8),"OK",IF(AND(B9&lt;Parameters!$F$10,I9=Int_Cost_B),"OK","Check"))</f>
        <v>OK</v>
      </c>
      <c r="U9" s="18" t="str">
        <f>IF(AND(B9&lt;Parameters!$F$13,J9=0),"OK",IF(AND(B9=Parameters!$F$13,J9=(1+Rev_Per_B)*I9),"OK",IF(AND(B9&gt;Parameters!$F$13,J9/J8=I9/I8),"OK","Check")))</f>
        <v>OK</v>
      </c>
    </row>
    <row r="10" spans="2:25" x14ac:dyDescent="0.35">
      <c r="B10" s="12">
        <f t="shared" si="9"/>
        <v>7</v>
      </c>
      <c r="C10" s="6">
        <f t="shared" si="2"/>
        <v>16874686.070415344</v>
      </c>
      <c r="D10" s="95">
        <f t="shared" si="3"/>
        <v>1687468.6070415345</v>
      </c>
      <c r="E10" s="95">
        <f>IF(OR(B10&lt;Parameters!$F$6,B10&gt;Loan_Term),0,Ann_Inst)</f>
        <v>2930129.5859772367</v>
      </c>
      <c r="F10" s="102">
        <f t="shared" si="7"/>
        <v>15632025.09147964</v>
      </c>
      <c r="H10" s="103">
        <v>0</v>
      </c>
      <c r="I10" s="95">
        <f>IF(B10&lt;Parameters!$F$10,Int_Cost_B,I9*(1+VLOOKUP(B10,Inflation,2,0)+Parameters!$F$11))</f>
        <v>10569119.221066004</v>
      </c>
      <c r="J10" s="95">
        <f>IF(B10&lt;Parameters!$F$13,0,I10*(1+Rev_Per_B))</f>
        <v>18495958.636865508</v>
      </c>
      <c r="K10" s="6">
        <f t="shared" si="8"/>
        <v>4996709.8298222674</v>
      </c>
      <c r="L10" s="6">
        <f>IF(B10&lt;Parameters!$F$17,0,Tax_B*J10)</f>
        <v>184959.58636865509</v>
      </c>
      <c r="M10" s="6">
        <f t="shared" si="0"/>
        <v>4811750.2434536126</v>
      </c>
      <c r="N10" s="95">
        <f t="shared" si="1"/>
        <v>118572117.2133278</v>
      </c>
      <c r="O10" s="6">
        <f t="shared" si="4"/>
        <v>-91452669.301084548</v>
      </c>
      <c r="P10" s="18">
        <f t="shared" si="5"/>
        <v>0</v>
      </c>
      <c r="R10" s="4" t="str">
        <f>IF(AND(E10&gt;0,OR(B10&lt;Parameters!$F$6,B10&gt;Parameters!$F$5)),"Check","OK")</f>
        <v>OK</v>
      </c>
      <c r="S10" t="str">
        <f t="shared" si="6"/>
        <v>OK</v>
      </c>
      <c r="T10" t="str">
        <f>IF(AND(B10&gt;=Parameters!$F$10,I10&gt;=I9),"OK",IF(AND(B10&lt;Parameters!$F$10,I10=Int_Cost_B),"OK","Check"))</f>
        <v>OK</v>
      </c>
      <c r="U10" s="18" t="str">
        <f>IF(AND(B10&lt;Parameters!$F$13,J10=0),"OK",IF(AND(B10=Parameters!$F$13,J10=(1+Rev_Per_B)*I10),"OK",IF(AND(B10&gt;Parameters!$F$13,J10/J9=I10/I9),"OK","Check")))</f>
        <v>OK</v>
      </c>
    </row>
    <row r="11" spans="2:25" x14ac:dyDescent="0.35">
      <c r="B11" s="12">
        <f>B10+1</f>
        <v>8</v>
      </c>
      <c r="C11" s="6">
        <f t="shared" si="2"/>
        <v>15632025.09147964</v>
      </c>
      <c r="D11" s="95">
        <f t="shared" si="3"/>
        <v>1563202.5091479642</v>
      </c>
      <c r="E11" s="95">
        <f>IF(OR(B11&lt;Parameters!$F$6,B11&gt;Loan_Term),0,Ann_Inst)</f>
        <v>2930129.5859772367</v>
      </c>
      <c r="F11" s="102">
        <f t="shared" si="7"/>
        <v>14265098.014650367</v>
      </c>
      <c r="H11" s="103">
        <v>0</v>
      </c>
      <c r="I11" s="95">
        <f>IF(B11&lt;Parameters!$F$10,Int_Cost_B,I10*(1+VLOOKUP(B11,Inflation,2,0)+Parameters!$F$11))</f>
        <v>11747576.014214864</v>
      </c>
      <c r="J11" s="95">
        <f>IF(B11&lt;Parameters!$F$13,0,I11*(1+Rev_Per_B))</f>
        <v>20558258.024876013</v>
      </c>
      <c r="K11" s="6">
        <f t="shared" si="8"/>
        <v>5880552.4246839127</v>
      </c>
      <c r="L11" s="6">
        <f>IF(B11&lt;Parameters!$F$17,0,Tax_B*J11)</f>
        <v>205582.58024876015</v>
      </c>
      <c r="M11" s="6">
        <f t="shared" si="0"/>
        <v>5674969.8444351526</v>
      </c>
      <c r="N11" s="95">
        <f t="shared" si="1"/>
        <v>128549214.67595783</v>
      </c>
      <c r="O11" s="6">
        <f t="shared" si="4"/>
        <v>-97666546.465790376</v>
      </c>
      <c r="P11" s="18">
        <f t="shared" si="5"/>
        <v>0</v>
      </c>
      <c r="R11" s="4" t="str">
        <f>IF(AND(E11&gt;0,OR(B11&lt;Parameters!$F$6,B11&gt;Parameters!$F$5)),"Check","OK")</f>
        <v>OK</v>
      </c>
      <c r="S11" t="str">
        <f t="shared" si="6"/>
        <v>OK</v>
      </c>
      <c r="T11" t="str">
        <f>IF(AND(B11&gt;=Parameters!$F$10,I11&gt;=I10),"OK",IF(AND(B11&lt;Parameters!$F$10,I11=Int_Cost_B),"OK","Check"))</f>
        <v>OK</v>
      </c>
      <c r="U11" s="18" t="str">
        <f>IF(AND(B11&lt;Parameters!$F$13,J11=0),"OK",IF(AND(B11=Parameters!$F$13,J11=(1+Rev_Per_B)*I11),"OK",IF(AND(B11&gt;Parameters!$F$13,J11/J10=I11/I10),"OK","Check")))</f>
        <v>OK</v>
      </c>
    </row>
    <row r="12" spans="2:25" x14ac:dyDescent="0.35">
      <c r="B12" s="12">
        <f t="shared" si="9"/>
        <v>9</v>
      </c>
      <c r="C12" s="6">
        <f t="shared" si="2"/>
        <v>14265098.014650367</v>
      </c>
      <c r="D12" s="95">
        <f t="shared" si="3"/>
        <v>1426509.8014650368</v>
      </c>
      <c r="E12" s="95">
        <f>IF(OR(B12&lt;Parameters!$F$6,B12&gt;Loan_Term),0,Ann_Inst)</f>
        <v>2930129.5859772367</v>
      </c>
      <c r="F12" s="102">
        <f t="shared" si="7"/>
        <v>12761478.230138168</v>
      </c>
      <c r="H12" s="103">
        <v>0</v>
      </c>
      <c r="I12" s="95">
        <f>IF(B12&lt;Parameters!$F$10,Int_Cost_B,I11*(1+VLOOKUP(B12,Inflation,2,0)+Parameters!$F$11))</f>
        <v>13080925.891828252</v>
      </c>
      <c r="J12" s="95">
        <f>IF(B12&lt;Parameters!$F$13,0,I12*(1+Rev_Per_B))</f>
        <v>22891620.310699441</v>
      </c>
      <c r="K12" s="6">
        <f t="shared" si="8"/>
        <v>6880564.8328939518</v>
      </c>
      <c r="L12" s="6">
        <f>IF(B12&lt;Parameters!$F$17,0,Tax_B*J12)</f>
        <v>228916.20310699442</v>
      </c>
      <c r="M12" s="6">
        <f t="shared" si="0"/>
        <v>6651648.6297869571</v>
      </c>
      <c r="N12" s="95">
        <f t="shared" si="1"/>
        <v>138847896.65962061</v>
      </c>
      <c r="O12" s="6">
        <f t="shared" si="4"/>
        <v>-103711548.87655616</v>
      </c>
      <c r="P12" s="18">
        <f t="shared" si="5"/>
        <v>0</v>
      </c>
      <c r="R12" s="4" t="str">
        <f>IF(AND(E12&gt;0,OR(B12&lt;Parameters!$F$6,B12&gt;Parameters!$F$5)),"Check","OK")</f>
        <v>OK</v>
      </c>
      <c r="S12" t="str">
        <f t="shared" si="6"/>
        <v>OK</v>
      </c>
      <c r="T12" t="str">
        <f>IF(AND(B12&gt;=Parameters!$F$10,I12&gt;=I11),"OK",IF(AND(B12&lt;Parameters!$F$10,I12=Int_Cost_B),"OK","Check"))</f>
        <v>OK</v>
      </c>
      <c r="U12" s="18" t="str">
        <f>IF(AND(B12&lt;Parameters!$F$13,J12=0),"OK",IF(AND(B12=Parameters!$F$13,J12=(1+Rev_Per_B)*I12),"OK",IF(AND(B12&gt;Parameters!$F$13,J12/J11=I12/I11),"OK","Check")))</f>
        <v>OK</v>
      </c>
    </row>
    <row r="13" spans="2:25" x14ac:dyDescent="0.35">
      <c r="B13" s="12">
        <f>B12+1</f>
        <v>10</v>
      </c>
      <c r="C13" s="6">
        <f t="shared" si="2"/>
        <v>12761478.230138168</v>
      </c>
      <c r="D13" s="95">
        <f t="shared" si="3"/>
        <v>1276147.823013817</v>
      </c>
      <c r="E13" s="95">
        <f>IF(OR(B13&lt;Parameters!$F$6,B13&gt;Loan_Term),0,Ann_Inst)</f>
        <v>2930129.5859772367</v>
      </c>
      <c r="F13" s="102">
        <f t="shared" si="7"/>
        <v>11107496.467174746</v>
      </c>
      <c r="H13" s="103">
        <v>0</v>
      </c>
      <c r="I13" s="95">
        <f>IF(B13&lt;Parameters!$F$10,Int_Cost_B,I12*(1+VLOOKUP(B13,Inflation,2,0)+Parameters!$F$11))</f>
        <v>14552530.054658931</v>
      </c>
      <c r="J13" s="95">
        <f>IF(B13&lt;Parameters!$F$13,0,I13*(1+Rev_Per_B))</f>
        <v>25466927.595653128</v>
      </c>
      <c r="K13" s="6">
        <f t="shared" si="8"/>
        <v>7984267.9550169604</v>
      </c>
      <c r="L13" s="6">
        <f>IF(B13&lt;Parameters!$F$17,0,Tax_B*J13)</f>
        <v>254669.27595653129</v>
      </c>
      <c r="M13" s="6">
        <f t="shared" si="0"/>
        <v>7729598.6790604293</v>
      </c>
      <c r="N13" s="95">
        <f t="shared" si="1"/>
        <v>149381760.27371201</v>
      </c>
      <c r="O13" s="6">
        <f t="shared" si="4"/>
        <v>-109464451.55144802</v>
      </c>
      <c r="P13" s="18">
        <f t="shared" si="5"/>
        <v>0</v>
      </c>
      <c r="R13" s="4" t="str">
        <f>IF(AND(E13&gt;0,OR(B13&lt;Parameters!$F$6,B13&gt;Parameters!$F$5)),"Check","OK")</f>
        <v>OK</v>
      </c>
      <c r="S13" t="str">
        <f t="shared" si="6"/>
        <v>OK</v>
      </c>
      <c r="T13" t="str">
        <f>IF(AND(B13&gt;=Parameters!$F$10,I13&gt;=I12),"OK",IF(AND(B13&lt;Parameters!$F$10,I13=Int_Cost_B),"OK","Check"))</f>
        <v>OK</v>
      </c>
      <c r="U13" s="18" t="str">
        <f>IF(AND(B13&lt;Parameters!$F$13,J13=0),"OK",IF(AND(B13=Parameters!$F$13,J13=(1+Rev_Per_B)*I13),"OK",IF(AND(B13&gt;Parameters!$F$13,J13/J12=I13/I12),"OK","Check")))</f>
        <v>OK</v>
      </c>
    </row>
    <row r="14" spans="2:25" x14ac:dyDescent="0.35">
      <c r="B14" s="12">
        <f t="shared" si="9"/>
        <v>11</v>
      </c>
      <c r="C14" s="6">
        <f t="shared" si="2"/>
        <v>11107496.467174746</v>
      </c>
      <c r="D14" s="95">
        <f t="shared" si="3"/>
        <v>1110749.6467174746</v>
      </c>
      <c r="E14" s="95">
        <f>IF(OR(B14&lt;Parameters!$F$6,B14&gt;Loan_Term),0,Ann_Inst)</f>
        <v>2930129.5859772367</v>
      </c>
      <c r="F14" s="102">
        <f t="shared" si="7"/>
        <v>9288116.5279149823</v>
      </c>
      <c r="H14" s="103">
        <v>0</v>
      </c>
      <c r="I14" s="95">
        <f>IF(B14&lt;Parameters!$F$10,Int_Cost_B,I13*(1+VLOOKUP(B14,Inflation,2,0)+Parameters!$F$11))</f>
        <v>16218794.74591738</v>
      </c>
      <c r="J14" s="95">
        <f>IF(B14&lt;Parameters!$F$13,0,I14*(1+Rev_Per_B))</f>
        <v>28382890.805355415</v>
      </c>
      <c r="K14" s="6">
        <f t="shared" si="8"/>
        <v>9233966.4734607972</v>
      </c>
      <c r="L14" s="6">
        <f>IF(B14&lt;Parameters!$F$17,0,Tax_B*J14)</f>
        <v>283828.90805355413</v>
      </c>
      <c r="M14" s="6">
        <f t="shared" si="0"/>
        <v>8950137.5654072426</v>
      </c>
      <c r="N14" s="95">
        <f t="shared" si="1"/>
        <v>160066942.60195628</v>
      </c>
      <c r="O14" s="6">
        <f t="shared" si="4"/>
        <v>-114744692.687729</v>
      </c>
      <c r="P14" s="18">
        <f t="shared" si="5"/>
        <v>0</v>
      </c>
      <c r="R14" s="4" t="str">
        <f>IF(AND(E14&gt;0,OR(B14&lt;Parameters!$F$6,B14&gt;Parameters!$F$5)),"Check","OK")</f>
        <v>OK</v>
      </c>
      <c r="S14" t="str">
        <f t="shared" si="6"/>
        <v>OK</v>
      </c>
      <c r="T14" t="str">
        <f>IF(AND(B14&gt;=Parameters!$F$10,I14&gt;=I13),"OK",IF(AND(B14&lt;Parameters!$F$10,I14=Int_Cost_B),"OK","Check"))</f>
        <v>OK</v>
      </c>
      <c r="U14" s="18" t="str">
        <f>IF(AND(B14&lt;Parameters!$F$13,J14=0),"OK",IF(AND(B14=Parameters!$F$13,J14=(1+Rev_Per_B)*I14),"OK",IF(AND(B14&gt;Parameters!$F$13,J14/J13=I14/I13),"OK","Check")))</f>
        <v>OK</v>
      </c>
    </row>
    <row r="15" spans="2:25" x14ac:dyDescent="0.35">
      <c r="B15" s="12">
        <f t="shared" si="9"/>
        <v>12</v>
      </c>
      <c r="C15" s="6">
        <f t="shared" si="2"/>
        <v>9288116.5279149823</v>
      </c>
      <c r="D15" s="95">
        <f t="shared" si="3"/>
        <v>928811.65279149823</v>
      </c>
      <c r="E15" s="95">
        <f>IF(OR(B15&lt;Parameters!$F$6,B15&gt;Loan_Term),0,Ann_Inst)</f>
        <v>2930129.5859772367</v>
      </c>
      <c r="F15" s="102">
        <f t="shared" si="7"/>
        <v>7286798.5947292438</v>
      </c>
      <c r="H15" s="103">
        <v>0</v>
      </c>
      <c r="I15" s="95">
        <f>IF(B15&lt;Parameters!$F$10,Int_Cost_B,I14*(1+VLOOKUP(B15,Inflation,2,0)+Parameters!$F$11))</f>
        <v>18108284.333816756</v>
      </c>
      <c r="J15" s="95">
        <f>IF(B15&lt;Parameters!$F$13,0,I15*(1+Rev_Per_B))</f>
        <v>31689497.584179323</v>
      </c>
      <c r="K15" s="6">
        <f t="shared" si="8"/>
        <v>10651083.66438533</v>
      </c>
      <c r="L15" s="6">
        <f>IF(B15&lt;Parameters!$F$17,0,Tax_B*J15)</f>
        <v>316894.97584179323</v>
      </c>
      <c r="M15" s="6">
        <f t="shared" si="0"/>
        <v>10334188.688543536</v>
      </c>
      <c r="N15" s="95">
        <f t="shared" si="1"/>
        <v>170761989.69130039</v>
      </c>
      <c r="O15" s="6">
        <f t="shared" si="4"/>
        <v>-119327314.04859021</v>
      </c>
      <c r="P15" s="18">
        <f t="shared" si="5"/>
        <v>0</v>
      </c>
      <c r="R15" s="4" t="str">
        <f>IF(AND(E15&gt;0,OR(B15&lt;Parameters!$F$6,B15&gt;Parameters!$F$5)),"Check","OK")</f>
        <v>OK</v>
      </c>
      <c r="S15" t="str">
        <f t="shared" si="6"/>
        <v>OK</v>
      </c>
      <c r="T15" t="str">
        <f>IF(AND(B15&gt;=Parameters!$F$10,I15&gt;=I14),"OK",IF(AND(B15&lt;Parameters!$F$10,I15=Int_Cost_B),"OK","Check"))</f>
        <v>OK</v>
      </c>
      <c r="U15" s="18" t="str">
        <f>IF(AND(B15&lt;Parameters!$F$13,J15=0),"OK",IF(AND(B15=Parameters!$F$13,J15=(1+Rev_Per_B)*I15),"OK",IF(AND(B15&gt;Parameters!$F$13,J15/J14=I15/I14),"OK","Check")))</f>
        <v>OK</v>
      </c>
    </row>
    <row r="16" spans="2:25" x14ac:dyDescent="0.35">
      <c r="B16" s="12">
        <f t="shared" si="9"/>
        <v>13</v>
      </c>
      <c r="C16" s="6">
        <f t="shared" si="2"/>
        <v>7286798.5947292438</v>
      </c>
      <c r="D16" s="95">
        <f t="shared" si="3"/>
        <v>728679.85947292438</v>
      </c>
      <c r="E16" s="95">
        <f>IF(OR(B16&lt;Parameters!$F$6,B16&gt;Loan_Term),0,Ann_Inst)</f>
        <v>2930129.5859772367</v>
      </c>
      <c r="F16" s="102">
        <f t="shared" si="7"/>
        <v>5085348.8682249309</v>
      </c>
      <c r="H16" s="103">
        <v>0</v>
      </c>
      <c r="I16" s="95">
        <f>IF(B16&lt;Parameters!$F$10,Int_Cost_B,I15*(1+VLOOKUP(B16,Inflation,2,0)+Parameters!$F$11))</f>
        <v>20263170.169540949</v>
      </c>
      <c r="J16" s="95">
        <f>IF(B16&lt;Parameters!$F$13,0,I16*(1+Rev_Per_B))</f>
        <v>35460547.796696663</v>
      </c>
      <c r="K16" s="6">
        <f t="shared" si="8"/>
        <v>12267248.041178476</v>
      </c>
      <c r="L16" s="6">
        <f>IF(B16&lt;Parameters!$F$17,0,Tax_B*J16)</f>
        <v>354605.47796696663</v>
      </c>
      <c r="M16" s="6">
        <f t="shared" si="0"/>
        <v>11912642.56321151</v>
      </c>
      <c r="N16" s="95">
        <f t="shared" si="1"/>
        <v>181283415.13311523</v>
      </c>
      <c r="O16" s="6">
        <f t="shared" si="4"/>
        <v>-122927222.31169541</v>
      </c>
      <c r="P16" s="18">
        <f t="shared" si="5"/>
        <v>0</v>
      </c>
      <c r="R16" s="4" t="str">
        <f>IF(AND(E16&gt;0,OR(B16&lt;Parameters!$F$6,B16&gt;Parameters!$F$5)),"Check","OK")</f>
        <v>OK</v>
      </c>
      <c r="S16" t="str">
        <f t="shared" si="6"/>
        <v>OK</v>
      </c>
      <c r="T16" t="str">
        <f>IF(AND(B16&gt;=Parameters!$F$10,I16&gt;=I15),"OK",IF(AND(B16&lt;Parameters!$F$10,I16=Int_Cost_B),"OK","Check"))</f>
        <v>OK</v>
      </c>
      <c r="U16" s="18" t="str">
        <f>IF(AND(B16&lt;Parameters!$F$13,J16=0),"OK",IF(AND(B16=Parameters!$F$13,J16=(1+Rev_Per_B)*I16),"OK",IF(AND(B16&gt;Parameters!$F$13,J16/J15=I16/I15),"OK","Check")))</f>
        <v>OK</v>
      </c>
    </row>
    <row r="17" spans="2:21" x14ac:dyDescent="0.35">
      <c r="B17" s="12">
        <f t="shared" si="9"/>
        <v>14</v>
      </c>
      <c r="C17" s="6">
        <f t="shared" si="2"/>
        <v>5085348.8682249309</v>
      </c>
      <c r="D17" s="95">
        <f t="shared" si="3"/>
        <v>508534.88682249311</v>
      </c>
      <c r="E17" s="95">
        <f>IF(OR(B17&lt;Parameters!$F$6,B17&gt;Loan_Term),0,Ann_Inst)</f>
        <v>2930129.5859772367</v>
      </c>
      <c r="F17" s="102">
        <f t="shared" si="7"/>
        <v>2663754.169070187</v>
      </c>
      <c r="H17" s="103">
        <v>0</v>
      </c>
      <c r="I17" s="95">
        <f>IF(B17&lt;Parameters!$F$10,Int_Cost_B,I16*(1+VLOOKUP(B17,Inflation,2,0)+Parameters!$F$11))</f>
        <v>22715013.760055404</v>
      </c>
      <c r="J17" s="95">
        <f>IF(B17&lt;Parameters!$F$13,0,I17*(1+Rev_Per_B))</f>
        <v>39751274.08009696</v>
      </c>
      <c r="K17" s="6">
        <f t="shared" si="8"/>
        <v>14106130.734064318</v>
      </c>
      <c r="L17" s="6">
        <f>IF(B17&lt;Parameters!$F$17,0,Tax_B*J17)</f>
        <v>397512.74080096959</v>
      </c>
      <c r="M17" s="6">
        <f t="shared" si="0"/>
        <v>13708617.993263349</v>
      </c>
      <c r="N17" s="95">
        <f t="shared" si="1"/>
        <v>191388973.00399119</v>
      </c>
      <c r="O17" s="6">
        <f t="shared" si="4"/>
        <v>-125199143.21895246</v>
      </c>
      <c r="P17" s="18">
        <f t="shared" si="5"/>
        <v>0</v>
      </c>
      <c r="R17" s="4" t="str">
        <f>IF(AND(E17&gt;0,OR(B17&lt;Parameters!$F$6,B17&gt;Parameters!$F$5)),"Check","OK")</f>
        <v>OK</v>
      </c>
      <c r="S17" t="str">
        <f t="shared" si="6"/>
        <v>OK</v>
      </c>
      <c r="T17" t="str">
        <f>IF(AND(B17&gt;=Parameters!$F$10,I17&gt;=I16),"OK",IF(AND(B17&lt;Parameters!$F$10,I17=Int_Cost_B),"OK","Check"))</f>
        <v>OK</v>
      </c>
      <c r="U17" s="18" t="str">
        <f>IF(AND(B17&lt;Parameters!$F$13,J17=0),"OK",IF(AND(B17=Parameters!$F$13,J17=(1+Rev_Per_B)*I17),"OK",IF(AND(B17&gt;Parameters!$F$13,J17/J16=I17/I16),"OK","Check")))</f>
        <v>OK</v>
      </c>
    </row>
    <row r="18" spans="2:21" x14ac:dyDescent="0.35">
      <c r="B18" s="12">
        <f t="shared" si="9"/>
        <v>15</v>
      </c>
      <c r="C18" s="6">
        <f t="shared" si="2"/>
        <v>2663754.169070187</v>
      </c>
      <c r="D18" s="95">
        <f t="shared" si="3"/>
        <v>266375.41690701869</v>
      </c>
      <c r="E18" s="95">
        <f>IF(OR(B18&lt;Parameters!$F$6,B18&gt;Loan_Term),0,Ann_Inst)</f>
        <v>2930129.5859772367</v>
      </c>
      <c r="F18" s="102">
        <f t="shared" si="7"/>
        <v>-3.119930624961853E-8</v>
      </c>
      <c r="H18" s="103">
        <v>0</v>
      </c>
      <c r="I18" s="95">
        <f>IF(B18&lt;Parameters!$F$10,Int_Cost_B,I17*(1+VLOOKUP(B18,Inflation,2,0)+Parameters!$F$11))</f>
        <v>25508960.452542219</v>
      </c>
      <c r="J18" s="95">
        <f>IF(B18&lt;Parameters!$F$13,0,I18*(1+Rev_Per_B))</f>
        <v>44640680.791948885</v>
      </c>
      <c r="K18" s="6">
        <f t="shared" si="8"/>
        <v>16201590.753429428</v>
      </c>
      <c r="L18" s="6">
        <f>IF(B18&lt;Parameters!$F$17,0,Tax_B*J18)</f>
        <v>446406.80791948887</v>
      </c>
      <c r="M18" s="6">
        <f t="shared" si="0"/>
        <v>15755183.945509939</v>
      </c>
      <c r="N18" s="95">
        <f t="shared" si="1"/>
        <v>200778801.16212246</v>
      </c>
      <c r="O18" s="6">
        <f t="shared" si="4"/>
        <v>-125719847.89190632</v>
      </c>
      <c r="P18" s="18">
        <f t="shared" si="5"/>
        <v>0</v>
      </c>
      <c r="R18" s="4" t="str">
        <f>IF(AND(E18&gt;0,OR(B18&lt;Parameters!$F$6,B18&gt;Parameters!$F$5)),"Check","OK")</f>
        <v>OK</v>
      </c>
      <c r="S18" t="str">
        <f t="shared" si="6"/>
        <v>OK</v>
      </c>
      <c r="T18" t="str">
        <f>IF(AND(B18&gt;=Parameters!$F$10,I18&gt;=I17),"OK",IF(AND(B18&lt;Parameters!$F$10,I18=Int_Cost_B),"OK","Check"))</f>
        <v>OK</v>
      </c>
      <c r="U18" s="18" t="str">
        <f>IF(AND(B18&lt;Parameters!$F$13,J18=0),"OK",IF(AND(B18=Parameters!$F$13,J18=(1+Rev_Per_B)*I18),"OK",IF(AND(B18&gt;Parameters!$F$13,J18/J17=I18/I17),"OK","Check")))</f>
        <v>OK</v>
      </c>
    </row>
    <row r="19" spans="2:21" x14ac:dyDescent="0.35">
      <c r="B19" s="12">
        <f t="shared" si="9"/>
        <v>16</v>
      </c>
      <c r="C19" s="6">
        <f t="shared" si="2"/>
        <v>0</v>
      </c>
      <c r="D19" s="95">
        <f t="shared" si="3"/>
        <v>0</v>
      </c>
      <c r="E19" s="95">
        <f>IF(OR(B19&lt;Parameters!$F$6,B19&gt;Loan_Term),0,Ann_Inst)</f>
        <v>0</v>
      </c>
      <c r="F19" s="102">
        <f t="shared" si="7"/>
        <v>0</v>
      </c>
      <c r="H19" s="103">
        <v>0</v>
      </c>
      <c r="I19" s="95">
        <f>IF(B19&lt;Parameters!$F$10,Int_Cost_B,I18*(1+VLOOKUP(B19,Inflation,2,0)+Parameters!$F$11))</f>
        <v>28697580.509109996</v>
      </c>
      <c r="J19" s="95">
        <f>IF(B19&lt;Parameters!$F$13,0,I19*(1+Rev_Per_B))</f>
        <v>50220765.890942492</v>
      </c>
      <c r="K19" s="6">
        <f t="shared" si="8"/>
        <v>21523185.381832495</v>
      </c>
      <c r="L19" s="6">
        <f>IF(B19&lt;Parameters!$F$17,0,Tax_B*J19)</f>
        <v>502207.65890942491</v>
      </c>
      <c r="M19" s="6">
        <f t="shared" si="0"/>
        <v>21020977.72292307</v>
      </c>
      <c r="N19" s="95">
        <f t="shared" si="1"/>
        <v>209076687.45477211</v>
      </c>
      <c r="O19" s="6">
        <f t="shared" si="4"/>
        <v>-121042450.39493105</v>
      </c>
      <c r="P19" s="18">
        <f t="shared" si="5"/>
        <v>0</v>
      </c>
      <c r="R19" s="4" t="str">
        <f>IF(AND(E19&gt;0,OR(B19&lt;Parameters!$F$6,B19&gt;Parameters!$F$5)),"Check","OK")</f>
        <v>OK</v>
      </c>
      <c r="S19" t="str">
        <f t="shared" si="6"/>
        <v>OK</v>
      </c>
      <c r="T19" t="str">
        <f>IF(AND(B19&gt;=Parameters!$F$10,I19&gt;=I18),"OK",IF(AND(B19&lt;Parameters!$F$10,I19=Int_Cost_B),"OK","Check"))</f>
        <v>OK</v>
      </c>
      <c r="U19" s="18" t="str">
        <f>IF(AND(B19&lt;Parameters!$F$13,J19=0),"OK",IF(AND(B19=Parameters!$F$13,J19=(1+Rev_Per_B)*I19),"OK",IF(AND(B19&gt;Parameters!$F$13,J19/J18=I19/I18),"OK","Check")))</f>
        <v>OK</v>
      </c>
    </row>
    <row r="20" spans="2:21" x14ac:dyDescent="0.35">
      <c r="B20" s="12">
        <f t="shared" si="9"/>
        <v>17</v>
      </c>
      <c r="C20" s="6">
        <f t="shared" si="2"/>
        <v>0</v>
      </c>
      <c r="D20" s="95">
        <f t="shared" si="3"/>
        <v>0</v>
      </c>
      <c r="E20" s="95">
        <f>IF(OR(B20&lt;Parameters!$F$6,B20&gt;Loan_Term),0,Ann_Inst)</f>
        <v>0</v>
      </c>
      <c r="F20" s="102">
        <f t="shared" si="7"/>
        <v>0</v>
      </c>
      <c r="H20" s="103">
        <v>0</v>
      </c>
      <c r="I20" s="95">
        <f>IF(B20&lt;Parameters!$F$10,Int_Cost_B,I19*(1+VLOOKUP(B20,Inflation,2,0)+Parameters!$F$11))</f>
        <v>32342173.233766966</v>
      </c>
      <c r="J20" s="95">
        <f>IF(B20&lt;Parameters!$F$13,0,I20*(1+Rev_Per_B))</f>
        <v>56598803.159092188</v>
      </c>
      <c r="K20" s="6">
        <f t="shared" si="8"/>
        <v>24256629.925325222</v>
      </c>
      <c r="L20" s="6">
        <f>IF(B20&lt;Parameters!$F$17,0,Tax_B*J20)</f>
        <v>565988.03159092192</v>
      </c>
      <c r="M20" s="6">
        <f t="shared" si="0"/>
        <v>23690641.893734299</v>
      </c>
      <c r="N20" s="95">
        <f t="shared" si="1"/>
        <v>212502951.9969894</v>
      </c>
      <c r="O20" s="6">
        <f t="shared" si="4"/>
        <v>-113087327.05253777</v>
      </c>
      <c r="P20" s="18">
        <f t="shared" si="5"/>
        <v>0</v>
      </c>
      <c r="R20" s="4" t="str">
        <f>IF(AND(E20&gt;0,OR(B20&lt;Parameters!$F$6,B20&gt;Parameters!$F$5)),"Check","OK")</f>
        <v>OK</v>
      </c>
      <c r="S20" t="str">
        <f t="shared" si="6"/>
        <v>OK</v>
      </c>
      <c r="T20" t="str">
        <f>IF(AND(B20&gt;=Parameters!$F$10,I20&gt;=I19),"OK",IF(AND(B20&lt;Parameters!$F$10,I20=Int_Cost_B),"OK","Check"))</f>
        <v>OK</v>
      </c>
      <c r="U20" s="18" t="str">
        <f>IF(AND(B20&lt;Parameters!$F$13,J20=0),"OK",IF(AND(B20=Parameters!$F$13,J20=(1+Rev_Per_B)*I20),"OK",IF(AND(B20&gt;Parameters!$F$13,J20/J19=I20/I19),"OK","Check")))</f>
        <v>OK</v>
      </c>
    </row>
    <row r="21" spans="2:21" x14ac:dyDescent="0.35">
      <c r="B21" s="12">
        <f t="shared" si="9"/>
        <v>18</v>
      </c>
      <c r="C21" s="6">
        <f t="shared" si="2"/>
        <v>0</v>
      </c>
      <c r="D21" s="95">
        <f t="shared" si="3"/>
        <v>0</v>
      </c>
      <c r="E21" s="95">
        <f>IF(OR(B21&lt;Parameters!$F$6,B21&gt;Loan_Term),0,Ann_Inst)</f>
        <v>0</v>
      </c>
      <c r="F21" s="102">
        <f t="shared" si="7"/>
        <v>0</v>
      </c>
      <c r="H21" s="103">
        <v>0</v>
      </c>
      <c r="I21" s="95">
        <f>IF(B21&lt;Parameters!$F$10,Int_Cost_B,I20*(1+VLOOKUP(B21,Inflation,2,0)+Parameters!$F$11))</f>
        <v>36417287.061221607</v>
      </c>
      <c r="J21" s="95">
        <f>IF(B21&lt;Parameters!$F$13,0,I21*(1+Rev_Per_B))</f>
        <v>63730252.357137814</v>
      </c>
      <c r="K21" s="6">
        <f t="shared" si="8"/>
        <v>27312965.295916207</v>
      </c>
      <c r="L21" s="6">
        <f>IF(B21&lt;Parameters!$F$17,0,Tax_B*J21)</f>
        <v>637302.5235713782</v>
      </c>
      <c r="M21" s="6">
        <f t="shared" si="0"/>
        <v>26675662.772344828</v>
      </c>
      <c r="N21" s="95">
        <f t="shared" si="1"/>
        <v>213357910.41667825</v>
      </c>
      <c r="O21" s="6">
        <f t="shared" si="4"/>
        <v>-101113016.79702283</v>
      </c>
      <c r="P21" s="18">
        <f t="shared" si="5"/>
        <v>0</v>
      </c>
      <c r="R21" s="4" t="str">
        <f>IF(AND(E21&gt;0,OR(B21&lt;Parameters!$F$6,B21&gt;Parameters!$F$5)),"Check","OK")</f>
        <v>OK</v>
      </c>
      <c r="S21" t="str">
        <f t="shared" si="6"/>
        <v>OK</v>
      </c>
      <c r="T21" t="str">
        <f>IF(AND(B21&gt;=Parameters!$F$10,I21&gt;=I20),"OK",IF(AND(B21&lt;Parameters!$F$10,I21=Int_Cost_B),"OK","Check"))</f>
        <v>OK</v>
      </c>
      <c r="U21" s="18" t="str">
        <f>IF(AND(B21&lt;Parameters!$F$13,J21=0),"OK",IF(AND(B21=Parameters!$F$13,J21=(1+Rev_Per_B)*I21),"OK",IF(AND(B21&gt;Parameters!$F$13,J21/J20=I21/I20),"OK","Check")))</f>
        <v>OK</v>
      </c>
    </row>
    <row r="22" spans="2:21" x14ac:dyDescent="0.35">
      <c r="B22" s="12">
        <f t="shared" si="9"/>
        <v>19</v>
      </c>
      <c r="C22" s="6">
        <f t="shared" si="2"/>
        <v>0</v>
      </c>
      <c r="D22" s="95">
        <f t="shared" si="3"/>
        <v>0</v>
      </c>
      <c r="E22" s="95">
        <f>IF(OR(B22&lt;Parameters!$F$6,B22&gt;Loan_Term),0,Ann_Inst)</f>
        <v>0</v>
      </c>
      <c r="F22" s="102">
        <f t="shared" si="7"/>
        <v>0</v>
      </c>
      <c r="H22" s="103">
        <v>0</v>
      </c>
      <c r="I22" s="95">
        <f>IF(B22&lt;Parameters!$F$10,Int_Cost_B,I21*(1+VLOOKUP(B22,Inflation,2,0)+Parameters!$F$11))</f>
        <v>41078699.80505798</v>
      </c>
      <c r="J22" s="95">
        <f>IF(B22&lt;Parameters!$F$13,0,I22*(1+Rev_Per_B))</f>
        <v>71887724.65885146</v>
      </c>
      <c r="K22" s="6">
        <f t="shared" si="8"/>
        <v>30809024.85379348</v>
      </c>
      <c r="L22" s="6">
        <f>IF(B22&lt;Parameters!$F$17,0,Tax_B*J22)</f>
        <v>718877.24658851465</v>
      </c>
      <c r="M22" s="6">
        <f t="shared" si="0"/>
        <v>30090147.607204966</v>
      </c>
      <c r="N22" s="95">
        <f t="shared" si="1"/>
        <v>210950939.83809674</v>
      </c>
      <c r="O22" s="6">
        <f t="shared" si="4"/>
        <v>-84167561.373430818</v>
      </c>
      <c r="P22" s="18">
        <f t="shared" si="5"/>
        <v>0</v>
      </c>
      <c r="R22" s="4" t="str">
        <f>IF(AND(E22&gt;0,OR(B22&lt;Parameters!$F$6,B22&gt;Parameters!$F$5)),"Check","OK")</f>
        <v>OK</v>
      </c>
      <c r="S22" t="str">
        <f t="shared" si="6"/>
        <v>OK</v>
      </c>
      <c r="T22" t="str">
        <f>IF(AND(B22&gt;=Parameters!$F$10,I22&gt;=I21),"OK",IF(AND(B22&lt;Parameters!$F$10,I22=Int_Cost_B),"OK","Check"))</f>
        <v>OK</v>
      </c>
      <c r="U22" s="18" t="str">
        <f>IF(AND(B22&lt;Parameters!$F$13,J22=0),"OK",IF(AND(B22=Parameters!$F$13,J22=(1+Rev_Per_B)*I22),"OK",IF(AND(B22&gt;Parameters!$F$13,J22/J21=I22/I21),"OK","Check")))</f>
        <v>OK</v>
      </c>
    </row>
    <row r="23" spans="2:21" x14ac:dyDescent="0.35">
      <c r="B23" s="12">
        <f t="shared" si="9"/>
        <v>20</v>
      </c>
      <c r="C23" s="6">
        <f t="shared" si="2"/>
        <v>0</v>
      </c>
      <c r="D23" s="95">
        <f t="shared" si="3"/>
        <v>0</v>
      </c>
      <c r="E23" s="95">
        <f>IF(OR(B23&lt;Parameters!$F$6,B23&gt;Loan_Term),0,Ann_Inst)</f>
        <v>0</v>
      </c>
      <c r="F23" s="102">
        <f t="shared" si="7"/>
        <v>0</v>
      </c>
      <c r="H23" s="103">
        <v>0</v>
      </c>
      <c r="I23" s="95">
        <f>IF(B23&lt;Parameters!$F$10,Int_Cost_B,I22*(1+VLOOKUP(B23,Inflation,2,0)+Parameters!$F$11))</f>
        <v>46418930.779715523</v>
      </c>
      <c r="J23" s="95">
        <f>IF(B23&lt;Parameters!$F$13,0,I23*(1+Rev_Per_B))</f>
        <v>81233128.864502162</v>
      </c>
      <c r="K23" s="6">
        <f t="shared" si="8"/>
        <v>34814198.084786639</v>
      </c>
      <c r="L23" s="6">
        <f>IF(B23&lt;Parameters!$F$17,0,Tax_B*J23)</f>
        <v>812331.28864502162</v>
      </c>
      <c r="M23" s="6">
        <f t="shared" si="0"/>
        <v>34001866.796141617</v>
      </c>
      <c r="N23" s="95">
        <f t="shared" si="1"/>
        <v>204372695.22090766</v>
      </c>
      <c r="O23" s="6">
        <f t="shared" si="4"/>
        <v>-61107477.555835195</v>
      </c>
      <c r="P23" s="18">
        <f t="shared" si="5"/>
        <v>0</v>
      </c>
      <c r="R23" s="4" t="str">
        <f>IF(AND(E23&gt;0,OR(B23&lt;Parameters!$F$6,B23&gt;Parameters!$F$5)),"Check","OK")</f>
        <v>OK</v>
      </c>
      <c r="S23" t="str">
        <f t="shared" si="6"/>
        <v>OK</v>
      </c>
      <c r="T23" t="str">
        <f>IF(AND(B23&gt;=Parameters!$F$10,I23&gt;=I22),"OK",IF(AND(B23&lt;Parameters!$F$10,I23=Int_Cost_B),"OK","Check"))</f>
        <v>OK</v>
      </c>
      <c r="U23" s="18" t="str">
        <f>IF(AND(B23&lt;Parameters!$F$13,J23=0),"OK",IF(AND(B23=Parameters!$F$13,J23=(1+Rev_Per_B)*I23),"OK",IF(AND(B23&gt;Parameters!$F$13,J23/J22=I23/I22),"OK","Check")))</f>
        <v>OK</v>
      </c>
    </row>
    <row r="24" spans="2:21" x14ac:dyDescent="0.35">
      <c r="B24" s="12">
        <f t="shared" si="9"/>
        <v>21</v>
      </c>
      <c r="C24" s="6">
        <f t="shared" si="2"/>
        <v>0</v>
      </c>
      <c r="D24" s="95">
        <f t="shared" si="3"/>
        <v>0</v>
      </c>
      <c r="E24" s="95">
        <f>IF(OR(B24&lt;Parameters!$F$6,B24&gt;Loan_Term),0,Ann_Inst)</f>
        <v>0</v>
      </c>
      <c r="F24" s="102">
        <f t="shared" si="7"/>
        <v>0</v>
      </c>
      <c r="H24" s="103">
        <v>0</v>
      </c>
      <c r="I24" s="95">
        <f>IF(B24&lt;Parameters!$F$10,Int_Cost_B,I23*(1+VLOOKUP(B24,Inflation,2,0)+Parameters!$F$11))</f>
        <v>52406972.850298829</v>
      </c>
      <c r="J24" s="95">
        <f>IF(B24&lt;Parameters!$F$13,0,I24*(1+Rev_Per_B))</f>
        <v>91712202.488022953</v>
      </c>
      <c r="K24" s="6">
        <f t="shared" si="8"/>
        <v>39305229.637724124</v>
      </c>
      <c r="L24" s="6">
        <f>IF(B24&lt;Parameters!$F$17,0,Tax_B*J24)</f>
        <v>917122.0248802295</v>
      </c>
      <c r="M24" s="6">
        <f t="shared" si="0"/>
        <v>38388107.612843893</v>
      </c>
      <c r="N24" s="95">
        <f t="shared" si="1"/>
        <v>192519036.11998561</v>
      </c>
      <c r="O24" s="6">
        <f t="shared" si="4"/>
        <v>-30663342.025249876</v>
      </c>
      <c r="P24" s="18">
        <f t="shared" si="5"/>
        <v>0</v>
      </c>
      <c r="R24" s="4" t="str">
        <f>IF(AND(E24&gt;0,OR(B24&lt;Parameters!$F$6,B24&gt;Parameters!$F$5)),"Check","OK")</f>
        <v>OK</v>
      </c>
      <c r="S24" t="str">
        <f t="shared" si="6"/>
        <v>OK</v>
      </c>
      <c r="T24" t="str">
        <f>IF(AND(B24&gt;=Parameters!$F$10,I24&gt;=I23),"OK",IF(AND(B24&lt;Parameters!$F$10,I24=Int_Cost_B),"OK","Check"))</f>
        <v>OK</v>
      </c>
      <c r="U24" s="18" t="str">
        <f>IF(AND(B24&lt;Parameters!$F$13,J24=0),"OK",IF(AND(B24=Parameters!$F$13,J24=(1+Rev_Per_B)*I24),"OK",IF(AND(B24&gt;Parameters!$F$13,J24/J23=I24/I23),"OK","Check")))</f>
        <v>OK</v>
      </c>
    </row>
    <row r="25" spans="2:21" x14ac:dyDescent="0.35">
      <c r="B25" s="12">
        <f t="shared" si="9"/>
        <v>22</v>
      </c>
      <c r="C25" s="6">
        <f t="shared" si="2"/>
        <v>0</v>
      </c>
      <c r="D25" s="95">
        <f t="shared" si="3"/>
        <v>0</v>
      </c>
      <c r="E25" s="95">
        <f>IF(OR(B25&lt;Parameters!$F$6,B25&gt;Loan_Term),0,Ann_Inst)</f>
        <v>0</v>
      </c>
      <c r="F25" s="102">
        <f t="shared" si="7"/>
        <v>0</v>
      </c>
      <c r="H25" s="103">
        <v>0</v>
      </c>
      <c r="I25" s="95">
        <f>IF(B25&lt;Parameters!$F$10,Int_Cost_B,I24*(1+VLOOKUP(B25,Inflation,2,0)+Parameters!$F$11))</f>
        <v>59298489.780113131</v>
      </c>
      <c r="J25" s="95">
        <f>IF(B25&lt;Parameters!$F$13,0,I25*(1+Rev_Per_B))</f>
        <v>103772357.11519799</v>
      </c>
      <c r="K25" s="6">
        <f t="shared" si="8"/>
        <v>44473867.335084856</v>
      </c>
      <c r="L25" s="6">
        <f>IF(B25&lt;Parameters!$F$17,0,Tax_B*J25)</f>
        <v>1037723.5711519798</v>
      </c>
      <c r="M25" s="6">
        <f t="shared" si="0"/>
        <v>43436143.763932876</v>
      </c>
      <c r="N25" s="95">
        <f t="shared" si="1"/>
        <v>174167949.21307012</v>
      </c>
      <c r="O25" s="6">
        <f t="shared" si="4"/>
        <v>8786567.2754005194</v>
      </c>
      <c r="P25" s="18">
        <f t="shared" si="5"/>
        <v>1</v>
      </c>
      <c r="R25" s="4" t="str">
        <f>IF(AND(E25&gt;0,OR(B25&lt;Parameters!$F$6,B25&gt;Parameters!$F$5)),"Check","OK")</f>
        <v>OK</v>
      </c>
      <c r="S25" t="str">
        <f t="shared" si="6"/>
        <v>OK</v>
      </c>
      <c r="T25" t="str">
        <f>IF(AND(B25&gt;=Parameters!$F$10,I25&gt;=I24),"OK",IF(AND(B25&lt;Parameters!$F$10,I25=Int_Cost_B),"OK","Check"))</f>
        <v>OK</v>
      </c>
      <c r="U25" s="18" t="str">
        <f>IF(AND(B25&lt;Parameters!$F$13,J25=0),"OK",IF(AND(B25=Parameters!$F$13,J25=(1+Rev_Per_B)*I25),"OK",IF(AND(B25&gt;Parameters!$F$13,J25/J24=I25/I24),"OK","Check")))</f>
        <v>OK</v>
      </c>
    </row>
    <row r="26" spans="2:21" x14ac:dyDescent="0.35">
      <c r="B26" s="12">
        <f t="shared" si="9"/>
        <v>23</v>
      </c>
      <c r="C26" s="6">
        <f t="shared" si="2"/>
        <v>0</v>
      </c>
      <c r="D26" s="95">
        <f t="shared" si="3"/>
        <v>0</v>
      </c>
      <c r="E26" s="95">
        <f>IF(OR(B26&lt;Parameters!$F$6,B26&gt;Loan_Term),0,Ann_Inst)</f>
        <v>0</v>
      </c>
      <c r="F26" s="102">
        <f t="shared" si="7"/>
        <v>0</v>
      </c>
      <c r="H26" s="103">
        <v>0</v>
      </c>
      <c r="I26" s="95">
        <f>IF(B26&lt;Parameters!$F$10,Int_Cost_B,I25*(1+VLOOKUP(B26,Inflation,2,0)+Parameters!$F$11))</f>
        <v>67036942.696417898</v>
      </c>
      <c r="J26" s="95">
        <f>IF(B26&lt;Parameters!$F$13,0,I26*(1+Rev_Per_B))</f>
        <v>117314649.71873131</v>
      </c>
      <c r="K26" s="6">
        <f t="shared" si="8"/>
        <v>50277707.022313416</v>
      </c>
      <c r="L26" s="6">
        <f>IF(B26&lt;Parameters!$F$17,0,Tax_B*J26)</f>
        <v>1173146.4971873132</v>
      </c>
      <c r="M26" s="6">
        <f t="shared" si="0"/>
        <v>49104560.5251261</v>
      </c>
      <c r="N26" s="95">
        <f t="shared" si="1"/>
        <v>147726940.15752506</v>
      </c>
      <c r="O26" s="6">
        <f t="shared" si="4"/>
        <v>59033381.546328686</v>
      </c>
      <c r="P26" s="18">
        <f t="shared" si="5"/>
        <v>0</v>
      </c>
      <c r="R26" s="4" t="str">
        <f>IF(AND(E26&gt;0,OR(B26&lt;Parameters!$F$6,B26&gt;Parameters!$F$5)),"Check","OK")</f>
        <v>OK</v>
      </c>
      <c r="S26" t="str">
        <f t="shared" si="6"/>
        <v>OK</v>
      </c>
      <c r="T26" t="str">
        <f>IF(AND(B26&gt;=Parameters!$F$10,I26&gt;=I25),"OK",IF(AND(B26&lt;Parameters!$F$10,I26=Int_Cost_B),"OK","Check"))</f>
        <v>OK</v>
      </c>
      <c r="U26" s="18" t="str">
        <f>IF(AND(B26&lt;Parameters!$F$13,J26=0),"OK",IF(AND(B26=Parameters!$F$13,J26=(1+Rev_Per_B)*I26),"OK",IF(AND(B26&gt;Parameters!$F$13,J26/J25=I26/I25),"OK","Check")))</f>
        <v>OK</v>
      </c>
    </row>
    <row r="27" spans="2:21" x14ac:dyDescent="0.35">
      <c r="B27" s="12">
        <f t="shared" si="9"/>
        <v>24</v>
      </c>
      <c r="C27" s="6">
        <f t="shared" si="2"/>
        <v>0</v>
      </c>
      <c r="D27" s="95">
        <f t="shared" si="3"/>
        <v>0</v>
      </c>
      <c r="E27" s="95">
        <f>IF(OR(B27&lt;Parameters!$F$6,B27&gt;Loan_Term),0,Ann_Inst)</f>
        <v>0</v>
      </c>
      <c r="F27" s="102">
        <f t="shared" si="7"/>
        <v>0</v>
      </c>
      <c r="H27" s="103">
        <v>0</v>
      </c>
      <c r="I27" s="95">
        <f>IF(B27&lt;Parameters!$F$10,Int_Cost_B,I26*(1+VLOOKUP(B27,Inflation,2,0)+Parameters!$F$11))</f>
        <v>75919337.603693277</v>
      </c>
      <c r="J27" s="95">
        <f>IF(B27&lt;Parameters!$F$13,0,I27*(1+Rev_Per_B))</f>
        <v>132858840.80646324</v>
      </c>
      <c r="K27" s="6">
        <f t="shared" si="8"/>
        <v>56939503.202769965</v>
      </c>
      <c r="L27" s="6">
        <f>IF(B27&lt;Parameters!$F$17,0,Tax_B*J27)</f>
        <v>1328588.4080646324</v>
      </c>
      <c r="M27" s="6">
        <f t="shared" si="0"/>
        <v>55610914.794705331</v>
      </c>
      <c r="N27" s="95">
        <f t="shared" si="1"/>
        <v>111443288.98461083</v>
      </c>
      <c r="O27" s="6">
        <f t="shared" si="4"/>
        <v>122318635.94205675</v>
      </c>
      <c r="P27" s="18">
        <f t="shared" si="5"/>
        <v>0</v>
      </c>
      <c r="R27" s="4" t="str">
        <f>IF(AND(E27&gt;0,OR(B27&lt;Parameters!$F$6,B27&gt;Parameters!$F$5)),"Check","OK")</f>
        <v>OK</v>
      </c>
      <c r="S27" t="str">
        <f t="shared" si="6"/>
        <v>OK</v>
      </c>
      <c r="T27" t="str">
        <f>IF(AND(B27&gt;=Parameters!$F$10,I27&gt;=I26),"OK",IF(AND(B27&lt;Parameters!$F$10,I27=Int_Cost_B),"OK","Check"))</f>
        <v>OK</v>
      </c>
      <c r="U27" s="18" t="str">
        <f>IF(AND(B27&lt;Parameters!$F$13,J27=0),"OK",IF(AND(B27=Parameters!$F$13,J27=(1+Rev_Per_B)*I27),"OK",IF(AND(B27&gt;Parameters!$F$13,J27/J26=I27/I26),"OK","Check")))</f>
        <v>OK</v>
      </c>
    </row>
    <row r="28" spans="2:21" ht="15" thickBot="1" x14ac:dyDescent="0.4">
      <c r="B28" s="13">
        <f t="shared" si="9"/>
        <v>25</v>
      </c>
      <c r="C28" s="10">
        <f t="shared" si="2"/>
        <v>0</v>
      </c>
      <c r="D28" s="97">
        <f t="shared" si="3"/>
        <v>0</v>
      </c>
      <c r="E28" s="97">
        <f>IF(OR(B28&lt;Parameters!$F$6,B28&gt;Loan_Term),0,Ann_Inst)</f>
        <v>0</v>
      </c>
      <c r="F28" s="104">
        <f t="shared" si="7"/>
        <v>0</v>
      </c>
      <c r="H28" s="105">
        <v>0</v>
      </c>
      <c r="I28" s="97">
        <f>IF(B28&lt;Parameters!$F$10,Int_Cost_B,I27*(1+VLOOKUP(B28,Inflation,2,0)+Parameters!$F$11))</f>
        <v>86130488.51139003</v>
      </c>
      <c r="J28" s="97">
        <f>IF(B28&lt;Parameters!$F$13,0,I28*(1+Rev_Per_B))</f>
        <v>150728354.89493257</v>
      </c>
      <c r="K28" s="10">
        <f t="shared" si="8"/>
        <v>64597866.383542538</v>
      </c>
      <c r="L28" s="10">
        <f>IF(B28&lt;Parameters!$F$17,0,Tax_B*J28)</f>
        <v>1507283.5489493257</v>
      </c>
      <c r="M28" s="10">
        <f t="shared" si="0"/>
        <v>63090582.834593214</v>
      </c>
      <c r="N28" s="97">
        <f t="shared" si="1"/>
        <v>63090582.834593214</v>
      </c>
      <c r="O28" s="10">
        <f t="shared" si="4"/>
        <v>201310641.4491173</v>
      </c>
      <c r="P28" s="34">
        <f t="shared" si="5"/>
        <v>0</v>
      </c>
      <c r="R28" s="8" t="str">
        <f>IF(AND(E28&gt;0,OR(B28&lt;Parameters!$F$6,B28&gt;Parameters!$F$5)),"Check","OK")</f>
        <v>OK</v>
      </c>
      <c r="S28" s="33" t="str">
        <f t="shared" si="6"/>
        <v>OK</v>
      </c>
      <c r="T28" s="33" t="str">
        <f>IF(AND(B28&gt;=Parameters!$F$10,I28&gt;=I27),"OK",IF(AND(B28&lt;Parameters!$F$10,I28=Int_Cost_B),"OK","Check"))</f>
        <v>OK</v>
      </c>
      <c r="U28" s="34" t="str">
        <f>IF(AND(B28&lt;Parameters!$F$13,J28=0),"OK",IF(AND(B28=Parameters!$F$13,J28=(1+Rev_Per_B)*I28),"OK",IF(AND(B28&gt;Parameters!$F$13,J28/J27=I28/I27),"OK","Check")))</f>
        <v>OK</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A15C1-1344-454A-8BBF-67B863EDA2E8}">
  <sheetPr>
    <tabColor theme="4" tint="0.59999389629810485"/>
  </sheetPr>
  <dimension ref="A1:AA103"/>
  <sheetViews>
    <sheetView showGridLines="0" zoomScale="80" zoomScaleNormal="80" workbookViewId="0"/>
  </sheetViews>
  <sheetFormatPr defaultRowHeight="14.5" x14ac:dyDescent="0.35"/>
  <cols>
    <col min="1" max="1" width="0.81640625" style="106" customWidth="1"/>
    <col min="2" max="2" width="8.54296875" bestFit="1" customWidth="1"/>
    <col min="3" max="9" width="11.453125" bestFit="1" customWidth="1"/>
    <col min="10" max="10" width="12.1796875" bestFit="1" customWidth="1"/>
    <col min="11" max="12" width="11.453125" bestFit="1" customWidth="1"/>
    <col min="13" max="14" width="12.1796875" bestFit="1" customWidth="1"/>
    <col min="15" max="20" width="11.453125" bestFit="1" customWidth="1"/>
    <col min="21" max="24" width="12.453125" bestFit="1" customWidth="1"/>
    <col min="25" max="25" width="13.1796875" bestFit="1" customWidth="1"/>
    <col min="26" max="27" width="12.453125" bestFit="1" customWidth="1"/>
  </cols>
  <sheetData>
    <row r="1" spans="2:27" x14ac:dyDescent="0.35">
      <c r="B1" s="3" t="s">
        <v>126</v>
      </c>
    </row>
    <row r="2" spans="2:27" ht="15" thickBot="1" x14ac:dyDescent="0.4"/>
    <row r="3" spans="2:27" ht="15" thickBot="1" x14ac:dyDescent="0.4">
      <c r="B3" s="14"/>
      <c r="C3" s="24" t="s">
        <v>101</v>
      </c>
      <c r="D3" s="25" t="s">
        <v>102</v>
      </c>
      <c r="E3" s="25" t="s">
        <v>103</v>
      </c>
      <c r="F3" s="25" t="s">
        <v>104</v>
      </c>
      <c r="G3" s="25" t="s">
        <v>105</v>
      </c>
      <c r="H3" s="25" t="s">
        <v>106</v>
      </c>
      <c r="I3" s="25" t="s">
        <v>107</v>
      </c>
      <c r="J3" s="25" t="s">
        <v>108</v>
      </c>
      <c r="K3" s="25" t="s">
        <v>109</v>
      </c>
      <c r="L3" s="25" t="s">
        <v>110</v>
      </c>
      <c r="M3" s="25" t="s">
        <v>111</v>
      </c>
      <c r="N3" s="25" t="s">
        <v>112</v>
      </c>
      <c r="O3" s="25" t="s">
        <v>113</v>
      </c>
      <c r="P3" s="25" t="s">
        <v>114</v>
      </c>
      <c r="Q3" s="25" t="s">
        <v>115</v>
      </c>
      <c r="R3" s="25" t="s">
        <v>116</v>
      </c>
      <c r="S3" s="25" t="s">
        <v>117</v>
      </c>
      <c r="T3" s="25" t="s">
        <v>118</v>
      </c>
      <c r="U3" s="25" t="s">
        <v>119</v>
      </c>
      <c r="V3" s="25" t="s">
        <v>120</v>
      </c>
      <c r="W3" s="25" t="s">
        <v>121</v>
      </c>
      <c r="X3" s="25" t="s">
        <v>122</v>
      </c>
      <c r="Y3" s="25" t="s">
        <v>123</v>
      </c>
      <c r="Z3" s="25" t="s">
        <v>124</v>
      </c>
      <c r="AA3" s="23" t="s">
        <v>125</v>
      </c>
    </row>
    <row r="4" spans="2:27" x14ac:dyDescent="0.35">
      <c r="B4" s="12" t="s">
        <v>1</v>
      </c>
      <c r="C4" s="17">
        <v>12240456</v>
      </c>
      <c r="D4" s="6">
        <v>13954120</v>
      </c>
      <c r="E4" s="6">
        <v>16047238</v>
      </c>
      <c r="F4" s="6">
        <v>17010072</v>
      </c>
      <c r="G4" s="6">
        <v>18030676</v>
      </c>
      <c r="H4" s="6">
        <v>17129142</v>
      </c>
      <c r="I4" s="6">
        <v>18499473</v>
      </c>
      <c r="J4" s="6">
        <v>21274394</v>
      </c>
      <c r="K4" s="6">
        <v>20423418</v>
      </c>
      <c r="L4" s="6">
        <v>21444589</v>
      </c>
      <c r="M4" s="6">
        <v>21015697</v>
      </c>
      <c r="N4" s="6">
        <v>21015697</v>
      </c>
      <c r="O4" s="6">
        <v>19964912</v>
      </c>
      <c r="P4" s="6">
        <v>23159298</v>
      </c>
      <c r="Q4" s="6">
        <v>25938414</v>
      </c>
      <c r="R4" s="6">
        <v>24900877</v>
      </c>
      <c r="S4" s="6">
        <v>25149886</v>
      </c>
      <c r="T4" s="6">
        <v>27161877</v>
      </c>
      <c r="U4" s="6">
        <v>29606446</v>
      </c>
      <c r="V4" s="6">
        <v>28126124</v>
      </c>
      <c r="W4" s="6">
        <v>29813691</v>
      </c>
      <c r="X4" s="6">
        <v>35776429</v>
      </c>
      <c r="Y4" s="6">
        <v>35418665</v>
      </c>
      <c r="Z4" s="6">
        <v>42502398</v>
      </c>
      <c r="AA4" s="7">
        <v>50577854</v>
      </c>
    </row>
    <row r="5" spans="2:27" x14ac:dyDescent="0.35">
      <c r="B5" s="12" t="s">
        <v>2</v>
      </c>
      <c r="C5" s="17">
        <v>6492311</v>
      </c>
      <c r="D5" s="6">
        <v>6946773</v>
      </c>
      <c r="E5" s="6">
        <v>7780386</v>
      </c>
      <c r="F5" s="6">
        <v>7546974</v>
      </c>
      <c r="G5" s="6">
        <v>8150732</v>
      </c>
      <c r="H5" s="6">
        <v>9210327</v>
      </c>
      <c r="I5" s="6">
        <v>10131360</v>
      </c>
      <c r="J5" s="6">
        <v>12157632</v>
      </c>
      <c r="K5" s="6">
        <v>13981277</v>
      </c>
      <c r="L5" s="6">
        <v>15659030</v>
      </c>
      <c r="M5" s="6">
        <v>14876079</v>
      </c>
      <c r="N5" s="6">
        <v>15173601</v>
      </c>
      <c r="O5" s="6">
        <v>15325337</v>
      </c>
      <c r="P5" s="6">
        <v>15018830</v>
      </c>
      <c r="Q5" s="6">
        <v>14568265</v>
      </c>
      <c r="R5" s="6">
        <v>16753505</v>
      </c>
      <c r="S5" s="6">
        <v>15915830</v>
      </c>
      <c r="T5" s="6">
        <v>17029938</v>
      </c>
      <c r="U5" s="6">
        <v>17881435</v>
      </c>
      <c r="V5" s="6">
        <v>17702621</v>
      </c>
      <c r="W5" s="6">
        <v>18941804</v>
      </c>
      <c r="X5" s="6">
        <v>18752386</v>
      </c>
      <c r="Y5" s="6">
        <v>18377338</v>
      </c>
      <c r="Z5" s="6">
        <v>19479978</v>
      </c>
      <c r="AA5" s="7">
        <v>20259177</v>
      </c>
    </row>
    <row r="6" spans="2:27" x14ac:dyDescent="0.35">
      <c r="B6" s="12" t="s">
        <v>3</v>
      </c>
      <c r="C6" s="17">
        <v>13617024</v>
      </c>
      <c r="D6" s="6">
        <v>14978726</v>
      </c>
      <c r="E6" s="6">
        <v>14828939</v>
      </c>
      <c r="F6" s="6">
        <v>14087492</v>
      </c>
      <c r="G6" s="6">
        <v>14932742</v>
      </c>
      <c r="H6" s="6">
        <v>15231397</v>
      </c>
      <c r="I6" s="6">
        <v>14622141</v>
      </c>
      <c r="J6" s="6">
        <v>16669241</v>
      </c>
      <c r="K6" s="6">
        <v>17669395</v>
      </c>
      <c r="L6" s="6">
        <v>17669395</v>
      </c>
      <c r="M6" s="6">
        <v>18376171</v>
      </c>
      <c r="N6" s="6">
        <v>20581312</v>
      </c>
      <c r="O6" s="6">
        <v>24080135</v>
      </c>
      <c r="P6" s="6">
        <v>24080135</v>
      </c>
      <c r="Q6" s="6">
        <v>28655361</v>
      </c>
      <c r="R6" s="6">
        <v>28082254</v>
      </c>
      <c r="S6" s="6">
        <v>31732947</v>
      </c>
      <c r="T6" s="6">
        <v>37127548</v>
      </c>
      <c r="U6" s="6">
        <v>37498823</v>
      </c>
      <c r="V6" s="6">
        <v>37123835</v>
      </c>
      <c r="W6" s="6">
        <v>42321172</v>
      </c>
      <c r="X6" s="6">
        <v>41051537</v>
      </c>
      <c r="Y6" s="6">
        <v>44335660</v>
      </c>
      <c r="Z6" s="6">
        <v>53202792</v>
      </c>
      <c r="AA6" s="7">
        <v>61715239</v>
      </c>
    </row>
    <row r="7" spans="2:27" x14ac:dyDescent="0.35">
      <c r="B7" s="12" t="s">
        <v>4</v>
      </c>
      <c r="C7" s="17">
        <v>7904144</v>
      </c>
      <c r="D7" s="6">
        <v>7983185</v>
      </c>
      <c r="E7" s="6">
        <v>8941167</v>
      </c>
      <c r="F7" s="6">
        <v>10461165</v>
      </c>
      <c r="G7" s="6">
        <v>10775000</v>
      </c>
      <c r="H7" s="6">
        <v>10667250</v>
      </c>
      <c r="I7" s="6">
        <v>10880595</v>
      </c>
      <c r="J7" s="6">
        <v>11098207</v>
      </c>
      <c r="K7" s="6">
        <v>11653117</v>
      </c>
      <c r="L7" s="6">
        <v>11186992</v>
      </c>
      <c r="M7" s="6">
        <v>13312520</v>
      </c>
      <c r="N7" s="6">
        <v>15975024</v>
      </c>
      <c r="O7" s="6">
        <v>16614025</v>
      </c>
      <c r="P7" s="6">
        <v>16115604</v>
      </c>
      <c r="Q7" s="6">
        <v>16921384</v>
      </c>
      <c r="R7" s="6">
        <v>18951950</v>
      </c>
      <c r="S7" s="6">
        <v>19710028</v>
      </c>
      <c r="T7" s="6">
        <v>21089730</v>
      </c>
      <c r="U7" s="6">
        <v>21722422</v>
      </c>
      <c r="V7" s="6">
        <v>23677440</v>
      </c>
      <c r="W7" s="6">
        <v>25808410</v>
      </c>
      <c r="X7" s="6">
        <v>27098831</v>
      </c>
      <c r="Y7" s="6">
        <v>30621679</v>
      </c>
      <c r="Z7" s="6">
        <v>35214931</v>
      </c>
      <c r="AA7" s="7">
        <v>39440723</v>
      </c>
    </row>
    <row r="8" spans="2:27" x14ac:dyDescent="0.35">
      <c r="B8" s="12" t="s">
        <v>5</v>
      </c>
      <c r="C8" s="17">
        <v>12574765</v>
      </c>
      <c r="D8" s="6">
        <v>13077756</v>
      </c>
      <c r="E8" s="6">
        <v>14908642</v>
      </c>
      <c r="F8" s="6">
        <v>16250420</v>
      </c>
      <c r="G8" s="6">
        <v>16900437</v>
      </c>
      <c r="H8" s="6">
        <v>17238446</v>
      </c>
      <c r="I8" s="6">
        <v>17066062</v>
      </c>
      <c r="J8" s="6">
        <v>17919365</v>
      </c>
      <c r="K8" s="6">
        <v>21144851</v>
      </c>
      <c r="L8" s="6">
        <v>20721954</v>
      </c>
      <c r="M8" s="6">
        <v>21965271</v>
      </c>
      <c r="N8" s="6">
        <v>21745618</v>
      </c>
      <c r="O8" s="6">
        <v>21310706</v>
      </c>
      <c r="P8" s="6">
        <v>21310706</v>
      </c>
      <c r="Q8" s="6">
        <v>22163134</v>
      </c>
      <c r="R8" s="6">
        <v>23049659</v>
      </c>
      <c r="S8" s="6">
        <v>26046115</v>
      </c>
      <c r="T8" s="6">
        <v>26046115</v>
      </c>
      <c r="U8" s="6">
        <v>24743809</v>
      </c>
      <c r="V8" s="6">
        <v>27713066</v>
      </c>
      <c r="W8" s="6">
        <v>27713066</v>
      </c>
      <c r="X8" s="6">
        <v>28267327</v>
      </c>
      <c r="Y8" s="6">
        <v>29680693</v>
      </c>
      <c r="Z8" s="6">
        <v>32945569</v>
      </c>
      <c r="AA8" s="7">
        <v>32616113</v>
      </c>
    </row>
    <row r="9" spans="2:27" x14ac:dyDescent="0.35">
      <c r="B9" s="12" t="s">
        <v>6</v>
      </c>
      <c r="C9" s="17">
        <v>13399234</v>
      </c>
      <c r="D9" s="6">
        <v>14203188</v>
      </c>
      <c r="E9" s="6">
        <v>16333666</v>
      </c>
      <c r="F9" s="6">
        <v>16170329</v>
      </c>
      <c r="G9" s="6">
        <v>15523516</v>
      </c>
      <c r="H9" s="6">
        <v>16299692</v>
      </c>
      <c r="I9" s="6">
        <v>17929661</v>
      </c>
      <c r="J9" s="6">
        <v>21157000</v>
      </c>
      <c r="K9" s="6">
        <v>20522290</v>
      </c>
      <c r="L9" s="6">
        <v>22369296</v>
      </c>
      <c r="M9" s="6">
        <v>24382533</v>
      </c>
      <c r="N9" s="6">
        <v>28039913</v>
      </c>
      <c r="O9" s="6">
        <v>27198716</v>
      </c>
      <c r="P9" s="6">
        <v>26110767</v>
      </c>
      <c r="Q9" s="6">
        <v>25588552</v>
      </c>
      <c r="R9" s="6">
        <v>25588552</v>
      </c>
      <c r="S9" s="6">
        <v>25076781</v>
      </c>
      <c r="T9" s="6">
        <v>26079852</v>
      </c>
      <c r="U9" s="6">
        <v>29731031</v>
      </c>
      <c r="V9" s="6">
        <v>33298755</v>
      </c>
      <c r="W9" s="6">
        <v>31633817</v>
      </c>
      <c r="X9" s="6">
        <v>31317479</v>
      </c>
      <c r="Y9" s="6">
        <v>34762402</v>
      </c>
      <c r="Z9" s="6">
        <v>33024282</v>
      </c>
      <c r="AA9" s="7">
        <v>32363796</v>
      </c>
    </row>
    <row r="10" spans="2:27" x14ac:dyDescent="0.35">
      <c r="B10" s="12" t="s">
        <v>7</v>
      </c>
      <c r="C10" s="17">
        <v>10889666</v>
      </c>
      <c r="D10" s="6">
        <v>12632013</v>
      </c>
      <c r="E10" s="6">
        <v>12632013</v>
      </c>
      <c r="F10" s="6">
        <v>12505693</v>
      </c>
      <c r="G10" s="6">
        <v>14006376</v>
      </c>
      <c r="H10" s="6">
        <v>16247396</v>
      </c>
      <c r="I10" s="6">
        <v>17547188</v>
      </c>
      <c r="J10" s="6">
        <v>16669829</v>
      </c>
      <c r="K10" s="6">
        <v>19003605</v>
      </c>
      <c r="L10" s="6">
        <v>18623533</v>
      </c>
      <c r="M10" s="6">
        <v>19927180</v>
      </c>
      <c r="N10" s="6">
        <v>22119170</v>
      </c>
      <c r="O10" s="6">
        <v>24109895</v>
      </c>
      <c r="P10" s="6">
        <v>28931874</v>
      </c>
      <c r="Q10" s="6">
        <v>32114380</v>
      </c>
      <c r="R10" s="6">
        <v>38216112</v>
      </c>
      <c r="S10" s="6">
        <v>40891240</v>
      </c>
      <c r="T10" s="6">
        <v>46616014</v>
      </c>
      <c r="U10" s="6">
        <v>46616014</v>
      </c>
      <c r="V10" s="6">
        <v>52209936</v>
      </c>
      <c r="W10" s="6">
        <v>49599439</v>
      </c>
      <c r="X10" s="6">
        <v>47119467</v>
      </c>
      <c r="Y10" s="6">
        <v>49475440</v>
      </c>
      <c r="Z10" s="6">
        <v>47991177</v>
      </c>
      <c r="AA10" s="7">
        <v>50390736</v>
      </c>
    </row>
    <row r="11" spans="2:27" x14ac:dyDescent="0.35">
      <c r="B11" s="12" t="s">
        <v>8</v>
      </c>
      <c r="C11" s="17">
        <v>12886321</v>
      </c>
      <c r="D11" s="6">
        <v>13015184</v>
      </c>
      <c r="E11" s="6">
        <v>14837310</v>
      </c>
      <c r="F11" s="6">
        <v>17508026</v>
      </c>
      <c r="G11" s="6">
        <v>17683106</v>
      </c>
      <c r="H11" s="6">
        <v>18390430</v>
      </c>
      <c r="I11" s="6">
        <v>18390430</v>
      </c>
      <c r="J11" s="6">
        <v>18758239</v>
      </c>
      <c r="K11" s="6">
        <v>21759557</v>
      </c>
      <c r="L11" s="6">
        <v>20889175</v>
      </c>
      <c r="M11" s="6">
        <v>21515850</v>
      </c>
      <c r="N11" s="6">
        <v>22591643</v>
      </c>
      <c r="O11" s="6">
        <v>21462061</v>
      </c>
      <c r="P11" s="6">
        <v>20818199</v>
      </c>
      <c r="Q11" s="6">
        <v>24149111</v>
      </c>
      <c r="R11" s="6">
        <v>26322531</v>
      </c>
      <c r="S11" s="6">
        <v>29218009</v>
      </c>
      <c r="T11" s="6">
        <v>35061611</v>
      </c>
      <c r="U11" s="6">
        <v>38217156</v>
      </c>
      <c r="V11" s="6">
        <v>39363671</v>
      </c>
      <c r="W11" s="6">
        <v>46449132</v>
      </c>
      <c r="X11" s="6">
        <v>44591167</v>
      </c>
      <c r="Y11" s="6">
        <v>45928902</v>
      </c>
      <c r="Z11" s="6">
        <v>51899659</v>
      </c>
      <c r="AA11" s="7">
        <v>49823673</v>
      </c>
    </row>
    <row r="12" spans="2:27" x14ac:dyDescent="0.35">
      <c r="B12" s="12" t="s">
        <v>9</v>
      </c>
      <c r="C12" s="17">
        <v>10783323</v>
      </c>
      <c r="D12" s="6">
        <v>10351990</v>
      </c>
      <c r="E12" s="6">
        <v>12318868</v>
      </c>
      <c r="F12" s="6">
        <v>11826113</v>
      </c>
      <c r="G12" s="6">
        <v>13718291</v>
      </c>
      <c r="H12" s="6">
        <v>13443925</v>
      </c>
      <c r="I12" s="6">
        <v>15729392</v>
      </c>
      <c r="J12" s="6">
        <v>18717976</v>
      </c>
      <c r="K12" s="6">
        <v>22087212</v>
      </c>
      <c r="L12" s="6">
        <v>22308084</v>
      </c>
      <c r="M12" s="6">
        <v>21861922</v>
      </c>
      <c r="N12" s="6">
        <v>21861922</v>
      </c>
      <c r="O12" s="6">
        <v>22955018</v>
      </c>
      <c r="P12" s="6">
        <v>26168721</v>
      </c>
      <c r="Q12" s="6">
        <v>30617404</v>
      </c>
      <c r="R12" s="6">
        <v>30311230</v>
      </c>
      <c r="S12" s="6">
        <v>33039241</v>
      </c>
      <c r="T12" s="6">
        <v>33700026</v>
      </c>
      <c r="U12" s="6">
        <v>32015025</v>
      </c>
      <c r="V12" s="6">
        <v>37457579</v>
      </c>
      <c r="W12" s="6">
        <v>42327064</v>
      </c>
      <c r="X12" s="6">
        <v>47829582</v>
      </c>
      <c r="Y12" s="6">
        <v>50699357</v>
      </c>
      <c r="Z12" s="6">
        <v>56783280</v>
      </c>
      <c r="AA12" s="7">
        <v>55647614</v>
      </c>
    </row>
    <row r="13" spans="2:27" x14ac:dyDescent="0.35">
      <c r="B13" s="12" t="s">
        <v>10</v>
      </c>
      <c r="C13" s="17">
        <v>5810159</v>
      </c>
      <c r="D13" s="6">
        <v>6449276</v>
      </c>
      <c r="E13" s="6">
        <v>7158696</v>
      </c>
      <c r="F13" s="6">
        <v>8304087</v>
      </c>
      <c r="G13" s="6">
        <v>8054964</v>
      </c>
      <c r="H13" s="6">
        <v>8941010</v>
      </c>
      <c r="I13" s="6">
        <v>8941010</v>
      </c>
      <c r="J13" s="6">
        <v>10103341</v>
      </c>
      <c r="K13" s="6">
        <v>11315742</v>
      </c>
      <c r="L13" s="6">
        <v>12107844</v>
      </c>
      <c r="M13" s="6">
        <v>13318628</v>
      </c>
      <c r="N13" s="6">
        <v>14650491</v>
      </c>
      <c r="O13" s="6">
        <v>15822530</v>
      </c>
      <c r="P13" s="6">
        <v>15980755</v>
      </c>
      <c r="Q13" s="6">
        <v>17259215</v>
      </c>
      <c r="R13" s="6">
        <v>20193282</v>
      </c>
      <c r="S13" s="6">
        <v>22212610</v>
      </c>
      <c r="T13" s="6">
        <v>24433871</v>
      </c>
      <c r="U13" s="6">
        <v>24678210</v>
      </c>
      <c r="V13" s="6">
        <v>29613852</v>
      </c>
      <c r="W13" s="6">
        <v>35240484</v>
      </c>
      <c r="X13" s="6">
        <v>38764532</v>
      </c>
      <c r="Y13" s="6">
        <v>43028631</v>
      </c>
      <c r="Z13" s="6">
        <v>49913212</v>
      </c>
      <c r="AA13" s="7">
        <v>59895854</v>
      </c>
    </row>
    <row r="14" spans="2:27" x14ac:dyDescent="0.35">
      <c r="B14" s="12" t="s">
        <v>11</v>
      </c>
      <c r="C14" s="17">
        <v>8474658</v>
      </c>
      <c r="D14" s="6">
        <v>9915350</v>
      </c>
      <c r="E14" s="6">
        <v>9717043</v>
      </c>
      <c r="F14" s="6">
        <v>10397236</v>
      </c>
      <c r="G14" s="6">
        <v>12060794</v>
      </c>
      <c r="H14" s="6">
        <v>13869913</v>
      </c>
      <c r="I14" s="6">
        <v>15395603</v>
      </c>
      <c r="J14" s="6">
        <v>15703515</v>
      </c>
      <c r="K14" s="6">
        <v>15860550</v>
      </c>
      <c r="L14" s="6">
        <v>15543339</v>
      </c>
      <c r="M14" s="6">
        <v>16320506</v>
      </c>
      <c r="N14" s="6">
        <v>18605377</v>
      </c>
      <c r="O14" s="6">
        <v>19163538</v>
      </c>
      <c r="P14" s="6">
        <v>18205361</v>
      </c>
      <c r="Q14" s="6">
        <v>20754112</v>
      </c>
      <c r="R14" s="6">
        <v>23452147</v>
      </c>
      <c r="S14" s="6">
        <v>22279540</v>
      </c>
      <c r="T14" s="6">
        <v>22279540</v>
      </c>
      <c r="U14" s="6">
        <v>24730289</v>
      </c>
      <c r="V14" s="6">
        <v>26214106</v>
      </c>
      <c r="W14" s="6">
        <v>25165542</v>
      </c>
      <c r="X14" s="6">
        <v>25920508</v>
      </c>
      <c r="Y14" s="6">
        <v>29030969</v>
      </c>
      <c r="Z14" s="6">
        <v>29901898</v>
      </c>
      <c r="AA14" s="7">
        <v>29004841</v>
      </c>
    </row>
    <row r="15" spans="2:27" x14ac:dyDescent="0.35">
      <c r="B15" s="12" t="s">
        <v>12</v>
      </c>
      <c r="C15" s="17">
        <v>12071662</v>
      </c>
      <c r="D15" s="6">
        <v>13158112</v>
      </c>
      <c r="E15" s="6">
        <v>12894950</v>
      </c>
      <c r="F15" s="6">
        <v>14442344</v>
      </c>
      <c r="G15" s="6">
        <v>14297921</v>
      </c>
      <c r="H15" s="6">
        <v>15298775</v>
      </c>
      <c r="I15" s="6">
        <v>16216702</v>
      </c>
      <c r="J15" s="6">
        <v>17514038</v>
      </c>
      <c r="K15" s="6">
        <v>20491424</v>
      </c>
      <c r="L15" s="6">
        <v>19876681</v>
      </c>
      <c r="M15" s="6">
        <v>23454484</v>
      </c>
      <c r="N15" s="6">
        <v>25096298</v>
      </c>
      <c r="O15" s="6">
        <v>25096298</v>
      </c>
      <c r="P15" s="6">
        <v>25598224</v>
      </c>
      <c r="Q15" s="6">
        <v>24574295</v>
      </c>
      <c r="R15" s="6">
        <v>26048753</v>
      </c>
      <c r="S15" s="6">
        <v>30737529</v>
      </c>
      <c r="T15" s="6">
        <v>32274405</v>
      </c>
      <c r="U15" s="6">
        <v>35824590</v>
      </c>
      <c r="V15" s="6">
        <v>42631262</v>
      </c>
      <c r="W15" s="6">
        <v>44762825</v>
      </c>
      <c r="X15" s="6">
        <v>43419940</v>
      </c>
      <c r="Y15" s="6">
        <v>52103928</v>
      </c>
      <c r="Z15" s="6">
        <v>54188085</v>
      </c>
      <c r="AA15" s="7">
        <v>59606894</v>
      </c>
    </row>
    <row r="16" spans="2:27" x14ac:dyDescent="0.35">
      <c r="B16" s="12" t="s">
        <v>13</v>
      </c>
      <c r="C16" s="17">
        <v>11414415</v>
      </c>
      <c r="D16" s="6">
        <v>11756847</v>
      </c>
      <c r="E16" s="6">
        <v>13873079</v>
      </c>
      <c r="F16" s="6">
        <v>15537848</v>
      </c>
      <c r="G16" s="6">
        <v>15227091</v>
      </c>
      <c r="H16" s="6">
        <v>17511155</v>
      </c>
      <c r="I16" s="6">
        <v>19262271</v>
      </c>
      <c r="J16" s="6">
        <v>19454894</v>
      </c>
      <c r="K16" s="6">
        <v>20038541</v>
      </c>
      <c r="L16" s="6">
        <v>22042395</v>
      </c>
      <c r="M16" s="6">
        <v>20940275</v>
      </c>
      <c r="N16" s="6">
        <v>24918927</v>
      </c>
      <c r="O16" s="6">
        <v>26663252</v>
      </c>
      <c r="P16" s="6">
        <v>28263047</v>
      </c>
      <c r="Q16" s="6">
        <v>27132525</v>
      </c>
      <c r="R16" s="6">
        <v>30117103</v>
      </c>
      <c r="S16" s="6">
        <v>32526471</v>
      </c>
      <c r="T16" s="6">
        <v>35128589</v>
      </c>
      <c r="U16" s="6">
        <v>36533733</v>
      </c>
      <c r="V16" s="6">
        <v>41283118</v>
      </c>
      <c r="W16" s="6">
        <v>40044624</v>
      </c>
      <c r="X16" s="6">
        <v>39644178</v>
      </c>
      <c r="Y16" s="6">
        <v>39644178</v>
      </c>
      <c r="Z16" s="6">
        <v>47573014</v>
      </c>
      <c r="AA16" s="7">
        <v>52806046</v>
      </c>
    </row>
    <row r="17" spans="2:27" x14ac:dyDescent="0.35">
      <c r="B17" s="12" t="s">
        <v>14</v>
      </c>
      <c r="C17" s="17">
        <v>11052721</v>
      </c>
      <c r="D17" s="6">
        <v>10831667</v>
      </c>
      <c r="E17" s="6">
        <v>12998000</v>
      </c>
      <c r="F17" s="6">
        <v>14167820</v>
      </c>
      <c r="G17" s="6">
        <v>14167820</v>
      </c>
      <c r="H17" s="6">
        <v>13742785</v>
      </c>
      <c r="I17" s="6">
        <v>15941631</v>
      </c>
      <c r="J17" s="6">
        <v>16101047</v>
      </c>
      <c r="K17" s="6">
        <v>15457005</v>
      </c>
      <c r="L17" s="6">
        <v>15302435</v>
      </c>
      <c r="M17" s="6">
        <v>15302435</v>
      </c>
      <c r="N17" s="6">
        <v>18209898</v>
      </c>
      <c r="O17" s="6">
        <v>17481502</v>
      </c>
      <c r="P17" s="6">
        <v>16782242</v>
      </c>
      <c r="Q17" s="6">
        <v>19131756</v>
      </c>
      <c r="R17" s="6">
        <v>22575472</v>
      </c>
      <c r="S17" s="6">
        <v>23026981</v>
      </c>
      <c r="T17" s="6">
        <v>21875632</v>
      </c>
      <c r="U17" s="6">
        <v>20781850</v>
      </c>
      <c r="V17" s="6">
        <v>19950576</v>
      </c>
      <c r="W17" s="6">
        <v>19950576</v>
      </c>
      <c r="X17" s="6">
        <v>22344645</v>
      </c>
      <c r="Y17" s="6">
        <v>26590128</v>
      </c>
      <c r="Z17" s="6">
        <v>27919634</v>
      </c>
      <c r="AA17" s="7">
        <v>27082045</v>
      </c>
    </row>
    <row r="18" spans="2:27" x14ac:dyDescent="0.35">
      <c r="B18" s="12" t="s">
        <v>15</v>
      </c>
      <c r="C18" s="17">
        <v>7841458</v>
      </c>
      <c r="D18" s="6">
        <v>8625604</v>
      </c>
      <c r="E18" s="6">
        <v>10005701</v>
      </c>
      <c r="F18" s="6">
        <v>11106328</v>
      </c>
      <c r="G18" s="6">
        <v>11328455</v>
      </c>
      <c r="H18" s="6">
        <v>13480861</v>
      </c>
      <c r="I18" s="6">
        <v>16177033</v>
      </c>
      <c r="J18" s="6">
        <v>15691722</v>
      </c>
      <c r="K18" s="6">
        <v>18045480</v>
      </c>
      <c r="L18" s="6">
        <v>19489118</v>
      </c>
      <c r="M18" s="6">
        <v>21243139</v>
      </c>
      <c r="N18" s="6">
        <v>23155022</v>
      </c>
      <c r="O18" s="6">
        <v>24312773</v>
      </c>
      <c r="P18" s="6">
        <v>26744050</v>
      </c>
      <c r="Q18" s="6">
        <v>27546372</v>
      </c>
      <c r="R18" s="6">
        <v>32229255</v>
      </c>
      <c r="S18" s="6">
        <v>38030521</v>
      </c>
      <c r="T18" s="6">
        <v>44495710</v>
      </c>
      <c r="U18" s="6">
        <v>49390238</v>
      </c>
      <c r="V18" s="6">
        <v>55317067</v>
      </c>
      <c r="W18" s="6">
        <v>60848774</v>
      </c>
      <c r="X18" s="6">
        <v>62674237</v>
      </c>
      <c r="Y18" s="6">
        <v>59540525</v>
      </c>
      <c r="Z18" s="6">
        <v>60135930</v>
      </c>
      <c r="AA18" s="7">
        <v>71561757</v>
      </c>
    </row>
    <row r="19" spans="2:27" x14ac:dyDescent="0.35">
      <c r="B19" s="12" t="s">
        <v>16</v>
      </c>
      <c r="C19" s="17">
        <v>11919312</v>
      </c>
      <c r="D19" s="6">
        <v>12872857</v>
      </c>
      <c r="E19" s="6">
        <v>12229214</v>
      </c>
      <c r="F19" s="6">
        <v>13452135</v>
      </c>
      <c r="G19" s="6">
        <v>15335434</v>
      </c>
      <c r="H19" s="6">
        <v>16408914</v>
      </c>
      <c r="I19" s="6">
        <v>16408914</v>
      </c>
      <c r="J19" s="6">
        <v>18377984</v>
      </c>
      <c r="K19" s="6">
        <v>21686021</v>
      </c>
      <c r="L19" s="6">
        <v>25589505</v>
      </c>
      <c r="M19" s="6">
        <v>28404351</v>
      </c>
      <c r="N19" s="6">
        <v>31528830</v>
      </c>
      <c r="O19" s="6">
        <v>34366425</v>
      </c>
      <c r="P19" s="6">
        <v>33335432</v>
      </c>
      <c r="Q19" s="6">
        <v>32668723</v>
      </c>
      <c r="R19" s="6">
        <v>31688661</v>
      </c>
      <c r="S19" s="6">
        <v>32639321</v>
      </c>
      <c r="T19" s="6">
        <v>31986535</v>
      </c>
      <c r="U19" s="6">
        <v>32626266</v>
      </c>
      <c r="V19" s="6">
        <v>37846469</v>
      </c>
      <c r="W19" s="6">
        <v>40117257</v>
      </c>
      <c r="X19" s="6">
        <v>38512567</v>
      </c>
      <c r="Y19" s="6">
        <v>38897693</v>
      </c>
      <c r="Z19" s="6">
        <v>45121324</v>
      </c>
      <c r="AA19" s="7">
        <v>50084670</v>
      </c>
    </row>
    <row r="20" spans="2:27" x14ac:dyDescent="0.35">
      <c r="B20" s="12" t="s">
        <v>17</v>
      </c>
      <c r="C20" s="17">
        <v>8175942</v>
      </c>
      <c r="D20" s="6">
        <v>8911777</v>
      </c>
      <c r="E20" s="6">
        <v>10426779</v>
      </c>
      <c r="F20" s="6">
        <v>9905440</v>
      </c>
      <c r="G20" s="6">
        <v>11391256</v>
      </c>
      <c r="H20" s="6">
        <v>10935606</v>
      </c>
      <c r="I20" s="6">
        <v>11373030</v>
      </c>
      <c r="J20" s="6">
        <v>11827951</v>
      </c>
      <c r="K20" s="6">
        <v>12182790</v>
      </c>
      <c r="L20" s="6">
        <v>12426446</v>
      </c>
      <c r="M20" s="6">
        <v>13420562</v>
      </c>
      <c r="N20" s="6">
        <v>12883740</v>
      </c>
      <c r="O20" s="6">
        <v>14172114</v>
      </c>
      <c r="P20" s="6">
        <v>17006537</v>
      </c>
      <c r="Q20" s="6">
        <v>17346668</v>
      </c>
      <c r="R20" s="6">
        <v>19948668</v>
      </c>
      <c r="S20" s="6">
        <v>23738915</v>
      </c>
      <c r="T20" s="6">
        <v>25875417</v>
      </c>
      <c r="U20" s="6">
        <v>28204205</v>
      </c>
      <c r="V20" s="6">
        <v>32998920</v>
      </c>
      <c r="W20" s="6">
        <v>36298812</v>
      </c>
      <c r="X20" s="6">
        <v>34483871</v>
      </c>
      <c r="Y20" s="6">
        <v>35173548</v>
      </c>
      <c r="Z20" s="6">
        <v>38690903</v>
      </c>
      <c r="AA20" s="7">
        <v>46042175</v>
      </c>
    </row>
    <row r="21" spans="2:27" x14ac:dyDescent="0.35">
      <c r="B21" s="12" t="s">
        <v>18</v>
      </c>
      <c r="C21" s="17">
        <v>11908794</v>
      </c>
      <c r="D21" s="6">
        <v>13337849</v>
      </c>
      <c r="E21" s="6">
        <v>16005419</v>
      </c>
      <c r="F21" s="6">
        <v>16965744</v>
      </c>
      <c r="G21" s="6">
        <v>17135401</v>
      </c>
      <c r="H21" s="6">
        <v>17820817</v>
      </c>
      <c r="I21" s="6">
        <v>18355442</v>
      </c>
      <c r="J21" s="6">
        <v>20007432</v>
      </c>
      <c r="K21" s="6">
        <v>19007060</v>
      </c>
      <c r="L21" s="6">
        <v>18436848</v>
      </c>
      <c r="M21" s="6">
        <v>22124218</v>
      </c>
      <c r="N21" s="6">
        <v>22345460</v>
      </c>
      <c r="O21" s="6">
        <v>26367643</v>
      </c>
      <c r="P21" s="6">
        <v>26894996</v>
      </c>
      <c r="Q21" s="6">
        <v>27970796</v>
      </c>
      <c r="R21" s="6">
        <v>31327292</v>
      </c>
      <c r="S21" s="6">
        <v>31953838</v>
      </c>
      <c r="T21" s="6">
        <v>31314761</v>
      </c>
      <c r="U21" s="6">
        <v>30062171</v>
      </c>
      <c r="V21" s="6">
        <v>30964036</v>
      </c>
      <c r="W21" s="6">
        <v>34060440</v>
      </c>
      <c r="X21" s="6">
        <v>37125880</v>
      </c>
      <c r="Y21" s="6">
        <v>41580986</v>
      </c>
      <c r="Z21" s="6">
        <v>42828416</v>
      </c>
      <c r="AA21" s="7">
        <v>43684984</v>
      </c>
    </row>
    <row r="22" spans="2:27" x14ac:dyDescent="0.35">
      <c r="B22" s="12" t="s">
        <v>19</v>
      </c>
      <c r="C22" s="17">
        <v>10171792</v>
      </c>
      <c r="D22" s="6">
        <v>10578664</v>
      </c>
      <c r="E22" s="6">
        <v>12165464</v>
      </c>
      <c r="F22" s="6">
        <v>14355248</v>
      </c>
      <c r="G22" s="6">
        <v>14785905</v>
      </c>
      <c r="H22" s="6">
        <v>17447368</v>
      </c>
      <c r="I22" s="6">
        <v>16923947</v>
      </c>
      <c r="J22" s="6">
        <v>17093186</v>
      </c>
      <c r="K22" s="6">
        <v>17093186</v>
      </c>
      <c r="L22" s="6">
        <v>19144368</v>
      </c>
      <c r="M22" s="6">
        <v>18570037</v>
      </c>
      <c r="N22" s="6">
        <v>22098344</v>
      </c>
      <c r="O22" s="6">
        <v>22319327</v>
      </c>
      <c r="P22" s="6">
        <v>22096134</v>
      </c>
      <c r="Q22" s="6">
        <v>26294399</v>
      </c>
      <c r="R22" s="6">
        <v>27609119</v>
      </c>
      <c r="S22" s="6">
        <v>30922213</v>
      </c>
      <c r="T22" s="6">
        <v>35560545</v>
      </c>
      <c r="U22" s="6">
        <v>39827810</v>
      </c>
      <c r="V22" s="6">
        <v>39429532</v>
      </c>
      <c r="W22" s="6">
        <v>40612418</v>
      </c>
      <c r="X22" s="6">
        <v>41018542</v>
      </c>
      <c r="Y22" s="6">
        <v>48812065</v>
      </c>
      <c r="Z22" s="6">
        <v>53205151</v>
      </c>
      <c r="AA22" s="7">
        <v>57993615</v>
      </c>
    </row>
    <row r="23" spans="2:27" x14ac:dyDescent="0.35">
      <c r="B23" s="12" t="s">
        <v>20</v>
      </c>
      <c r="C23" s="17">
        <v>9755782</v>
      </c>
      <c r="D23" s="6">
        <v>9365551</v>
      </c>
      <c r="E23" s="6">
        <v>9178240</v>
      </c>
      <c r="F23" s="6">
        <v>9545370</v>
      </c>
      <c r="G23" s="6">
        <v>9640824</v>
      </c>
      <c r="H23" s="6">
        <v>10894131</v>
      </c>
      <c r="I23" s="6">
        <v>11329896</v>
      </c>
      <c r="J23" s="6">
        <v>10876700</v>
      </c>
      <c r="K23" s="6">
        <v>11638069</v>
      </c>
      <c r="L23" s="6">
        <v>11870830</v>
      </c>
      <c r="M23" s="6">
        <v>12464372</v>
      </c>
      <c r="N23" s="6">
        <v>11841153</v>
      </c>
      <c r="O23" s="6">
        <v>12077976</v>
      </c>
      <c r="P23" s="6">
        <v>11957196</v>
      </c>
      <c r="Q23" s="6">
        <v>13272488</v>
      </c>
      <c r="R23" s="6">
        <v>13537938</v>
      </c>
      <c r="S23" s="6">
        <v>15839387</v>
      </c>
      <c r="T23" s="6">
        <v>16314569</v>
      </c>
      <c r="U23" s="6">
        <v>19088046</v>
      </c>
      <c r="V23" s="6">
        <v>18324524</v>
      </c>
      <c r="W23" s="6">
        <v>17408298</v>
      </c>
      <c r="X23" s="6">
        <v>17408298</v>
      </c>
      <c r="Y23" s="6">
        <v>16711966</v>
      </c>
      <c r="Z23" s="6">
        <v>19218761</v>
      </c>
      <c r="AA23" s="7">
        <v>18450011</v>
      </c>
    </row>
    <row r="24" spans="2:27" x14ac:dyDescent="0.35">
      <c r="B24" s="12" t="s">
        <v>21</v>
      </c>
      <c r="C24" s="17">
        <v>11394470</v>
      </c>
      <c r="D24" s="6">
        <v>11052636</v>
      </c>
      <c r="E24" s="6">
        <v>11605268</v>
      </c>
      <c r="F24" s="6">
        <v>11141057</v>
      </c>
      <c r="G24" s="6">
        <v>11809520</v>
      </c>
      <c r="H24" s="6">
        <v>12990472</v>
      </c>
      <c r="I24" s="6">
        <v>12470853</v>
      </c>
      <c r="J24" s="6">
        <v>12969687</v>
      </c>
      <c r="K24" s="6">
        <v>14655746</v>
      </c>
      <c r="L24" s="6">
        <v>14509189</v>
      </c>
      <c r="M24" s="6">
        <v>14654281</v>
      </c>
      <c r="N24" s="6">
        <v>15093909</v>
      </c>
      <c r="O24" s="6">
        <v>17056117</v>
      </c>
      <c r="P24" s="6">
        <v>18250045</v>
      </c>
      <c r="Q24" s="6">
        <v>21352553</v>
      </c>
      <c r="R24" s="6">
        <v>22847232</v>
      </c>
      <c r="S24" s="6">
        <v>24446538</v>
      </c>
      <c r="T24" s="6">
        <v>27624588</v>
      </c>
      <c r="U24" s="6">
        <v>29005817</v>
      </c>
      <c r="V24" s="6">
        <v>32776573</v>
      </c>
      <c r="W24" s="6">
        <v>32121042</v>
      </c>
      <c r="X24" s="6">
        <v>31799832</v>
      </c>
      <c r="Y24" s="6">
        <v>35297814</v>
      </c>
      <c r="Z24" s="6">
        <v>33532923</v>
      </c>
      <c r="AA24" s="7">
        <v>38227532</v>
      </c>
    </row>
    <row r="25" spans="2:27" x14ac:dyDescent="0.35">
      <c r="B25" s="12" t="s">
        <v>22</v>
      </c>
      <c r="C25" s="17">
        <v>12913509</v>
      </c>
      <c r="D25" s="6">
        <v>12526104</v>
      </c>
      <c r="E25" s="6">
        <v>13903975</v>
      </c>
      <c r="F25" s="6">
        <v>15433412</v>
      </c>
      <c r="G25" s="6">
        <v>18211426</v>
      </c>
      <c r="H25" s="6">
        <v>20578911</v>
      </c>
      <c r="I25" s="6">
        <v>21607857</v>
      </c>
      <c r="J25" s="6">
        <v>23984721</v>
      </c>
      <c r="K25" s="6">
        <v>25423804</v>
      </c>
      <c r="L25" s="6">
        <v>25169566</v>
      </c>
      <c r="M25" s="6">
        <v>28693305</v>
      </c>
      <c r="N25" s="6">
        <v>27832506</v>
      </c>
      <c r="O25" s="6">
        <v>28945806</v>
      </c>
      <c r="P25" s="6">
        <v>30103638</v>
      </c>
      <c r="Q25" s="6">
        <v>29501565</v>
      </c>
      <c r="R25" s="6">
        <v>30091596</v>
      </c>
      <c r="S25" s="6">
        <v>31596176</v>
      </c>
      <c r="T25" s="6">
        <v>34123870</v>
      </c>
      <c r="U25" s="6">
        <v>38559973</v>
      </c>
      <c r="V25" s="6">
        <v>43958369</v>
      </c>
      <c r="W25" s="6">
        <v>46595871</v>
      </c>
      <c r="X25" s="6">
        <v>51721417</v>
      </c>
      <c r="Y25" s="6">
        <v>51721417</v>
      </c>
      <c r="Z25" s="6">
        <v>50169774</v>
      </c>
      <c r="AA25" s="7">
        <v>55688449</v>
      </c>
    </row>
    <row r="26" spans="2:27" x14ac:dyDescent="0.35">
      <c r="B26" s="12" t="s">
        <v>23</v>
      </c>
      <c r="C26" s="17">
        <v>10334087</v>
      </c>
      <c r="D26" s="6">
        <v>11780859</v>
      </c>
      <c r="E26" s="6">
        <v>14019222</v>
      </c>
      <c r="F26" s="6">
        <v>13738838</v>
      </c>
      <c r="G26" s="6">
        <v>13738838</v>
      </c>
      <c r="H26" s="6">
        <v>15524887</v>
      </c>
      <c r="I26" s="6">
        <v>18474616</v>
      </c>
      <c r="J26" s="6">
        <v>19028854</v>
      </c>
      <c r="K26" s="6">
        <v>19028854</v>
      </c>
      <c r="L26" s="6">
        <v>22644336</v>
      </c>
      <c r="M26" s="6">
        <v>26720316</v>
      </c>
      <c r="N26" s="6">
        <v>27789129</v>
      </c>
      <c r="O26" s="6">
        <v>26677564</v>
      </c>
      <c r="P26" s="6">
        <v>30145647</v>
      </c>
      <c r="Q26" s="6">
        <v>31954386</v>
      </c>
      <c r="R26" s="6">
        <v>37386632</v>
      </c>
      <c r="S26" s="6">
        <v>43742359</v>
      </c>
      <c r="T26" s="6">
        <v>44179783</v>
      </c>
      <c r="U26" s="6">
        <v>52573942</v>
      </c>
      <c r="V26" s="6">
        <v>50996724</v>
      </c>
      <c r="W26" s="6">
        <v>54566495</v>
      </c>
      <c r="X26" s="6">
        <v>56203490</v>
      </c>
      <c r="Y26" s="6">
        <v>56765525</v>
      </c>
      <c r="Z26" s="6">
        <v>55062559</v>
      </c>
      <c r="AA26" s="7">
        <v>62220692</v>
      </c>
    </row>
    <row r="27" spans="2:27" x14ac:dyDescent="0.35">
      <c r="B27" s="12" t="s">
        <v>24</v>
      </c>
      <c r="C27" s="17">
        <v>11793791</v>
      </c>
      <c r="D27" s="6">
        <v>12383481</v>
      </c>
      <c r="E27" s="6">
        <v>12631151</v>
      </c>
      <c r="F27" s="6">
        <v>12757463</v>
      </c>
      <c r="G27" s="6">
        <v>13778060</v>
      </c>
      <c r="H27" s="6">
        <v>14191402</v>
      </c>
      <c r="I27" s="6">
        <v>16603940</v>
      </c>
      <c r="J27" s="6">
        <v>18928492</v>
      </c>
      <c r="K27" s="6">
        <v>20064202</v>
      </c>
      <c r="L27" s="6">
        <v>21869980</v>
      </c>
      <c r="M27" s="6">
        <v>20776481</v>
      </c>
      <c r="N27" s="6">
        <v>22438599</v>
      </c>
      <c r="O27" s="6">
        <v>25131231</v>
      </c>
      <c r="P27" s="6">
        <v>27895666</v>
      </c>
      <c r="Q27" s="6">
        <v>29569406</v>
      </c>
      <c r="R27" s="6">
        <v>30456488</v>
      </c>
      <c r="S27" s="6">
        <v>28933664</v>
      </c>
      <c r="T27" s="6">
        <v>30959020</v>
      </c>
      <c r="U27" s="6">
        <v>36531644</v>
      </c>
      <c r="V27" s="6">
        <v>40915441</v>
      </c>
      <c r="W27" s="6">
        <v>40915441</v>
      </c>
      <c r="X27" s="6">
        <v>44188676</v>
      </c>
      <c r="Y27" s="6">
        <v>48607544</v>
      </c>
      <c r="Z27" s="6">
        <v>50065770</v>
      </c>
      <c r="AA27" s="7">
        <v>60078924</v>
      </c>
    </row>
    <row r="28" spans="2:27" x14ac:dyDescent="0.35">
      <c r="B28" s="12" t="s">
        <v>25</v>
      </c>
      <c r="C28" s="17">
        <v>11766183</v>
      </c>
      <c r="D28" s="6">
        <v>14119420</v>
      </c>
      <c r="E28" s="6">
        <v>13837032</v>
      </c>
      <c r="F28" s="6">
        <v>14252143</v>
      </c>
      <c r="G28" s="6">
        <v>15677357</v>
      </c>
      <c r="H28" s="6">
        <v>17088319</v>
      </c>
      <c r="I28" s="6">
        <v>19480684</v>
      </c>
      <c r="J28" s="6">
        <v>19285877</v>
      </c>
      <c r="K28" s="6">
        <v>20635888</v>
      </c>
      <c r="L28" s="6">
        <v>24350348</v>
      </c>
      <c r="M28" s="6">
        <v>23132831</v>
      </c>
      <c r="N28" s="6">
        <v>22438846</v>
      </c>
      <c r="O28" s="6">
        <v>22887623</v>
      </c>
      <c r="P28" s="6">
        <v>25405262</v>
      </c>
      <c r="Q28" s="6">
        <v>28707946</v>
      </c>
      <c r="R28" s="6">
        <v>34162456</v>
      </c>
      <c r="S28" s="6">
        <v>39628449</v>
      </c>
      <c r="T28" s="6">
        <v>41213587</v>
      </c>
      <c r="U28" s="6">
        <v>41213587</v>
      </c>
      <c r="V28" s="6">
        <v>42862130</v>
      </c>
      <c r="W28" s="6">
        <v>41576266</v>
      </c>
      <c r="X28" s="6">
        <v>44070842</v>
      </c>
      <c r="Y28" s="6">
        <v>42308008</v>
      </c>
      <c r="Z28" s="6">
        <v>46115729</v>
      </c>
      <c r="AA28" s="7">
        <v>50727302</v>
      </c>
    </row>
    <row r="29" spans="2:27" x14ac:dyDescent="0.35">
      <c r="B29" s="12" t="s">
        <v>26</v>
      </c>
      <c r="C29" s="17">
        <v>8413929</v>
      </c>
      <c r="D29" s="6">
        <v>9760158</v>
      </c>
      <c r="E29" s="6">
        <v>10736174</v>
      </c>
      <c r="F29" s="6">
        <v>12239238</v>
      </c>
      <c r="G29" s="6">
        <v>11994453</v>
      </c>
      <c r="H29" s="6">
        <v>11514675</v>
      </c>
      <c r="I29" s="6">
        <v>11629822</v>
      </c>
      <c r="J29" s="6">
        <v>12676506</v>
      </c>
      <c r="K29" s="6">
        <v>13437096</v>
      </c>
      <c r="L29" s="6">
        <v>13437096</v>
      </c>
      <c r="M29" s="6">
        <v>13571467</v>
      </c>
      <c r="N29" s="6">
        <v>15742902</v>
      </c>
      <c r="O29" s="6">
        <v>16530047</v>
      </c>
      <c r="P29" s="6">
        <v>19670756</v>
      </c>
      <c r="Q29" s="6">
        <v>22424662</v>
      </c>
      <c r="R29" s="6">
        <v>24442882</v>
      </c>
      <c r="S29" s="6">
        <v>29087030</v>
      </c>
      <c r="T29" s="6">
        <v>34031825</v>
      </c>
      <c r="U29" s="6">
        <v>36414053</v>
      </c>
      <c r="V29" s="6">
        <v>34593350</v>
      </c>
      <c r="W29" s="6">
        <v>39782353</v>
      </c>
      <c r="X29" s="6">
        <v>45749706</v>
      </c>
      <c r="Y29" s="6">
        <v>48037191</v>
      </c>
      <c r="Z29" s="6">
        <v>47556819</v>
      </c>
      <c r="AA29" s="7">
        <v>50410228</v>
      </c>
    </row>
    <row r="30" spans="2:27" x14ac:dyDescent="0.35">
      <c r="B30" s="12" t="s">
        <v>27</v>
      </c>
      <c r="C30" s="17">
        <v>12343212</v>
      </c>
      <c r="D30" s="6">
        <v>14811854</v>
      </c>
      <c r="E30" s="6">
        <v>16293039</v>
      </c>
      <c r="F30" s="6">
        <v>18899925</v>
      </c>
      <c r="G30" s="6">
        <v>18521927</v>
      </c>
      <c r="H30" s="6">
        <v>19818462</v>
      </c>
      <c r="I30" s="6">
        <v>20413016</v>
      </c>
      <c r="J30" s="6">
        <v>21637797</v>
      </c>
      <c r="K30" s="6">
        <v>21205041</v>
      </c>
      <c r="L30" s="6">
        <v>22901444</v>
      </c>
      <c r="M30" s="6">
        <v>22214401</v>
      </c>
      <c r="N30" s="6">
        <v>24435841</v>
      </c>
      <c r="O30" s="6">
        <v>28589934</v>
      </c>
      <c r="P30" s="6">
        <v>29733531</v>
      </c>
      <c r="Q30" s="6">
        <v>31517543</v>
      </c>
      <c r="R30" s="6">
        <v>32147894</v>
      </c>
      <c r="S30" s="6">
        <v>32147894</v>
      </c>
      <c r="T30" s="6">
        <v>37934515</v>
      </c>
      <c r="U30" s="6">
        <v>38313860</v>
      </c>
      <c r="V30" s="6">
        <v>37547583</v>
      </c>
      <c r="W30" s="6">
        <v>43930672</v>
      </c>
      <c r="X30" s="6">
        <v>52277500</v>
      </c>
      <c r="Y30" s="6">
        <v>62733000</v>
      </c>
      <c r="Z30" s="6">
        <v>70260960</v>
      </c>
      <c r="AA30" s="7">
        <v>77287056</v>
      </c>
    </row>
    <row r="31" spans="2:27" x14ac:dyDescent="0.35">
      <c r="B31" s="12" t="s">
        <v>28</v>
      </c>
      <c r="C31" s="17">
        <v>13192446</v>
      </c>
      <c r="D31" s="6">
        <v>12928597</v>
      </c>
      <c r="E31" s="6">
        <v>12540739</v>
      </c>
      <c r="F31" s="6">
        <v>14296442</v>
      </c>
      <c r="G31" s="6">
        <v>14010513</v>
      </c>
      <c r="H31" s="6">
        <v>14010513</v>
      </c>
      <c r="I31" s="6">
        <v>14010513</v>
      </c>
      <c r="J31" s="6">
        <v>-15411564</v>
      </c>
      <c r="K31" s="6">
        <v>16490373</v>
      </c>
      <c r="L31" s="6">
        <v>18469218</v>
      </c>
      <c r="M31" s="6">
        <v>21608985</v>
      </c>
      <c r="N31" s="6">
        <v>21392895</v>
      </c>
      <c r="O31" s="6">
        <v>25671474</v>
      </c>
      <c r="P31" s="6">
        <v>26184903</v>
      </c>
      <c r="Q31" s="6">
        <v>25137507</v>
      </c>
      <c r="R31" s="6">
        <v>25137507</v>
      </c>
      <c r="S31" s="6">
        <v>26645757</v>
      </c>
      <c r="T31" s="6">
        <v>27445130</v>
      </c>
      <c r="U31" s="6">
        <v>31012997</v>
      </c>
      <c r="V31" s="6">
        <v>35354817</v>
      </c>
      <c r="W31" s="6">
        <v>39243847</v>
      </c>
      <c r="X31" s="6">
        <v>37674093</v>
      </c>
      <c r="Y31" s="6">
        <v>39934539</v>
      </c>
      <c r="Z31" s="6">
        <v>43129302</v>
      </c>
      <c r="AA31" s="7">
        <v>51755162</v>
      </c>
    </row>
    <row r="32" spans="2:27" x14ac:dyDescent="0.35">
      <c r="B32" s="12" t="s">
        <v>29</v>
      </c>
      <c r="C32" s="17">
        <v>14967879</v>
      </c>
      <c r="D32" s="6">
        <v>17512418</v>
      </c>
      <c r="E32" s="6">
        <v>19263660</v>
      </c>
      <c r="F32" s="6">
        <v>19456297</v>
      </c>
      <c r="G32" s="6">
        <v>19261734</v>
      </c>
      <c r="H32" s="6">
        <v>23114081</v>
      </c>
      <c r="I32" s="6">
        <v>23345222</v>
      </c>
      <c r="J32" s="6">
        <v>24512483</v>
      </c>
      <c r="K32" s="6">
        <v>28434480</v>
      </c>
      <c r="L32" s="6">
        <v>29003170</v>
      </c>
      <c r="M32" s="6">
        <v>31613455</v>
      </c>
      <c r="N32" s="6">
        <v>33826397</v>
      </c>
      <c r="O32" s="6">
        <v>32473341</v>
      </c>
      <c r="P32" s="6">
        <v>31823874</v>
      </c>
      <c r="Q32" s="6">
        <v>36597455</v>
      </c>
      <c r="R32" s="6">
        <v>41355124</v>
      </c>
      <c r="S32" s="6">
        <v>43009329</v>
      </c>
      <c r="T32" s="6">
        <v>49030635</v>
      </c>
      <c r="U32" s="6">
        <v>47069410</v>
      </c>
      <c r="V32" s="6">
        <v>44715940</v>
      </c>
      <c r="W32" s="6">
        <v>50529012</v>
      </c>
      <c r="X32" s="6">
        <v>56087203</v>
      </c>
      <c r="Y32" s="6">
        <v>66182900</v>
      </c>
      <c r="Z32" s="6">
        <v>72801190</v>
      </c>
      <c r="AA32" s="7">
        <v>75713238</v>
      </c>
    </row>
    <row r="33" spans="2:27" x14ac:dyDescent="0.35">
      <c r="B33" s="12" t="s">
        <v>30</v>
      </c>
      <c r="C33" s="17">
        <v>7288575</v>
      </c>
      <c r="D33" s="6">
        <v>7507232</v>
      </c>
      <c r="E33" s="6">
        <v>8257955</v>
      </c>
      <c r="F33" s="6">
        <v>8588273</v>
      </c>
      <c r="G33" s="6">
        <v>10220045</v>
      </c>
      <c r="H33" s="6">
        <v>11139849</v>
      </c>
      <c r="I33" s="6">
        <v>12142435</v>
      </c>
      <c r="J33" s="6">
        <v>11535313</v>
      </c>
      <c r="K33" s="6">
        <v>12573491</v>
      </c>
      <c r="L33" s="6">
        <v>13327900</v>
      </c>
      <c r="M33" s="6">
        <v>13327900</v>
      </c>
      <c r="N33" s="6">
        <v>14260853</v>
      </c>
      <c r="O33" s="6">
        <v>16257372</v>
      </c>
      <c r="P33" s="6">
        <v>19021125</v>
      </c>
      <c r="Q33" s="6">
        <v>22444928</v>
      </c>
      <c r="R33" s="6">
        <v>21547131</v>
      </c>
      <c r="S33" s="6">
        <v>21762602</v>
      </c>
      <c r="T33" s="6">
        <v>25679870</v>
      </c>
      <c r="U33" s="6">
        <v>28761454</v>
      </c>
      <c r="V33" s="6">
        <v>33650901</v>
      </c>
      <c r="W33" s="6">
        <v>38025518</v>
      </c>
      <c r="X33" s="6">
        <v>37265008</v>
      </c>
      <c r="Y33" s="6">
        <v>37637658</v>
      </c>
      <c r="Z33" s="6">
        <v>41777800</v>
      </c>
      <c r="AA33" s="7">
        <v>43448912</v>
      </c>
    </row>
    <row r="34" spans="2:27" x14ac:dyDescent="0.35">
      <c r="B34" s="12" t="s">
        <v>31</v>
      </c>
      <c r="C34" s="17">
        <v>14942682</v>
      </c>
      <c r="D34" s="6">
        <v>14494402</v>
      </c>
      <c r="E34" s="6">
        <v>15074178</v>
      </c>
      <c r="F34" s="6">
        <v>18089014</v>
      </c>
      <c r="G34" s="6">
        <v>20802366</v>
      </c>
      <c r="H34" s="6">
        <v>20594342</v>
      </c>
      <c r="I34" s="6">
        <v>23271606</v>
      </c>
      <c r="J34" s="6">
        <v>24202470</v>
      </c>
      <c r="K34" s="6">
        <v>22992347</v>
      </c>
      <c r="L34" s="6">
        <v>25061658</v>
      </c>
      <c r="M34" s="6">
        <v>29572756</v>
      </c>
      <c r="N34" s="6">
        <v>33417214</v>
      </c>
      <c r="O34" s="6">
        <v>33083042</v>
      </c>
      <c r="P34" s="6">
        <v>39368820</v>
      </c>
      <c r="Q34" s="6">
        <v>40156196</v>
      </c>
      <c r="R34" s="6">
        <v>44171816</v>
      </c>
      <c r="S34" s="6">
        <v>47705561</v>
      </c>
      <c r="T34" s="6">
        <v>51522006</v>
      </c>
      <c r="U34" s="6">
        <v>60795967</v>
      </c>
      <c r="V34" s="6">
        <v>64443725</v>
      </c>
      <c r="W34" s="6">
        <v>68310349</v>
      </c>
      <c r="X34" s="6">
        <v>71725866</v>
      </c>
      <c r="Y34" s="6">
        <v>75312159</v>
      </c>
      <c r="Z34" s="6">
        <v>71546551</v>
      </c>
      <c r="AA34" s="7">
        <v>82278534</v>
      </c>
    </row>
    <row r="35" spans="2:27" x14ac:dyDescent="0.35">
      <c r="B35" s="12" t="s">
        <v>32</v>
      </c>
      <c r="C35" s="17">
        <v>8797398</v>
      </c>
      <c r="D35" s="6">
        <v>8533476</v>
      </c>
      <c r="E35" s="6">
        <v>8448141</v>
      </c>
      <c r="F35" s="6">
        <v>8786067</v>
      </c>
      <c r="G35" s="6">
        <v>8873928</v>
      </c>
      <c r="H35" s="6">
        <v>10648714</v>
      </c>
      <c r="I35" s="6">
        <v>12458995</v>
      </c>
      <c r="J35" s="6">
        <v>14950794</v>
      </c>
      <c r="K35" s="6">
        <v>16146858</v>
      </c>
      <c r="L35" s="6">
        <v>18084481</v>
      </c>
      <c r="M35" s="6">
        <v>18265326</v>
      </c>
      <c r="N35" s="6">
        <v>19178592</v>
      </c>
      <c r="O35" s="6">
        <v>22055381</v>
      </c>
      <c r="P35" s="6">
        <v>26466457</v>
      </c>
      <c r="Q35" s="6">
        <v>25407799</v>
      </c>
      <c r="R35" s="6">
        <v>29981203</v>
      </c>
      <c r="S35" s="6">
        <v>30580827</v>
      </c>
      <c r="T35" s="6">
        <v>35779568</v>
      </c>
      <c r="U35" s="6">
        <v>39715320</v>
      </c>
      <c r="V35" s="6">
        <v>38921014</v>
      </c>
      <c r="W35" s="6">
        <v>40088644</v>
      </c>
      <c r="X35" s="6">
        <v>45300168</v>
      </c>
      <c r="Y35" s="6">
        <v>50283186</v>
      </c>
      <c r="Z35" s="6">
        <v>50786018</v>
      </c>
      <c r="AA35" s="7">
        <v>50786018</v>
      </c>
    </row>
    <row r="36" spans="2:27" x14ac:dyDescent="0.35">
      <c r="B36" s="12" t="s">
        <v>33</v>
      </c>
      <c r="C36" s="17">
        <v>13238144</v>
      </c>
      <c r="D36" s="6">
        <v>12576237</v>
      </c>
      <c r="E36" s="6">
        <v>13708098</v>
      </c>
      <c r="F36" s="6">
        <v>13571017</v>
      </c>
      <c r="G36" s="6">
        <v>13299597</v>
      </c>
      <c r="H36" s="6">
        <v>13299597</v>
      </c>
      <c r="I36" s="6">
        <v>12634617</v>
      </c>
      <c r="J36" s="6">
        <v>13140002</v>
      </c>
      <c r="K36" s="6">
        <v>13402802</v>
      </c>
      <c r="L36" s="6">
        <v>14609054</v>
      </c>
      <c r="M36" s="6">
        <v>-15923869</v>
      </c>
      <c r="N36" s="6">
        <v>17197779</v>
      </c>
      <c r="O36" s="6">
        <v>16681846</v>
      </c>
      <c r="P36" s="6">
        <v>20018215</v>
      </c>
      <c r="Q36" s="6">
        <v>19017304</v>
      </c>
      <c r="R36" s="6">
        <v>20348515</v>
      </c>
      <c r="S36" s="6">
        <v>21569426</v>
      </c>
      <c r="T36" s="6">
        <v>23726369</v>
      </c>
      <c r="U36" s="6">
        <v>23963633</v>
      </c>
      <c r="V36" s="6">
        <v>28756360</v>
      </c>
      <c r="W36" s="6">
        <v>30481742</v>
      </c>
      <c r="X36" s="6">
        <v>34749186</v>
      </c>
      <c r="Y36" s="6">
        <v>34054202</v>
      </c>
      <c r="Z36" s="6">
        <v>35416370</v>
      </c>
      <c r="AA36" s="7">
        <v>36124697</v>
      </c>
    </row>
    <row r="37" spans="2:27" x14ac:dyDescent="0.35">
      <c r="B37" s="12" t="s">
        <v>34</v>
      </c>
      <c r="C37" s="17">
        <v>6552739</v>
      </c>
      <c r="D37" s="6">
        <v>7797759</v>
      </c>
      <c r="E37" s="6">
        <v>8109669</v>
      </c>
      <c r="F37" s="6">
        <v>8434056</v>
      </c>
      <c r="G37" s="6">
        <v>8012353</v>
      </c>
      <c r="H37" s="6">
        <v>8973835</v>
      </c>
      <c r="I37" s="6">
        <v>9332788</v>
      </c>
      <c r="J37" s="6">
        <v>10826034</v>
      </c>
      <c r="K37" s="6">
        <v>12341679</v>
      </c>
      <c r="L37" s="6">
        <v>12835346</v>
      </c>
      <c r="M37" s="6">
        <v>13605467</v>
      </c>
      <c r="N37" s="6">
        <v>16190506</v>
      </c>
      <c r="O37" s="6">
        <v>17000031</v>
      </c>
      <c r="P37" s="6">
        <v>16660030</v>
      </c>
      <c r="Q37" s="6">
        <v>15827029</v>
      </c>
      <c r="R37" s="6">
        <v>17568002</v>
      </c>
      <c r="S37" s="6">
        <v>20730242</v>
      </c>
      <c r="T37" s="6">
        <v>23839778</v>
      </c>
      <c r="U37" s="6">
        <v>25508562</v>
      </c>
      <c r="V37" s="6">
        <v>27804333</v>
      </c>
      <c r="W37" s="6">
        <v>31418896</v>
      </c>
      <c r="X37" s="6">
        <v>36760108</v>
      </c>
      <c r="Y37" s="6">
        <v>36760108</v>
      </c>
      <c r="Z37" s="6">
        <v>41906523</v>
      </c>
      <c r="AA37" s="7">
        <v>40649327</v>
      </c>
    </row>
    <row r="38" spans="2:27" x14ac:dyDescent="0.35">
      <c r="B38" s="12" t="s">
        <v>35</v>
      </c>
      <c r="C38" s="17">
        <v>7879835</v>
      </c>
      <c r="D38" s="6">
        <v>9061810</v>
      </c>
      <c r="E38" s="6">
        <v>9061810</v>
      </c>
      <c r="F38" s="6">
        <v>9605519</v>
      </c>
      <c r="G38" s="6">
        <v>10662126</v>
      </c>
      <c r="H38" s="6">
        <v>12261445</v>
      </c>
      <c r="I38" s="6">
        <v>14591120</v>
      </c>
      <c r="J38" s="6">
        <v>15758410</v>
      </c>
      <c r="K38" s="6">
        <v>15443242</v>
      </c>
      <c r="L38" s="6">
        <v>16987566</v>
      </c>
      <c r="M38" s="6">
        <v>20045328</v>
      </c>
      <c r="N38" s="6">
        <v>20646688</v>
      </c>
      <c r="O38" s="6">
        <v>23537224</v>
      </c>
      <c r="P38" s="6">
        <v>23066480</v>
      </c>
      <c r="Q38" s="6">
        <v>23989139</v>
      </c>
      <c r="R38" s="6">
        <v>28786967</v>
      </c>
      <c r="S38" s="6">
        <v>30226315</v>
      </c>
      <c r="T38" s="6">
        <v>31133104</v>
      </c>
      <c r="U38" s="6">
        <v>31133104</v>
      </c>
      <c r="V38" s="6">
        <v>36425732</v>
      </c>
      <c r="W38" s="6">
        <v>36061475</v>
      </c>
      <c r="X38" s="6">
        <v>37864549</v>
      </c>
      <c r="Y38" s="6">
        <v>41272358</v>
      </c>
      <c r="Z38" s="6">
        <v>41685082</v>
      </c>
      <c r="AA38" s="7">
        <v>44603038</v>
      </c>
    </row>
    <row r="39" spans="2:27" x14ac:dyDescent="0.35">
      <c r="B39" s="12" t="s">
        <v>36</v>
      </c>
      <c r="C39" s="17">
        <v>14988540</v>
      </c>
      <c r="D39" s="6">
        <v>14988540</v>
      </c>
      <c r="E39" s="6">
        <v>16487394</v>
      </c>
      <c r="F39" s="6">
        <v>19290251</v>
      </c>
      <c r="G39" s="6">
        <v>19483154</v>
      </c>
      <c r="H39" s="6">
        <v>21041806</v>
      </c>
      <c r="I39" s="6">
        <v>23777241</v>
      </c>
      <c r="J39" s="6">
        <v>22826151</v>
      </c>
      <c r="K39" s="6">
        <v>25108766</v>
      </c>
      <c r="L39" s="6">
        <v>24104415</v>
      </c>
      <c r="M39" s="6">
        <v>25791724</v>
      </c>
      <c r="N39" s="6">
        <v>29660483</v>
      </c>
      <c r="O39" s="6">
        <v>31143507</v>
      </c>
      <c r="P39" s="6">
        <v>36126468</v>
      </c>
      <c r="Q39" s="6">
        <v>39377850</v>
      </c>
      <c r="R39" s="6">
        <v>42134300</v>
      </c>
      <c r="S39" s="6">
        <v>41712957</v>
      </c>
      <c r="T39" s="6">
        <v>48804160</v>
      </c>
      <c r="U39" s="6">
        <v>57588909</v>
      </c>
      <c r="V39" s="6">
        <v>59316576</v>
      </c>
      <c r="W39" s="6">
        <v>56943913</v>
      </c>
      <c r="X39" s="6">
        <v>54666156</v>
      </c>
      <c r="Y39" s="6">
        <v>62319418</v>
      </c>
      <c r="Z39" s="6">
        <v>72913719</v>
      </c>
      <c r="AA39" s="7">
        <v>86767326</v>
      </c>
    </row>
    <row r="40" spans="2:27" x14ac:dyDescent="0.35">
      <c r="B40" s="12" t="s">
        <v>37</v>
      </c>
      <c r="C40" s="17">
        <v>7254826</v>
      </c>
      <c r="D40" s="6">
        <v>7907760</v>
      </c>
      <c r="E40" s="6">
        <v>7670527</v>
      </c>
      <c r="F40" s="6">
        <v>7593822</v>
      </c>
      <c r="G40" s="6">
        <v>7290069</v>
      </c>
      <c r="H40" s="6">
        <v>8456480</v>
      </c>
      <c r="I40" s="6">
        <v>9809517</v>
      </c>
      <c r="J40" s="6">
        <v>10103803</v>
      </c>
      <c r="K40" s="6">
        <v>10507955</v>
      </c>
      <c r="L40" s="6">
        <v>11348591</v>
      </c>
      <c r="M40" s="6">
        <v>12937394</v>
      </c>
      <c r="N40" s="6">
        <v>12290524</v>
      </c>
      <c r="O40" s="6">
        <v>13519576</v>
      </c>
      <c r="P40" s="6">
        <v>13789968</v>
      </c>
      <c r="Q40" s="6">
        <v>13238369</v>
      </c>
      <c r="R40" s="6">
        <v>13370753</v>
      </c>
      <c r="S40" s="6">
        <v>12835923</v>
      </c>
      <c r="T40" s="6">
        <v>14119515</v>
      </c>
      <c r="U40" s="6">
        <v>16943418</v>
      </c>
      <c r="V40" s="6">
        <v>16265681</v>
      </c>
      <c r="W40" s="6">
        <v>19193504</v>
      </c>
      <c r="X40" s="6">
        <v>20728984</v>
      </c>
      <c r="Y40" s="6">
        <v>24045621</v>
      </c>
      <c r="Z40" s="6">
        <v>22843340</v>
      </c>
      <c r="AA40" s="7">
        <v>24442374</v>
      </c>
    </row>
    <row r="41" spans="2:27" x14ac:dyDescent="0.35">
      <c r="B41" s="12" t="s">
        <v>38</v>
      </c>
      <c r="C41" s="17">
        <v>8595885</v>
      </c>
      <c r="D41" s="6">
        <v>9799309</v>
      </c>
      <c r="E41" s="6">
        <v>10975226</v>
      </c>
      <c r="F41" s="6">
        <v>11414235</v>
      </c>
      <c r="G41" s="6">
        <v>11756662</v>
      </c>
      <c r="H41" s="6">
        <v>11521529</v>
      </c>
      <c r="I41" s="6">
        <v>11982390</v>
      </c>
      <c r="J41" s="6">
        <v>13300453</v>
      </c>
      <c r="K41" s="6">
        <v>15162516</v>
      </c>
      <c r="L41" s="6">
        <v>17740144</v>
      </c>
      <c r="M41" s="6">
        <v>20578567</v>
      </c>
      <c r="N41" s="6">
        <v>24694280</v>
      </c>
      <c r="O41" s="6">
        <v>28151479</v>
      </c>
      <c r="P41" s="6">
        <v>27869964</v>
      </c>
      <c r="Q41" s="6">
        <v>29820861</v>
      </c>
      <c r="R41" s="6">
        <v>30417278</v>
      </c>
      <c r="S41" s="6">
        <v>30417278</v>
      </c>
      <c r="T41" s="6">
        <v>34067351</v>
      </c>
      <c r="U41" s="6">
        <v>35770719</v>
      </c>
      <c r="V41" s="6">
        <v>36486133</v>
      </c>
      <c r="W41" s="6">
        <v>36121272</v>
      </c>
      <c r="X41" s="6">
        <v>37566123</v>
      </c>
      <c r="Y41" s="6">
        <v>42449719</v>
      </c>
      <c r="Z41" s="6">
        <v>47543685</v>
      </c>
      <c r="AA41" s="7">
        <v>45166501</v>
      </c>
    </row>
    <row r="42" spans="2:27" x14ac:dyDescent="0.35">
      <c r="B42" s="12" t="s">
        <v>39</v>
      </c>
      <c r="C42" s="17">
        <v>14118350</v>
      </c>
      <c r="D42" s="6">
        <v>16236103</v>
      </c>
      <c r="E42" s="6">
        <v>15424298</v>
      </c>
      <c r="F42" s="6">
        <v>15578541</v>
      </c>
      <c r="G42" s="6">
        <v>18382678</v>
      </c>
      <c r="H42" s="6">
        <v>20956253</v>
      </c>
      <c r="I42" s="6">
        <v>20327565</v>
      </c>
      <c r="J42" s="6">
        <v>19717738</v>
      </c>
      <c r="K42" s="6">
        <v>23464108</v>
      </c>
      <c r="L42" s="6">
        <v>22760185</v>
      </c>
      <c r="M42" s="6">
        <v>25036204</v>
      </c>
      <c r="N42" s="6">
        <v>24535480</v>
      </c>
      <c r="O42" s="6">
        <v>27479738</v>
      </c>
      <c r="P42" s="6">
        <v>32975686</v>
      </c>
      <c r="Q42" s="6">
        <v>39570823</v>
      </c>
      <c r="R42" s="6">
        <v>46297863</v>
      </c>
      <c r="S42" s="6">
        <v>48149778</v>
      </c>
      <c r="T42" s="6">
        <v>54890747</v>
      </c>
      <c r="U42" s="6">
        <v>62575452</v>
      </c>
      <c r="V42" s="6">
        <v>68207243</v>
      </c>
      <c r="W42" s="6">
        <v>75710040</v>
      </c>
      <c r="X42" s="6">
        <v>88580747</v>
      </c>
      <c r="Y42" s="6">
        <v>97438822</v>
      </c>
      <c r="Z42" s="6">
        <v>113029034</v>
      </c>
      <c r="AA42" s="7">
        <v>119810776</v>
      </c>
    </row>
    <row r="43" spans="2:27" x14ac:dyDescent="0.35">
      <c r="B43" s="12" t="s">
        <v>40</v>
      </c>
      <c r="C43" s="17">
        <v>11700685</v>
      </c>
      <c r="D43" s="6">
        <v>12636740</v>
      </c>
      <c r="E43" s="6">
        <v>14026781</v>
      </c>
      <c r="F43" s="6">
        <v>16271066</v>
      </c>
      <c r="G43" s="6">
        <v>18549015</v>
      </c>
      <c r="H43" s="6">
        <v>20589407</v>
      </c>
      <c r="I43" s="6">
        <v>24089606</v>
      </c>
      <c r="J43" s="6">
        <v>24330502</v>
      </c>
      <c r="K43" s="6">
        <v>25303722</v>
      </c>
      <c r="L43" s="6">
        <v>26821945</v>
      </c>
      <c r="M43" s="6">
        <v>31649895</v>
      </c>
      <c r="N43" s="6">
        <v>37030377</v>
      </c>
      <c r="O43" s="6">
        <v>43325541</v>
      </c>
      <c r="P43" s="6">
        <v>51124138</v>
      </c>
      <c r="Q43" s="6">
        <v>60837724</v>
      </c>
      <c r="R43" s="6">
        <v>64487987</v>
      </c>
      <c r="S43" s="6">
        <v>69002146</v>
      </c>
      <c r="T43" s="6">
        <v>73832296</v>
      </c>
      <c r="U43" s="6">
        <v>87122109</v>
      </c>
      <c r="V43" s="6">
        <v>95834320</v>
      </c>
      <c r="W43" s="6">
        <v>91042604</v>
      </c>
      <c r="X43" s="6">
        <v>102878143</v>
      </c>
      <c r="Y43" s="6">
        <v>103906924</v>
      </c>
      <c r="Z43" s="6">
        <v>111180409</v>
      </c>
      <c r="AA43" s="7">
        <v>116739429</v>
      </c>
    </row>
    <row r="44" spans="2:27" x14ac:dyDescent="0.35">
      <c r="B44" s="12" t="s">
        <v>41</v>
      </c>
      <c r="C44" s="17">
        <v>13897875</v>
      </c>
      <c r="D44" s="6">
        <v>15287663</v>
      </c>
      <c r="E44" s="6">
        <v>14676156</v>
      </c>
      <c r="F44" s="6">
        <v>15703487</v>
      </c>
      <c r="G44" s="6">
        <v>16331626</v>
      </c>
      <c r="H44" s="6">
        <v>16984891</v>
      </c>
      <c r="I44" s="6">
        <v>18343682</v>
      </c>
      <c r="J44" s="6">
        <v>20544924</v>
      </c>
      <c r="K44" s="6">
        <v>20750373</v>
      </c>
      <c r="L44" s="6">
        <v>20957877</v>
      </c>
      <c r="M44" s="6">
        <v>23682401</v>
      </c>
      <c r="N44" s="6">
        <v>26761113</v>
      </c>
      <c r="O44" s="6">
        <v>28099169</v>
      </c>
      <c r="P44" s="6">
        <v>31471069</v>
      </c>
      <c r="Q44" s="6">
        <v>36821151</v>
      </c>
      <c r="R44" s="6">
        <v>41976112</v>
      </c>
      <c r="S44" s="6">
        <v>40297068</v>
      </c>
      <c r="T44" s="6">
        <v>42311921</v>
      </c>
      <c r="U44" s="6">
        <v>42735040</v>
      </c>
      <c r="V44" s="6">
        <v>49145296</v>
      </c>
      <c r="W44" s="6">
        <v>51111108</v>
      </c>
      <c r="X44" s="6">
        <v>57755552</v>
      </c>
      <c r="Y44" s="6">
        <v>63531107</v>
      </c>
      <c r="Z44" s="6">
        <v>61625174</v>
      </c>
      <c r="AA44" s="7">
        <v>62241426</v>
      </c>
    </row>
    <row r="45" spans="2:27" x14ac:dyDescent="0.35">
      <c r="B45" s="12" t="s">
        <v>42</v>
      </c>
      <c r="C45" s="17">
        <v>13686504</v>
      </c>
      <c r="D45" s="6">
        <v>13412774</v>
      </c>
      <c r="E45" s="6">
        <v>15827073</v>
      </c>
      <c r="F45" s="6">
        <v>15193990</v>
      </c>
      <c r="G45" s="6">
        <v>16865329</v>
      </c>
      <c r="H45" s="6">
        <v>17708595</v>
      </c>
      <c r="I45" s="6">
        <v>20364884</v>
      </c>
      <c r="J45" s="6">
        <v>22605021</v>
      </c>
      <c r="K45" s="6">
        <v>27126025</v>
      </c>
      <c r="L45" s="6">
        <v>26312244</v>
      </c>
      <c r="M45" s="6">
        <v>28154101</v>
      </c>
      <c r="N45" s="6">
        <v>31814134</v>
      </c>
      <c r="O45" s="6">
        <v>36586254</v>
      </c>
      <c r="P45" s="6">
        <v>39147292</v>
      </c>
      <c r="Q45" s="6">
        <v>45019386</v>
      </c>
      <c r="R45" s="6">
        <v>52672682</v>
      </c>
      <c r="S45" s="6">
        <v>56886497</v>
      </c>
      <c r="T45" s="6">
        <v>54611037</v>
      </c>
      <c r="U45" s="6">
        <v>62256582</v>
      </c>
      <c r="V45" s="6">
        <v>59766319</v>
      </c>
      <c r="W45" s="6">
        <v>66340614</v>
      </c>
      <c r="X45" s="6">
        <v>69657645</v>
      </c>
      <c r="Y45" s="6">
        <v>70354221</v>
      </c>
      <c r="Z45" s="6">
        <v>71057763</v>
      </c>
      <c r="AA45" s="7">
        <v>78874117</v>
      </c>
    </row>
    <row r="46" spans="2:27" x14ac:dyDescent="0.35">
      <c r="B46" s="12" t="s">
        <v>43</v>
      </c>
      <c r="C46" s="17">
        <v>9604331</v>
      </c>
      <c r="D46" s="6">
        <v>10180591</v>
      </c>
      <c r="E46" s="6">
        <v>11707680</v>
      </c>
      <c r="F46" s="6">
        <v>14049216</v>
      </c>
      <c r="G46" s="6">
        <v>15313645</v>
      </c>
      <c r="H46" s="6">
        <v>17610692</v>
      </c>
      <c r="I46" s="6">
        <v>17786799</v>
      </c>
      <c r="J46" s="6">
        <v>19387611</v>
      </c>
      <c r="K46" s="6">
        <v>22489629</v>
      </c>
      <c r="L46" s="6">
        <v>26987555</v>
      </c>
      <c r="M46" s="6">
        <v>26987555</v>
      </c>
      <c r="N46" s="6">
        <v>27527306</v>
      </c>
      <c r="O46" s="6">
        <v>31381129</v>
      </c>
      <c r="P46" s="6">
        <v>36715921</v>
      </c>
      <c r="Q46" s="6">
        <v>42590468</v>
      </c>
      <c r="R46" s="6">
        <v>41738659</v>
      </c>
      <c r="S46" s="6">
        <v>46329911</v>
      </c>
      <c r="T46" s="6">
        <v>53279398</v>
      </c>
      <c r="U46" s="6">
        <v>54877780</v>
      </c>
      <c r="V46" s="6">
        <v>63658225</v>
      </c>
      <c r="W46" s="6">
        <v>66204554</v>
      </c>
      <c r="X46" s="6">
        <v>75473192</v>
      </c>
      <c r="Y46" s="6">
        <v>85284707</v>
      </c>
      <c r="Z46" s="6">
        <v>92107484</v>
      </c>
      <c r="AA46" s="7">
        <v>87502110</v>
      </c>
    </row>
    <row r="47" spans="2:27" x14ac:dyDescent="0.35">
      <c r="B47" s="12" t="s">
        <v>44</v>
      </c>
      <c r="C47" s="17">
        <v>11496050</v>
      </c>
      <c r="D47" s="6">
        <v>11151169</v>
      </c>
      <c r="E47" s="6">
        <v>11262681</v>
      </c>
      <c r="F47" s="6">
        <v>11375308</v>
      </c>
      <c r="G47" s="6">
        <v>10920296</v>
      </c>
      <c r="H47" s="6">
        <v>12012326</v>
      </c>
      <c r="I47" s="6">
        <v>12733066</v>
      </c>
      <c r="J47" s="6">
        <v>12987727</v>
      </c>
      <c r="K47" s="6">
        <v>12727972</v>
      </c>
      <c r="L47" s="6">
        <v>12855252</v>
      </c>
      <c r="M47" s="6">
        <v>14783540</v>
      </c>
      <c r="N47" s="6">
        <v>17296742</v>
      </c>
      <c r="O47" s="6">
        <v>18334547</v>
      </c>
      <c r="P47" s="6">
        <v>20351347</v>
      </c>
      <c r="Q47" s="6">
        <v>23200536</v>
      </c>
      <c r="R47" s="6">
        <v>25520590</v>
      </c>
      <c r="S47" s="6">
        <v>30624708</v>
      </c>
      <c r="T47" s="6">
        <v>29705967</v>
      </c>
      <c r="U47" s="6">
        <v>35647160</v>
      </c>
      <c r="V47" s="6">
        <v>39924819</v>
      </c>
      <c r="W47" s="6">
        <v>45514294</v>
      </c>
      <c r="X47" s="6">
        <v>47790009</v>
      </c>
      <c r="Y47" s="6">
        <v>55436410</v>
      </c>
      <c r="Z47" s="6">
        <v>64306236</v>
      </c>
      <c r="AA47" s="7">
        <v>63020111</v>
      </c>
    </row>
    <row r="48" spans="2:27" x14ac:dyDescent="0.35">
      <c r="B48" s="12" t="s">
        <v>45</v>
      </c>
      <c r="C48" s="17">
        <v>10084987</v>
      </c>
      <c r="D48" s="6">
        <v>11093486</v>
      </c>
      <c r="E48" s="6">
        <v>11759095</v>
      </c>
      <c r="F48" s="6">
        <v>13522959</v>
      </c>
      <c r="G48" s="6">
        <v>13793418</v>
      </c>
      <c r="H48" s="6">
        <v>13517550</v>
      </c>
      <c r="I48" s="6">
        <v>14193428</v>
      </c>
      <c r="J48" s="6">
        <v>15754705</v>
      </c>
      <c r="K48" s="6">
        <v>16384893</v>
      </c>
      <c r="L48" s="6">
        <v>19498023</v>
      </c>
      <c r="M48" s="6">
        <v>22422726</v>
      </c>
      <c r="N48" s="6">
        <v>26683044</v>
      </c>
      <c r="O48" s="6">
        <v>31752822</v>
      </c>
      <c r="P48" s="6">
        <v>32705407</v>
      </c>
      <c r="Q48" s="6">
        <v>38919434</v>
      </c>
      <c r="R48" s="6">
        <v>38919434</v>
      </c>
      <c r="S48" s="6">
        <v>37751851</v>
      </c>
      <c r="T48" s="6">
        <v>40394481</v>
      </c>
      <c r="U48" s="6">
        <v>39182647</v>
      </c>
      <c r="V48" s="6">
        <v>41533606</v>
      </c>
      <c r="W48" s="6">
        <v>48594319</v>
      </c>
      <c r="X48" s="6">
        <v>46650546</v>
      </c>
      <c r="Y48" s="6">
        <v>46650546</v>
      </c>
      <c r="Z48" s="6">
        <v>48516568</v>
      </c>
      <c r="AA48" s="7">
        <v>51912728</v>
      </c>
    </row>
    <row r="49" spans="2:27" x14ac:dyDescent="0.35">
      <c r="B49" s="12" t="s">
        <v>46</v>
      </c>
      <c r="C49" s="17">
        <v>12315148</v>
      </c>
      <c r="D49" s="6">
        <v>14162420</v>
      </c>
      <c r="E49" s="6">
        <v>14304044</v>
      </c>
      <c r="F49" s="6">
        <v>16163570</v>
      </c>
      <c r="G49" s="6">
        <v>16163570</v>
      </c>
      <c r="H49" s="6">
        <v>16648477</v>
      </c>
      <c r="I49" s="6">
        <v>17647386</v>
      </c>
      <c r="J49" s="6">
        <v>20470968</v>
      </c>
      <c r="K49" s="6">
        <v>22108645</v>
      </c>
      <c r="L49" s="6">
        <v>23435164</v>
      </c>
      <c r="M49" s="6">
        <v>26013032</v>
      </c>
      <c r="N49" s="6">
        <v>29134596</v>
      </c>
      <c r="O49" s="6">
        <v>30299980</v>
      </c>
      <c r="P49" s="6">
        <v>29390981</v>
      </c>
      <c r="Q49" s="6">
        <v>29684891</v>
      </c>
      <c r="R49" s="6">
        <v>33840776</v>
      </c>
      <c r="S49" s="6">
        <v>33840776</v>
      </c>
      <c r="T49" s="6">
        <v>39593708</v>
      </c>
      <c r="U49" s="6">
        <v>42761205</v>
      </c>
      <c r="V49" s="6">
        <v>40623145</v>
      </c>
      <c r="W49" s="6">
        <v>46310385</v>
      </c>
      <c r="X49" s="6">
        <v>46310385</v>
      </c>
      <c r="Y49" s="6">
        <v>48625904</v>
      </c>
      <c r="Z49" s="6">
        <v>58351085</v>
      </c>
      <c r="AA49" s="7">
        <v>67687259</v>
      </c>
    </row>
    <row r="50" spans="2:27" x14ac:dyDescent="0.35">
      <c r="B50" s="12" t="s">
        <v>47</v>
      </c>
      <c r="C50" s="17">
        <v>14447688</v>
      </c>
      <c r="D50" s="6">
        <v>14158734</v>
      </c>
      <c r="E50" s="6">
        <v>16848893</v>
      </c>
      <c r="F50" s="6">
        <v>18702271</v>
      </c>
      <c r="G50" s="6">
        <v>18702271</v>
      </c>
      <c r="H50" s="6">
        <v>17954180</v>
      </c>
      <c r="I50" s="6">
        <v>21365474</v>
      </c>
      <c r="J50" s="6">
        <v>21792783</v>
      </c>
      <c r="K50" s="6">
        <v>25279628</v>
      </c>
      <c r="L50" s="6">
        <v>27049202</v>
      </c>
      <c r="M50" s="6">
        <v>30024614</v>
      </c>
      <c r="N50" s="6">
        <v>35729291</v>
      </c>
      <c r="O50" s="6">
        <v>33942826</v>
      </c>
      <c r="P50" s="6">
        <v>39373678</v>
      </c>
      <c r="Q50" s="6">
        <v>39373678</v>
      </c>
      <c r="R50" s="6">
        <v>38979941</v>
      </c>
      <c r="S50" s="6">
        <v>46386130</v>
      </c>
      <c r="T50" s="6">
        <v>44530685</v>
      </c>
      <c r="U50" s="6">
        <v>52991515</v>
      </c>
      <c r="V50" s="6">
        <v>57760751</v>
      </c>
      <c r="W50" s="6">
        <v>56605536</v>
      </c>
      <c r="X50" s="6">
        <v>57171591</v>
      </c>
      <c r="Y50" s="6">
        <v>65175614</v>
      </c>
      <c r="Z50" s="6">
        <v>65175614</v>
      </c>
      <c r="AA50" s="7">
        <v>74300200</v>
      </c>
    </row>
    <row r="51" spans="2:27" x14ac:dyDescent="0.35">
      <c r="B51" s="12" t="s">
        <v>48</v>
      </c>
      <c r="C51" s="17">
        <v>5493815</v>
      </c>
      <c r="D51" s="6">
        <v>6537640</v>
      </c>
      <c r="E51" s="6">
        <v>6472264</v>
      </c>
      <c r="F51" s="6">
        <v>6731155</v>
      </c>
      <c r="G51" s="6">
        <v>7404271</v>
      </c>
      <c r="H51" s="6">
        <v>7034057</v>
      </c>
      <c r="I51" s="6">
        <v>7104398</v>
      </c>
      <c r="J51" s="6">
        <v>7601706</v>
      </c>
      <c r="K51" s="6">
        <v>7829757</v>
      </c>
      <c r="L51" s="6">
        <v>7908055</v>
      </c>
      <c r="M51" s="6">
        <v>9094263</v>
      </c>
      <c r="N51" s="6">
        <v>8821435</v>
      </c>
      <c r="O51" s="6">
        <v>9086078</v>
      </c>
      <c r="P51" s="6">
        <v>10176407</v>
      </c>
      <c r="Q51" s="6">
        <v>11601104</v>
      </c>
      <c r="R51" s="6">
        <v>13109248</v>
      </c>
      <c r="S51" s="6">
        <v>12715971</v>
      </c>
      <c r="T51" s="6">
        <v>13351770</v>
      </c>
      <c r="U51" s="6">
        <v>14553429</v>
      </c>
      <c r="V51" s="6">
        <v>15426635</v>
      </c>
      <c r="W51" s="6">
        <v>17740630</v>
      </c>
      <c r="X51" s="6">
        <v>19337287</v>
      </c>
      <c r="Y51" s="6">
        <v>21657761</v>
      </c>
      <c r="Z51" s="6">
        <v>25989313</v>
      </c>
      <c r="AA51" s="7">
        <v>26249206</v>
      </c>
    </row>
    <row r="52" spans="2:27" x14ac:dyDescent="0.35">
      <c r="B52" s="12" t="s">
        <v>49</v>
      </c>
      <c r="C52" s="17">
        <v>5265893</v>
      </c>
      <c r="D52" s="6">
        <v>5423870</v>
      </c>
      <c r="E52" s="6">
        <v>6291689</v>
      </c>
      <c r="F52" s="6">
        <v>6543357</v>
      </c>
      <c r="G52" s="6">
        <v>7001392</v>
      </c>
      <c r="H52" s="6">
        <v>7141420</v>
      </c>
      <c r="I52" s="6">
        <v>-7070006</v>
      </c>
      <c r="J52" s="6">
        <v>7918407</v>
      </c>
      <c r="K52" s="6">
        <v>7680855</v>
      </c>
      <c r="L52" s="6">
        <v>8295323</v>
      </c>
      <c r="M52" s="6">
        <v>8544183</v>
      </c>
      <c r="N52" s="6">
        <v>8287858</v>
      </c>
      <c r="O52" s="6">
        <v>8453615</v>
      </c>
      <c r="P52" s="6">
        <v>9637121</v>
      </c>
      <c r="Q52" s="6">
        <v>10697204</v>
      </c>
      <c r="R52" s="6">
        <v>12515729</v>
      </c>
      <c r="S52" s="6">
        <v>13516987</v>
      </c>
      <c r="T52" s="6">
        <v>16085215</v>
      </c>
      <c r="U52" s="6">
        <v>15924363</v>
      </c>
      <c r="V52" s="6">
        <v>17516799</v>
      </c>
      <c r="W52" s="6">
        <v>19268479</v>
      </c>
      <c r="X52" s="6">
        <v>21966066</v>
      </c>
      <c r="Y52" s="6">
        <v>23943012</v>
      </c>
      <c r="Z52" s="6">
        <v>25619023</v>
      </c>
      <c r="AA52" s="7">
        <v>24594262</v>
      </c>
    </row>
    <row r="53" spans="2:27" x14ac:dyDescent="0.35">
      <c r="B53" s="12" t="s">
        <v>50</v>
      </c>
      <c r="C53" s="17">
        <v>13460634</v>
      </c>
      <c r="D53" s="6">
        <v>14806697</v>
      </c>
      <c r="E53" s="6">
        <v>16731568</v>
      </c>
      <c r="F53" s="6">
        <v>19575935</v>
      </c>
      <c r="G53" s="6">
        <v>20554732</v>
      </c>
      <c r="H53">
        <v>0</v>
      </c>
      <c r="I53">
        <v>0</v>
      </c>
      <c r="J53">
        <v>0</v>
      </c>
      <c r="K53">
        <v>0</v>
      </c>
      <c r="L53">
        <v>0</v>
      </c>
      <c r="M53">
        <v>0</v>
      </c>
      <c r="N53">
        <v>0</v>
      </c>
      <c r="O53">
        <v>0</v>
      </c>
      <c r="P53">
        <v>0</v>
      </c>
      <c r="Q53">
        <v>0</v>
      </c>
      <c r="R53">
        <v>0</v>
      </c>
      <c r="S53">
        <v>0</v>
      </c>
      <c r="T53">
        <v>0</v>
      </c>
      <c r="U53">
        <v>0</v>
      </c>
      <c r="V53">
        <v>0</v>
      </c>
      <c r="W53">
        <v>0</v>
      </c>
      <c r="X53">
        <v>0</v>
      </c>
      <c r="Y53">
        <v>0</v>
      </c>
      <c r="Z53">
        <v>0</v>
      </c>
      <c r="AA53" s="18">
        <v>0</v>
      </c>
    </row>
    <row r="54" spans="2:27" x14ac:dyDescent="0.35">
      <c r="B54" s="12" t="s">
        <v>51</v>
      </c>
      <c r="C54" s="17">
        <v>5385914</v>
      </c>
      <c r="D54" s="6">
        <v>6463097</v>
      </c>
      <c r="E54" s="6">
        <v>7561823</v>
      </c>
      <c r="F54" s="6">
        <v>9074188</v>
      </c>
      <c r="G54" s="6">
        <v>9346414</v>
      </c>
      <c r="H54" s="6">
        <v>10748376</v>
      </c>
      <c r="I54" s="6">
        <v>11285795</v>
      </c>
      <c r="J54" s="6">
        <v>12414375</v>
      </c>
      <c r="K54" s="6">
        <v>13655813</v>
      </c>
      <c r="L54" s="6">
        <v>14338604</v>
      </c>
      <c r="M54" s="6">
        <v>17206325</v>
      </c>
      <c r="N54" s="6">
        <v>17206325</v>
      </c>
      <c r="O54" s="6">
        <v>19787274</v>
      </c>
      <c r="P54" s="6">
        <v>22755365</v>
      </c>
      <c r="Q54" s="6">
        <v>23210472</v>
      </c>
      <c r="R54" s="6">
        <v>22049948</v>
      </c>
      <c r="S54" s="6">
        <v>25798439</v>
      </c>
      <c r="T54" s="6">
        <v>27862314</v>
      </c>
      <c r="U54" s="6">
        <v>32041661</v>
      </c>
      <c r="V54" s="6">
        <v>35886660</v>
      </c>
      <c r="W54" s="6">
        <v>39834193</v>
      </c>
      <c r="X54" s="6">
        <v>43419270</v>
      </c>
      <c r="Y54" s="6">
        <v>42550885</v>
      </c>
      <c r="Z54" s="6">
        <v>50635553</v>
      </c>
      <c r="AA54" s="7">
        <v>53167331</v>
      </c>
    </row>
    <row r="55" spans="2:27" x14ac:dyDescent="0.35">
      <c r="B55" s="12" t="s">
        <v>52</v>
      </c>
      <c r="C55" s="17">
        <v>9653332</v>
      </c>
      <c r="D55" s="6">
        <v>9749865</v>
      </c>
      <c r="E55" s="6">
        <v>11407342</v>
      </c>
      <c r="F55" s="6">
        <v>12434003</v>
      </c>
      <c r="G55" s="6">
        <v>12185323</v>
      </c>
      <c r="H55" s="6">
        <v>12794589</v>
      </c>
      <c r="I55" s="6">
        <v>14969669</v>
      </c>
      <c r="J55" s="6">
        <v>14969669</v>
      </c>
      <c r="K55" s="6">
        <v>14969669</v>
      </c>
      <c r="L55" s="6">
        <v>16017546</v>
      </c>
      <c r="M55" s="6">
        <v>17779476</v>
      </c>
      <c r="N55" s="6">
        <v>19024039</v>
      </c>
      <c r="O55" s="6">
        <v>21306924</v>
      </c>
      <c r="P55" s="6">
        <v>23011478</v>
      </c>
      <c r="Q55" s="6">
        <v>25772855</v>
      </c>
      <c r="R55" s="6">
        <v>24484212</v>
      </c>
      <c r="S55" s="6">
        <v>25218738</v>
      </c>
      <c r="T55" s="6">
        <v>27992799</v>
      </c>
      <c r="U55" s="6">
        <v>33311431</v>
      </c>
      <c r="V55" s="6">
        <v>37308803</v>
      </c>
      <c r="W55" s="6">
        <v>37308803</v>
      </c>
      <c r="X55" s="6">
        <v>38428067</v>
      </c>
      <c r="Y55" s="6">
        <v>38428067</v>
      </c>
      <c r="Z55" s="6">
        <v>40349470</v>
      </c>
      <c r="AA55" s="7">
        <v>46401891</v>
      </c>
    </row>
    <row r="56" spans="2:27" x14ac:dyDescent="0.35">
      <c r="B56" s="12" t="s">
        <v>53</v>
      </c>
      <c r="C56" s="17">
        <v>8874714</v>
      </c>
      <c r="D56" s="6">
        <v>8430978</v>
      </c>
      <c r="E56" s="6">
        <v>8515288</v>
      </c>
      <c r="F56" s="6">
        <v>8515288</v>
      </c>
      <c r="G56" s="6">
        <v>8685594</v>
      </c>
      <c r="H56" s="6">
        <v>8251314</v>
      </c>
      <c r="I56" s="6">
        <v>8581367</v>
      </c>
      <c r="J56" s="6">
        <v>9353690</v>
      </c>
      <c r="K56" s="6">
        <v>8979542</v>
      </c>
      <c r="L56" s="6">
        <v>9608110</v>
      </c>
      <c r="M56" s="6">
        <v>10857164</v>
      </c>
      <c r="N56" s="6">
        <v>11400022</v>
      </c>
      <c r="O56" s="6">
        <v>10830021</v>
      </c>
      <c r="P56" s="6">
        <v>10505120</v>
      </c>
      <c r="Q56" s="6">
        <v>10189966</v>
      </c>
      <c r="R56" s="6">
        <v>9782367</v>
      </c>
      <c r="S56" s="6">
        <v>10760604</v>
      </c>
      <c r="T56" s="6">
        <v>10330180</v>
      </c>
      <c r="U56" s="6">
        <v>11156594</v>
      </c>
      <c r="V56" s="6">
        <v>11602858</v>
      </c>
      <c r="W56" s="6">
        <v>11486829</v>
      </c>
      <c r="X56" s="6">
        <v>12635512</v>
      </c>
      <c r="Y56" s="6">
        <v>14530839</v>
      </c>
      <c r="Z56" s="6">
        <v>13949605</v>
      </c>
      <c r="AA56" s="7">
        <v>14507589</v>
      </c>
    </row>
    <row r="57" spans="2:27" x14ac:dyDescent="0.35">
      <c r="B57" s="12" t="s">
        <v>54</v>
      </c>
      <c r="C57" s="17">
        <v>13969262</v>
      </c>
      <c r="D57" s="6">
        <v>13410492</v>
      </c>
      <c r="E57" s="6">
        <v>15153856</v>
      </c>
      <c r="F57" s="6">
        <v>16063087</v>
      </c>
      <c r="G57" s="6">
        <v>17187503</v>
      </c>
      <c r="H57" s="6">
        <v>16328128</v>
      </c>
      <c r="I57" s="6">
        <v>17634378</v>
      </c>
      <c r="J57" s="6">
        <v>20455878</v>
      </c>
      <c r="K57" s="6">
        <v>24137936</v>
      </c>
      <c r="L57" s="6">
        <v>27034488</v>
      </c>
      <c r="M57" s="6">
        <v>31360006</v>
      </c>
      <c r="N57" s="6">
        <v>29792006</v>
      </c>
      <c r="O57" s="6">
        <v>34260807</v>
      </c>
      <c r="P57" s="6">
        <v>39057320</v>
      </c>
      <c r="Q57" s="6">
        <v>37104454</v>
      </c>
      <c r="R57" s="6">
        <v>35620276</v>
      </c>
      <c r="S57" s="6">
        <v>37045087</v>
      </c>
      <c r="T57" s="6">
        <v>43713203</v>
      </c>
      <c r="U57" s="6">
        <v>45461731</v>
      </c>
      <c r="V57" s="6">
        <v>53644843</v>
      </c>
      <c r="W57" s="6">
        <v>61691569</v>
      </c>
      <c r="X57" s="6">
        <v>71562220</v>
      </c>
      <c r="Y57" s="6">
        <v>80149686</v>
      </c>
      <c r="Z57" s="6">
        <v>92973636</v>
      </c>
      <c r="AA57" s="7">
        <v>107849418</v>
      </c>
    </row>
    <row r="58" spans="2:27" x14ac:dyDescent="0.35">
      <c r="B58" s="12" t="s">
        <v>55</v>
      </c>
      <c r="C58" s="17">
        <v>7304219</v>
      </c>
      <c r="D58" s="6">
        <v>8545936</v>
      </c>
      <c r="E58" s="6">
        <v>8460477</v>
      </c>
      <c r="F58" s="6">
        <v>8122058</v>
      </c>
      <c r="G58" s="6">
        <v>9421587</v>
      </c>
      <c r="H58" s="6">
        <v>9421587</v>
      </c>
      <c r="I58" s="6">
        <v>9986882</v>
      </c>
      <c r="J58" s="6">
        <v>10386357</v>
      </c>
      <c r="K58" s="6">
        <v>10905675</v>
      </c>
      <c r="L58" s="6">
        <v>11560016</v>
      </c>
      <c r="M58" s="6">
        <v>12022417</v>
      </c>
      <c r="N58" s="6">
        <v>12503314</v>
      </c>
      <c r="O58" s="6">
        <v>14628877</v>
      </c>
      <c r="P58" s="6">
        <v>14775166</v>
      </c>
      <c r="Q58" s="6">
        <v>14331911</v>
      </c>
      <c r="R58" s="6">
        <v>14045273</v>
      </c>
      <c r="S58" s="6">
        <v>14045273</v>
      </c>
      <c r="T58" s="6">
        <v>13343009</v>
      </c>
      <c r="U58" s="6">
        <v>15744751</v>
      </c>
      <c r="V58" s="6">
        <v>16374541</v>
      </c>
      <c r="W58" s="6">
        <v>18011995</v>
      </c>
      <c r="X58" s="6">
        <v>18552355</v>
      </c>
      <c r="Y58" s="6">
        <v>21706255</v>
      </c>
      <c r="Z58" s="6">
        <v>22357443</v>
      </c>
      <c r="AA58" s="7">
        <v>23028166</v>
      </c>
    </row>
    <row r="59" spans="2:27" x14ac:dyDescent="0.35">
      <c r="B59" s="12" t="s">
        <v>56</v>
      </c>
      <c r="C59" s="17">
        <v>11532831</v>
      </c>
      <c r="D59" s="6">
        <v>11302174</v>
      </c>
      <c r="E59" s="6">
        <v>12319370</v>
      </c>
      <c r="F59" s="6">
        <v>11949789</v>
      </c>
      <c r="G59" s="6">
        <v>11710793</v>
      </c>
      <c r="H59" s="6">
        <v>11242361</v>
      </c>
      <c r="I59" s="6">
        <v>10905090</v>
      </c>
      <c r="J59" s="6">
        <v>12540854</v>
      </c>
      <c r="K59" s="6">
        <v>12290037</v>
      </c>
      <c r="L59" s="6">
        <v>12904539</v>
      </c>
      <c r="M59" s="6">
        <v>15098311</v>
      </c>
      <c r="N59" s="6">
        <v>16155193</v>
      </c>
      <c r="O59" s="6">
        <v>18901576</v>
      </c>
      <c r="P59" s="6">
        <v>21736812</v>
      </c>
      <c r="Q59" s="6">
        <v>24779966</v>
      </c>
      <c r="R59" s="6">
        <v>26266764</v>
      </c>
      <c r="S59" s="6">
        <v>26266764</v>
      </c>
      <c r="T59" s="6">
        <v>28630773</v>
      </c>
      <c r="U59" s="6">
        <v>33498004</v>
      </c>
      <c r="V59" s="6">
        <v>38857685</v>
      </c>
      <c r="W59" s="6">
        <v>45852068</v>
      </c>
      <c r="X59" s="6">
        <v>53188399</v>
      </c>
      <c r="Y59" s="6">
        <v>63294195</v>
      </c>
      <c r="Z59" s="6">
        <v>65825963</v>
      </c>
      <c r="AA59" s="7">
        <v>63192924</v>
      </c>
    </row>
    <row r="60" spans="2:27" x14ac:dyDescent="0.35">
      <c r="B60" s="12" t="s">
        <v>57</v>
      </c>
      <c r="C60" s="17">
        <v>5524741</v>
      </c>
      <c r="D60" s="6">
        <v>5911473</v>
      </c>
      <c r="E60" s="6">
        <v>5793244</v>
      </c>
      <c r="F60" s="6">
        <v>5793244</v>
      </c>
      <c r="G60" s="6">
        <v>6662231</v>
      </c>
      <c r="H60" s="6">
        <v>7994677</v>
      </c>
      <c r="I60" s="6">
        <v>8394411</v>
      </c>
      <c r="J60" s="6">
        <v>8646243</v>
      </c>
      <c r="K60" s="6">
        <v>9165018</v>
      </c>
      <c r="L60" s="6">
        <v>10173170</v>
      </c>
      <c r="M60" s="6">
        <v>10987024</v>
      </c>
      <c r="N60" s="6">
        <v>11646245</v>
      </c>
      <c r="O60" s="6">
        <v>13160257</v>
      </c>
      <c r="P60" s="6">
        <v>15002693</v>
      </c>
      <c r="Q60" s="6">
        <v>15602801</v>
      </c>
      <c r="R60" s="6">
        <v>17631165</v>
      </c>
      <c r="S60" s="6">
        <v>19041658</v>
      </c>
      <c r="T60" s="6">
        <v>22088323</v>
      </c>
      <c r="U60" s="6">
        <v>26285104</v>
      </c>
      <c r="V60" s="6">
        <v>26285104</v>
      </c>
      <c r="W60" s="6">
        <v>29439316</v>
      </c>
      <c r="X60" s="6">
        <v>32088854</v>
      </c>
      <c r="Y60" s="6">
        <v>36902182</v>
      </c>
      <c r="Z60" s="6">
        <v>41699466</v>
      </c>
      <c r="AA60" s="7">
        <v>49205370</v>
      </c>
    </row>
    <row r="61" spans="2:27" x14ac:dyDescent="0.35">
      <c r="B61" s="12" t="s">
        <v>58</v>
      </c>
      <c r="C61" s="17">
        <v>7255724</v>
      </c>
      <c r="D61" s="6">
        <v>8053854</v>
      </c>
      <c r="E61" s="6">
        <v>8134393</v>
      </c>
      <c r="F61" s="6">
        <v>8866488</v>
      </c>
      <c r="G61" s="6">
        <v>8600493</v>
      </c>
      <c r="H61" s="6">
        <v>9030518</v>
      </c>
      <c r="I61" s="6">
        <v>9482044</v>
      </c>
      <c r="J61" s="6">
        <v>10999171</v>
      </c>
      <c r="K61" s="6">
        <v>10889179</v>
      </c>
      <c r="L61" s="6">
        <v>10344720</v>
      </c>
      <c r="M61" s="6">
        <v>12206770</v>
      </c>
      <c r="N61" s="6">
        <v>11596432</v>
      </c>
      <c r="O61" s="6">
        <v>12756075</v>
      </c>
      <c r="P61" s="6">
        <v>15307290</v>
      </c>
      <c r="Q61" s="6">
        <v>16072655</v>
      </c>
      <c r="R61" s="6">
        <v>18965733</v>
      </c>
      <c r="S61" s="6">
        <v>22379565</v>
      </c>
      <c r="T61" s="6">
        <v>25065113</v>
      </c>
      <c r="U61" s="6">
        <v>24313160</v>
      </c>
      <c r="V61" s="6">
        <v>23826897</v>
      </c>
      <c r="W61" s="6">
        <v>26209587</v>
      </c>
      <c r="X61" s="6">
        <v>29092642</v>
      </c>
      <c r="Y61" s="6">
        <v>27928936</v>
      </c>
      <c r="Z61" s="6">
        <v>27370357</v>
      </c>
      <c r="AA61" s="7">
        <v>27644061</v>
      </c>
    </row>
    <row r="62" spans="2:27" x14ac:dyDescent="0.35">
      <c r="B62" s="12" t="s">
        <v>59</v>
      </c>
      <c r="C62" s="17">
        <v>8110378</v>
      </c>
      <c r="D62" s="6">
        <v>9245831</v>
      </c>
      <c r="E62" s="6">
        <v>11094997</v>
      </c>
      <c r="F62" s="6">
        <v>10984047</v>
      </c>
      <c r="G62" s="6">
        <v>12411973</v>
      </c>
      <c r="H62" s="6">
        <v>12908452</v>
      </c>
      <c r="I62" s="6">
        <v>13037537</v>
      </c>
      <c r="J62" s="6">
        <v>12907162</v>
      </c>
      <c r="K62" s="6">
        <v>13036234</v>
      </c>
      <c r="L62" s="6">
        <v>14991669</v>
      </c>
      <c r="M62" s="6">
        <v>17690169</v>
      </c>
      <c r="N62" s="6">
        <v>17513267</v>
      </c>
      <c r="O62" s="6">
        <v>21015920</v>
      </c>
      <c r="P62" s="6">
        <v>24588626</v>
      </c>
      <c r="Q62" s="6">
        <v>26801602</v>
      </c>
      <c r="R62" s="6">
        <v>31089858</v>
      </c>
      <c r="S62" s="6">
        <v>36996931</v>
      </c>
      <c r="T62" s="6">
        <v>41066593</v>
      </c>
      <c r="U62" s="6">
        <v>43119923</v>
      </c>
      <c r="V62" s="6">
        <v>51312708</v>
      </c>
      <c r="W62" s="6">
        <v>56443979</v>
      </c>
      <c r="X62" s="6">
        <v>62088377</v>
      </c>
      <c r="Y62" s="6">
        <v>72643401</v>
      </c>
      <c r="Z62" s="6">
        <v>74822703</v>
      </c>
      <c r="AA62" s="7">
        <v>73326249</v>
      </c>
    </row>
    <row r="63" spans="2:27" x14ac:dyDescent="0.35">
      <c r="B63" s="12" t="s">
        <v>60</v>
      </c>
      <c r="C63" s="17">
        <v>13941496</v>
      </c>
      <c r="D63" s="6">
        <v>14777986</v>
      </c>
      <c r="E63" s="6">
        <v>17438023</v>
      </c>
      <c r="F63" s="6">
        <v>19530586</v>
      </c>
      <c r="G63" s="6">
        <v>23046091</v>
      </c>
      <c r="H63" s="6">
        <v>22585169</v>
      </c>
      <c r="I63" s="6">
        <v>23940279</v>
      </c>
      <c r="J63" s="6">
        <v>24179682</v>
      </c>
      <c r="K63" s="6">
        <v>24179682</v>
      </c>
      <c r="L63" s="6">
        <v>27323041</v>
      </c>
      <c r="M63" s="6">
        <v>32514419</v>
      </c>
      <c r="N63" s="6">
        <v>35765861</v>
      </c>
      <c r="O63" s="6">
        <v>34335227</v>
      </c>
      <c r="P63" s="6">
        <v>34335227</v>
      </c>
      <c r="Q63" s="6">
        <v>37768750</v>
      </c>
      <c r="R63" s="6">
        <v>39279500</v>
      </c>
      <c r="S63" s="6">
        <v>45957015</v>
      </c>
      <c r="T63" s="6">
        <v>47795296</v>
      </c>
      <c r="U63" s="6">
        <v>49229155</v>
      </c>
      <c r="V63" s="6">
        <v>55628945</v>
      </c>
      <c r="W63" s="6">
        <v>58966682</v>
      </c>
      <c r="X63" s="6">
        <v>63094350</v>
      </c>
      <c r="Y63" s="6">
        <v>75713220</v>
      </c>
      <c r="Z63" s="6">
        <v>89341600</v>
      </c>
      <c r="AA63" s="7">
        <v>103636256</v>
      </c>
    </row>
    <row r="64" spans="2:27" x14ac:dyDescent="0.35">
      <c r="B64" s="12" t="s">
        <v>61</v>
      </c>
      <c r="C64" s="17">
        <v>11584935</v>
      </c>
      <c r="D64" s="6">
        <v>13322675</v>
      </c>
      <c r="E64" s="6">
        <v>14521716</v>
      </c>
      <c r="F64" s="6">
        <v>14231282</v>
      </c>
      <c r="G64" s="6">
        <v>14373595</v>
      </c>
      <c r="H64" s="6">
        <v>14086123</v>
      </c>
      <c r="I64" s="6">
        <v>13945262</v>
      </c>
      <c r="J64" s="6">
        <v>14084715</v>
      </c>
      <c r="K64" s="6">
        <v>14507256</v>
      </c>
      <c r="L64" s="6">
        <v>15087546</v>
      </c>
      <c r="M64" s="6">
        <v>15540172</v>
      </c>
      <c r="N64" s="6">
        <v>16161779</v>
      </c>
      <c r="O64" s="6">
        <v>17131486</v>
      </c>
      <c r="P64" s="6">
        <v>18844635</v>
      </c>
      <c r="Q64" s="6">
        <v>22613562</v>
      </c>
      <c r="R64" s="6">
        <v>22613562</v>
      </c>
      <c r="S64" s="6">
        <v>23518104</v>
      </c>
      <c r="T64" s="6">
        <v>25634733</v>
      </c>
      <c r="U64" s="6">
        <v>26916470</v>
      </c>
      <c r="V64" s="6">
        <v>30415611</v>
      </c>
      <c r="W64" s="6">
        <v>31632235</v>
      </c>
      <c r="X64" s="6">
        <v>32897524</v>
      </c>
      <c r="Y64" s="6">
        <v>31252648</v>
      </c>
      <c r="Z64" s="6">
        <v>33752860</v>
      </c>
      <c r="AA64" s="7">
        <v>39828375</v>
      </c>
    </row>
    <row r="65" spans="2:27" x14ac:dyDescent="0.35">
      <c r="B65" s="12" t="s">
        <v>62</v>
      </c>
      <c r="C65" s="17">
        <v>12220778</v>
      </c>
      <c r="D65" s="6">
        <v>11731947</v>
      </c>
      <c r="E65" s="6">
        <v>13257100</v>
      </c>
      <c r="F65" s="6">
        <v>14847952</v>
      </c>
      <c r="G65" s="6">
        <v>15144911</v>
      </c>
      <c r="H65" s="6">
        <v>14993462</v>
      </c>
      <c r="I65" s="6">
        <v>14393724</v>
      </c>
      <c r="J65" s="6">
        <v>15257347</v>
      </c>
      <c r="K65" s="6">
        <v>14799627</v>
      </c>
      <c r="L65" s="6">
        <v>14799627</v>
      </c>
      <c r="M65" s="6">
        <v>15983597</v>
      </c>
      <c r="N65" s="6">
        <v>15663925</v>
      </c>
      <c r="O65" s="6">
        <v>18170153</v>
      </c>
      <c r="P65" s="6">
        <v>17261645</v>
      </c>
      <c r="Q65" s="6">
        <v>17089029</v>
      </c>
      <c r="R65" s="6">
        <v>17772590</v>
      </c>
      <c r="S65" s="6">
        <v>19372123</v>
      </c>
      <c r="T65" s="6">
        <v>21309335</v>
      </c>
      <c r="U65" s="6">
        <v>21948615</v>
      </c>
      <c r="V65" s="6">
        <v>21948615</v>
      </c>
      <c r="W65" s="6">
        <v>21948615</v>
      </c>
      <c r="X65" s="6">
        <v>21070670</v>
      </c>
      <c r="Y65" s="6">
        <v>20438550</v>
      </c>
      <c r="Z65" s="6">
        <v>23913104</v>
      </c>
      <c r="AA65" s="7">
        <v>23195711</v>
      </c>
    </row>
    <row r="66" spans="2:27" x14ac:dyDescent="0.35">
      <c r="B66" s="12" t="s">
        <v>63</v>
      </c>
      <c r="C66" s="17">
        <v>9526700</v>
      </c>
      <c r="D66" s="6">
        <v>10193569</v>
      </c>
      <c r="E66" s="6">
        <v>11926476</v>
      </c>
      <c r="F66" s="6">
        <v>11330152</v>
      </c>
      <c r="G66" s="6">
        <v>13029675</v>
      </c>
      <c r="H66" s="6">
        <v>12899378</v>
      </c>
      <c r="I66" s="6">
        <v>13802334</v>
      </c>
      <c r="J66" s="6">
        <v>14354427</v>
      </c>
      <c r="K66" s="6">
        <v>15502781</v>
      </c>
      <c r="L66" s="6">
        <v>17518143</v>
      </c>
      <c r="M66" s="6">
        <v>16642236</v>
      </c>
      <c r="N66" s="6">
        <v>18639304</v>
      </c>
      <c r="O66" s="6">
        <v>18639304</v>
      </c>
      <c r="P66" s="6">
        <v>21807986</v>
      </c>
      <c r="Q66" s="6">
        <v>24424944</v>
      </c>
      <c r="R66" s="6">
        <v>25646191</v>
      </c>
      <c r="S66" s="6">
        <v>29493120</v>
      </c>
      <c r="T66" s="6">
        <v>33622157</v>
      </c>
      <c r="U66" s="6">
        <v>36648151</v>
      </c>
      <c r="V66" s="6">
        <v>43244818</v>
      </c>
      <c r="W66" s="6">
        <v>48866644</v>
      </c>
      <c r="X66" s="6">
        <v>52775976</v>
      </c>
      <c r="Y66" s="6">
        <v>56470294</v>
      </c>
      <c r="Z66" s="6">
        <v>62117323</v>
      </c>
      <c r="AA66" s="7">
        <v>67707882</v>
      </c>
    </row>
    <row r="67" spans="2:27" x14ac:dyDescent="0.35">
      <c r="B67" s="12" t="s">
        <v>64</v>
      </c>
      <c r="C67" s="17">
        <v>10511888</v>
      </c>
      <c r="D67" s="6">
        <v>11983552</v>
      </c>
      <c r="E67" s="6">
        <v>12343059</v>
      </c>
      <c r="F67" s="6">
        <v>13700795</v>
      </c>
      <c r="G67" s="6">
        <v>16166938</v>
      </c>
      <c r="H67" s="6">
        <v>16166938</v>
      </c>
      <c r="I67" s="6">
        <v>18591979</v>
      </c>
      <c r="J67" s="6">
        <v>18406059</v>
      </c>
      <c r="K67" s="6">
        <v>19326362</v>
      </c>
      <c r="L67" s="6">
        <v>20872471</v>
      </c>
      <c r="M67" s="6">
        <v>21289920</v>
      </c>
      <c r="N67" s="6">
        <v>20864122</v>
      </c>
      <c r="O67" s="6">
        <v>24411023</v>
      </c>
      <c r="P67" s="6">
        <v>29049117</v>
      </c>
      <c r="Q67" s="6">
        <v>29630099</v>
      </c>
      <c r="R67" s="6">
        <v>32296808</v>
      </c>
      <c r="S67" s="6">
        <v>34557585</v>
      </c>
      <c r="T67" s="6">
        <v>37322192</v>
      </c>
      <c r="U67" s="6">
        <v>42547299</v>
      </c>
      <c r="V67" s="6">
        <v>43398245</v>
      </c>
      <c r="W67" s="6">
        <v>44700192</v>
      </c>
      <c r="X67" s="6">
        <v>44700192</v>
      </c>
      <c r="Y67" s="6">
        <v>52299225</v>
      </c>
      <c r="Z67" s="6">
        <v>61713086</v>
      </c>
      <c r="AA67" s="7">
        <v>61095955</v>
      </c>
    </row>
    <row r="68" spans="2:27" x14ac:dyDescent="0.35">
      <c r="B68" s="12" t="s">
        <v>65</v>
      </c>
      <c r="C68" s="17">
        <v>5958539</v>
      </c>
      <c r="D68" s="6">
        <v>6613978</v>
      </c>
      <c r="E68" s="6">
        <v>6415559</v>
      </c>
      <c r="F68" s="6">
        <v>6736337</v>
      </c>
      <c r="G68" s="6">
        <v>7409971</v>
      </c>
      <c r="H68" s="6">
        <v>8299168</v>
      </c>
      <c r="I68" s="6">
        <v>8714126</v>
      </c>
      <c r="J68" s="6">
        <v>9324115</v>
      </c>
      <c r="K68" s="6">
        <v>10536250</v>
      </c>
      <c r="L68" s="6">
        <v>10430888</v>
      </c>
      <c r="M68" s="6">
        <v>10535197</v>
      </c>
      <c r="N68" s="6">
        <v>11904773</v>
      </c>
      <c r="O68" s="6">
        <v>12738107</v>
      </c>
      <c r="P68" s="6">
        <v>13502393</v>
      </c>
      <c r="Q68" s="6">
        <v>13637417</v>
      </c>
      <c r="R68" s="6">
        <v>15001159</v>
      </c>
      <c r="S68" s="6">
        <v>16801298</v>
      </c>
      <c r="T68" s="6">
        <v>17305337</v>
      </c>
      <c r="U68" s="6">
        <v>20247244</v>
      </c>
      <c r="V68" s="6">
        <v>24094220</v>
      </c>
      <c r="W68" s="6">
        <v>24576104</v>
      </c>
      <c r="X68" s="6">
        <v>26787953</v>
      </c>
      <c r="Y68" s="6">
        <v>30002507</v>
      </c>
      <c r="Z68" s="6">
        <v>30602557</v>
      </c>
      <c r="AA68" s="7">
        <v>31826659</v>
      </c>
    </row>
    <row r="69" spans="2:27" x14ac:dyDescent="0.35">
      <c r="B69" s="12" t="s">
        <v>66</v>
      </c>
      <c r="C69" s="17">
        <v>13478332</v>
      </c>
      <c r="D69" s="6">
        <v>15634865</v>
      </c>
      <c r="E69" s="6">
        <v>18761838</v>
      </c>
      <c r="F69" s="6">
        <v>18198983</v>
      </c>
      <c r="G69" s="6">
        <v>20018881</v>
      </c>
      <c r="H69" s="6">
        <v>20819636</v>
      </c>
      <c r="I69" s="6">
        <v>21027832</v>
      </c>
      <c r="J69" s="6">
        <v>25023120</v>
      </c>
      <c r="K69" s="6">
        <v>28276126</v>
      </c>
      <c r="L69" s="6">
        <v>29689932</v>
      </c>
      <c r="M69" s="6">
        <v>34737220</v>
      </c>
      <c r="N69" s="6">
        <v>41684664</v>
      </c>
      <c r="O69" s="6">
        <v>48771057</v>
      </c>
      <c r="P69" s="6">
        <v>56086716</v>
      </c>
      <c r="Q69" s="6">
        <v>66743192</v>
      </c>
      <c r="R69" s="6">
        <v>76087239</v>
      </c>
      <c r="S69" s="6">
        <v>74565494</v>
      </c>
      <c r="T69" s="6">
        <v>74565494</v>
      </c>
      <c r="U69" s="6">
        <v>75311149</v>
      </c>
      <c r="V69" s="6">
        <v>83595375</v>
      </c>
      <c r="W69" s="6">
        <v>85267283</v>
      </c>
      <c r="X69" s="6">
        <v>86119956</v>
      </c>
      <c r="Y69" s="6">
        <v>101621548</v>
      </c>
      <c r="Z69" s="6">
        <v>105686410</v>
      </c>
      <c r="AA69" s="7">
        <v>113084459</v>
      </c>
    </row>
    <row r="70" spans="2:27" x14ac:dyDescent="0.35">
      <c r="B70" s="12" t="s">
        <v>67</v>
      </c>
      <c r="C70" s="17">
        <v>7854995</v>
      </c>
      <c r="D70" s="6">
        <v>8561945</v>
      </c>
      <c r="E70" s="6">
        <v>8133848</v>
      </c>
      <c r="F70" s="6">
        <v>9028571</v>
      </c>
      <c r="G70" s="6">
        <v>9931428</v>
      </c>
      <c r="H70" s="6">
        <v>11917714</v>
      </c>
      <c r="I70" s="6">
        <v>13705371</v>
      </c>
      <c r="J70" s="6">
        <v>13020102</v>
      </c>
      <c r="K70" s="6">
        <v>14452313</v>
      </c>
      <c r="L70" s="6">
        <v>15174929</v>
      </c>
      <c r="M70" s="6">
        <v>15478428</v>
      </c>
      <c r="N70" s="6">
        <v>15168859</v>
      </c>
      <c r="O70" s="6">
        <v>14562105</v>
      </c>
      <c r="P70" s="6">
        <v>15290210</v>
      </c>
      <c r="Q70" s="6">
        <v>16360525</v>
      </c>
      <c r="R70" s="6">
        <v>17669367</v>
      </c>
      <c r="S70" s="6">
        <v>17315980</v>
      </c>
      <c r="T70" s="6">
        <v>20779176</v>
      </c>
      <c r="U70" s="6">
        <v>-24519428</v>
      </c>
      <c r="V70" s="6">
        <v>26235788</v>
      </c>
      <c r="W70" s="6">
        <v>26760504</v>
      </c>
      <c r="X70" s="6">
        <v>29436554</v>
      </c>
      <c r="Y70" s="6">
        <v>27964726</v>
      </c>
      <c r="Z70" s="6">
        <v>27405431</v>
      </c>
      <c r="AA70" s="7">
        <v>30420028</v>
      </c>
    </row>
    <row r="71" spans="2:27" x14ac:dyDescent="0.35">
      <c r="B71" s="12" t="s">
        <v>68</v>
      </c>
      <c r="C71" s="17">
        <v>11020523</v>
      </c>
      <c r="D71" s="6">
        <v>12783807</v>
      </c>
      <c r="E71" s="6">
        <v>14445702</v>
      </c>
      <c r="F71" s="6">
        <v>14012331</v>
      </c>
      <c r="G71" s="6">
        <v>15693811</v>
      </c>
      <c r="H71" s="6">
        <v>15850749</v>
      </c>
      <c r="I71" s="6">
        <v>17594331</v>
      </c>
      <c r="J71" s="6">
        <v>17242444</v>
      </c>
      <c r="K71" s="6">
        <v>17242444</v>
      </c>
      <c r="L71" s="6">
        <v>18966688</v>
      </c>
      <c r="M71" s="6">
        <v>19156355</v>
      </c>
      <c r="N71" s="6">
        <v>22987626</v>
      </c>
      <c r="O71" s="6">
        <v>24366884</v>
      </c>
      <c r="P71" s="6">
        <v>29240261</v>
      </c>
      <c r="Q71" s="6">
        <v>29532664</v>
      </c>
      <c r="R71" s="6">
        <v>30418644</v>
      </c>
      <c r="S71" s="6">
        <v>31027017</v>
      </c>
      <c r="T71" s="6">
        <v>37232420</v>
      </c>
      <c r="U71" s="6">
        <v>41327986</v>
      </c>
      <c r="V71" s="6">
        <v>46287344</v>
      </c>
      <c r="W71" s="6">
        <v>54619066</v>
      </c>
      <c r="X71" s="6">
        <v>60080973</v>
      </c>
      <c r="Y71" s="6">
        <v>71496358</v>
      </c>
      <c r="Z71" s="6">
        <v>82220812</v>
      </c>
      <c r="AA71" s="7">
        <v>94553934</v>
      </c>
    </row>
    <row r="72" spans="2:27" x14ac:dyDescent="0.35">
      <c r="B72" s="12" t="s">
        <v>69</v>
      </c>
      <c r="C72" s="17">
        <v>13942607</v>
      </c>
      <c r="D72" s="6">
        <v>16452276</v>
      </c>
      <c r="E72" s="6">
        <v>18755595</v>
      </c>
      <c r="F72" s="6">
        <v>21193822</v>
      </c>
      <c r="G72" s="6">
        <v>20134131</v>
      </c>
      <c r="H72" s="6">
        <v>22147544</v>
      </c>
      <c r="I72" s="6">
        <v>23254921</v>
      </c>
      <c r="J72" s="6">
        <v>23952569</v>
      </c>
      <c r="K72" s="6">
        <v>28024506</v>
      </c>
      <c r="L72" s="6">
        <v>32508427</v>
      </c>
      <c r="M72" s="6">
        <v>34458933</v>
      </c>
      <c r="N72" s="6">
        <v>37904826</v>
      </c>
      <c r="O72" s="6">
        <v>41695309</v>
      </c>
      <c r="P72" s="6">
        <v>47949605</v>
      </c>
      <c r="Q72" s="6">
        <v>46031621</v>
      </c>
      <c r="R72" s="6">
        <v>51095099</v>
      </c>
      <c r="S72" s="6">
        <v>50584148</v>
      </c>
      <c r="T72" s="6">
        <v>49066624</v>
      </c>
      <c r="U72" s="6">
        <v>55445285</v>
      </c>
      <c r="V72" s="6">
        <v>55999738</v>
      </c>
      <c r="W72" s="6">
        <v>56559735</v>
      </c>
      <c r="X72" s="6">
        <v>62215709</v>
      </c>
      <c r="Y72" s="6">
        <v>61593552</v>
      </c>
      <c r="Z72" s="6">
        <v>73912262</v>
      </c>
      <c r="AA72" s="7">
        <v>87216469</v>
      </c>
    </row>
    <row r="73" spans="2:27" x14ac:dyDescent="0.35">
      <c r="B73" s="12" t="s">
        <v>70</v>
      </c>
      <c r="C73" s="17">
        <v>10493626</v>
      </c>
      <c r="D73" s="6">
        <v>12592351</v>
      </c>
      <c r="E73" s="6">
        <v>15110821</v>
      </c>
      <c r="F73" s="6">
        <v>15413037</v>
      </c>
      <c r="G73" s="6">
        <v>17262601</v>
      </c>
      <c r="H73" s="6">
        <v>19161487</v>
      </c>
      <c r="I73" s="6">
        <v>22418940</v>
      </c>
      <c r="J73" s="6">
        <v>21746372</v>
      </c>
      <c r="K73" s="6">
        <v>20876517</v>
      </c>
      <c r="L73" s="6">
        <v>21502813</v>
      </c>
      <c r="M73" s="6">
        <v>21932869</v>
      </c>
      <c r="N73" s="6">
        <v>24564813</v>
      </c>
      <c r="O73" s="6">
        <v>28249535</v>
      </c>
      <c r="P73" s="6">
        <v>29662012</v>
      </c>
      <c r="Q73" s="6">
        <v>28475532</v>
      </c>
      <c r="R73" s="6">
        <v>29614553</v>
      </c>
      <c r="S73" s="6">
        <v>29614553</v>
      </c>
      <c r="T73" s="6">
        <v>29318407</v>
      </c>
      <c r="U73" s="6">
        <v>33716168</v>
      </c>
      <c r="V73" s="6">
        <v>37424946</v>
      </c>
      <c r="W73" s="6">
        <v>38173445</v>
      </c>
      <c r="X73" s="6">
        <v>44662931</v>
      </c>
      <c r="Y73" s="6">
        <v>45556190</v>
      </c>
      <c r="Z73" s="6">
        <v>44189504</v>
      </c>
      <c r="AA73" s="7">
        <v>49492244</v>
      </c>
    </row>
    <row r="74" spans="2:27" x14ac:dyDescent="0.35">
      <c r="B74" s="12" t="s">
        <v>71</v>
      </c>
      <c r="C74" s="17">
        <v>14697505</v>
      </c>
      <c r="D74" s="6">
        <v>17490031</v>
      </c>
      <c r="E74" s="6">
        <v>20988037</v>
      </c>
      <c r="F74" s="6">
        <v>22457200</v>
      </c>
      <c r="G74" s="6">
        <v>22457200</v>
      </c>
      <c r="H74" s="6">
        <v>26724068</v>
      </c>
      <c r="I74" s="6">
        <v>27525790</v>
      </c>
      <c r="J74" s="6">
        <v>32480432</v>
      </c>
      <c r="K74" s="6">
        <v>38651714</v>
      </c>
      <c r="L74" s="6">
        <v>44062954</v>
      </c>
      <c r="M74" s="6">
        <v>42741065</v>
      </c>
      <c r="N74" s="6">
        <v>44023297</v>
      </c>
      <c r="O74" s="6">
        <v>48865860</v>
      </c>
      <c r="P74" s="6">
        <v>55707080</v>
      </c>
      <c r="Q74" s="6">
        <v>64620213</v>
      </c>
      <c r="R74" s="6">
        <v>63327809</v>
      </c>
      <c r="S74" s="6">
        <v>63961087</v>
      </c>
      <c r="T74" s="6">
        <v>65240309</v>
      </c>
      <c r="U74" s="6">
        <v>73721549</v>
      </c>
      <c r="V74" s="6">
        <v>80356488</v>
      </c>
      <c r="W74" s="6">
        <v>77945793</v>
      </c>
      <c r="X74" s="6">
        <v>88078746</v>
      </c>
      <c r="Y74" s="6">
        <v>92482683</v>
      </c>
      <c r="Z74" s="6">
        <v>98031644</v>
      </c>
      <c r="AA74" s="7">
        <v>104893859</v>
      </c>
    </row>
    <row r="75" spans="2:27" x14ac:dyDescent="0.35">
      <c r="B75" s="12" t="s">
        <v>72</v>
      </c>
      <c r="C75" s="17">
        <v>10696262</v>
      </c>
      <c r="D75" s="6">
        <v>12300701</v>
      </c>
      <c r="E75" s="6">
        <v>13776785</v>
      </c>
      <c r="F75" s="6">
        <v>15016696</v>
      </c>
      <c r="G75" s="6">
        <v>15767531</v>
      </c>
      <c r="H75" s="6">
        <v>16398232</v>
      </c>
      <c r="I75" s="6">
        <v>16562214</v>
      </c>
      <c r="J75" s="6">
        <v>19046546</v>
      </c>
      <c r="K75" s="6">
        <v>22284459</v>
      </c>
      <c r="L75" s="6">
        <v>23844371</v>
      </c>
      <c r="M75" s="6">
        <v>25513477</v>
      </c>
      <c r="N75" s="6">
        <v>26789151</v>
      </c>
      <c r="O75" s="6">
        <v>28932283</v>
      </c>
      <c r="P75" s="6">
        <v>34140094</v>
      </c>
      <c r="Q75" s="6">
        <v>35847099</v>
      </c>
      <c r="R75" s="6">
        <v>38356396</v>
      </c>
      <c r="S75" s="6">
        <v>36822140</v>
      </c>
      <c r="T75" s="6">
        <v>36453919</v>
      </c>
      <c r="U75" s="6">
        <v>40828389</v>
      </c>
      <c r="V75" s="6">
        <v>42461525</v>
      </c>
      <c r="W75" s="6">
        <v>47132293</v>
      </c>
      <c r="X75" s="6">
        <v>52788168</v>
      </c>
      <c r="Y75" s="6">
        <v>53316050</v>
      </c>
      <c r="Z75" s="6">
        <v>57048174</v>
      </c>
      <c r="AA75" s="7">
        <v>68457809</v>
      </c>
    </row>
    <row r="76" spans="2:27" x14ac:dyDescent="0.35">
      <c r="B76" s="12" t="s">
        <v>73</v>
      </c>
      <c r="C76" s="17">
        <v>5455391</v>
      </c>
      <c r="D76" s="6">
        <v>5346283</v>
      </c>
      <c r="E76" s="6">
        <v>6201688</v>
      </c>
      <c r="F76" s="6">
        <v>5891604</v>
      </c>
      <c r="G76" s="6">
        <v>6068352</v>
      </c>
      <c r="H76" s="6">
        <v>7221339</v>
      </c>
      <c r="I76" s="6">
        <v>7365766</v>
      </c>
      <c r="J76" s="6">
        <v>8176000</v>
      </c>
      <c r="K76" s="6">
        <v>7848960</v>
      </c>
      <c r="L76" s="6">
        <v>9183283</v>
      </c>
      <c r="M76" s="6">
        <v>9458781</v>
      </c>
      <c r="N76" s="6">
        <v>10783010</v>
      </c>
      <c r="O76" s="6">
        <v>11645651</v>
      </c>
      <c r="P76" s="6">
        <v>13276042</v>
      </c>
      <c r="Q76" s="6">
        <v>13674323</v>
      </c>
      <c r="R76" s="6">
        <v>14358039</v>
      </c>
      <c r="S76" s="6">
        <v>16081004</v>
      </c>
      <c r="T76" s="6">
        <v>16563434</v>
      </c>
      <c r="U76" s="6">
        <v>18551046</v>
      </c>
      <c r="V76" s="6">
        <v>20035130</v>
      </c>
      <c r="W76" s="6">
        <v>20836535</v>
      </c>
      <c r="X76" s="6">
        <v>20836535</v>
      </c>
      <c r="Y76" s="6">
        <v>22920189</v>
      </c>
      <c r="Z76" s="6">
        <v>24983006</v>
      </c>
      <c r="AA76" s="7">
        <v>23983686</v>
      </c>
    </row>
    <row r="77" spans="2:27" x14ac:dyDescent="0.35">
      <c r="B77" s="12" t="s">
        <v>74</v>
      </c>
      <c r="C77" s="17">
        <v>5661710</v>
      </c>
      <c r="D77" s="6">
        <v>6058030</v>
      </c>
      <c r="E77" s="6">
        <v>7209056</v>
      </c>
      <c r="F77" s="6">
        <v>8578777</v>
      </c>
      <c r="G77" s="6">
        <v>9436655</v>
      </c>
      <c r="H77" s="6">
        <v>9436655</v>
      </c>
      <c r="I77" s="6">
        <v>9908488</v>
      </c>
      <c r="J77" s="6">
        <v>10403912</v>
      </c>
      <c r="K77" s="6">
        <v>10091795</v>
      </c>
      <c r="L77" s="6">
        <v>10596385</v>
      </c>
      <c r="M77" s="6">
        <v>11444096</v>
      </c>
      <c r="N77" s="6">
        <v>12817388</v>
      </c>
      <c r="O77" s="6">
        <v>13714605</v>
      </c>
      <c r="P77" s="6">
        <v>14400335</v>
      </c>
      <c r="Q77" s="6">
        <v>13824322</v>
      </c>
      <c r="R77" s="6">
        <v>16450943</v>
      </c>
      <c r="S77" s="6">
        <v>17767018</v>
      </c>
      <c r="T77" s="6">
        <v>18122358</v>
      </c>
      <c r="U77" s="6">
        <v>17397464</v>
      </c>
      <c r="V77" s="6">
        <v>17049515</v>
      </c>
      <c r="W77" s="6">
        <v>19777437</v>
      </c>
      <c r="X77" s="6">
        <v>19777437</v>
      </c>
      <c r="Y77" s="6">
        <v>21755181</v>
      </c>
      <c r="Z77" s="6">
        <v>22625388</v>
      </c>
      <c r="AA77" s="7">
        <v>25566688</v>
      </c>
    </row>
    <row r="78" spans="2:27" x14ac:dyDescent="0.35">
      <c r="B78" s="12" t="s">
        <v>75</v>
      </c>
      <c r="C78" s="17">
        <v>14204463</v>
      </c>
      <c r="D78" s="6">
        <v>14346508</v>
      </c>
      <c r="E78" s="6">
        <v>16785414</v>
      </c>
      <c r="F78" s="6">
        <v>16113997</v>
      </c>
      <c r="G78" s="6">
        <v>16275137</v>
      </c>
      <c r="H78" s="6">
        <v>15461380</v>
      </c>
      <c r="I78" s="6">
        <v>17780587</v>
      </c>
      <c r="J78" s="6">
        <v>17958393</v>
      </c>
      <c r="K78" s="6">
        <v>18676729</v>
      </c>
      <c r="L78" s="6">
        <v>20917936</v>
      </c>
      <c r="M78" s="6">
        <v>24264806</v>
      </c>
      <c r="N78" s="6">
        <v>29117767</v>
      </c>
      <c r="O78" s="6">
        <v>30864833</v>
      </c>
      <c r="P78" s="6">
        <v>33334020</v>
      </c>
      <c r="Q78" s="6">
        <v>33667360</v>
      </c>
      <c r="R78" s="6">
        <v>38380790</v>
      </c>
      <c r="S78" s="6">
        <v>43370293</v>
      </c>
      <c r="T78" s="6">
        <v>45105105</v>
      </c>
      <c r="U78" s="6">
        <v>46458258</v>
      </c>
      <c r="V78" s="6">
        <v>52497832</v>
      </c>
      <c r="W78" s="6">
        <v>60372507</v>
      </c>
      <c r="X78" s="6">
        <v>71239558</v>
      </c>
      <c r="Y78" s="6">
        <v>75513931</v>
      </c>
      <c r="Z78" s="6">
        <v>72493374</v>
      </c>
      <c r="AA78" s="7">
        <v>81192579</v>
      </c>
    </row>
    <row r="79" spans="2:27" x14ac:dyDescent="0.35">
      <c r="B79" s="12" t="s">
        <v>76</v>
      </c>
      <c r="C79" s="17">
        <v>12992094</v>
      </c>
      <c r="D79" s="6">
        <v>15330671</v>
      </c>
      <c r="E79" s="6">
        <v>14717444</v>
      </c>
      <c r="F79" s="6">
        <v>14128746</v>
      </c>
      <c r="G79" s="6">
        <v>15541621</v>
      </c>
      <c r="H79" s="6">
        <v>16163286</v>
      </c>
      <c r="I79" s="6">
        <v>15678387</v>
      </c>
      <c r="J79" s="6">
        <v>16462306</v>
      </c>
      <c r="K79" s="6">
        <v>17450044</v>
      </c>
      <c r="L79" s="6">
        <v>20067551</v>
      </c>
      <c r="M79" s="6">
        <v>22475657</v>
      </c>
      <c r="N79" s="6">
        <v>24723223</v>
      </c>
      <c r="O79" s="6">
        <v>29667868</v>
      </c>
      <c r="P79" s="6">
        <v>30557904</v>
      </c>
      <c r="Q79" s="6">
        <v>34530432</v>
      </c>
      <c r="R79" s="6">
        <v>37638171</v>
      </c>
      <c r="S79" s="6">
        <v>44413042</v>
      </c>
      <c r="T79" s="6">
        <v>49742607</v>
      </c>
      <c r="U79" s="6">
        <v>48747755</v>
      </c>
      <c r="V79" s="6">
        <v>55084963</v>
      </c>
      <c r="W79" s="6">
        <v>63347707</v>
      </c>
      <c r="X79" s="6">
        <v>70949432</v>
      </c>
      <c r="Y79" s="6">
        <v>75206398</v>
      </c>
      <c r="Z79" s="6">
        <v>72198142</v>
      </c>
      <c r="AA79" s="7">
        <v>83027863</v>
      </c>
    </row>
    <row r="80" spans="2:27" x14ac:dyDescent="0.35">
      <c r="B80" s="12" t="s">
        <v>77</v>
      </c>
      <c r="C80" s="17">
        <v>14608195</v>
      </c>
      <c r="D80" s="6">
        <v>16069015</v>
      </c>
      <c r="E80" s="6">
        <v>15908325</v>
      </c>
      <c r="F80" s="6">
        <v>18453657</v>
      </c>
      <c r="G80" s="6">
        <v>20114486</v>
      </c>
      <c r="H80" s="6">
        <v>23936238</v>
      </c>
      <c r="I80" s="6">
        <v>27766036</v>
      </c>
      <c r="J80" s="6">
        <v>33041583</v>
      </c>
      <c r="K80" s="6">
        <v>36676157</v>
      </c>
      <c r="L80" s="6">
        <v>40343773</v>
      </c>
      <c r="M80" s="6">
        <v>40747211</v>
      </c>
      <c r="N80" s="6">
        <v>47266765</v>
      </c>
      <c r="O80" s="6">
        <v>51048106</v>
      </c>
      <c r="P80" s="6">
        <v>58194841</v>
      </c>
      <c r="Q80" s="6">
        <v>68669912</v>
      </c>
      <c r="R80" s="6">
        <v>78283700</v>
      </c>
      <c r="S80" s="6">
        <v>86112070</v>
      </c>
      <c r="T80" s="6">
        <v>87834311</v>
      </c>
      <c r="U80" s="6">
        <v>100131115</v>
      </c>
      <c r="V80" s="6">
        <v>115150782</v>
      </c>
      <c r="W80" s="6">
        <v>131271891</v>
      </c>
      <c r="X80" s="6">
        <v>124708296</v>
      </c>
      <c r="Y80" s="6">
        <v>-127202462</v>
      </c>
      <c r="Z80" s="6">
        <v>150098905</v>
      </c>
      <c r="AA80" s="7">
        <v>145595938</v>
      </c>
    </row>
    <row r="81" spans="2:27" x14ac:dyDescent="0.35">
      <c r="B81" s="12" t="s">
        <v>78</v>
      </c>
      <c r="C81" s="17">
        <v>5028177</v>
      </c>
      <c r="D81" s="6">
        <v>5882967</v>
      </c>
      <c r="E81" s="6">
        <v>6647753</v>
      </c>
      <c r="F81" s="6">
        <v>6913663</v>
      </c>
      <c r="G81" s="6">
        <v>8158122</v>
      </c>
      <c r="H81" s="6">
        <v>8484447</v>
      </c>
      <c r="I81" s="6">
        <v>9841959</v>
      </c>
      <c r="J81" s="6">
        <v>10432477</v>
      </c>
      <c r="K81" s="6">
        <v>10954101</v>
      </c>
      <c r="L81" s="6">
        <v>10735019</v>
      </c>
      <c r="M81" s="6">
        <v>12774673</v>
      </c>
      <c r="N81" s="6">
        <v>13541153</v>
      </c>
      <c r="O81" s="6">
        <v>15436914</v>
      </c>
      <c r="P81" s="6">
        <v>16980605</v>
      </c>
      <c r="Q81" s="6">
        <v>17490023</v>
      </c>
      <c r="R81" s="6">
        <v>20113526</v>
      </c>
      <c r="S81" s="6">
        <v>22728284</v>
      </c>
      <c r="T81" s="6">
        <v>22955567</v>
      </c>
      <c r="U81" s="6">
        <v>26858013</v>
      </c>
      <c r="V81" s="6">
        <v>28200914</v>
      </c>
      <c r="W81" s="6">
        <v>29328951</v>
      </c>
      <c r="X81" s="6">
        <v>32848425</v>
      </c>
      <c r="Y81" s="6">
        <v>39418110</v>
      </c>
      <c r="Z81" s="6">
        <v>47301732</v>
      </c>
      <c r="AA81" s="7">
        <v>52977940</v>
      </c>
    </row>
    <row r="82" spans="2:27" x14ac:dyDescent="0.35">
      <c r="B82" s="12" t="s">
        <v>79</v>
      </c>
      <c r="C82" s="17">
        <v>8125041</v>
      </c>
      <c r="D82" s="6">
        <v>9181296</v>
      </c>
      <c r="E82" s="6">
        <v>10191239</v>
      </c>
      <c r="F82" s="6">
        <v>10700801</v>
      </c>
      <c r="G82" s="6">
        <v>12091905</v>
      </c>
      <c r="H82" s="6">
        <v>13301096</v>
      </c>
      <c r="I82" s="6">
        <v>14764217</v>
      </c>
      <c r="J82" s="6">
        <v>15354786</v>
      </c>
      <c r="K82" s="6">
        <v>17965100</v>
      </c>
      <c r="L82" s="6">
        <v>19761610</v>
      </c>
      <c r="M82" s="6">
        <v>23713932</v>
      </c>
      <c r="N82" s="6">
        <v>23239653</v>
      </c>
      <c r="O82" s="6">
        <v>25563618</v>
      </c>
      <c r="P82" s="6">
        <v>28375616</v>
      </c>
      <c r="Q82" s="6">
        <v>31780690</v>
      </c>
      <c r="R82" s="6">
        <v>36865600</v>
      </c>
      <c r="S82" s="6">
        <v>42026784</v>
      </c>
      <c r="T82" s="6">
        <v>45388927</v>
      </c>
      <c r="U82" s="6">
        <v>53558934</v>
      </c>
      <c r="V82" s="6">
        <v>62128363</v>
      </c>
      <c r="W82" s="6">
        <v>73311468</v>
      </c>
      <c r="X82" s="6">
        <v>84308188</v>
      </c>
      <c r="Y82" s="6">
        <v>85151270</v>
      </c>
      <c r="Z82" s="6">
        <v>100478499</v>
      </c>
      <c r="AA82" s="7">
        <v>114545489</v>
      </c>
    </row>
    <row r="83" spans="2:27" x14ac:dyDescent="0.35">
      <c r="B83" s="12" t="s">
        <v>80</v>
      </c>
      <c r="C83" s="17">
        <v>6168894</v>
      </c>
      <c r="D83" s="6">
        <v>6045516</v>
      </c>
      <c r="E83" s="6">
        <v>7194164</v>
      </c>
      <c r="F83" s="6">
        <v>7266106</v>
      </c>
      <c r="G83" s="6">
        <v>8210700</v>
      </c>
      <c r="H83" s="6">
        <v>9195984</v>
      </c>
      <c r="I83" s="6">
        <v>10207542</v>
      </c>
      <c r="J83" s="6">
        <v>10207542</v>
      </c>
      <c r="K83" s="6">
        <v>9799240</v>
      </c>
      <c r="L83" s="6">
        <v>9505263</v>
      </c>
      <c r="M83" s="6">
        <v>10740947</v>
      </c>
      <c r="N83" s="6">
        <v>11277994</v>
      </c>
      <c r="O83" s="6">
        <v>11729114</v>
      </c>
      <c r="P83" s="6">
        <v>11729114</v>
      </c>
      <c r="Q83" s="6">
        <v>12198279</v>
      </c>
      <c r="R83" s="6">
        <v>14515952</v>
      </c>
      <c r="S83" s="6">
        <v>15096590</v>
      </c>
      <c r="T83" s="6">
        <v>17813976</v>
      </c>
      <c r="U83" s="6">
        <v>20307933</v>
      </c>
      <c r="V83" s="6">
        <v>20307933</v>
      </c>
      <c r="W83" s="6">
        <v>21120250</v>
      </c>
      <c r="X83" s="6">
        <v>20486643</v>
      </c>
      <c r="Y83" s="6">
        <v>20896376</v>
      </c>
      <c r="Z83" s="6">
        <v>25075651</v>
      </c>
      <c r="AA83" s="7">
        <v>26078677</v>
      </c>
    </row>
    <row r="84" spans="2:27" x14ac:dyDescent="0.35">
      <c r="B84" s="12" t="s">
        <v>81</v>
      </c>
      <c r="C84" s="17">
        <v>5970792</v>
      </c>
      <c r="D84" s="6">
        <v>6866411</v>
      </c>
      <c r="E84" s="6">
        <v>7896373</v>
      </c>
      <c r="F84" s="6">
        <v>9001865</v>
      </c>
      <c r="G84" s="6">
        <v>8731809</v>
      </c>
      <c r="H84" s="6">
        <v>9517672</v>
      </c>
      <c r="I84" s="6">
        <v>10850146</v>
      </c>
      <c r="J84" s="6">
        <v>10307639</v>
      </c>
      <c r="K84" s="6">
        <v>12163014</v>
      </c>
      <c r="L84" s="6">
        <v>12163014</v>
      </c>
      <c r="M84" s="6">
        <v>13865836</v>
      </c>
      <c r="N84" s="6">
        <v>15945711</v>
      </c>
      <c r="O84" s="6">
        <v>18975396</v>
      </c>
      <c r="P84" s="6">
        <v>19165150</v>
      </c>
      <c r="Q84" s="6">
        <v>18590196</v>
      </c>
      <c r="R84" s="6">
        <v>18962000</v>
      </c>
      <c r="S84" s="6">
        <v>18962000</v>
      </c>
      <c r="T84" s="6">
        <v>22375160</v>
      </c>
      <c r="U84" s="6">
        <v>23046415</v>
      </c>
      <c r="V84" s="6">
        <v>24198736</v>
      </c>
      <c r="W84" s="6">
        <v>24924698</v>
      </c>
      <c r="X84" s="6">
        <v>28414156</v>
      </c>
      <c r="Y84" s="6">
        <v>28130014</v>
      </c>
      <c r="Z84" s="6">
        <v>33193417</v>
      </c>
      <c r="AA84" s="7">
        <v>36512759</v>
      </c>
    </row>
    <row r="85" spans="2:27" x14ac:dyDescent="0.35">
      <c r="B85" s="12" t="s">
        <v>82</v>
      </c>
      <c r="C85" s="17">
        <v>14162672</v>
      </c>
      <c r="D85" s="6">
        <v>14587552</v>
      </c>
      <c r="E85" s="6">
        <v>13858174</v>
      </c>
      <c r="F85" s="6">
        <v>14135337</v>
      </c>
      <c r="G85" s="6">
        <v>15972931</v>
      </c>
      <c r="H85" s="6">
        <v>18688329</v>
      </c>
      <c r="I85" s="6">
        <v>19996512</v>
      </c>
      <c r="J85" s="6">
        <v>19996512</v>
      </c>
      <c r="K85" s="6">
        <v>19196652</v>
      </c>
      <c r="L85" s="6">
        <v>21500250</v>
      </c>
      <c r="M85" s="6">
        <v>24725288</v>
      </c>
      <c r="N85" s="6">
        <v>25714300</v>
      </c>
      <c r="O85" s="6">
        <v>24942871</v>
      </c>
      <c r="P85" s="6">
        <v>24942871</v>
      </c>
      <c r="Q85" s="6">
        <v>29432588</v>
      </c>
      <c r="R85" s="6">
        <v>30021240</v>
      </c>
      <c r="S85" s="6">
        <v>35124851</v>
      </c>
      <c r="T85" s="6">
        <v>42149821</v>
      </c>
      <c r="U85" s="6">
        <v>41306825</v>
      </c>
      <c r="V85" s="6">
        <v>40893757</v>
      </c>
      <c r="W85" s="6">
        <v>44574195</v>
      </c>
      <c r="X85" s="6">
        <v>47248647</v>
      </c>
      <c r="Y85" s="6">
        <v>50556052</v>
      </c>
      <c r="Z85" s="6">
        <v>55611657</v>
      </c>
      <c r="AA85" s="7">
        <v>53943307</v>
      </c>
    </row>
    <row r="86" spans="2:27" x14ac:dyDescent="0.35">
      <c r="B86" s="12" t="s">
        <v>83</v>
      </c>
      <c r="C86" s="17">
        <v>12512275</v>
      </c>
      <c r="D86" s="6">
        <v>13137889</v>
      </c>
      <c r="E86" s="6">
        <v>12875131</v>
      </c>
      <c r="F86" s="6">
        <v>15063903</v>
      </c>
      <c r="G86" s="6">
        <v>14461347</v>
      </c>
      <c r="H86" s="6">
        <v>17353616</v>
      </c>
      <c r="I86" s="6">
        <v>17006544</v>
      </c>
      <c r="J86" s="6">
        <v>19897656</v>
      </c>
      <c r="K86" s="6">
        <v>22484351</v>
      </c>
      <c r="L86" s="6">
        <v>21809820</v>
      </c>
      <c r="M86" s="6">
        <v>26171784</v>
      </c>
      <c r="N86" s="6">
        <v>29312398</v>
      </c>
      <c r="O86" s="6">
        <v>31657390</v>
      </c>
      <c r="P86" s="6">
        <v>35772851</v>
      </c>
      <c r="Q86" s="6">
        <v>33984208</v>
      </c>
      <c r="R86" s="6">
        <v>32284998</v>
      </c>
      <c r="S86" s="6">
        <v>34222098</v>
      </c>
      <c r="T86" s="6">
        <v>39697634</v>
      </c>
      <c r="U86" s="6">
        <v>38109729</v>
      </c>
      <c r="V86" s="6">
        <v>40015215</v>
      </c>
      <c r="W86" s="6">
        <v>40415367</v>
      </c>
      <c r="X86" s="6">
        <v>43648596</v>
      </c>
      <c r="Y86" s="6">
        <v>48449942</v>
      </c>
      <c r="Z86" s="6">
        <v>54263935</v>
      </c>
      <c r="AA86" s="7">
        <v>52093378</v>
      </c>
    </row>
    <row r="87" spans="2:27" x14ac:dyDescent="0.35">
      <c r="B87" s="12" t="s">
        <v>84</v>
      </c>
      <c r="C87" s="17">
        <v>10113137</v>
      </c>
      <c r="D87" s="6">
        <v>10214268</v>
      </c>
      <c r="E87" s="6">
        <v>9703555</v>
      </c>
      <c r="F87" s="6">
        <v>10770946</v>
      </c>
      <c r="G87" s="6">
        <v>10986365</v>
      </c>
      <c r="H87" s="6">
        <v>11865274</v>
      </c>
      <c r="I87" s="6">
        <v>12102579</v>
      </c>
      <c r="J87" s="6">
        <v>12586682</v>
      </c>
      <c r="K87" s="6">
        <v>12586682</v>
      </c>
      <c r="L87" s="6">
        <v>12334948</v>
      </c>
      <c r="M87" s="6">
        <v>11718201</v>
      </c>
      <c r="N87" s="6">
        <v>13710295</v>
      </c>
      <c r="O87" s="6">
        <v>14258707</v>
      </c>
      <c r="P87" s="6">
        <v>15541991</v>
      </c>
      <c r="Q87" s="6">
        <v>18184129</v>
      </c>
      <c r="R87" s="6">
        <v>18002288</v>
      </c>
      <c r="S87" s="6">
        <v>18002288</v>
      </c>
      <c r="T87" s="6">
        <v>19262448</v>
      </c>
      <c r="U87" s="6">
        <v>20225570</v>
      </c>
      <c r="V87" s="6">
        <v>20832337</v>
      </c>
      <c r="W87" s="6">
        <v>23123894</v>
      </c>
      <c r="X87" s="6">
        <v>25667522</v>
      </c>
      <c r="Y87" s="6">
        <v>24384146</v>
      </c>
      <c r="Z87" s="6">
        <v>-26822561</v>
      </c>
      <c r="AA87" s="7">
        <v>32187073</v>
      </c>
    </row>
    <row r="88" spans="2:27" x14ac:dyDescent="0.35">
      <c r="B88" s="12" t="s">
        <v>85</v>
      </c>
      <c r="C88" s="17">
        <v>10034555</v>
      </c>
      <c r="D88" s="6">
        <v>11038011</v>
      </c>
      <c r="E88" s="6">
        <v>12583333</v>
      </c>
      <c r="F88" s="6">
        <v>14974166</v>
      </c>
      <c r="G88" s="6">
        <v>14974166</v>
      </c>
      <c r="H88" s="6">
        <v>17370033</v>
      </c>
      <c r="I88" s="6">
        <v>17543733</v>
      </c>
      <c r="J88" s="6">
        <v>17894608</v>
      </c>
      <c r="K88" s="6">
        <v>17178824</v>
      </c>
      <c r="L88" s="6">
        <v>17865977</v>
      </c>
      <c r="M88" s="6">
        <v>17508657</v>
      </c>
      <c r="N88" s="6">
        <v>18209003</v>
      </c>
      <c r="O88" s="6">
        <v>20029903</v>
      </c>
      <c r="P88" s="6">
        <v>22633790</v>
      </c>
      <c r="Q88" s="6">
        <v>26255196</v>
      </c>
      <c r="R88" s="6">
        <v>31506235</v>
      </c>
      <c r="S88" s="6">
        <v>32766484</v>
      </c>
      <c r="T88" s="6">
        <v>34732473</v>
      </c>
      <c r="U88" s="6">
        <v>36816421</v>
      </c>
      <c r="V88" s="6">
        <v>35343764</v>
      </c>
      <c r="W88" s="6">
        <v>36404077</v>
      </c>
      <c r="X88" s="6">
        <v>35311955</v>
      </c>
      <c r="Y88" s="6">
        <v>42374346</v>
      </c>
      <c r="Z88" s="6">
        <v>41950603</v>
      </c>
      <c r="AA88" s="7">
        <v>45726157</v>
      </c>
    </row>
    <row r="89" spans="2:27" x14ac:dyDescent="0.35">
      <c r="B89" s="12" t="s">
        <v>86</v>
      </c>
      <c r="C89" s="17">
        <v>10192867</v>
      </c>
      <c r="D89" s="6">
        <v>10804439</v>
      </c>
      <c r="E89" s="6">
        <v>12965327</v>
      </c>
      <c r="F89" s="6">
        <v>12706020</v>
      </c>
      <c r="G89" s="6">
        <v>13849562</v>
      </c>
      <c r="H89" s="6">
        <v>14403544</v>
      </c>
      <c r="I89" s="6">
        <v>14691615</v>
      </c>
      <c r="J89" s="6">
        <v>16601525</v>
      </c>
      <c r="K89" s="6">
        <v>19423784</v>
      </c>
      <c r="L89" s="6">
        <v>22531589</v>
      </c>
      <c r="M89" s="6">
        <v>22080957</v>
      </c>
      <c r="N89" s="6">
        <v>26055529</v>
      </c>
      <c r="O89" s="6">
        <v>25273863</v>
      </c>
      <c r="P89" s="6">
        <v>26284818</v>
      </c>
      <c r="Q89" s="6">
        <v>28650452</v>
      </c>
      <c r="R89" s="6">
        <v>30369479</v>
      </c>
      <c r="S89" s="6">
        <v>32495343</v>
      </c>
      <c r="T89" s="6">
        <v>36719738</v>
      </c>
      <c r="U89" s="6">
        <v>41126107</v>
      </c>
      <c r="V89" s="6">
        <v>43182412</v>
      </c>
      <c r="W89" s="6">
        <v>45341533</v>
      </c>
      <c r="X89" s="6">
        <v>50329102</v>
      </c>
      <c r="Y89" s="6">
        <v>49322520</v>
      </c>
      <c r="Z89" s="6">
        <v>51788646</v>
      </c>
      <c r="AA89" s="7">
        <v>55931738</v>
      </c>
    </row>
    <row r="90" spans="2:27" x14ac:dyDescent="0.35">
      <c r="B90" s="12" t="s">
        <v>87</v>
      </c>
      <c r="C90" s="17">
        <v>14059377</v>
      </c>
      <c r="D90" s="6">
        <v>15746502</v>
      </c>
      <c r="E90" s="6">
        <v>18265942</v>
      </c>
      <c r="F90" s="6">
        <v>20092536</v>
      </c>
      <c r="G90" s="6">
        <v>19288835</v>
      </c>
      <c r="H90" s="6">
        <v>18903058</v>
      </c>
      <c r="I90" s="6">
        <v>18524997</v>
      </c>
      <c r="J90" s="6">
        <v>21118497</v>
      </c>
      <c r="K90" s="6">
        <v>24497457</v>
      </c>
      <c r="L90" s="6">
        <v>24007508</v>
      </c>
      <c r="M90" s="6">
        <v>24247583</v>
      </c>
      <c r="N90" s="6">
        <v>27157293</v>
      </c>
      <c r="O90" s="6">
        <v>26071001</v>
      </c>
      <c r="P90" s="6">
        <v>29460231</v>
      </c>
      <c r="Q90" s="6">
        <v>32700856</v>
      </c>
      <c r="R90" s="6">
        <v>38914019</v>
      </c>
      <c r="S90" s="6">
        <v>39303159</v>
      </c>
      <c r="T90" s="6">
        <v>41661349</v>
      </c>
      <c r="U90" s="6">
        <v>44161030</v>
      </c>
      <c r="V90" s="6">
        <v>41952979</v>
      </c>
      <c r="W90" s="6">
        <v>41113919</v>
      </c>
      <c r="X90" s="6">
        <v>41936197</v>
      </c>
      <c r="Y90" s="6">
        <v>46549179</v>
      </c>
      <c r="Z90" s="6">
        <v>47014671</v>
      </c>
      <c r="AA90" s="7">
        <v>49835551</v>
      </c>
    </row>
    <row r="91" spans="2:27" x14ac:dyDescent="0.35">
      <c r="B91" s="12" t="s">
        <v>88</v>
      </c>
      <c r="C91" s="17">
        <v>8215803</v>
      </c>
      <c r="D91" s="6">
        <v>9448173</v>
      </c>
      <c r="E91" s="6">
        <v>11054362</v>
      </c>
      <c r="F91" s="6">
        <v>11607080</v>
      </c>
      <c r="G91" s="6">
        <v>12535646</v>
      </c>
      <c r="H91" s="6">
        <v>14165280</v>
      </c>
      <c r="I91" s="6">
        <v>16573378</v>
      </c>
      <c r="J91" s="6">
        <v>16076177</v>
      </c>
      <c r="K91" s="6">
        <v>18166080</v>
      </c>
      <c r="L91" s="6">
        <v>18529402</v>
      </c>
      <c r="M91" s="6">
        <v>21308812</v>
      </c>
      <c r="N91" s="6">
        <v>24931310</v>
      </c>
      <c r="O91" s="6">
        <v>23684745</v>
      </c>
      <c r="P91" s="6">
        <v>26053220</v>
      </c>
      <c r="Q91" s="6">
        <v>26053220</v>
      </c>
      <c r="R91" s="6">
        <v>31003332</v>
      </c>
      <c r="S91" s="6">
        <v>35343798</v>
      </c>
      <c r="T91" s="6">
        <v>35343798</v>
      </c>
      <c r="U91" s="6">
        <v>40998806</v>
      </c>
      <c r="V91" s="6">
        <v>40588818</v>
      </c>
      <c r="W91" s="6">
        <v>45865364</v>
      </c>
      <c r="X91" s="6">
        <v>52745169</v>
      </c>
      <c r="Y91" s="6">
        <v>61184396</v>
      </c>
      <c r="Z91" s="6">
        <v>72809431</v>
      </c>
      <c r="AA91" s="7">
        <v>81546563</v>
      </c>
    </row>
    <row r="92" spans="2:27" x14ac:dyDescent="0.35">
      <c r="B92" s="12" t="s">
        <v>89</v>
      </c>
      <c r="C92" s="17">
        <v>13858439</v>
      </c>
      <c r="D92" s="6">
        <v>14967114</v>
      </c>
      <c r="E92" s="6">
        <v>16613497</v>
      </c>
      <c r="F92" s="6">
        <v>18607117</v>
      </c>
      <c r="G92" s="6">
        <v>19723544</v>
      </c>
      <c r="H92" s="6">
        <v>20118015</v>
      </c>
      <c r="I92" s="6">
        <v>22532177</v>
      </c>
      <c r="J92" s="6">
        <v>24109429</v>
      </c>
      <c r="K92" s="6">
        <v>28449126</v>
      </c>
      <c r="L92" s="6">
        <v>30725056</v>
      </c>
      <c r="M92" s="6">
        <v>29188803</v>
      </c>
      <c r="N92" s="6">
        <v>30064467</v>
      </c>
      <c r="O92" s="6">
        <v>29463178</v>
      </c>
      <c r="P92" s="6">
        <v>32998759</v>
      </c>
      <c r="Q92" s="6">
        <v>36298635</v>
      </c>
      <c r="R92" s="6">
        <v>39928499</v>
      </c>
      <c r="S92" s="6">
        <v>41924924</v>
      </c>
      <c r="T92" s="6">
        <v>40667176</v>
      </c>
      <c r="U92" s="6">
        <v>44733894</v>
      </c>
      <c r="V92" s="6">
        <v>47865267</v>
      </c>
      <c r="W92" s="6">
        <v>57438320</v>
      </c>
      <c r="X92" s="6">
        <v>56863937</v>
      </c>
      <c r="Y92" s="6">
        <v>60275773</v>
      </c>
      <c r="Z92" s="6">
        <v>69317139</v>
      </c>
      <c r="AA92" s="7">
        <v>65851282</v>
      </c>
    </row>
    <row r="93" spans="2:27" x14ac:dyDescent="0.35">
      <c r="B93" s="12" t="s">
        <v>90</v>
      </c>
      <c r="C93" s="17">
        <v>6902944</v>
      </c>
      <c r="D93" s="6">
        <v>7524209</v>
      </c>
      <c r="E93" s="6">
        <v>8201388</v>
      </c>
      <c r="F93" s="6">
        <v>8693471</v>
      </c>
      <c r="G93" s="6">
        <v>9388949</v>
      </c>
      <c r="H93" s="6">
        <v>10703402</v>
      </c>
      <c r="I93" s="6">
        <v>12201878</v>
      </c>
      <c r="J93" s="6">
        <v>11591784</v>
      </c>
      <c r="K93" s="6">
        <v>11823620</v>
      </c>
      <c r="L93" s="6">
        <v>11705384</v>
      </c>
      <c r="M93" s="6">
        <v>13344138</v>
      </c>
      <c r="N93" s="6">
        <v>13210697</v>
      </c>
      <c r="O93" s="6">
        <v>14135446</v>
      </c>
      <c r="P93" s="6">
        <v>15124927</v>
      </c>
      <c r="Q93" s="6">
        <v>14368681</v>
      </c>
      <c r="R93" s="6">
        <v>15230802</v>
      </c>
      <c r="S93" s="6">
        <v>14926186</v>
      </c>
      <c r="T93" s="6">
        <v>16418805</v>
      </c>
      <c r="U93" s="6">
        <v>18224874</v>
      </c>
      <c r="V93">
        <v>0</v>
      </c>
      <c r="W93">
        <v>0</v>
      </c>
      <c r="X93">
        <v>0</v>
      </c>
      <c r="Y93">
        <v>0</v>
      </c>
      <c r="Z93">
        <v>0</v>
      </c>
      <c r="AA93" s="18">
        <v>0</v>
      </c>
    </row>
    <row r="94" spans="2:27" x14ac:dyDescent="0.35">
      <c r="B94" s="12" t="s">
        <v>91</v>
      </c>
      <c r="C94" s="17">
        <v>8496008</v>
      </c>
      <c r="D94" s="6">
        <v>9175689</v>
      </c>
      <c r="E94" s="6">
        <v>8900418</v>
      </c>
      <c r="F94" s="6">
        <v>10235481</v>
      </c>
      <c r="G94" s="6">
        <v>11054319</v>
      </c>
      <c r="H94" s="6">
        <v>12491380</v>
      </c>
      <c r="I94" s="6">
        <v>14864742</v>
      </c>
      <c r="J94" s="6">
        <v>-16648511</v>
      </c>
      <c r="K94" s="6">
        <v>18812817</v>
      </c>
      <c r="L94" s="6">
        <v>18060304</v>
      </c>
      <c r="M94" s="6">
        <v>17699098</v>
      </c>
      <c r="N94" s="6">
        <v>17345116</v>
      </c>
      <c r="O94" s="6">
        <v>18385823</v>
      </c>
      <c r="P94" s="6">
        <v>19121256</v>
      </c>
      <c r="Q94" s="6">
        <v>18165193</v>
      </c>
      <c r="R94" s="6">
        <v>18891801</v>
      </c>
      <c r="S94" s="6">
        <v>19836391</v>
      </c>
      <c r="T94" s="6">
        <v>18844571</v>
      </c>
      <c r="U94" s="6">
        <v>20540582</v>
      </c>
      <c r="V94" s="6">
        <v>21567611</v>
      </c>
      <c r="W94" s="6">
        <v>22861668</v>
      </c>
      <c r="X94" s="6">
        <v>25605068</v>
      </c>
      <c r="Y94" s="6">
        <v>27909524</v>
      </c>
      <c r="Z94" s="6">
        <v>28467714</v>
      </c>
      <c r="AA94" s="7">
        <v>32453194</v>
      </c>
    </row>
    <row r="95" spans="2:27" x14ac:dyDescent="0.35">
      <c r="B95" s="12" t="s">
        <v>92</v>
      </c>
      <c r="C95" s="17">
        <v>10879402</v>
      </c>
      <c r="D95" s="6">
        <v>12837694</v>
      </c>
      <c r="E95" s="6">
        <v>14506594</v>
      </c>
      <c r="F95" s="6">
        <v>16247385</v>
      </c>
      <c r="G95" s="6">
        <v>16572333</v>
      </c>
      <c r="H95" s="6">
        <v>18726736</v>
      </c>
      <c r="I95" s="6">
        <v>20037608</v>
      </c>
      <c r="J95" s="6">
        <v>21039488</v>
      </c>
      <c r="K95" s="6">
        <v>21670673</v>
      </c>
      <c r="L95" s="6">
        <v>24487860</v>
      </c>
      <c r="M95" s="6">
        <v>27916160</v>
      </c>
      <c r="N95" s="6">
        <v>28195322</v>
      </c>
      <c r="O95" s="6">
        <v>26785556</v>
      </c>
      <c r="P95" s="6">
        <v>28928400</v>
      </c>
      <c r="Q95" s="6">
        <v>32978376</v>
      </c>
      <c r="R95" s="6">
        <v>37265565</v>
      </c>
      <c r="S95" s="6">
        <v>38756188</v>
      </c>
      <c r="T95" s="6">
        <v>42244245</v>
      </c>
      <c r="U95" s="6">
        <v>42244245</v>
      </c>
      <c r="V95" s="6">
        <v>44778900</v>
      </c>
      <c r="W95" s="6">
        <v>51943524</v>
      </c>
      <c r="X95" s="6">
        <v>56618441</v>
      </c>
      <c r="Y95" s="6">
        <v>65111207</v>
      </c>
      <c r="Z95" s="6">
        <v>65762319</v>
      </c>
      <c r="AA95" s="7">
        <v>67735189</v>
      </c>
    </row>
    <row r="96" spans="2:27" x14ac:dyDescent="0.35">
      <c r="B96" s="12" t="s">
        <v>93</v>
      </c>
      <c r="C96" s="17">
        <v>5560266</v>
      </c>
      <c r="D96" s="6">
        <v>6449909</v>
      </c>
      <c r="E96" s="6">
        <v>7481894</v>
      </c>
      <c r="F96" s="6">
        <v>7706351</v>
      </c>
      <c r="G96" s="6">
        <v>7475160</v>
      </c>
      <c r="H96" s="6">
        <v>8446931</v>
      </c>
      <c r="I96" s="6">
        <v>9545032</v>
      </c>
      <c r="J96" s="6">
        <v>10308635</v>
      </c>
      <c r="K96" s="6">
        <v>10824067</v>
      </c>
      <c r="L96" s="6">
        <v>12014714</v>
      </c>
      <c r="M96" s="6">
        <v>13696774</v>
      </c>
      <c r="N96" s="6">
        <v>14929484</v>
      </c>
      <c r="O96" s="6">
        <v>14481599</v>
      </c>
      <c r="P96" s="6">
        <v>14191967</v>
      </c>
      <c r="Q96" s="6">
        <v>15895003</v>
      </c>
      <c r="R96" s="6">
        <v>15577103</v>
      </c>
      <c r="S96" s="6">
        <v>17602126</v>
      </c>
      <c r="T96" s="6">
        <v>17602126</v>
      </c>
      <c r="U96" s="6">
        <v>19714381</v>
      </c>
      <c r="V96" s="6">
        <v>21882963</v>
      </c>
      <c r="W96" s="6">
        <v>23852430</v>
      </c>
      <c r="X96" s="6">
        <v>27191770</v>
      </c>
      <c r="Y96" s="6">
        <v>26919852</v>
      </c>
      <c r="Z96" s="6">
        <v>29611837</v>
      </c>
      <c r="AA96" s="7">
        <v>30204074</v>
      </c>
    </row>
    <row r="97" spans="2:27" x14ac:dyDescent="0.35">
      <c r="B97" s="12" t="s">
        <v>94</v>
      </c>
      <c r="C97" s="17">
        <v>5656670</v>
      </c>
      <c r="D97" s="6">
        <v>6448604</v>
      </c>
      <c r="E97" s="6">
        <v>6319632</v>
      </c>
      <c r="F97" s="6">
        <v>7204380</v>
      </c>
      <c r="G97" s="6">
        <v>7492555</v>
      </c>
      <c r="H97" s="6">
        <v>7717332</v>
      </c>
      <c r="I97" s="6">
        <v>8334719</v>
      </c>
      <c r="J97" s="6">
        <v>8251372</v>
      </c>
      <c r="K97" s="6">
        <v>9901646</v>
      </c>
      <c r="L97" s="6">
        <v>10297712</v>
      </c>
      <c r="M97" s="6">
        <v>11842369</v>
      </c>
      <c r="N97" s="6">
        <v>11960793</v>
      </c>
      <c r="O97" s="6">
        <v>13037264</v>
      </c>
      <c r="P97" s="6">
        <v>14210618</v>
      </c>
      <c r="Q97" s="6">
        <v>16626423</v>
      </c>
      <c r="R97" s="6">
        <v>17125216</v>
      </c>
      <c r="S97" s="6">
        <v>16440207</v>
      </c>
      <c r="T97" s="6">
        <v>17919826</v>
      </c>
      <c r="U97" s="6">
        <v>19532610</v>
      </c>
      <c r="V97" s="6">
        <v>18751306</v>
      </c>
      <c r="W97" s="6">
        <v>18001254</v>
      </c>
      <c r="X97" s="6">
        <v>21241480</v>
      </c>
      <c r="Y97" s="6">
        <v>22303554</v>
      </c>
      <c r="Z97" s="6">
        <v>26095158</v>
      </c>
      <c r="AA97" s="7">
        <v>30009432</v>
      </c>
    </row>
    <row r="98" spans="2:27" x14ac:dyDescent="0.35">
      <c r="B98" s="12" t="s">
        <v>95</v>
      </c>
      <c r="C98" s="17">
        <v>12231962</v>
      </c>
      <c r="D98" s="6">
        <v>12721240</v>
      </c>
      <c r="E98" s="6">
        <v>12212390</v>
      </c>
      <c r="F98" s="6">
        <v>13677877</v>
      </c>
      <c r="G98" s="6">
        <v>15456001</v>
      </c>
      <c r="H98" s="6">
        <v>16692481</v>
      </c>
      <c r="I98" s="6">
        <v>16024782</v>
      </c>
      <c r="J98" s="6">
        <v>17947756</v>
      </c>
      <c r="K98" s="6">
        <v>20998875</v>
      </c>
      <c r="L98" s="6">
        <v>20998875</v>
      </c>
      <c r="M98" s="6">
        <v>24148706</v>
      </c>
      <c r="N98" s="6">
        <v>26080602</v>
      </c>
      <c r="O98" s="6">
        <v>24776572</v>
      </c>
      <c r="P98" s="6">
        <v>26263166</v>
      </c>
      <c r="Q98" s="6">
        <v>30202641</v>
      </c>
      <c r="R98" s="6">
        <v>34128984</v>
      </c>
      <c r="S98" s="6">
        <v>38907042</v>
      </c>
      <c r="T98" s="6">
        <v>40852394</v>
      </c>
      <c r="U98" s="6">
        <v>42486490</v>
      </c>
      <c r="V98" s="6">
        <v>50983788</v>
      </c>
      <c r="W98" s="6">
        <v>59141194</v>
      </c>
      <c r="X98" s="6">
        <v>70378021</v>
      </c>
      <c r="Y98" s="6">
        <v>78119603</v>
      </c>
      <c r="Z98" s="6">
        <v>75776015</v>
      </c>
      <c r="AA98" s="7">
        <v>84869137</v>
      </c>
    </row>
    <row r="99" spans="2:27" x14ac:dyDescent="0.35">
      <c r="B99" s="12" t="s">
        <v>96</v>
      </c>
      <c r="C99" s="17">
        <v>5364976</v>
      </c>
      <c r="D99" s="6">
        <v>5096727</v>
      </c>
      <c r="E99" s="6">
        <v>5606400</v>
      </c>
      <c r="F99" s="6">
        <v>5382144</v>
      </c>
      <c r="G99" s="6">
        <v>5489787</v>
      </c>
      <c r="H99" s="6">
        <v>6368153</v>
      </c>
      <c r="I99" s="6">
        <v>7323376</v>
      </c>
      <c r="J99" s="6">
        <v>8714817</v>
      </c>
      <c r="K99" s="6">
        <v>9934891</v>
      </c>
      <c r="L99" s="6">
        <v>10928380</v>
      </c>
      <c r="M99" s="6">
        <v>10600529</v>
      </c>
      <c r="N99" s="6">
        <v>10494524</v>
      </c>
      <c r="O99" s="6">
        <v>11229141</v>
      </c>
      <c r="P99" s="6">
        <v>13138095</v>
      </c>
      <c r="Q99" s="6">
        <v>15765714</v>
      </c>
      <c r="R99" s="6">
        <v>17026971</v>
      </c>
      <c r="S99" s="6">
        <v>18899938</v>
      </c>
      <c r="T99" s="6">
        <v>22301927</v>
      </c>
      <c r="U99" s="6">
        <v>25201178</v>
      </c>
      <c r="V99" s="6">
        <v>29233366</v>
      </c>
      <c r="W99" s="6">
        <v>29233366</v>
      </c>
      <c r="X99" s="6">
        <v>29233366</v>
      </c>
      <c r="Y99" s="6">
        <v>35080039</v>
      </c>
      <c r="Z99" s="6">
        <v>41043646</v>
      </c>
      <c r="AA99" s="7">
        <v>44327138</v>
      </c>
    </row>
    <row r="100" spans="2:27" x14ac:dyDescent="0.35">
      <c r="B100" s="12" t="s">
        <v>97</v>
      </c>
      <c r="C100" s="17">
        <v>8053906</v>
      </c>
      <c r="D100" s="6">
        <v>8053906</v>
      </c>
      <c r="E100" s="6">
        <v>9664687</v>
      </c>
      <c r="F100" s="6">
        <v>10534509</v>
      </c>
      <c r="G100" s="6">
        <v>12641411</v>
      </c>
      <c r="H100" s="6">
        <v>14031966</v>
      </c>
      <c r="I100" s="6">
        <v>15294843</v>
      </c>
      <c r="J100" s="6">
        <v>18047915</v>
      </c>
      <c r="K100" s="6">
        <v>20213665</v>
      </c>
      <c r="L100" s="6">
        <v>20011528</v>
      </c>
      <c r="M100" s="6">
        <v>19211067</v>
      </c>
      <c r="N100" s="6">
        <v>22092727</v>
      </c>
      <c r="O100" s="6">
        <v>21209018</v>
      </c>
      <c r="P100" s="6">
        <v>20996928</v>
      </c>
      <c r="Q100" s="6">
        <v>22256744</v>
      </c>
      <c r="R100" s="6">
        <v>24482418</v>
      </c>
      <c r="S100" s="6">
        <v>28889253</v>
      </c>
      <c r="T100" s="6">
        <v>31778178</v>
      </c>
      <c r="U100" s="6">
        <v>36544905</v>
      </c>
      <c r="V100" s="6">
        <v>35814007</v>
      </c>
      <c r="W100" s="6">
        <v>34381447</v>
      </c>
      <c r="X100" s="6">
        <v>40913922</v>
      </c>
      <c r="Y100" s="6">
        <v>39277365</v>
      </c>
      <c r="Z100" s="6">
        <v>42812328</v>
      </c>
      <c r="AA100" s="7">
        <v>46665438</v>
      </c>
    </row>
    <row r="101" spans="2:27" x14ac:dyDescent="0.35">
      <c r="B101" s="12" t="s">
        <v>98</v>
      </c>
      <c r="C101" s="17">
        <v>6603611</v>
      </c>
      <c r="D101" s="6">
        <v>7792261</v>
      </c>
      <c r="E101" s="6">
        <v>9350713</v>
      </c>
      <c r="F101" s="6">
        <v>9070192</v>
      </c>
      <c r="G101" s="6">
        <v>10430721</v>
      </c>
      <c r="H101" s="6">
        <v>9909185</v>
      </c>
      <c r="I101" s="6">
        <v>10008277</v>
      </c>
      <c r="J101" s="6">
        <v>11509519</v>
      </c>
      <c r="K101" s="6">
        <v>12660471</v>
      </c>
      <c r="L101" s="6">
        <v>12027447</v>
      </c>
      <c r="M101" s="6">
        <v>11426075</v>
      </c>
      <c r="N101" s="6">
        <v>13597029</v>
      </c>
      <c r="O101" s="6">
        <v>13732999</v>
      </c>
      <c r="P101" s="6">
        <v>14282319</v>
      </c>
      <c r="Q101" s="6">
        <v>16710313</v>
      </c>
      <c r="R101" s="6">
        <v>19551066</v>
      </c>
      <c r="S101" s="6">
        <v>20528619</v>
      </c>
      <c r="T101" s="6">
        <v>24429057</v>
      </c>
      <c r="U101" s="6">
        <v>27116253</v>
      </c>
      <c r="V101" s="6">
        <v>26031603</v>
      </c>
      <c r="W101" s="6">
        <v>25771287</v>
      </c>
      <c r="X101" s="6">
        <v>27575277</v>
      </c>
      <c r="Y101" s="6">
        <v>29505546</v>
      </c>
      <c r="Z101" s="6">
        <v>33931378</v>
      </c>
      <c r="AA101" s="7">
        <v>40039026</v>
      </c>
    </row>
    <row r="102" spans="2:27" x14ac:dyDescent="0.35">
      <c r="B102" s="12" t="s">
        <v>99</v>
      </c>
      <c r="C102" s="17">
        <v>13889481</v>
      </c>
      <c r="D102" s="6">
        <v>16111798</v>
      </c>
      <c r="E102" s="6">
        <v>18045214</v>
      </c>
      <c r="F102" s="6">
        <v>17864762</v>
      </c>
      <c r="G102" s="6">
        <v>20365829</v>
      </c>
      <c r="H102" s="6">
        <v>21384120</v>
      </c>
      <c r="I102" s="6">
        <v>21170279</v>
      </c>
      <c r="J102" s="6">
        <v>21381982</v>
      </c>
      <c r="K102" s="6">
        <v>25230739</v>
      </c>
      <c r="L102" s="6">
        <v>27249198</v>
      </c>
      <c r="M102" s="6">
        <v>27521690</v>
      </c>
      <c r="N102" s="6">
        <v>29448208</v>
      </c>
      <c r="O102" s="6">
        <v>32687511</v>
      </c>
      <c r="P102" s="6">
        <v>32360636</v>
      </c>
      <c r="Q102" s="6">
        <v>35273093</v>
      </c>
      <c r="R102" s="6">
        <v>35625824</v>
      </c>
      <c r="S102" s="6">
        <v>34913308</v>
      </c>
      <c r="T102" s="6">
        <v>38055506</v>
      </c>
      <c r="U102" s="6">
        <v>36913841</v>
      </c>
      <c r="V102" s="6">
        <v>43927471</v>
      </c>
      <c r="W102" s="6">
        <v>50516592</v>
      </c>
      <c r="X102" s="6">
        <v>57588915</v>
      </c>
      <c r="Y102" s="6">
        <v>56437137</v>
      </c>
      <c r="Z102" s="6">
        <v>60387737</v>
      </c>
      <c r="AA102" s="7">
        <v>62803246</v>
      </c>
    </row>
    <row r="103" spans="2:27" ht="15" thickBot="1" x14ac:dyDescent="0.4">
      <c r="B103" s="13" t="s">
        <v>100</v>
      </c>
      <c r="C103" s="19">
        <v>7078942</v>
      </c>
      <c r="D103" s="10">
        <v>7999204</v>
      </c>
      <c r="E103" s="10">
        <v>8559148</v>
      </c>
      <c r="F103" s="10">
        <v>8559148</v>
      </c>
      <c r="G103" s="10">
        <v>8644739</v>
      </c>
      <c r="H103" s="10">
        <v>8904081</v>
      </c>
      <c r="I103" s="10">
        <v>9438326</v>
      </c>
      <c r="J103" s="10">
        <v>9155176</v>
      </c>
      <c r="K103" s="10">
        <v>8788969</v>
      </c>
      <c r="L103" s="10">
        <v>9579976</v>
      </c>
      <c r="M103" s="10">
        <v>10729573</v>
      </c>
      <c r="N103" s="10">
        <v>-10944164</v>
      </c>
      <c r="O103" s="10">
        <v>10944164</v>
      </c>
      <c r="P103" s="10">
        <v>11053606</v>
      </c>
      <c r="Q103" s="10">
        <v>12269503</v>
      </c>
      <c r="R103" s="10">
        <v>13128368</v>
      </c>
      <c r="S103" s="10">
        <v>14835056</v>
      </c>
      <c r="T103" s="10">
        <v>15280108</v>
      </c>
      <c r="U103" s="10">
        <v>17877726</v>
      </c>
      <c r="V103" s="10">
        <v>20738162</v>
      </c>
      <c r="W103" s="10">
        <v>22397215</v>
      </c>
      <c r="X103" s="10">
        <v>21501326</v>
      </c>
      <c r="Y103" s="10">
        <v>22361379</v>
      </c>
      <c r="Z103" s="10">
        <v>24597517</v>
      </c>
      <c r="AA103" s="11">
        <v>24351542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E871-C858-43CC-AE4E-233F23966527}">
  <sheetPr>
    <tabColor theme="4" tint="0.59999389629810485"/>
  </sheetPr>
  <dimension ref="A1:CZ28"/>
  <sheetViews>
    <sheetView showGridLines="0" zoomScale="80" zoomScaleNormal="80" workbookViewId="0"/>
  </sheetViews>
  <sheetFormatPr defaultRowHeight="14.5" x14ac:dyDescent="0.35"/>
  <cols>
    <col min="1" max="1" width="0.81640625" style="106" customWidth="1"/>
    <col min="3" max="3" width="15.54296875" bestFit="1" customWidth="1"/>
  </cols>
  <sheetData>
    <row r="1" spans="2:104" ht="15" thickBot="1" x14ac:dyDescent="0.4">
      <c r="B1" s="3" t="s">
        <v>184</v>
      </c>
      <c r="E1" s="50"/>
    </row>
    <row r="2" spans="2:104" ht="15" thickBot="1" x14ac:dyDescent="0.4">
      <c r="B2" s="22" t="s">
        <v>0</v>
      </c>
      <c r="C2" s="23" t="s">
        <v>183</v>
      </c>
      <c r="E2" s="50" t="s">
        <v>182</v>
      </c>
    </row>
    <row r="3" spans="2:104" x14ac:dyDescent="0.35">
      <c r="B3" s="12">
        <v>2</v>
      </c>
      <c r="C3" s="47">
        <f t="shared" ref="C3:C26" si="0">AVERAGE(E3:CZ3)</f>
        <v>-3.6159132794926735E-3</v>
      </c>
      <c r="E3" s="55">
        <v>-0.35203715372018496</v>
      </c>
      <c r="F3" s="56">
        <v>0.31099666436578227</v>
      </c>
      <c r="G3" s="56">
        <v>2.4167696452325909</v>
      </c>
      <c r="H3" s="56">
        <v>0.52506802439789024</v>
      </c>
      <c r="I3" s="56">
        <v>1.3517455956604538</v>
      </c>
      <c r="J3" s="56">
        <v>-1.9243504138225453</v>
      </c>
      <c r="K3" s="56">
        <v>0.88119260605020944</v>
      </c>
      <c r="L3" s="56">
        <v>-0.40399698093369601</v>
      </c>
      <c r="M3" s="56">
        <v>0.35027162262542622</v>
      </c>
      <c r="N3" s="56">
        <v>0.9314941554216325</v>
      </c>
      <c r="O3" s="56">
        <v>-1.3215816629870436</v>
      </c>
      <c r="P3" s="56">
        <v>-0.41326779748400333</v>
      </c>
      <c r="Q3" s="56">
        <v>0.19992364118301836</v>
      </c>
      <c r="R3" s="56">
        <v>0.64894705338835945</v>
      </c>
      <c r="S3" s="56">
        <v>3.7449610644063325E-2</v>
      </c>
      <c r="T3" s="56">
        <v>0.32802864885718525</v>
      </c>
      <c r="U3" s="56">
        <v>0.86155754207442947</v>
      </c>
      <c r="V3" s="56">
        <v>-0.20969283236292935</v>
      </c>
      <c r="W3" s="56">
        <v>0.31817149516714666</v>
      </c>
      <c r="X3" s="56">
        <v>0.52859970652912958</v>
      </c>
      <c r="Y3" s="56">
        <v>-1.0127143533401395</v>
      </c>
      <c r="Z3" s="56">
        <v>-1.7868276852893386</v>
      </c>
      <c r="AA3" s="56">
        <v>0.23227094604474507</v>
      </c>
      <c r="AB3" s="56">
        <v>0.67367213057582243</v>
      </c>
      <c r="AC3" s="56">
        <v>-9.1407434623094683E-3</v>
      </c>
      <c r="AD3" s="56">
        <v>-0.9550442057950379</v>
      </c>
      <c r="AE3" s="56">
        <v>1.000817322498657</v>
      </c>
      <c r="AF3" s="56">
        <v>1.6787277597127808</v>
      </c>
      <c r="AG3" s="56">
        <v>0.4602848115853807</v>
      </c>
      <c r="AH3" s="56">
        <v>2.1075721023378429</v>
      </c>
      <c r="AI3" s="56">
        <v>-2.0459392633712272</v>
      </c>
      <c r="AJ3" s="56">
        <v>-0.6051990015251828</v>
      </c>
      <c r="AK3" s="56">
        <v>1.0737758351121611</v>
      </c>
      <c r="AL3" s="56">
        <v>-0.4472793794514367</v>
      </c>
      <c r="AM3" s="56">
        <v>-0.43910223549518235</v>
      </c>
      <c r="AN3" s="56">
        <v>0.31480463381603069</v>
      </c>
      <c r="AO3" s="56">
        <v>0.82733932872900151</v>
      </c>
      <c r="AP3" s="56">
        <v>-0.22047211721622145</v>
      </c>
      <c r="AQ3" s="56">
        <v>-1.3924313547715881</v>
      </c>
      <c r="AR3" s="56">
        <v>0.5918348069226167</v>
      </c>
      <c r="AS3" s="56">
        <v>-0.83746535202147288</v>
      </c>
      <c r="AT3" s="56">
        <v>-0.83445143033996172</v>
      </c>
      <c r="AU3" s="56">
        <v>0.33377108965706159</v>
      </c>
      <c r="AV3" s="56">
        <v>-1.1536217413741265</v>
      </c>
      <c r="AW3" s="56">
        <v>-1.9559252603158477</v>
      </c>
      <c r="AX3" s="56">
        <v>-1.3622628188081032</v>
      </c>
      <c r="AY3" s="56">
        <v>-0.34370497070586931</v>
      </c>
      <c r="AZ3" s="56">
        <v>-0.57586792948842502</v>
      </c>
      <c r="BA3" s="56">
        <v>-0.60971536240157376</v>
      </c>
      <c r="BB3" s="56">
        <v>1.2360735951259259</v>
      </c>
      <c r="BC3" s="56">
        <v>-0.60608815934620941</v>
      </c>
      <c r="BD3" s="56">
        <v>0.80898201985011398</v>
      </c>
      <c r="BE3" s="56">
        <v>0.21299261583234666</v>
      </c>
      <c r="BF3" s="56">
        <v>-1.4449496512659188</v>
      </c>
      <c r="BG3" s="56">
        <v>-1.0519210788692144</v>
      </c>
      <c r="BH3" s="56">
        <v>0.83708668880184789</v>
      </c>
      <c r="BI3" s="56">
        <v>-2.4137217203358454</v>
      </c>
      <c r="BJ3" s="56">
        <v>0.85653456356241775</v>
      </c>
      <c r="BK3" s="56">
        <v>0.60266364010295614</v>
      </c>
      <c r="BL3" s="56">
        <v>-2.5212836242019612</v>
      </c>
      <c r="BM3" s="56">
        <v>-0.24374313551802385</v>
      </c>
      <c r="BN3" s="56">
        <v>-1.4935332748625645</v>
      </c>
      <c r="BO3" s="56">
        <v>0.67133796174579574</v>
      </c>
      <c r="BP3" s="56">
        <v>0.14424395174060775</v>
      </c>
      <c r="BQ3" s="56">
        <v>-1.5466461158603761</v>
      </c>
      <c r="BR3" s="56">
        <v>1.1190114495182424</v>
      </c>
      <c r="BS3" s="56">
        <v>1.0357411380421939</v>
      </c>
      <c r="BT3" s="56">
        <v>-0.44445799974357286</v>
      </c>
      <c r="BU3" s="56">
        <v>-0.4348688427239677</v>
      </c>
      <c r="BV3" s="56">
        <v>1.4527251656940625</v>
      </c>
      <c r="BW3" s="56">
        <v>1.4511281281158899</v>
      </c>
      <c r="BX3" s="56">
        <v>0.13911325618251033</v>
      </c>
      <c r="BY3" s="56">
        <v>1.3951296681802221</v>
      </c>
      <c r="BZ3" s="56">
        <v>-4.0815997200151583E-2</v>
      </c>
      <c r="CA3" s="56">
        <v>-1.4998009655548081</v>
      </c>
      <c r="CB3" s="56">
        <v>1.2619260807762585</v>
      </c>
      <c r="CC3" s="56">
        <v>-0.79728290301291993</v>
      </c>
      <c r="CD3" s="56">
        <v>-1.5002199433803538</v>
      </c>
      <c r="CE3" s="56">
        <v>1.7094282323172352</v>
      </c>
      <c r="CF3" s="56">
        <v>0.1349376919868831</v>
      </c>
      <c r="CG3" s="56">
        <v>1.3528157645431258</v>
      </c>
      <c r="CH3" s="56">
        <v>0.4684765169786117</v>
      </c>
      <c r="CI3" s="56">
        <v>-0.26508184713931832</v>
      </c>
      <c r="CJ3" s="56">
        <v>1.986980109440309</v>
      </c>
      <c r="CK3" s="56">
        <v>-0.34283899957295089</v>
      </c>
      <c r="CL3" s="56">
        <v>0.94291712739418598</v>
      </c>
      <c r="CM3" s="56">
        <v>1.2070910331277549</v>
      </c>
      <c r="CN3" s="56">
        <v>-2.1778379941015698</v>
      </c>
      <c r="CO3" s="56">
        <v>1.6822413624496904</v>
      </c>
      <c r="CP3" s="56">
        <v>6.3182695592522283E-3</v>
      </c>
      <c r="CQ3" s="56">
        <v>0.74691067220624729</v>
      </c>
      <c r="CR3" s="56">
        <v>-0.30807782765389918</v>
      </c>
      <c r="CS3" s="56">
        <v>-0.55513757423372234</v>
      </c>
      <c r="CT3" s="56">
        <v>-0.97792887075552604</v>
      </c>
      <c r="CU3" s="56">
        <v>-0.35566100971322695</v>
      </c>
      <c r="CV3" s="56">
        <v>-0.52057111336771189</v>
      </c>
      <c r="CW3" s="56">
        <v>0.69108985515560273</v>
      </c>
      <c r="CX3" s="56">
        <v>-0.78100901144916557</v>
      </c>
      <c r="CY3" s="56">
        <v>0.13157445007725332</v>
      </c>
      <c r="CZ3" s="57">
        <v>-9.6579408699802097E-2</v>
      </c>
    </row>
    <row r="4" spans="2:104" x14ac:dyDescent="0.35">
      <c r="B4" s="12">
        <v>3</v>
      </c>
      <c r="C4" s="47">
        <f t="shared" si="0"/>
        <v>-5.7858103075304916E-2</v>
      </c>
      <c r="E4" s="58">
        <v>0.68267830778728378</v>
      </c>
      <c r="F4" s="59">
        <v>0.33900061299194528</v>
      </c>
      <c r="G4" s="59">
        <v>-0.46599123087370264</v>
      </c>
      <c r="H4" s="59">
        <v>1.2344374746520357</v>
      </c>
      <c r="I4" s="59">
        <v>-1.6527565175438472</v>
      </c>
      <c r="J4" s="59">
        <v>-0.24537199546564833</v>
      </c>
      <c r="K4" s="59">
        <v>1.0995174470552975</v>
      </c>
      <c r="L4" s="59">
        <v>-0.23493331608887272</v>
      </c>
      <c r="M4" s="59">
        <v>0.60084113034086883</v>
      </c>
      <c r="N4" s="59">
        <v>0.22101736552014317</v>
      </c>
      <c r="O4" s="59">
        <v>-0.70160790579731935</v>
      </c>
      <c r="P4" s="59">
        <v>0.57892451543797618</v>
      </c>
      <c r="Q4" s="59">
        <v>-0.34003743320890722</v>
      </c>
      <c r="R4" s="59">
        <v>-0.39646676820130949</v>
      </c>
      <c r="S4" s="59">
        <v>-0.14750033008138078</v>
      </c>
      <c r="T4" s="59">
        <v>9.6597874326857638E-2</v>
      </c>
      <c r="U4" s="59">
        <v>0.62661933372501422</v>
      </c>
      <c r="V4" s="59">
        <v>1.9158187013868992</v>
      </c>
      <c r="W4" s="59">
        <v>1.8286740418948919</v>
      </c>
      <c r="X4" s="59">
        <v>1.3184446348815564</v>
      </c>
      <c r="Y4" s="59">
        <v>-0.35828784252969054</v>
      </c>
      <c r="Z4" s="59">
        <v>-0.69923268907220182</v>
      </c>
      <c r="AA4" s="59">
        <v>-0.88210263666614963</v>
      </c>
      <c r="AB4" s="59">
        <v>-0.42668087944786076</v>
      </c>
      <c r="AC4" s="59">
        <v>-0.61888534328567191</v>
      </c>
      <c r="AD4" s="59">
        <v>0.2572602736398607</v>
      </c>
      <c r="AE4" s="59">
        <v>-0.22092320161976536</v>
      </c>
      <c r="AF4" s="59">
        <v>-1.2866316442453316</v>
      </c>
      <c r="AG4" s="59">
        <v>1.2630799991972681</v>
      </c>
      <c r="AH4" s="59">
        <v>-1.3272027600410101</v>
      </c>
      <c r="AI4" s="59">
        <v>9.7629451050554195E-3</v>
      </c>
      <c r="AJ4" s="59">
        <v>1.0339249922622178</v>
      </c>
      <c r="AK4" s="59">
        <v>-0.80766684908081665</v>
      </c>
      <c r="AL4" s="59">
        <v>0.13068253423334311</v>
      </c>
      <c r="AM4" s="59">
        <v>0.43067711285474441</v>
      </c>
      <c r="AN4" s="59">
        <v>-0.27893654933107237</v>
      </c>
      <c r="AO4" s="59">
        <v>-1.6299919206965303</v>
      </c>
      <c r="AP4" s="59">
        <v>0.87342901067154288</v>
      </c>
      <c r="AQ4" s="59">
        <v>-1.576864058234575</v>
      </c>
      <c r="AR4" s="59">
        <v>1.7486487097351886</v>
      </c>
      <c r="AS4" s="59">
        <v>-0.73123359580338365</v>
      </c>
      <c r="AT4" s="59">
        <v>4.4513847381888121E-2</v>
      </c>
      <c r="AU4" s="59">
        <v>0.42559642015477084</v>
      </c>
      <c r="AV4" s="59">
        <v>9.7928638146760824E-2</v>
      </c>
      <c r="AW4" s="59">
        <v>0.79873830720691363</v>
      </c>
      <c r="AX4" s="59">
        <v>-1.2581902544292289</v>
      </c>
      <c r="AY4" s="59">
        <v>-2.4002031890456514</v>
      </c>
      <c r="AZ4" s="59">
        <v>1.1779331091422109</v>
      </c>
      <c r="BA4" s="59">
        <v>-0.3501562320674092</v>
      </c>
      <c r="BB4" s="59">
        <v>-0.25824828946482425</v>
      </c>
      <c r="BC4" s="59">
        <v>-2.1687735021351338</v>
      </c>
      <c r="BD4" s="59">
        <v>-1.5268711741605048</v>
      </c>
      <c r="BE4" s="59">
        <v>0.9458070032141126</v>
      </c>
      <c r="BF4" s="59">
        <v>0.82199796204730635</v>
      </c>
      <c r="BG4" s="59">
        <v>-2.8088316013638585E-2</v>
      </c>
      <c r="BH4" s="59">
        <v>-1.9707533502359702</v>
      </c>
      <c r="BI4" s="59">
        <v>1.2693200495395651</v>
      </c>
      <c r="BJ4" s="59">
        <v>-0.47933509930968737</v>
      </c>
      <c r="BK4" s="59">
        <v>1.1153079702574789</v>
      </c>
      <c r="BL4" s="59">
        <v>-0.68077799811385153</v>
      </c>
      <c r="BM4" s="59">
        <v>0.21007121232901768</v>
      </c>
      <c r="BN4" s="59">
        <v>-0.10850675187313003</v>
      </c>
      <c r="BO4" s="59">
        <v>0.61939551155827943</v>
      </c>
      <c r="BP4" s="59">
        <v>0.53844967511659592</v>
      </c>
      <c r="BQ4" s="59">
        <v>0.25959316620933759</v>
      </c>
      <c r="BR4" s="59">
        <v>-0.43234421250637711</v>
      </c>
      <c r="BS4" s="59">
        <v>0.84529983630903271</v>
      </c>
      <c r="BT4" s="59">
        <v>-1.0691111170199308</v>
      </c>
      <c r="BU4" s="59">
        <v>-1.9046030332014916</v>
      </c>
      <c r="BV4" s="59">
        <v>-0.2461619053130723</v>
      </c>
      <c r="BW4" s="59">
        <v>0.26125464753019872</v>
      </c>
      <c r="BX4" s="59">
        <v>-0.67753813290751908</v>
      </c>
      <c r="BY4" s="59">
        <v>-0.80112114653695621</v>
      </c>
      <c r="BZ4" s="59">
        <v>-1.0260431995273489</v>
      </c>
      <c r="CA4" s="59">
        <v>0.7796460827870324</v>
      </c>
      <c r="CB4" s="59">
        <v>-0.51440221328004931</v>
      </c>
      <c r="CC4" s="59">
        <v>0.82317484364947147</v>
      </c>
      <c r="CD4" s="59">
        <v>-1.9775965627472523</v>
      </c>
      <c r="CE4" s="59">
        <v>-1.8369089811070602</v>
      </c>
      <c r="CF4" s="59">
        <v>-0.35002412476035216</v>
      </c>
      <c r="CG4" s="59">
        <v>-0.14685503067881311</v>
      </c>
      <c r="CH4" s="59">
        <v>0.11412199860679716</v>
      </c>
      <c r="CI4" s="59">
        <v>0.3722482179935212</v>
      </c>
      <c r="CJ4" s="59">
        <v>0.57821254176028269</v>
      </c>
      <c r="CK4" s="59">
        <v>-1.3590307781998572</v>
      </c>
      <c r="CL4" s="59">
        <v>-0.68816508907322593</v>
      </c>
      <c r="CM4" s="59">
        <v>1.4504022950052151</v>
      </c>
      <c r="CN4" s="59">
        <v>-0.70591448002617163</v>
      </c>
      <c r="CO4" s="59">
        <v>2.4910790403981844</v>
      </c>
      <c r="CP4" s="59">
        <v>7.6582343442285025E-2</v>
      </c>
      <c r="CQ4" s="59">
        <v>0.88839006422775157</v>
      </c>
      <c r="CR4" s="59">
        <v>2.4385387594671974</v>
      </c>
      <c r="CS4" s="59">
        <v>-0.37947924395719024</v>
      </c>
      <c r="CT4" s="59">
        <v>0.69513869127767591</v>
      </c>
      <c r="CU4" s="59">
        <v>-0.86688381319157415</v>
      </c>
      <c r="CV4" s="59">
        <v>-0.26653168806578065</v>
      </c>
      <c r="CW4" s="59">
        <v>-0.12847879224722406</v>
      </c>
      <c r="CX4" s="59">
        <v>-1.246485033747486</v>
      </c>
      <c r="CY4" s="59">
        <v>-0.10674318801430908</v>
      </c>
      <c r="CZ4" s="60">
        <v>0.7750418302837554</v>
      </c>
    </row>
    <row r="5" spans="2:104" x14ac:dyDescent="0.35">
      <c r="B5" s="12">
        <v>4</v>
      </c>
      <c r="C5" s="47">
        <f t="shared" si="0"/>
        <v>-5.1191774091647206E-2</v>
      </c>
      <c r="E5" s="58">
        <v>-0.57389022601177075</v>
      </c>
      <c r="F5" s="59">
        <v>-0.65060912830716866</v>
      </c>
      <c r="G5" s="59">
        <v>-0.78360826088202062</v>
      </c>
      <c r="H5" s="59">
        <v>0.22588895964099648</v>
      </c>
      <c r="I5" s="59">
        <v>-0.63509257666872321</v>
      </c>
      <c r="J5" s="59">
        <v>-0.73733477461083174</v>
      </c>
      <c r="K5" s="59">
        <v>-3.11852098478336E-2</v>
      </c>
      <c r="L5" s="59">
        <v>-1.9908120738710435</v>
      </c>
      <c r="M5" s="59">
        <v>-0.4044804240027281</v>
      </c>
      <c r="N5" s="59">
        <v>-0.56843572520115337</v>
      </c>
      <c r="O5" s="59">
        <v>-0.47114949907439774</v>
      </c>
      <c r="P5" s="59">
        <v>0.72529330910269041</v>
      </c>
      <c r="Q5" s="59">
        <v>0.1196089072300931</v>
      </c>
      <c r="R5" s="59">
        <v>0.95160363808991721</v>
      </c>
      <c r="S5" s="59">
        <v>1.5782663039796982</v>
      </c>
      <c r="T5" s="59">
        <v>1.1237543604594624</v>
      </c>
      <c r="U5" s="59">
        <v>8.4367670986475532E-2</v>
      </c>
      <c r="V5" s="59">
        <v>-0.65567477028950683</v>
      </c>
      <c r="W5" s="59">
        <v>7.2447834269900674E-2</v>
      </c>
      <c r="X5" s="59">
        <v>-1.2759936173412372</v>
      </c>
      <c r="Y5" s="59">
        <v>-1.4280800665450113</v>
      </c>
      <c r="Z5" s="59">
        <v>-0.49515054711156581</v>
      </c>
      <c r="AA5" s="59">
        <v>1.2213348249218841</v>
      </c>
      <c r="AB5" s="59">
        <v>0.40196796110374744</v>
      </c>
      <c r="AC5" s="59">
        <v>1.4404478023086023</v>
      </c>
      <c r="AD5" s="59">
        <v>-0.34801628269399354</v>
      </c>
      <c r="AE5" s="59">
        <v>1.7579159489033678</v>
      </c>
      <c r="AF5" s="59">
        <v>-0.28790161582700796</v>
      </c>
      <c r="AG5" s="59">
        <v>-1.26032914330289</v>
      </c>
      <c r="AH5" s="59">
        <v>0.8694808544804129</v>
      </c>
      <c r="AI5" s="59">
        <v>1.9255746544260781</v>
      </c>
      <c r="AJ5" s="59">
        <v>-1.1191024661923323</v>
      </c>
      <c r="AK5" s="59">
        <v>-0.16479199634199287</v>
      </c>
      <c r="AL5" s="59">
        <v>-0.31790863114015921</v>
      </c>
      <c r="AM5" s="59">
        <v>7.7620859581275237E-2</v>
      </c>
      <c r="AN5" s="59">
        <v>-0.68003989004652898</v>
      </c>
      <c r="AO5" s="59">
        <v>-0.21060603639725314</v>
      </c>
      <c r="AP5" s="59">
        <v>0.38562523896860912</v>
      </c>
      <c r="AQ5" s="59">
        <v>6.6565337875370889E-2</v>
      </c>
      <c r="AR5" s="59">
        <v>0.17033085461345851</v>
      </c>
      <c r="AS5" s="59">
        <v>-0.55465724990648857</v>
      </c>
      <c r="AT5" s="59">
        <v>-1.5375848574275177</v>
      </c>
      <c r="AU5" s="59">
        <v>0.37720873169040364</v>
      </c>
      <c r="AV5" s="59">
        <v>-1.2662759581541407</v>
      </c>
      <c r="AW5" s="59">
        <v>2.1987861912134812</v>
      </c>
      <c r="AX5" s="59">
        <v>4.9768565797599799E-2</v>
      </c>
      <c r="AY5" s="59">
        <v>-0.56081925478933536</v>
      </c>
      <c r="AZ5" s="59">
        <v>1.0353485994971428</v>
      </c>
      <c r="BA5" s="59">
        <v>-0.86712896392125149</v>
      </c>
      <c r="BB5" s="59">
        <v>0.97634615181835804</v>
      </c>
      <c r="BC5" s="59">
        <v>-0.53916128508684413</v>
      </c>
      <c r="BD5" s="59">
        <v>0.20513192389061094</v>
      </c>
      <c r="BE5" s="59">
        <v>-1.2889948744281814</v>
      </c>
      <c r="BF5" s="59">
        <v>4.5814492529961899E-2</v>
      </c>
      <c r="BG5" s="59">
        <v>1.3685322378907236</v>
      </c>
      <c r="BH5" s="59">
        <v>-8.937014930325346E-2</v>
      </c>
      <c r="BI5" s="59">
        <v>-1.4335801189111412</v>
      </c>
      <c r="BJ5" s="59">
        <v>-1.6596524026795205</v>
      </c>
      <c r="BK5" s="59">
        <v>-0.61416899550944415</v>
      </c>
      <c r="BL5" s="59">
        <v>0.68935314197885411</v>
      </c>
      <c r="BM5" s="59">
        <v>0.59040468831115367</v>
      </c>
      <c r="BN5" s="59">
        <v>0.99535730317513582</v>
      </c>
      <c r="BO5" s="59">
        <v>0.71177271807762887</v>
      </c>
      <c r="BP5" s="59">
        <v>1.3186399382373268</v>
      </c>
      <c r="BQ5" s="59">
        <v>2.5862105374423485E-2</v>
      </c>
      <c r="BR5" s="59">
        <v>-1.2203330163172577</v>
      </c>
      <c r="BS5" s="59">
        <v>0.83682897063361317</v>
      </c>
      <c r="BT5" s="59">
        <v>0.78968381265329324</v>
      </c>
      <c r="BU5" s="59">
        <v>-0.93241324876290688</v>
      </c>
      <c r="BV5" s="59">
        <v>0.35228480496594</v>
      </c>
      <c r="BW5" s="59">
        <v>-1.6131876060108981</v>
      </c>
      <c r="BX5" s="59">
        <v>-0.30721270831241021</v>
      </c>
      <c r="BY5" s="59">
        <v>0.64862189369611234</v>
      </c>
      <c r="BZ5" s="59">
        <v>-1.2839161967267521</v>
      </c>
      <c r="CA5" s="59">
        <v>0.53889832714669794</v>
      </c>
      <c r="CB5" s="59">
        <v>0.39013458421602465</v>
      </c>
      <c r="CC5" s="59">
        <v>-0.32660205902021838</v>
      </c>
      <c r="CD5" s="59">
        <v>0.88444926986708572</v>
      </c>
      <c r="CE5" s="59">
        <v>-0.47538484826695043</v>
      </c>
      <c r="CF5" s="59">
        <v>0.75101830292285943</v>
      </c>
      <c r="CG5" s="59">
        <v>1.0143231432730926</v>
      </c>
      <c r="CH5" s="59">
        <v>0.80627171070010417</v>
      </c>
      <c r="CI5" s="59">
        <v>-0.78052983430342804</v>
      </c>
      <c r="CJ5" s="59">
        <v>-0.69597133126652566</v>
      </c>
      <c r="CK5" s="59">
        <v>-4.6374559056510861E-2</v>
      </c>
      <c r="CL5" s="59">
        <v>0.22113989546638016</v>
      </c>
      <c r="CM5" s="59">
        <v>0.62071534401417661</v>
      </c>
      <c r="CN5" s="59">
        <v>-0.78580767449168609</v>
      </c>
      <c r="CO5" s="59">
        <v>-0.11065495469577605</v>
      </c>
      <c r="CP5" s="59">
        <v>0.13101184326143081</v>
      </c>
      <c r="CQ5" s="59">
        <v>-0.73250723771830051</v>
      </c>
      <c r="CR5" s="59">
        <v>-1.5885561613987147</v>
      </c>
      <c r="CS5" s="59">
        <v>-1.1486362550700233</v>
      </c>
      <c r="CT5" s="59">
        <v>-0.13184069320161235</v>
      </c>
      <c r="CU5" s="59">
        <v>1.2984326913023589</v>
      </c>
      <c r="CV5" s="59">
        <v>0.37908014078753954</v>
      </c>
      <c r="CW5" s="59">
        <v>-0.6964139911780608</v>
      </c>
      <c r="CX5" s="59">
        <v>0.92715810698409251</v>
      </c>
      <c r="CY5" s="59">
        <v>-0.9915990735637753</v>
      </c>
      <c r="CZ5" s="60">
        <v>-0.12612384029429374</v>
      </c>
    </row>
    <row r="6" spans="2:104" x14ac:dyDescent="0.35">
      <c r="B6" s="12">
        <v>5</v>
      </c>
      <c r="C6" s="47">
        <f t="shared" si="0"/>
        <v>-8.3750879607168593E-2</v>
      </c>
      <c r="E6" s="58">
        <v>-1.3304423660424061</v>
      </c>
      <c r="F6" s="59">
        <v>0.24183425064738129</v>
      </c>
      <c r="G6" s="59">
        <v>0.18804901268386162</v>
      </c>
      <c r="H6" s="59">
        <v>-1.1695745501405768</v>
      </c>
      <c r="I6" s="59">
        <v>-0.46772301233742414</v>
      </c>
      <c r="J6" s="59">
        <v>-0.81471338248492786</v>
      </c>
      <c r="K6" s="59">
        <v>0.31657616331741051</v>
      </c>
      <c r="L6" s="59">
        <v>0.82332811196950872</v>
      </c>
      <c r="M6" s="59">
        <v>1.1108597192535752</v>
      </c>
      <c r="N6" s="59">
        <v>-0.67802642263900326</v>
      </c>
      <c r="O6" s="59">
        <v>-0.83635508666918013</v>
      </c>
      <c r="P6" s="59">
        <v>1.0509434015574199</v>
      </c>
      <c r="Q6" s="59">
        <v>0.35880979965504239</v>
      </c>
      <c r="R6" s="59">
        <v>-0.33692385521153684</v>
      </c>
      <c r="S6" s="59">
        <v>-0.13269305505075132</v>
      </c>
      <c r="T6" s="59">
        <v>-0.28117362945737667</v>
      </c>
      <c r="U6" s="59">
        <v>0.64600917596400342</v>
      </c>
      <c r="V6" s="59">
        <v>0.40114704512820459</v>
      </c>
      <c r="W6" s="59">
        <v>0.31911429448117334</v>
      </c>
      <c r="X6" s="59">
        <v>1.253031129489127</v>
      </c>
      <c r="Y6" s="59">
        <v>-0.77384287384093886</v>
      </c>
      <c r="Z6" s="59">
        <v>-1.1983296736989524</v>
      </c>
      <c r="AA6" s="59">
        <v>0.52506805549081148</v>
      </c>
      <c r="AB6" s="59">
        <v>1.2795594686823641</v>
      </c>
      <c r="AC6" s="59">
        <v>-0.48758076269973288</v>
      </c>
      <c r="AD6" s="59">
        <v>0.33854431513884586</v>
      </c>
      <c r="AE6" s="59">
        <v>0.44769138959437837</v>
      </c>
      <c r="AF6" s="59">
        <v>-6.8745943173029803E-2</v>
      </c>
      <c r="AG6" s="59">
        <v>1.0249411181827972</v>
      </c>
      <c r="AH6" s="59">
        <v>0.66082583845966691</v>
      </c>
      <c r="AI6" s="59">
        <v>-2.3995708612394327E-2</v>
      </c>
      <c r="AJ6" s="59">
        <v>-0.84254802796977568</v>
      </c>
      <c r="AK6" s="59">
        <v>-0.49390740876394362</v>
      </c>
      <c r="AL6" s="59">
        <v>-1.0526341730299735</v>
      </c>
      <c r="AM6" s="59">
        <v>-1.3825969877340588E-2</v>
      </c>
      <c r="AN6" s="59">
        <v>1.0928501942566988</v>
      </c>
      <c r="AO6" s="59">
        <v>-1.2900569925392091</v>
      </c>
      <c r="AP6" s="59">
        <v>-1.3602031418643101</v>
      </c>
      <c r="AQ6" s="59">
        <v>-0.46590336664268539</v>
      </c>
      <c r="AR6" s="59">
        <v>-0.98547177930023921</v>
      </c>
      <c r="AS6" s="59">
        <v>-0.40977609926677055</v>
      </c>
      <c r="AT6" s="59">
        <v>-0.82558094255129189</v>
      </c>
      <c r="AU6" s="59">
        <v>0.86313078987710468</v>
      </c>
      <c r="AV6" s="59">
        <v>0.4068858691694196</v>
      </c>
      <c r="AW6" s="59">
        <v>-1.5586315737154484</v>
      </c>
      <c r="AX6" s="59">
        <v>1.2078464670000819</v>
      </c>
      <c r="AY6" s="59">
        <v>-1.6093008804700537</v>
      </c>
      <c r="AZ6" s="59">
        <v>1.3110478207810794</v>
      </c>
      <c r="BA6" s="59">
        <v>-3.0647803598927879</v>
      </c>
      <c r="BB6" s="59">
        <v>9.6457233855717445E-2</v>
      </c>
      <c r="BC6" s="59">
        <v>-0.99177392631914918</v>
      </c>
      <c r="BD6" s="59">
        <v>-0.8947454407668971</v>
      </c>
      <c r="BE6" s="59">
        <v>1.1193807899478354</v>
      </c>
      <c r="BF6" s="59">
        <v>-1.8755532834974502</v>
      </c>
      <c r="BG6" s="59">
        <v>-0.35015357408344228</v>
      </c>
      <c r="BH6" s="59">
        <v>0.76073803135380047</v>
      </c>
      <c r="BI6" s="59">
        <v>0.70984970189348184</v>
      </c>
      <c r="BJ6" s="59">
        <v>0.17576110575166717</v>
      </c>
      <c r="BK6" s="59">
        <v>-1.5412124267503864</v>
      </c>
      <c r="BL6" s="59">
        <v>-0.73508398112324258</v>
      </c>
      <c r="BM6" s="59">
        <v>0.76888458281183414</v>
      </c>
      <c r="BN6" s="59">
        <v>0.4531639521282364</v>
      </c>
      <c r="BO6" s="59">
        <v>-0.43244311706327054</v>
      </c>
      <c r="BP6" s="59">
        <v>1.0156932748351242</v>
      </c>
      <c r="BQ6" s="59">
        <v>1.1543530565502695</v>
      </c>
      <c r="BR6" s="59">
        <v>-1.3675774935026033</v>
      </c>
      <c r="BS6" s="59">
        <v>-3.0837994606757874E-2</v>
      </c>
      <c r="BT6" s="59">
        <v>-0.35832143631805491</v>
      </c>
      <c r="BU6" s="59">
        <v>-2.7286929113911431</v>
      </c>
      <c r="BV6" s="59">
        <v>-1.5985867883477969</v>
      </c>
      <c r="BW6" s="59">
        <v>-0.68587146970286672</v>
      </c>
      <c r="BX6" s="59">
        <v>-0.24732504286063717</v>
      </c>
      <c r="BY6" s="59">
        <v>-0.10885168923906961</v>
      </c>
      <c r="BZ6" s="59">
        <v>-0.63149113784183575</v>
      </c>
      <c r="CA6" s="59">
        <v>0.54090976639955135</v>
      </c>
      <c r="CB6" s="59">
        <v>-3.2951656180521115E-2</v>
      </c>
      <c r="CC6" s="59">
        <v>0.27079414050932638</v>
      </c>
      <c r="CD6" s="59">
        <v>-0.11379172104927034</v>
      </c>
      <c r="CE6" s="59">
        <v>0.20176302173579036</v>
      </c>
      <c r="CF6" s="59">
        <v>-1.2204675794626514</v>
      </c>
      <c r="CG6" s="59">
        <v>-0.11602738486563002</v>
      </c>
      <c r="CH6" s="59">
        <v>0.57159930394340741</v>
      </c>
      <c r="CI6" s="59">
        <v>0.93629563943092564</v>
      </c>
      <c r="CJ6" s="59">
        <v>-0.42633589188169896</v>
      </c>
      <c r="CK6" s="59">
        <v>1.2263080096060037</v>
      </c>
      <c r="CL6" s="59">
        <v>-0.76906041984712992</v>
      </c>
      <c r="CM6" s="59">
        <v>0.48394998143087964</v>
      </c>
      <c r="CN6" s="59">
        <v>-0.78196597898662112</v>
      </c>
      <c r="CO6" s="59">
        <v>0.11111035938184333</v>
      </c>
      <c r="CP6" s="59">
        <v>0.96811491356254931</v>
      </c>
      <c r="CQ6" s="59">
        <v>0.11986484783466998</v>
      </c>
      <c r="CR6" s="59">
        <v>2.5555560000000002</v>
      </c>
      <c r="CS6" s="59">
        <v>-1.7101485116520869</v>
      </c>
      <c r="CT6" s="59">
        <v>-0.33317382348737984</v>
      </c>
      <c r="CU6" s="59">
        <v>-0.24694983653344502</v>
      </c>
      <c r="CV6" s="59">
        <v>1.2259162947062876</v>
      </c>
      <c r="CW6" s="59">
        <v>0.80457944447713492</v>
      </c>
      <c r="CX6" s="59">
        <v>2.2994244242057857</v>
      </c>
      <c r="CY6" s="59">
        <v>3.5582671403083195E-2</v>
      </c>
      <c r="CZ6" s="60">
        <v>5.2903616051078177E-2</v>
      </c>
    </row>
    <row r="7" spans="2:104" x14ac:dyDescent="0.35">
      <c r="B7" s="12">
        <v>6</v>
      </c>
      <c r="C7" s="47">
        <f t="shared" si="0"/>
        <v>0.16512592456390887</v>
      </c>
      <c r="E7" s="58">
        <v>-0.71598792788697063</v>
      </c>
      <c r="F7" s="59">
        <v>-0.73753568397811664</v>
      </c>
      <c r="G7" s="59">
        <v>1.1593407161971772</v>
      </c>
      <c r="H7" s="59">
        <v>1.0654326499315749</v>
      </c>
      <c r="I7" s="59">
        <v>2.0543137595797845</v>
      </c>
      <c r="J7" s="59">
        <v>-0.17350399065304919</v>
      </c>
      <c r="K7" s="59">
        <v>0.10540073598825669</v>
      </c>
      <c r="L7" s="59">
        <v>0.43072645150236677</v>
      </c>
      <c r="M7" s="59">
        <v>-0.23476746102861368</v>
      </c>
      <c r="N7" s="59">
        <v>-0.41685454728170035</v>
      </c>
      <c r="O7" s="59">
        <v>1.0048097015769861</v>
      </c>
      <c r="P7" s="59">
        <v>0.21950453874488268</v>
      </c>
      <c r="Q7" s="59">
        <v>0.50685305127702796</v>
      </c>
      <c r="R7" s="59">
        <v>-0.10385758094547516</v>
      </c>
      <c r="S7" s="59">
        <v>2.2233554973147021</v>
      </c>
      <c r="T7" s="59">
        <v>1.799552540078253</v>
      </c>
      <c r="U7" s="59">
        <v>-0.56713361263405138</v>
      </c>
      <c r="V7" s="59">
        <v>0.82878594830576335</v>
      </c>
      <c r="W7" s="59">
        <v>-1.7941051426171799</v>
      </c>
      <c r="X7" s="59">
        <v>-2.6363731263224262</v>
      </c>
      <c r="Y7" s="59">
        <v>-0.9673052290511498</v>
      </c>
      <c r="Z7" s="59">
        <v>8.4225526811441007E-2</v>
      </c>
      <c r="AA7" s="59">
        <v>1.0989920994627447</v>
      </c>
      <c r="AB7" s="59">
        <v>0.72202774293672534</v>
      </c>
      <c r="AC7" s="59">
        <v>0.75250352923177866</v>
      </c>
      <c r="AD7" s="59">
        <v>-0.68519885800919644</v>
      </c>
      <c r="AE7" s="59">
        <v>0.10084454831784469</v>
      </c>
      <c r="AF7" s="59">
        <v>-0.97896680794732771</v>
      </c>
      <c r="AG7" s="59">
        <v>0.65744579515431578</v>
      </c>
      <c r="AH7" s="59">
        <v>1.6887739337244496</v>
      </c>
      <c r="AI7" s="59">
        <v>-0.62447885216295707</v>
      </c>
      <c r="AJ7" s="59">
        <v>0.66099315435337247</v>
      </c>
      <c r="AK7" s="59">
        <v>1.6633438449673792</v>
      </c>
      <c r="AL7" s="59">
        <v>0.32364901470525087</v>
      </c>
      <c r="AM7" s="59">
        <v>0.21095560317612705</v>
      </c>
      <c r="AN7" s="59">
        <v>1.3340105966877176</v>
      </c>
      <c r="AO7" s="59">
        <v>6.2048332445842048E-2</v>
      </c>
      <c r="AP7" s="59">
        <v>-0.30284791318761056</v>
      </c>
      <c r="AQ7" s="59">
        <v>0.40642333421626736</v>
      </c>
      <c r="AR7" s="59">
        <v>-0.63410394551003468</v>
      </c>
      <c r="AS7" s="59">
        <v>-0.68568151091829943</v>
      </c>
      <c r="AT7" s="59">
        <v>-7.0603766745299681E-2</v>
      </c>
      <c r="AU7" s="59">
        <v>-0.47308895038261017</v>
      </c>
      <c r="AV7" s="59">
        <v>0.32530669731394718</v>
      </c>
      <c r="AW7" s="59">
        <v>-0.46085442096102375</v>
      </c>
      <c r="AX7" s="59">
        <v>2.8208643877548425E-2</v>
      </c>
      <c r="AY7" s="59">
        <v>-0.49828730251795944</v>
      </c>
      <c r="AZ7" s="59">
        <v>-1.2160404484262117</v>
      </c>
      <c r="BA7" s="59">
        <v>1.316063727746843</v>
      </c>
      <c r="BB7" s="59">
        <v>-0.53526842017488363</v>
      </c>
      <c r="BC7" s="59">
        <v>0.53664285272502965</v>
      </c>
      <c r="BD7" s="59">
        <v>-0.54436723028249356</v>
      </c>
      <c r="BE7" s="59">
        <v>0.30874292453649566</v>
      </c>
      <c r="BF7" s="59">
        <v>-0.4130854295291797</v>
      </c>
      <c r="BG7" s="59">
        <v>-5.9028539877613403E-2</v>
      </c>
      <c r="BH7" s="59">
        <v>1.0724115428141379</v>
      </c>
      <c r="BI7" s="59">
        <v>0.43183279826779897</v>
      </c>
      <c r="BJ7" s="59">
        <v>-4.2379053679982778E-2</v>
      </c>
      <c r="BK7" s="59">
        <v>-2.6727278904438285E-2</v>
      </c>
      <c r="BL7" s="59">
        <v>-8.2990379291316446E-2</v>
      </c>
      <c r="BM7" s="59">
        <v>7.9974854740124147E-3</v>
      </c>
      <c r="BN7" s="59">
        <v>1.1450497688473111</v>
      </c>
      <c r="BO7" s="59">
        <v>4.2010270703986309E-2</v>
      </c>
      <c r="BP7" s="59">
        <v>-7.2266827154201477E-2</v>
      </c>
      <c r="BQ7" s="59">
        <v>0.58427253304101157</v>
      </c>
      <c r="BR7" s="59">
        <v>1.13075443327935</v>
      </c>
      <c r="BS7" s="59">
        <v>-0.92021624093662968</v>
      </c>
      <c r="BT7" s="59">
        <v>0.19629117210563252</v>
      </c>
      <c r="BU7" s="59">
        <v>0.68121545526259986</v>
      </c>
      <c r="BV7" s="59">
        <v>-6.0424890203845547E-2</v>
      </c>
      <c r="BW7" s="59">
        <v>-0.1748345026678696</v>
      </c>
      <c r="BX7" s="59">
        <v>-1.12569130377925</v>
      </c>
      <c r="BY7" s="59">
        <v>0.53407167033465475</v>
      </c>
      <c r="BZ7" s="59">
        <v>-1.6754734497730395</v>
      </c>
      <c r="CA7" s="59">
        <v>-0.11528499011756027</v>
      </c>
      <c r="CB7" s="59">
        <v>-1.2782861998052009</v>
      </c>
      <c r="CC7" s="59">
        <v>1.8990794379300742</v>
      </c>
      <c r="CD7" s="59">
        <v>1.7056120586550427</v>
      </c>
      <c r="CE7" s="59">
        <v>-0.14405297148600463</v>
      </c>
      <c r="CF7" s="59">
        <v>1.0626427049305436E-2</v>
      </c>
      <c r="CG7" s="59">
        <v>1.7527105472670501</v>
      </c>
      <c r="CH7" s="59">
        <v>-1.2013338309431558</v>
      </c>
      <c r="CI7" s="59">
        <v>1.3090261799384484</v>
      </c>
      <c r="CJ7" s="59">
        <v>1.9967167118761813</v>
      </c>
      <c r="CK7" s="59">
        <v>0.92786293656834684</v>
      </c>
      <c r="CL7" s="59">
        <v>1.108030913050108</v>
      </c>
      <c r="CM7" s="59">
        <v>-0.30994500851182183</v>
      </c>
      <c r="CN7" s="59">
        <v>7.1475889712040636E-2</v>
      </c>
      <c r="CO7" s="59">
        <v>-8.7572386271146233E-2</v>
      </c>
      <c r="CP7" s="59">
        <v>-0.56238553837972649</v>
      </c>
      <c r="CQ7" s="59">
        <v>-0.43626102728275307</v>
      </c>
      <c r="CR7" s="59">
        <v>-9.1096432721641432E-2</v>
      </c>
      <c r="CS7" s="59">
        <v>-1.4399817645518669</v>
      </c>
      <c r="CT7" s="59">
        <v>-0.2115144267213602</v>
      </c>
      <c r="CU7" s="59">
        <v>1.1845553938199609</v>
      </c>
      <c r="CV7" s="59">
        <v>0.82652291095755381</v>
      </c>
      <c r="CW7" s="59">
        <v>-0.71493610458151402</v>
      </c>
      <c r="CX7" s="59">
        <v>1.1804728429740137</v>
      </c>
      <c r="CY7" s="59">
        <v>-0.82088051309304932</v>
      </c>
      <c r="CZ7" s="60">
        <v>1.1585774034631862</v>
      </c>
    </row>
    <row r="8" spans="2:104" x14ac:dyDescent="0.35">
      <c r="B8" s="12">
        <v>7</v>
      </c>
      <c r="C8" s="47">
        <f t="shared" si="0"/>
        <v>-0.1225764399533683</v>
      </c>
      <c r="E8" s="58">
        <v>0.13906607998595447</v>
      </c>
      <c r="F8" s="59">
        <v>0.40824074257353832</v>
      </c>
      <c r="G8" s="59">
        <v>-1.1631763257883694</v>
      </c>
      <c r="H8" s="59">
        <v>-0.48338449237344094</v>
      </c>
      <c r="I8" s="59">
        <v>-0.1809239332719505</v>
      </c>
      <c r="J8" s="59">
        <v>0.38899949701611203</v>
      </c>
      <c r="K8" s="59">
        <v>-0.63591215694711889</v>
      </c>
      <c r="L8" s="59">
        <v>0.44618720380669463</v>
      </c>
      <c r="M8" s="59">
        <v>1.2534195470164888</v>
      </c>
      <c r="N8" s="59">
        <v>-0.97330156021005476</v>
      </c>
      <c r="O8" s="59">
        <v>1.1271916020159813</v>
      </c>
      <c r="P8" s="59">
        <v>0.72128987540661971</v>
      </c>
      <c r="Q8" s="59">
        <v>-0.80759247646640442</v>
      </c>
      <c r="R8" s="59">
        <v>0.66365316026034171</v>
      </c>
      <c r="S8" s="59">
        <v>0.23448079423788859</v>
      </c>
      <c r="T8" s="59">
        <v>-0.99109005828988572</v>
      </c>
      <c r="U8" s="59">
        <v>-0.44797840877533368</v>
      </c>
      <c r="V8" s="59">
        <v>-0.57879804552170266</v>
      </c>
      <c r="W8" s="59">
        <v>-1.5511545741542645</v>
      </c>
      <c r="X8" s="59">
        <v>7.9836113265486994E-2</v>
      </c>
      <c r="Y8" s="59">
        <v>-1.1590638815436312</v>
      </c>
      <c r="Z8" s="59">
        <v>-1.0126641968344683</v>
      </c>
      <c r="AA8" s="59">
        <v>-0.16230714319377385</v>
      </c>
      <c r="AB8" s="59">
        <v>-0.9688660352296552</v>
      </c>
      <c r="AC8" s="59">
        <v>0.63436048165390624</v>
      </c>
      <c r="AD8" s="59">
        <v>0.18718762084122137</v>
      </c>
      <c r="AE8" s="59">
        <v>-1.4732125036110759</v>
      </c>
      <c r="AF8" s="59">
        <v>-1.0331860156359996E-2</v>
      </c>
      <c r="AG8" s="59">
        <v>-0.86951600953597252</v>
      </c>
      <c r="AH8" s="59">
        <v>-0.62014310391562899</v>
      </c>
      <c r="AI8" s="59">
        <v>0.66114942765287243</v>
      </c>
      <c r="AJ8" s="59">
        <v>-0.58030674842104779</v>
      </c>
      <c r="AK8" s="59">
        <v>0.66482734086945217</v>
      </c>
      <c r="AL8" s="59">
        <v>-3.8468992449792683E-2</v>
      </c>
      <c r="AM8" s="59">
        <v>-0.40160716908583161</v>
      </c>
      <c r="AN8" s="59">
        <v>2.491317484370786E-2</v>
      </c>
      <c r="AO8" s="59">
        <v>1.7487293111873889</v>
      </c>
      <c r="AP8" s="59">
        <v>-0.44342014307190664</v>
      </c>
      <c r="AQ8" s="59">
        <v>-0.42614485525717538</v>
      </c>
      <c r="AR8" s="59">
        <v>0.34054860511176344</v>
      </c>
      <c r="AS8" s="59">
        <v>-0.73726794618787783</v>
      </c>
      <c r="AT8" s="59">
        <v>-0.38099794481535976</v>
      </c>
      <c r="AU8" s="59">
        <v>1.7575125965141793</v>
      </c>
      <c r="AV8" s="59">
        <v>-1.3596113176842519</v>
      </c>
      <c r="AW8" s="59">
        <v>-1.0613630642174177</v>
      </c>
      <c r="AX8" s="59">
        <v>-1.9118516718743128</v>
      </c>
      <c r="AY8" s="59">
        <v>-0.66651461149377245</v>
      </c>
      <c r="AZ8" s="59">
        <v>-0.65609375341579079</v>
      </c>
      <c r="BA8" s="59">
        <v>0.87277518177511804</v>
      </c>
      <c r="BB8" s="59">
        <v>0.27507441956186646</v>
      </c>
      <c r="BC8" s="59">
        <v>-0.75430375548375406</v>
      </c>
      <c r="BD8" s="59">
        <v>-7.0884918896361115E-2</v>
      </c>
      <c r="BE8" s="59">
        <v>0.50621897378339586</v>
      </c>
      <c r="BF8" s="59">
        <v>0.38309510535284386</v>
      </c>
      <c r="BG8" s="59">
        <v>-0.4761632425512109</v>
      </c>
      <c r="BH8" s="59">
        <v>0.86871528921421082</v>
      </c>
      <c r="BI8" s="59">
        <v>-1.7189819962183113</v>
      </c>
      <c r="BJ8" s="59">
        <v>1</v>
      </c>
      <c r="BK8" s="59">
        <v>-1.8608733263635528</v>
      </c>
      <c r="BL8" s="59">
        <v>-3.6006071897013145E-2</v>
      </c>
      <c r="BM8" s="59">
        <v>-0.53568074771837693</v>
      </c>
      <c r="BN8" s="59">
        <v>-6.4007945266733868E-2</v>
      </c>
      <c r="BO8" s="59">
        <v>-0.34075744046122453</v>
      </c>
      <c r="BP8" s="59">
        <v>1.2763604996437823</v>
      </c>
      <c r="BQ8" s="59">
        <v>-0.61260038580369403</v>
      </c>
      <c r="BR8" s="59">
        <v>-0.59734588911179654</v>
      </c>
      <c r="BS8" s="59">
        <v>-0.2654398851597386</v>
      </c>
      <c r="BT8" s="59">
        <v>-1.4626288718493701E-4</v>
      </c>
      <c r="BU8" s="59">
        <v>-0.53791676357771923</v>
      </c>
      <c r="BV8" s="59">
        <v>0.1359273329209901</v>
      </c>
      <c r="BW8" s="59">
        <v>0.23779138514806486</v>
      </c>
      <c r="BX8" s="59">
        <v>2.8647396185753689</v>
      </c>
      <c r="BY8" s="59">
        <v>0.96105593090525854</v>
      </c>
      <c r="BZ8" s="59">
        <v>0.47704427562428081</v>
      </c>
      <c r="CA8" s="59">
        <v>-0.3782616432714343</v>
      </c>
      <c r="CB8" s="59">
        <v>-0.26289439632732109</v>
      </c>
      <c r="CC8" s="59">
        <v>-1.0611725225865321</v>
      </c>
      <c r="CD8" s="59">
        <v>-0.49873890932253184</v>
      </c>
      <c r="CE8" s="59">
        <v>1.4841743394312465</v>
      </c>
      <c r="CF8" s="59">
        <v>1.1620400554621066</v>
      </c>
      <c r="CG8" s="59">
        <v>1.0738563314706606</v>
      </c>
      <c r="CH8" s="59">
        <v>-1.2020654229837966</v>
      </c>
      <c r="CI8" s="59">
        <v>-3.4447143072146726E-2</v>
      </c>
      <c r="CJ8" s="59">
        <v>-8.1794571532289844E-3</v>
      </c>
      <c r="CK8" s="59">
        <v>-3.8569985532154773E-3</v>
      </c>
      <c r="CL8" s="59">
        <v>0.48592938426350801</v>
      </c>
      <c r="CM8" s="59">
        <v>-0.74048657949745145</v>
      </c>
      <c r="CN8" s="59">
        <v>-1.2182461258513213</v>
      </c>
      <c r="CO8" s="59">
        <v>-0.60010973504810838</v>
      </c>
      <c r="CP8" s="59">
        <v>0.96897482714293603</v>
      </c>
      <c r="CQ8" s="59">
        <v>0.84467995023799614</v>
      </c>
      <c r="CR8" s="59">
        <v>-0.35796792327807603</v>
      </c>
      <c r="CS8" s="59">
        <v>0.92416146531675014</v>
      </c>
      <c r="CT8" s="59">
        <v>-2.0467655524739845</v>
      </c>
      <c r="CU8" s="59">
        <v>-0.42995412673008154</v>
      </c>
      <c r="CV8" s="59">
        <v>1.6980656599814401</v>
      </c>
      <c r="CW8" s="59">
        <v>-0.77007423430036614</v>
      </c>
      <c r="CX8" s="59">
        <v>-0.25099510002002789</v>
      </c>
      <c r="CY8" s="59">
        <v>-0.54672229876856093</v>
      </c>
      <c r="CZ8" s="60">
        <v>-1.2048054109797735</v>
      </c>
    </row>
    <row r="9" spans="2:104" x14ac:dyDescent="0.35">
      <c r="B9" s="12">
        <v>8</v>
      </c>
      <c r="C9" s="47">
        <f t="shared" si="0"/>
        <v>8.1900340139500691E-2</v>
      </c>
      <c r="E9" s="58">
        <v>-0.18578661568083674</v>
      </c>
      <c r="F9" s="59">
        <v>-0.77884690088300901</v>
      </c>
      <c r="G9" s="59">
        <v>1.4409455170720704</v>
      </c>
      <c r="H9" s="59">
        <v>-0.58092512473636626</v>
      </c>
      <c r="I9" s="59">
        <v>1.7478210621692292</v>
      </c>
      <c r="J9" s="59">
        <v>-1.3057821537094656</v>
      </c>
      <c r="K9" s="59">
        <v>1.1251498321852871</v>
      </c>
      <c r="L9" s="59">
        <v>0.82931582190668496</v>
      </c>
      <c r="M9" s="59">
        <v>1.4725968329570895</v>
      </c>
      <c r="N9" s="59">
        <v>-0.61982772256948493</v>
      </c>
      <c r="O9" s="59">
        <v>-1.4806092656201268</v>
      </c>
      <c r="P9" s="59">
        <v>-0.44372462663905954</v>
      </c>
      <c r="Q9" s="59">
        <v>-0.185289115882491</v>
      </c>
      <c r="R9" s="59">
        <v>-2.8510037263045303E-2</v>
      </c>
      <c r="S9" s="59">
        <v>1.3867313573459578E-2</v>
      </c>
      <c r="T9" s="59">
        <v>-0.36134578498310393</v>
      </c>
      <c r="U9" s="59">
        <v>-1.4111849914359091</v>
      </c>
      <c r="V9" s="59">
        <v>-1.6882247326818256</v>
      </c>
      <c r="W9" s="59">
        <v>-0.29447463019587439</v>
      </c>
      <c r="X9" s="59">
        <v>0.65851401291412359</v>
      </c>
      <c r="Y9" s="59">
        <v>2.0299189202456311</v>
      </c>
      <c r="Z9" s="59">
        <v>-0.17698818004767961</v>
      </c>
      <c r="AA9" s="59">
        <v>0.90660696245161554</v>
      </c>
      <c r="AB9" s="59">
        <v>2.5420157915873127</v>
      </c>
      <c r="AC9" s="59">
        <v>0.33170275093372092</v>
      </c>
      <c r="AD9" s="59">
        <v>0.16289099375113958</v>
      </c>
      <c r="AE9" s="59">
        <v>0.75997845677457221</v>
      </c>
      <c r="AF9" s="59">
        <v>-4.0224667130954794E-2</v>
      </c>
      <c r="AG9" s="59">
        <v>0.8660291431064937</v>
      </c>
      <c r="AH9" s="59">
        <v>-0.6563518366743627</v>
      </c>
      <c r="AI9" s="59">
        <v>1.111111</v>
      </c>
      <c r="AJ9" s="59">
        <v>0.19339064487172955</v>
      </c>
      <c r="AK9" s="59">
        <v>-0.76702299544365471</v>
      </c>
      <c r="AL9" s="59">
        <v>0.54930129997990174</v>
      </c>
      <c r="AM9" s="59">
        <v>-0.17097962229152255</v>
      </c>
      <c r="AN9" s="59">
        <v>1.8644813476459305</v>
      </c>
      <c r="AO9" s="59">
        <v>-0.88817679905179958</v>
      </c>
      <c r="AP9" s="59">
        <v>-0.55928936795504114</v>
      </c>
      <c r="AQ9" s="59">
        <v>0.23022111890577446</v>
      </c>
      <c r="AR9" s="59">
        <v>0.16828421287120229</v>
      </c>
      <c r="AS9" s="59">
        <v>-0.31755650838149435</v>
      </c>
      <c r="AT9" s="59">
        <v>-1.7333430752634105</v>
      </c>
      <c r="AU9" s="59">
        <v>1.0722965180668806</v>
      </c>
      <c r="AV9" s="59">
        <v>-0.6732510204992227</v>
      </c>
      <c r="AW9" s="59">
        <v>-0.10059599983046884</v>
      </c>
      <c r="AX9" s="59">
        <v>-0.86090355240535921</v>
      </c>
      <c r="AY9" s="59">
        <v>-1.0599962273826666</v>
      </c>
      <c r="AZ9" s="59">
        <v>0.75249525446655574</v>
      </c>
      <c r="BA9" s="59">
        <v>0.5238927986344396</v>
      </c>
      <c r="BB9" s="59">
        <v>1.1694683944749058</v>
      </c>
      <c r="BC9" s="59">
        <v>-0.95942113809132323</v>
      </c>
      <c r="BD9" s="59">
        <v>0.32294819144069348</v>
      </c>
      <c r="BE9" s="59">
        <v>0.97251668129949842</v>
      </c>
      <c r="BF9" s="59">
        <v>0.94669692061451693</v>
      </c>
      <c r="BG9" s="59">
        <v>-0.16632324358976724</v>
      </c>
      <c r="BH9" s="59">
        <v>-0.11642687390692062</v>
      </c>
      <c r="BI9" s="59">
        <v>-0.2083545871997973</v>
      </c>
      <c r="BJ9" s="59">
        <v>0.51760466104384806</v>
      </c>
      <c r="BK9" s="59">
        <v>0.96556668299428694</v>
      </c>
      <c r="BL9" s="59">
        <v>0.6207811951365495</v>
      </c>
      <c r="BM9" s="59">
        <v>1.0128796232572836</v>
      </c>
      <c r="BN9" s="59">
        <v>0.27342529891770567</v>
      </c>
      <c r="BO9" s="59">
        <v>0.47484439170473763</v>
      </c>
      <c r="BP9" s="59">
        <v>0.50444368094764447</v>
      </c>
      <c r="BQ9" s="59">
        <v>0.20288699864286464</v>
      </c>
      <c r="BR9" s="59">
        <v>0.51692692777790616</v>
      </c>
      <c r="BS9" s="59">
        <v>-0.69616432627302005</v>
      </c>
      <c r="BT9" s="59">
        <v>0.96796206043275723</v>
      </c>
      <c r="BU9" s="59">
        <v>6.073848189832988E-2</v>
      </c>
      <c r="BV9" s="59">
        <v>-0.4813983883948571</v>
      </c>
      <c r="BW9" s="59">
        <v>1.2984584017944687</v>
      </c>
      <c r="BX9" s="59">
        <v>-1.0651453966854223</v>
      </c>
      <c r="BY9" s="59">
        <v>9.0095073476086418E-2</v>
      </c>
      <c r="BZ9" s="59">
        <v>-0.15084205966066028</v>
      </c>
      <c r="CA9" s="59">
        <v>-0.62728145959922976</v>
      </c>
      <c r="CB9" s="59">
        <v>0.69818844582670037</v>
      </c>
      <c r="CC9" s="59">
        <v>-0.69659542189233747</v>
      </c>
      <c r="CD9" s="59">
        <v>-0.16042108631497753</v>
      </c>
      <c r="CE9" s="59">
        <v>0.10619149564638029</v>
      </c>
      <c r="CF9" s="59">
        <v>-1.5486813722683472</v>
      </c>
      <c r="CG9" s="59">
        <v>0.34829381921869051</v>
      </c>
      <c r="CH9" s="59">
        <v>0.65133664116854539</v>
      </c>
      <c r="CI9" s="59">
        <v>0.68919349862102586</v>
      </c>
      <c r="CJ9" s="59">
        <v>0.29302402184553134</v>
      </c>
      <c r="CK9" s="59">
        <v>2.3558274862038802E-2</v>
      </c>
      <c r="CL9" s="59">
        <v>0.71196760035826445</v>
      </c>
      <c r="CM9" s="59">
        <v>-0.13796446623811487</v>
      </c>
      <c r="CN9" s="59">
        <v>-1.1510494535029059</v>
      </c>
      <c r="CO9" s="59">
        <v>0.39134409236130163</v>
      </c>
      <c r="CP9" s="59">
        <v>0.43244293302129932</v>
      </c>
      <c r="CQ9" s="59">
        <v>-0.90134468932785372</v>
      </c>
      <c r="CR9" s="59">
        <v>0.33709667363189871</v>
      </c>
      <c r="CS9" s="59">
        <v>0.62213770787090783</v>
      </c>
      <c r="CT9" s="59">
        <v>-0.30521575129086292</v>
      </c>
      <c r="CU9" s="59">
        <v>7.264463785258253E-2</v>
      </c>
      <c r="CV9" s="59">
        <v>-7.7156798627137244E-2</v>
      </c>
      <c r="CW9" s="59">
        <v>-0.9620805196474137</v>
      </c>
      <c r="CX9" s="59">
        <v>0.16078501508584289</v>
      </c>
      <c r="CY9" s="59">
        <v>-1.1001574936506664</v>
      </c>
      <c r="CZ9" s="60">
        <v>-0.73800603554601718</v>
      </c>
    </row>
    <row r="10" spans="2:104" x14ac:dyDescent="0.35">
      <c r="B10" s="12">
        <v>9</v>
      </c>
      <c r="C10" s="47">
        <f t="shared" si="0"/>
        <v>5.6972025236407813E-2</v>
      </c>
      <c r="E10" s="58">
        <v>-9.2163331819715116E-2</v>
      </c>
      <c r="F10" s="59">
        <v>3.9981516760559839E-2</v>
      </c>
      <c r="G10" s="59">
        <v>0.86553963162846193</v>
      </c>
      <c r="H10" s="59">
        <v>-0.48485648258870384</v>
      </c>
      <c r="I10" s="59">
        <v>1.5037640853841407</v>
      </c>
      <c r="J10" s="59">
        <v>1.0008443465028196</v>
      </c>
      <c r="K10" s="59">
        <v>-1.2862981344747306</v>
      </c>
      <c r="L10" s="59">
        <v>0.74701399566489923</v>
      </c>
      <c r="M10" s="59">
        <v>-0.77342611417306772</v>
      </c>
      <c r="N10" s="59">
        <v>-5.9509313015294205E-2</v>
      </c>
      <c r="O10" s="59">
        <v>1.3965664379940017</v>
      </c>
      <c r="P10" s="59">
        <v>-2.6187999161209466E-2</v>
      </c>
      <c r="Q10" s="59">
        <v>-4.8123312338631758E-3</v>
      </c>
      <c r="R10" s="59">
        <v>-0.47953109387098286</v>
      </c>
      <c r="S10" s="59">
        <v>-0.58460359925042549</v>
      </c>
      <c r="T10" s="59">
        <v>-0.16939002757170046</v>
      </c>
      <c r="U10" s="59">
        <v>-0.9322418681205682</v>
      </c>
      <c r="V10" s="59">
        <v>0.66873976777079436</v>
      </c>
      <c r="W10" s="59">
        <v>1.5938484359378626</v>
      </c>
      <c r="X10" s="59">
        <v>0.31137385670236628</v>
      </c>
      <c r="Y10" s="59">
        <v>0.90861413474256325</v>
      </c>
      <c r="Z10" s="59">
        <v>8.1133777005798102E-2</v>
      </c>
      <c r="AA10" s="59">
        <v>-0.18682750208548132</v>
      </c>
      <c r="AB10" s="59">
        <v>-1.7174795973804544</v>
      </c>
      <c r="AC10" s="59">
        <v>0.48590175888596637</v>
      </c>
      <c r="AD10" s="59">
        <v>-0.36767919745647482</v>
      </c>
      <c r="AE10" s="59">
        <v>0.88027824160859192</v>
      </c>
      <c r="AF10" s="59">
        <v>-1.4674617261407989</v>
      </c>
      <c r="AG10" s="59">
        <v>-0.96878347000011944</v>
      </c>
      <c r="AH10" s="59">
        <v>-6.9426641476852888E-2</v>
      </c>
      <c r="AI10" s="59">
        <v>1.0530219035280606</v>
      </c>
      <c r="AJ10" s="59">
        <v>-1.9877244131679885E-2</v>
      </c>
      <c r="AK10" s="59">
        <v>0.77495309183423533</v>
      </c>
      <c r="AL10" s="59">
        <v>-1.0279180827645711</v>
      </c>
      <c r="AM10" s="59">
        <v>1.5029241609538861</v>
      </c>
      <c r="AN10" s="59">
        <v>1.2262289711565009</v>
      </c>
      <c r="AO10" s="59">
        <v>1.1714815781949539</v>
      </c>
      <c r="AP10" s="59">
        <v>-1.4271800273329858</v>
      </c>
      <c r="AQ10" s="59">
        <v>0.95726839654316109</v>
      </c>
      <c r="AR10" s="59">
        <v>-0.16494942593782144</v>
      </c>
      <c r="AS10" s="59">
        <v>0.3412875367563129</v>
      </c>
      <c r="AT10" s="59">
        <v>-1.3113370427282243</v>
      </c>
      <c r="AU10" s="59">
        <v>-0.99766829413684888</v>
      </c>
      <c r="AV10" s="59">
        <v>0.26206822133336316</v>
      </c>
      <c r="AW10" s="59">
        <v>1.4667178993663739</v>
      </c>
      <c r="AX10" s="59">
        <v>0.27403292387716344</v>
      </c>
      <c r="AY10" s="59">
        <v>1.1149160248366623</v>
      </c>
      <c r="AZ10" s="59">
        <v>-5.7788196926642076E-2</v>
      </c>
      <c r="BA10" s="59">
        <v>-0.13350113297641503</v>
      </c>
      <c r="BB10" s="59">
        <v>-1.0987763937505464</v>
      </c>
      <c r="BC10" s="59">
        <v>-0.68354415377358924</v>
      </c>
      <c r="BD10" s="59">
        <v>1.0741809382328689</v>
      </c>
      <c r="BE10" s="59">
        <v>-0.79835034036811459</v>
      </c>
      <c r="BF10" s="59">
        <v>-1.1152186871487086</v>
      </c>
      <c r="BG10" s="59">
        <v>-1.8098111581974499</v>
      </c>
      <c r="BH10" s="59">
        <v>2.094019664001781</v>
      </c>
      <c r="BI10" s="59">
        <v>-1.0147179346057404</v>
      </c>
      <c r="BJ10" s="59">
        <v>0.39093235653244973</v>
      </c>
      <c r="BK10" s="59">
        <v>-0.17061204562780316</v>
      </c>
      <c r="BL10" s="59">
        <v>-0.25121539064946224</v>
      </c>
      <c r="BM10" s="59">
        <v>0.62173333694556798</v>
      </c>
      <c r="BN10" s="59">
        <v>-0.37081779559574979</v>
      </c>
      <c r="BO10" s="59">
        <v>-0.63774643472161674</v>
      </c>
      <c r="BP10" s="59">
        <v>0.75928035375301073</v>
      </c>
      <c r="BQ10" s="59">
        <v>2.4770257657294357</v>
      </c>
      <c r="BR10" s="59">
        <v>-0.13503217772587894</v>
      </c>
      <c r="BS10" s="59">
        <v>-1.6845210452951904</v>
      </c>
      <c r="BT10" s="59">
        <v>-0.24469863333803407</v>
      </c>
      <c r="BU10" s="59">
        <v>-0.43015697648169293</v>
      </c>
      <c r="BV10" s="59">
        <v>0.34754297616014029</v>
      </c>
      <c r="BW10" s="59">
        <v>1.6664588440107257</v>
      </c>
      <c r="BX10" s="59">
        <v>-0.75468947383910112</v>
      </c>
      <c r="BY10" s="59">
        <v>-0.11478042160019332</v>
      </c>
      <c r="BZ10" s="59">
        <v>-0.48493040391642417</v>
      </c>
      <c r="CA10" s="59">
        <v>-1.0097011373473226</v>
      </c>
      <c r="CB10" s="59">
        <v>1.2500069691997175</v>
      </c>
      <c r="CC10" s="59">
        <v>-1.2317512866988676</v>
      </c>
      <c r="CD10" s="59">
        <v>0.79053969740623597</v>
      </c>
      <c r="CE10" s="59">
        <v>0.65410281350842958</v>
      </c>
      <c r="CF10" s="59">
        <v>0.32547292215202289</v>
      </c>
      <c r="CG10" s="59">
        <v>0.17622040939238348</v>
      </c>
      <c r="CH10" s="59">
        <v>0.49518515054297413</v>
      </c>
      <c r="CI10" s="59">
        <v>2.7750522432335671</v>
      </c>
      <c r="CJ10" s="59">
        <v>-1.749936443467655</v>
      </c>
      <c r="CK10" s="59">
        <v>0.46703097565921275</v>
      </c>
      <c r="CL10" s="59">
        <v>1.6239064742930278</v>
      </c>
      <c r="CM10" s="59">
        <v>-1.8364639338293198</v>
      </c>
      <c r="CN10" s="59">
        <v>0.52562788716928233</v>
      </c>
      <c r="CO10" s="59">
        <v>0.68359774707224075</v>
      </c>
      <c r="CP10" s="59">
        <v>-0.18143256389705287</v>
      </c>
      <c r="CQ10" s="59">
        <v>-0.56150482508426791</v>
      </c>
      <c r="CR10" s="59">
        <v>-0.576897593483788</v>
      </c>
      <c r="CS10" s="59">
        <v>0.92480412840876491</v>
      </c>
      <c r="CT10" s="59">
        <v>0.32009262620158735</v>
      </c>
      <c r="CU10" s="59">
        <v>-0.42259513087820072</v>
      </c>
      <c r="CV10" s="59">
        <v>-1.207875216636191</v>
      </c>
      <c r="CW10" s="59">
        <v>1.5258669383718457</v>
      </c>
      <c r="CX10" s="59">
        <v>-0.1523654639517649</v>
      </c>
      <c r="CY10" s="59">
        <v>-1.386496481889802</v>
      </c>
      <c r="CZ10" s="60">
        <v>2.755803124917033E-2</v>
      </c>
    </row>
    <row r="11" spans="2:104" x14ac:dyDescent="0.35">
      <c r="B11" s="12">
        <v>10</v>
      </c>
      <c r="C11" s="47">
        <f t="shared" si="0"/>
        <v>-0.18017563038330547</v>
      </c>
      <c r="E11" s="58">
        <v>0.39630466963324562</v>
      </c>
      <c r="F11" s="59">
        <v>-1.2164024069701751</v>
      </c>
      <c r="G11" s="59">
        <v>0.5851700502350784</v>
      </c>
      <c r="H11" s="59">
        <v>-0.83852433428999917</v>
      </c>
      <c r="I11" s="59">
        <v>-6.4814122602716078E-3</v>
      </c>
      <c r="J11" s="59">
        <v>-0.43771349958756905</v>
      </c>
      <c r="K11" s="59">
        <v>0.22889532209706207</v>
      </c>
      <c r="L11" s="59">
        <v>-0.67683385384056505</v>
      </c>
      <c r="M11" s="59">
        <v>1.9977101342752999</v>
      </c>
      <c r="N11" s="59">
        <v>-1.3997295331208699</v>
      </c>
      <c r="O11" s="59">
        <v>-7.5089404476221408E-2</v>
      </c>
      <c r="P11" s="59">
        <v>-2.0868466477492702</v>
      </c>
      <c r="Q11" s="59">
        <v>-0.87273727295646664</v>
      </c>
      <c r="R11" s="59">
        <v>7.5753693360094743E-2</v>
      </c>
      <c r="S11" s="59">
        <v>1.7209227554036417</v>
      </c>
      <c r="T11" s="59">
        <v>0.16617636920296847</v>
      </c>
      <c r="U11" s="59">
        <v>-0.6351620522136241</v>
      </c>
      <c r="V11" s="59">
        <v>-1.4404350412128679</v>
      </c>
      <c r="W11" s="59">
        <v>1.3881817375285919</v>
      </c>
      <c r="X11" s="59">
        <v>0.71720205443180995</v>
      </c>
      <c r="Y11" s="59">
        <v>-1.3021016777284038</v>
      </c>
      <c r="Z11" s="59">
        <v>0.93856314473437619</v>
      </c>
      <c r="AA11" s="59">
        <v>0.47903821648341338</v>
      </c>
      <c r="AB11" s="59">
        <v>2.8459303886442328E-2</v>
      </c>
      <c r="AC11" s="59">
        <v>-0.491916805941501</v>
      </c>
      <c r="AD11" s="59">
        <v>-1.4797836486367872</v>
      </c>
      <c r="AE11" s="59">
        <v>-0.37825774170604676</v>
      </c>
      <c r="AF11" s="59">
        <v>1.1059479932934044</v>
      </c>
      <c r="AG11" s="59">
        <v>0.7485267483345317</v>
      </c>
      <c r="AH11" s="59">
        <v>4.3443825923928717E-2</v>
      </c>
      <c r="AI11" s="59">
        <v>-0.41546449198118029</v>
      </c>
      <c r="AJ11" s="59">
        <v>-0.52889616652147176</v>
      </c>
      <c r="AK11" s="59">
        <v>-1.9193388319037943</v>
      </c>
      <c r="AL11" s="59">
        <v>-0.41538369478642989</v>
      </c>
      <c r="AM11" s="59">
        <v>0.16013608607197927</v>
      </c>
      <c r="AN11" s="59">
        <v>0.18198456011193131</v>
      </c>
      <c r="AO11" s="59">
        <v>0.35256945160303377</v>
      </c>
      <c r="AP11" s="59">
        <v>-0.7669196828578595</v>
      </c>
      <c r="AQ11" s="59">
        <v>-1.6919450392289421</v>
      </c>
      <c r="AR11" s="59">
        <v>-1.0820624065771334</v>
      </c>
      <c r="AS11" s="59">
        <v>-0.33368569009725346</v>
      </c>
      <c r="AT11" s="59">
        <v>-1.441222493294549</v>
      </c>
      <c r="AU11" s="59">
        <v>-1.0466093258032909</v>
      </c>
      <c r="AV11" s="59">
        <v>-0.61961101708642086</v>
      </c>
      <c r="AW11" s="59">
        <v>-1.1925627758545663</v>
      </c>
      <c r="AX11" s="59">
        <v>0.11202847928335638</v>
      </c>
      <c r="AY11" s="59">
        <v>-0.97524371237223006</v>
      </c>
      <c r="AZ11" s="59">
        <v>1.1419778698528811</v>
      </c>
      <c r="BA11" s="59">
        <v>-1.5800573083400062</v>
      </c>
      <c r="BB11" s="59">
        <v>0.8444835313851502</v>
      </c>
      <c r="BC11" s="59">
        <v>1.0658357375283487</v>
      </c>
      <c r="BD11" s="59">
        <v>-0.47602821849925936</v>
      </c>
      <c r="BE11" s="59">
        <v>-2.6031868400791445</v>
      </c>
      <c r="BF11" s="59">
        <v>0.55805101811840319</v>
      </c>
      <c r="BG11" s="59">
        <v>-2.0537161663410246</v>
      </c>
      <c r="BH11" s="59">
        <v>-1.3193696549119522</v>
      </c>
      <c r="BI11" s="59">
        <v>0.21171338184064464</v>
      </c>
      <c r="BJ11" s="59">
        <v>-0.68671196283659275</v>
      </c>
      <c r="BK11" s="59">
        <v>1.4107420977616323</v>
      </c>
      <c r="BL11" s="59">
        <v>-1.9745226972075669</v>
      </c>
      <c r="BM11" s="59">
        <v>1.3862637280724184</v>
      </c>
      <c r="BN11" s="59">
        <v>1.7500743816018816</v>
      </c>
      <c r="BO11" s="59">
        <v>1.4957343001605286</v>
      </c>
      <c r="BP11" s="59">
        <v>0.83383360349190394</v>
      </c>
      <c r="BQ11" s="59">
        <v>0.4738098736019663</v>
      </c>
      <c r="BR11" s="59">
        <v>0.51983912772278829</v>
      </c>
      <c r="BS11" s="59">
        <v>1.9455779014737704</v>
      </c>
      <c r="BT11" s="59">
        <v>-0.17992061798199951</v>
      </c>
      <c r="BU11" s="59">
        <v>0.43274011182534661</v>
      </c>
      <c r="BV11" s="59">
        <v>1.8897565675517374</v>
      </c>
      <c r="BW11" s="59">
        <v>-2.4624560164907767</v>
      </c>
      <c r="BX11" s="59">
        <v>-1.9590507444293772</v>
      </c>
      <c r="BY11" s="59">
        <v>-2.3755520735381528</v>
      </c>
      <c r="BZ11" s="59">
        <v>-1.6143165034859561</v>
      </c>
      <c r="CA11" s="59">
        <v>-1.0430935707945452</v>
      </c>
      <c r="CB11" s="59">
        <v>-0.90785061055352223</v>
      </c>
      <c r="CC11" s="59">
        <v>-6.4801762396380441E-2</v>
      </c>
      <c r="CD11" s="59">
        <v>-6.7855189466488233E-2</v>
      </c>
      <c r="CE11" s="59">
        <v>0.48127327777735429</v>
      </c>
      <c r="CF11" s="59">
        <v>-0.20670618843621602</v>
      </c>
      <c r="CG11" s="59">
        <v>0.11645715657499718</v>
      </c>
      <c r="CH11" s="59">
        <v>-1.3716770688479669</v>
      </c>
      <c r="CI11" s="59">
        <v>0.80002016055779701</v>
      </c>
      <c r="CJ11" s="59">
        <v>-1.3789662639871443</v>
      </c>
      <c r="CK11" s="59">
        <v>0.61203881693091722</v>
      </c>
      <c r="CL11" s="59">
        <v>-0.28558212092112079</v>
      </c>
      <c r="CM11" s="59">
        <v>0.61052050048593398</v>
      </c>
      <c r="CN11" s="59">
        <v>-0.61649479265316531</v>
      </c>
      <c r="CO11" s="59">
        <v>-8.3316144580796614E-2</v>
      </c>
      <c r="CP11" s="59">
        <v>-3.872033119084213E-2</v>
      </c>
      <c r="CQ11" s="59">
        <v>1.9593568101654977</v>
      </c>
      <c r="CR11" s="59">
        <v>0.38402613008878894</v>
      </c>
      <c r="CS11" s="59">
        <v>1.4344671189679701</v>
      </c>
      <c r="CT11" s="59">
        <v>0.73020145119499003</v>
      </c>
      <c r="CU11" s="59">
        <v>0.29202368408975898</v>
      </c>
      <c r="CV11" s="59">
        <v>0.92314243514230476</v>
      </c>
      <c r="CW11" s="59">
        <v>-0.11640089560182292</v>
      </c>
      <c r="CX11" s="59">
        <v>-0.19498470320617031</v>
      </c>
      <c r="CY11" s="59">
        <v>-1.3298731816786973</v>
      </c>
      <c r="CZ11" s="60">
        <v>-0.99036611867799906</v>
      </c>
    </row>
    <row r="12" spans="2:104" x14ac:dyDescent="0.35">
      <c r="B12" s="12">
        <v>11</v>
      </c>
      <c r="C12" s="47">
        <f t="shared" si="0"/>
        <v>4.6537092391734668E-2</v>
      </c>
      <c r="E12" s="58">
        <v>0.10044032283222092</v>
      </c>
      <c r="F12" s="59">
        <v>-1.1734423327531149</v>
      </c>
      <c r="G12" s="59">
        <v>0.55242979661770963</v>
      </c>
      <c r="H12" s="59">
        <v>0.2883433851195718</v>
      </c>
      <c r="I12" s="59">
        <v>1.0857306140554599</v>
      </c>
      <c r="J12" s="59">
        <v>0.24301935023438989</v>
      </c>
      <c r="K12" s="59">
        <v>-0.14639606146928152</v>
      </c>
      <c r="L12" s="59">
        <v>-0.77508584204589404</v>
      </c>
      <c r="M12" s="59">
        <v>-1.2458285856166462</v>
      </c>
      <c r="N12" s="59">
        <v>1.5638788248455759</v>
      </c>
      <c r="O12" s="59">
        <v>1.007512410982556</v>
      </c>
      <c r="P12" s="59">
        <v>-4.3701293795508696E-2</v>
      </c>
      <c r="Q12" s="59">
        <v>0.20944139047876981</v>
      </c>
      <c r="R12" s="59">
        <v>-0.53726365460058312</v>
      </c>
      <c r="S12" s="59">
        <v>0.7541694295453929</v>
      </c>
      <c r="T12" s="59">
        <v>-0.43262381671142869</v>
      </c>
      <c r="U12" s="59">
        <v>1.1486566406040153</v>
      </c>
      <c r="V12" s="59">
        <v>1.5290621970286877</v>
      </c>
      <c r="W12" s="59">
        <v>2.3182678288269707</v>
      </c>
      <c r="X12" s="59">
        <v>-1.1967372215760315</v>
      </c>
      <c r="Y12" s="59">
        <v>0.73624086833922664</v>
      </c>
      <c r="Z12" s="59">
        <v>-0.56239815558511641</v>
      </c>
      <c r="AA12" s="59">
        <v>-0.10208124240891406</v>
      </c>
      <c r="AB12" s="59">
        <v>0.40110173902271229</v>
      </c>
      <c r="AC12" s="59">
        <v>0.25076245047201706</v>
      </c>
      <c r="AD12" s="59">
        <v>1.179344658101666</v>
      </c>
      <c r="AE12" s="59">
        <v>-1.9121795994414978</v>
      </c>
      <c r="AF12" s="59">
        <v>-0.66055082943081633</v>
      </c>
      <c r="AG12" s="59">
        <v>-0.79319636355465861</v>
      </c>
      <c r="AH12" s="59">
        <v>2.4537974552289783</v>
      </c>
      <c r="AI12" s="59">
        <v>0.25296724240024665</v>
      </c>
      <c r="AJ12" s="59">
        <v>1.5140591771171392</v>
      </c>
      <c r="AK12" s="59">
        <v>0.3947156228946313</v>
      </c>
      <c r="AL12" s="59">
        <v>1.2966554940021677</v>
      </c>
      <c r="AM12" s="59">
        <v>2.1778422136372577</v>
      </c>
      <c r="AN12" s="59">
        <v>0.46867266432935434</v>
      </c>
      <c r="AO12" s="59">
        <v>-2.2189291658729449</v>
      </c>
      <c r="AP12" s="59">
        <v>2.3006387356601281</v>
      </c>
      <c r="AQ12" s="59">
        <v>-0.2950737689604529</v>
      </c>
      <c r="AR12" s="59">
        <v>3.143029008118854E-3</v>
      </c>
      <c r="AS12" s="59">
        <v>1.1188814250037507</v>
      </c>
      <c r="AT12" s="59">
        <v>-0.44838235819104832</v>
      </c>
      <c r="AU12" s="59">
        <v>0.43559323243511161</v>
      </c>
      <c r="AV12" s="59">
        <v>-0.45195075053561873</v>
      </c>
      <c r="AW12" s="59">
        <v>0.36574793194899213</v>
      </c>
      <c r="AX12" s="59">
        <v>-0.67870433131354613</v>
      </c>
      <c r="AY12" s="59">
        <v>-0.35756039803972156</v>
      </c>
      <c r="AZ12" s="59">
        <v>0.45609544712848643</v>
      </c>
      <c r="BA12" s="59">
        <v>0.7309234914085303</v>
      </c>
      <c r="BB12" s="59">
        <v>-1.239414686599511</v>
      </c>
      <c r="BC12" s="59">
        <v>0.53495069902791559</v>
      </c>
      <c r="BD12" s="59">
        <v>8.5467067271298089E-2</v>
      </c>
      <c r="BE12" s="59">
        <v>-0.61178844040549718</v>
      </c>
      <c r="BF12" s="59">
        <v>-0.31795128744968854</v>
      </c>
      <c r="BG12" s="59">
        <v>-0.84306569793699226</v>
      </c>
      <c r="BH12" s="59">
        <v>-0.60443115880278608</v>
      </c>
      <c r="BI12" s="59">
        <v>-1.5312603493775294</v>
      </c>
      <c r="BJ12" s="59">
        <v>1.3139140395851028</v>
      </c>
      <c r="BK12" s="59">
        <v>0.35443934260580073</v>
      </c>
      <c r="BL12" s="59">
        <v>-5.3925578599404819E-2</v>
      </c>
      <c r="BM12" s="59">
        <v>0.8038478746079073</v>
      </c>
      <c r="BN12" s="59">
        <v>0.90590283391587811</v>
      </c>
      <c r="BO12" s="59">
        <v>1.7966408590546155</v>
      </c>
      <c r="BP12" s="59">
        <v>-0.41000805715183442</v>
      </c>
      <c r="BQ12" s="59">
        <v>0.19986094482282216</v>
      </c>
      <c r="BR12" s="59">
        <v>-1.9343338704194593</v>
      </c>
      <c r="BS12" s="59">
        <v>-0.34591850847484162</v>
      </c>
      <c r="BT12" s="59">
        <v>1.7999937479882075</v>
      </c>
      <c r="BU12" s="59">
        <v>-1.5018440599311185</v>
      </c>
      <c r="BV12" s="59">
        <v>0.79762010054054877</v>
      </c>
      <c r="BW12" s="59">
        <v>-0.73253643375801114</v>
      </c>
      <c r="BX12" s="59">
        <v>-1.8132669630552658</v>
      </c>
      <c r="BY12" s="59">
        <v>-0.32512914993908021</v>
      </c>
      <c r="BZ12" s="59">
        <v>-0.9352895848493209</v>
      </c>
      <c r="CA12" s="59">
        <v>-1.1726681490539459</v>
      </c>
      <c r="CB12" s="59">
        <v>-0.87063860620914013</v>
      </c>
      <c r="CC12" s="59">
        <v>-1.1704944359841096</v>
      </c>
      <c r="CD12" s="59">
        <v>-0.48694833128210779</v>
      </c>
      <c r="CE12" s="59">
        <v>-0.60543287727655182</v>
      </c>
      <c r="CF12" s="59">
        <v>-0.55011326208732925</v>
      </c>
      <c r="CG12" s="59">
        <v>1.572903925301034</v>
      </c>
      <c r="CH12" s="59">
        <v>-0.62533511982501588</v>
      </c>
      <c r="CI12" s="59">
        <v>-1.7441366268101155</v>
      </c>
      <c r="CJ12" s="59">
        <v>7.803619193544814E-2</v>
      </c>
      <c r="CK12" s="59">
        <v>0.17489305414349621</v>
      </c>
      <c r="CL12" s="59">
        <v>0.61117047521966772</v>
      </c>
      <c r="CM12" s="59">
        <v>-0.64546743212278823</v>
      </c>
      <c r="CN12" s="59">
        <v>-1.2704224094136889</v>
      </c>
      <c r="CO12" s="59">
        <v>0.98726413573270533</v>
      </c>
      <c r="CP12" s="59">
        <v>1.195007178241126</v>
      </c>
      <c r="CQ12" s="59">
        <v>0.35517754182167688</v>
      </c>
      <c r="CR12" s="59">
        <v>6.6240598261343375E-2</v>
      </c>
      <c r="CS12" s="59">
        <v>1.1521102856091383</v>
      </c>
      <c r="CT12" s="59">
        <v>0.4819743421426827</v>
      </c>
      <c r="CU12" s="59">
        <v>-0.55622874807406064</v>
      </c>
      <c r="CV12" s="59">
        <v>3.9615128099328878E-2</v>
      </c>
      <c r="CW12" s="59">
        <v>0.50496159129312845</v>
      </c>
      <c r="CX12" s="59">
        <v>-0.41872160083018545</v>
      </c>
      <c r="CY12" s="59">
        <v>-0.6065853203192324</v>
      </c>
      <c r="CZ12" s="60">
        <v>-0.54097526941580132</v>
      </c>
    </row>
    <row r="13" spans="2:104" x14ac:dyDescent="0.35">
      <c r="B13" s="12">
        <v>12</v>
      </c>
      <c r="C13" s="47">
        <f t="shared" si="0"/>
        <v>4.0831558489903157E-2</v>
      </c>
      <c r="E13" s="58">
        <v>-0.2842270536773478</v>
      </c>
      <c r="F13" s="59">
        <v>0.66564674007350422</v>
      </c>
      <c r="G13" s="59">
        <v>-0.1874143420914953</v>
      </c>
      <c r="H13" s="59">
        <v>0.31595028586044377</v>
      </c>
      <c r="I13" s="59">
        <v>1.135454762274035</v>
      </c>
      <c r="J13" s="59">
        <v>-7.3605517642838916E-2</v>
      </c>
      <c r="K13" s="59">
        <v>0.89192677333776371</v>
      </c>
      <c r="L13" s="59">
        <v>0.63186343036137893</v>
      </c>
      <c r="M13" s="59">
        <v>-0.95226115070644701</v>
      </c>
      <c r="N13" s="59">
        <v>-1.0610508392270499</v>
      </c>
      <c r="O13" s="59">
        <v>1.0857694013743486</v>
      </c>
      <c r="P13" s="59">
        <v>-0.48457928690325863</v>
      </c>
      <c r="Q13" s="59">
        <v>-0.51623677325375272</v>
      </c>
      <c r="R13" s="59">
        <v>-0.72992890761621043</v>
      </c>
      <c r="S13" s="59">
        <v>1.5376335507479126</v>
      </c>
      <c r="T13" s="59">
        <v>1.3243458904088814</v>
      </c>
      <c r="U13" s="59">
        <v>0.83105197229393168</v>
      </c>
      <c r="V13" s="59">
        <v>1.4443079618442733</v>
      </c>
      <c r="W13" s="59">
        <v>0.26975229922376215</v>
      </c>
      <c r="X13" s="59">
        <v>0.64655161220740198</v>
      </c>
      <c r="Y13" s="59">
        <v>1.4093000386957515</v>
      </c>
      <c r="Z13" s="59">
        <v>-0.63199723731629565</v>
      </c>
      <c r="AA13" s="59">
        <v>0.41017893873566613</v>
      </c>
      <c r="AB13" s="59">
        <v>0.71805781952663894</v>
      </c>
      <c r="AC13" s="59">
        <v>0.50996032087324672</v>
      </c>
      <c r="AD13" s="59">
        <v>-5.7431066431528247E-2</v>
      </c>
      <c r="AE13" s="59">
        <v>0.70211393410405376</v>
      </c>
      <c r="AF13" s="59">
        <v>-0.19079053465345597</v>
      </c>
      <c r="AG13" s="59">
        <v>-0.74578147751490387</v>
      </c>
      <c r="AH13" s="59">
        <v>-1.0079359196254025</v>
      </c>
      <c r="AI13" s="59">
        <v>0.14341333545700052</v>
      </c>
      <c r="AJ13" s="59">
        <v>-0.17888186000168466</v>
      </c>
      <c r="AK13" s="59">
        <v>0.24085433817313784</v>
      </c>
      <c r="AL13" s="59">
        <v>2.3162623791535641</v>
      </c>
      <c r="AM13" s="59">
        <v>1.8533131086386854</v>
      </c>
      <c r="AN13" s="59">
        <v>-0.83042131184904899</v>
      </c>
      <c r="AO13" s="59">
        <v>3.5728093198014885E-2</v>
      </c>
      <c r="AP13" s="59">
        <v>-0.26693279425260197</v>
      </c>
      <c r="AQ13" s="59">
        <v>0.25088729035556906</v>
      </c>
      <c r="AR13" s="59">
        <v>0.76674943544039953</v>
      </c>
      <c r="AS13" s="59">
        <v>-0.24954411534537663</v>
      </c>
      <c r="AT13" s="59">
        <v>-0.81008692226011192</v>
      </c>
      <c r="AU13" s="59">
        <v>-0.83212195680857359</v>
      </c>
      <c r="AV13" s="59">
        <v>-1.1407505379557781</v>
      </c>
      <c r="AW13" s="59">
        <v>0.43219412547740271</v>
      </c>
      <c r="AX13" s="59">
        <v>-1.0290933521586705</v>
      </c>
      <c r="AY13" s="59">
        <v>-1.4171414419499382</v>
      </c>
      <c r="AZ13" s="59">
        <v>0.58214462125713207</v>
      </c>
      <c r="BA13" s="59">
        <v>-0.59323737765727069</v>
      </c>
      <c r="BB13" s="59">
        <v>-1.4152995377900766</v>
      </c>
      <c r="BC13" s="59">
        <v>0.44803616695915</v>
      </c>
      <c r="BD13" s="59">
        <v>-0.36309349281885994</v>
      </c>
      <c r="BE13" s="59">
        <v>-0.35721255327300061</v>
      </c>
      <c r="BF13" s="59">
        <v>1.0842210675525554</v>
      </c>
      <c r="BG13" s="59">
        <v>-1.0264117069558112</v>
      </c>
      <c r="BH13" s="59">
        <v>0.282157516628114</v>
      </c>
      <c r="BI13" s="59">
        <v>-0.41931267403102856</v>
      </c>
      <c r="BJ13" s="59">
        <v>1.2601157275522539</v>
      </c>
      <c r="BK13" s="59">
        <v>-8.2970959099489663E-2</v>
      </c>
      <c r="BL13" s="59">
        <v>0.8557822702546205</v>
      </c>
      <c r="BM13" s="59">
        <v>-1.8029170773543817</v>
      </c>
      <c r="BN13" s="59">
        <v>1.2822818765960839</v>
      </c>
      <c r="BO13" s="59">
        <v>-1.1284091842375406</v>
      </c>
      <c r="BP13" s="59">
        <v>-0.46331311979935347</v>
      </c>
      <c r="BQ13" s="59">
        <v>-8.7874636721012908E-2</v>
      </c>
      <c r="BR13" s="59">
        <v>0.48905073362066859</v>
      </c>
      <c r="BS13" s="59">
        <v>7.6798485986178611E-2</v>
      </c>
      <c r="BT13" s="59">
        <v>-1.9554875181461207</v>
      </c>
      <c r="BU13" s="59">
        <v>0.97404143325770665</v>
      </c>
      <c r="BV13" s="59">
        <v>-0.24306942980482163</v>
      </c>
      <c r="BW13" s="59">
        <v>-0.3027656256334017</v>
      </c>
      <c r="BX13" s="59">
        <v>0.90947353463095626</v>
      </c>
      <c r="BY13" s="59">
        <v>0.33185624727868279</v>
      </c>
      <c r="BZ13" s="59">
        <v>-1.0219547080955718</v>
      </c>
      <c r="CA13" s="59">
        <v>0.37463278591997135</v>
      </c>
      <c r="CB13" s="59">
        <v>-0.46766186840466267</v>
      </c>
      <c r="CC13" s="59">
        <v>0.14053268514132836</v>
      </c>
      <c r="CD13" s="59">
        <v>0.31692757049061399</v>
      </c>
      <c r="CE13" s="59">
        <v>0.73124101675418074</v>
      </c>
      <c r="CF13" s="59">
        <v>2.1297059665750075</v>
      </c>
      <c r="CG13" s="59">
        <v>-0.77981986445153528</v>
      </c>
      <c r="CH13" s="59">
        <v>1.3667600485812335</v>
      </c>
      <c r="CI13" s="59">
        <v>-1.2158984402013875</v>
      </c>
      <c r="CJ13" s="59">
        <v>-0.24447423839963434</v>
      </c>
      <c r="CK13" s="59">
        <v>-0.14204415743592488</v>
      </c>
      <c r="CL13" s="59">
        <v>0.4413725112976512</v>
      </c>
      <c r="CM13" s="59">
        <v>-1.2677201573699379</v>
      </c>
      <c r="CN13" s="59">
        <v>6.5637797485691318E-2</v>
      </c>
      <c r="CO13" s="59">
        <v>-2.6599850830708771</v>
      </c>
      <c r="CP13" s="59">
        <v>0.45374971096602451</v>
      </c>
      <c r="CQ13" s="59">
        <v>-1.2860742488353654</v>
      </c>
      <c r="CR13" s="59">
        <v>-1.6871525375037129</v>
      </c>
      <c r="CS13" s="59">
        <v>0.49406758810953827</v>
      </c>
      <c r="CT13" s="59">
        <v>1.407016678277426</v>
      </c>
      <c r="CU13" s="59">
        <v>1.6702175910639705</v>
      </c>
      <c r="CV13" s="59">
        <v>-1.2124031148667078</v>
      </c>
      <c r="CW13" s="59">
        <v>0.56966026284755689</v>
      </c>
      <c r="CX13" s="59">
        <v>0.39684465739657077</v>
      </c>
      <c r="CY13" s="59">
        <v>-1.2079104050986595</v>
      </c>
      <c r="CZ13" s="60">
        <v>1.492249574970594</v>
      </c>
    </row>
    <row r="14" spans="2:104" x14ac:dyDescent="0.35">
      <c r="B14" s="12">
        <v>13</v>
      </c>
      <c r="C14" s="47">
        <f t="shared" si="0"/>
        <v>0.24903744075028414</v>
      </c>
      <c r="E14" s="58">
        <v>1.0345900900430631</v>
      </c>
      <c r="F14" s="59">
        <v>1.1483710239332579</v>
      </c>
      <c r="G14" s="59">
        <v>0.38060558548031242</v>
      </c>
      <c r="H14" s="59">
        <v>1.7915834994235365</v>
      </c>
      <c r="I14" s="59">
        <v>-0.28617674546385685</v>
      </c>
      <c r="J14" s="59">
        <v>2.2130556185509374E-2</v>
      </c>
      <c r="K14" s="59">
        <v>0.54704058383316279</v>
      </c>
      <c r="L14" s="59">
        <v>-2.1541606981164407</v>
      </c>
      <c r="M14" s="59">
        <v>1.0303144851818604</v>
      </c>
      <c r="N14" s="59">
        <v>-8.7743055695870889E-2</v>
      </c>
      <c r="O14" s="59">
        <v>3.3589920184129762</v>
      </c>
      <c r="P14" s="59">
        <v>1.67616968073411</v>
      </c>
      <c r="Q14" s="59">
        <v>1.1265024094209501</v>
      </c>
      <c r="R14" s="59">
        <v>0.18735247892286319</v>
      </c>
      <c r="S14" s="59">
        <v>0.74958443753261506</v>
      </c>
      <c r="T14" s="59">
        <v>-0.60952047700809775</v>
      </c>
      <c r="U14" s="59">
        <v>4.5631382013495043E-2</v>
      </c>
      <c r="V14" s="59">
        <v>-1.7362183354276481</v>
      </c>
      <c r="W14" s="59">
        <v>-1.100217186047612</v>
      </c>
      <c r="X14" s="59">
        <v>-1.9206876941284776</v>
      </c>
      <c r="Y14" s="59">
        <v>0.95071040698491682</v>
      </c>
      <c r="Z14" s="59">
        <v>0.35596399425198905</v>
      </c>
      <c r="AA14" s="59">
        <v>-1.7637841558363392</v>
      </c>
      <c r="AB14" s="59">
        <v>0.86436356034553585</v>
      </c>
      <c r="AC14" s="59">
        <v>-1.2081450083045735</v>
      </c>
      <c r="AD14" s="59">
        <v>1.7495236099582612</v>
      </c>
      <c r="AE14" s="59">
        <v>1.4083265206608322</v>
      </c>
      <c r="AF14" s="59">
        <v>0.35462624055170561</v>
      </c>
      <c r="AG14" s="59">
        <v>0.729190496024678</v>
      </c>
      <c r="AH14" s="59">
        <v>0.41024951147455851</v>
      </c>
      <c r="AI14" s="59">
        <v>-2.2100451286242992</v>
      </c>
      <c r="AJ14" s="59">
        <v>0.67182711393623495</v>
      </c>
      <c r="AK14" s="59">
        <v>0.47978078673755603</v>
      </c>
      <c r="AL14" s="59">
        <v>-1.1533157966225498</v>
      </c>
      <c r="AM14" s="59">
        <v>-2.0725127326528461</v>
      </c>
      <c r="AN14" s="59">
        <v>0.75399727772938974</v>
      </c>
      <c r="AO14" s="59">
        <v>1.264898946552574</v>
      </c>
      <c r="AP14" s="59">
        <v>1.7072869482969308</v>
      </c>
      <c r="AQ14" s="59">
        <v>-1.2276520507010653</v>
      </c>
      <c r="AR14" s="59">
        <v>-0.55122672878807633</v>
      </c>
      <c r="AS14" s="59">
        <v>0.28079566972207304</v>
      </c>
      <c r="AT14" s="59">
        <v>1.0350049963232433</v>
      </c>
      <c r="AU14" s="59">
        <v>-6.8455427066663715E-2</v>
      </c>
      <c r="AV14" s="59">
        <v>-0.27781233703058905</v>
      </c>
      <c r="AW14" s="59">
        <v>0.50094372998985548</v>
      </c>
      <c r="AX14" s="59">
        <v>-1.2868207504338225</v>
      </c>
      <c r="AY14" s="59">
        <v>-0.5927756419330491</v>
      </c>
      <c r="AZ14" s="59">
        <v>1.0330933545242118</v>
      </c>
      <c r="BA14" s="59">
        <v>1.7196542765437892</v>
      </c>
      <c r="BB14" s="59">
        <v>1.2376881771357975</v>
      </c>
      <c r="BC14" s="59">
        <v>0.13600394338030605</v>
      </c>
      <c r="BD14" s="59">
        <v>9.1356911365667134E-2</v>
      </c>
      <c r="BE14" s="59">
        <v>0.80050000868841109</v>
      </c>
      <c r="BF14" s="59">
        <v>0.13399373990843594</v>
      </c>
      <c r="BG14" s="59">
        <v>-1.2823627904054575</v>
      </c>
      <c r="BH14" s="59">
        <v>0.29782507901703237</v>
      </c>
      <c r="BI14" s="59">
        <v>-4.020873671573668E-2</v>
      </c>
      <c r="BJ14" s="59">
        <v>-1.5374794076571359</v>
      </c>
      <c r="BK14" s="59">
        <v>0.37643923661154571</v>
      </c>
      <c r="BL14" s="59">
        <v>1.4992253033152732</v>
      </c>
      <c r="BM14" s="59">
        <v>0.71643765339772225</v>
      </c>
      <c r="BN14" s="59">
        <v>5.6724348549402288E-2</v>
      </c>
      <c r="BO14" s="59">
        <v>-0.81690781349192398</v>
      </c>
      <c r="BP14" s="59">
        <v>0.6653944358571765</v>
      </c>
      <c r="BQ14" s="59">
        <v>-0.43375554555441947</v>
      </c>
      <c r="BR14" s="59">
        <v>-1.0145785349794498</v>
      </c>
      <c r="BS14" s="59">
        <v>0.17505108719122131</v>
      </c>
      <c r="BT14" s="59">
        <v>2.8023851724905509</v>
      </c>
      <c r="BU14" s="59">
        <v>0.59063426642227901</v>
      </c>
      <c r="BV14" s="59">
        <v>0.53832380855683237</v>
      </c>
      <c r="BW14" s="59">
        <v>-1.8037450038013585E-2</v>
      </c>
      <c r="BX14" s="59">
        <v>0.46125185512635486</v>
      </c>
      <c r="BY14" s="59">
        <v>1.2795488946001439</v>
      </c>
      <c r="BZ14" s="59">
        <v>0.907116104071371</v>
      </c>
      <c r="CA14" s="59">
        <v>0.18501294419691514</v>
      </c>
      <c r="CB14" s="59">
        <v>0.79701950021835277</v>
      </c>
      <c r="CC14" s="59">
        <v>0.86805442061535565</v>
      </c>
      <c r="CD14" s="59">
        <v>-0.75009964545357555</v>
      </c>
      <c r="CE14" s="59">
        <v>1.7022447173951791</v>
      </c>
      <c r="CF14" s="59">
        <v>0.6303588339395555</v>
      </c>
      <c r="CG14" s="59">
        <v>0.41119389659902383</v>
      </c>
      <c r="CH14" s="59">
        <v>7.3454083008664354E-3</v>
      </c>
      <c r="CI14" s="59">
        <v>6.1190903332504045E-3</v>
      </c>
      <c r="CJ14" s="59">
        <v>0.58611167702071654</v>
      </c>
      <c r="CK14" s="59">
        <v>0.83675401453678677</v>
      </c>
      <c r="CL14" s="59">
        <v>0.68942817594261896</v>
      </c>
      <c r="CM14" s="59">
        <v>3.5966730797877079E-2</v>
      </c>
      <c r="CN14" s="59">
        <v>0.98846800942599922</v>
      </c>
      <c r="CO14" s="59">
        <v>0.51459004430729938</v>
      </c>
      <c r="CP14" s="59">
        <v>-0.36516744385029887</v>
      </c>
      <c r="CQ14" s="59">
        <v>-0.70834461545204142</v>
      </c>
      <c r="CR14" s="59">
        <v>0.16356170455633576</v>
      </c>
      <c r="CS14" s="59">
        <v>0.41232929499934301</v>
      </c>
      <c r="CT14" s="59">
        <v>0.83459886993936783</v>
      </c>
      <c r="CU14" s="59">
        <v>-0.45051706844679612</v>
      </c>
      <c r="CV14" s="59">
        <v>0.97947896615189889</v>
      </c>
      <c r="CW14" s="59">
        <v>-1.9036341238787182</v>
      </c>
      <c r="CX14" s="59">
        <v>-8.4744229608918666E-3</v>
      </c>
      <c r="CY14" s="59">
        <v>1.3628427489117987</v>
      </c>
      <c r="CZ14" s="60">
        <v>0.39409687819462669</v>
      </c>
    </row>
    <row r="15" spans="2:104" x14ac:dyDescent="0.35">
      <c r="B15" s="12">
        <v>14</v>
      </c>
      <c r="C15" s="47">
        <f t="shared" si="0"/>
        <v>-8.0587125485593755E-2</v>
      </c>
      <c r="E15" s="58">
        <v>0.83484237159355146</v>
      </c>
      <c r="F15" s="59">
        <v>-0.29108817642012491</v>
      </c>
      <c r="G15" s="59">
        <v>1.032794828399495</v>
      </c>
      <c r="H15" s="59">
        <v>9.3141421246439038E-2</v>
      </c>
      <c r="I15" s="59">
        <v>1.1272345378426598</v>
      </c>
      <c r="J15" s="59">
        <v>0.18530137665296864</v>
      </c>
      <c r="K15" s="59">
        <v>2.8259489086800236E-2</v>
      </c>
      <c r="L15" s="59">
        <v>-1.0063198666380933</v>
      </c>
      <c r="M15" s="59">
        <v>6.1668187340784289E-2</v>
      </c>
      <c r="N15" s="59">
        <v>0.34540791402279697</v>
      </c>
      <c r="O15" s="59">
        <v>0.22147787478739792</v>
      </c>
      <c r="P15" s="59">
        <v>-9.444386576124493E-2</v>
      </c>
      <c r="Q15" s="59">
        <v>-0.42466043936152398</v>
      </c>
      <c r="R15" s="59">
        <v>-1.1708654547732793</v>
      </c>
      <c r="S15" s="59">
        <v>-0.52780162530418828</v>
      </c>
      <c r="T15" s="59">
        <v>0.50436445493233895</v>
      </c>
      <c r="U15" s="59">
        <v>2.8215849580782066</v>
      </c>
      <c r="V15" s="59">
        <v>-0.97374437517330226</v>
      </c>
      <c r="W15" s="59">
        <v>-0.4914467976941107</v>
      </c>
      <c r="X15" s="59">
        <v>0.83151601764730154</v>
      </c>
      <c r="Y15" s="59">
        <v>1.1611308013033921</v>
      </c>
      <c r="Z15" s="59">
        <v>-1.6376940452444118</v>
      </c>
      <c r="AA15" s="59">
        <v>-1.0619642729335024</v>
      </c>
      <c r="AB15" s="59">
        <v>0.30571624120017638</v>
      </c>
      <c r="AC15" s="59">
        <v>-0.78893396650319036</v>
      </c>
      <c r="AD15" s="59">
        <v>-0.36519777726087982</v>
      </c>
      <c r="AE15" s="59">
        <v>-0.3313984203062233</v>
      </c>
      <c r="AF15" s="59">
        <v>-1.3153957880610776</v>
      </c>
      <c r="AG15" s="59">
        <v>1.2828760792081761</v>
      </c>
      <c r="AH15" s="59">
        <v>-0.70992608246793432</v>
      </c>
      <c r="AI15" s="59">
        <v>-0.43287438767494862</v>
      </c>
      <c r="AJ15" s="59">
        <v>0.15035623505652002</v>
      </c>
      <c r="AK15" s="59">
        <v>0.1040378459827456</v>
      </c>
      <c r="AL15" s="59">
        <v>2.3726498533518883</v>
      </c>
      <c r="AM15" s="59">
        <v>-0.51875753750733411</v>
      </c>
      <c r="AN15" s="59">
        <v>1.1062752033171683</v>
      </c>
      <c r="AO15" s="59">
        <v>2.6948125831259138E-2</v>
      </c>
      <c r="AP15" s="59">
        <v>-1.7161576412104254</v>
      </c>
      <c r="AQ15" s="59">
        <v>1.5689328998641165</v>
      </c>
      <c r="AR15" s="59">
        <v>-0.1994117573513291</v>
      </c>
      <c r="AS15" s="59">
        <v>-1.2398607805892194</v>
      </c>
      <c r="AT15" s="59">
        <v>0.63190941447021243</v>
      </c>
      <c r="AU15" s="59">
        <v>-0.26598441180271182</v>
      </c>
      <c r="AV15" s="59">
        <v>0.41774379011482693</v>
      </c>
      <c r="AW15" s="59">
        <v>-5.2547734815333882E-2</v>
      </c>
      <c r="AX15" s="59">
        <v>-0.88989192120826643</v>
      </c>
      <c r="AY15" s="59">
        <v>1.1195130178616657</v>
      </c>
      <c r="AZ15" s="59">
        <v>1.3723355516567852</v>
      </c>
      <c r="BA15" s="59">
        <v>-0.72252682320175243</v>
      </c>
      <c r="BB15" s="59">
        <v>-0.31432544666240797</v>
      </c>
      <c r="BC15" s="59">
        <v>-1.1354430932099573</v>
      </c>
      <c r="BD15" s="59">
        <v>0.16075461712914393</v>
      </c>
      <c r="BE15" s="59">
        <v>-0.39476684902504017</v>
      </c>
      <c r="BF15" s="59">
        <v>-0.99730220794583113</v>
      </c>
      <c r="BG15" s="59">
        <v>-0.43284923651056068</v>
      </c>
      <c r="BH15" s="59">
        <v>-0.93965129757338728</v>
      </c>
      <c r="BI15" s="59">
        <v>0.21178499580661367</v>
      </c>
      <c r="BJ15" s="59">
        <v>0.48547238927012115</v>
      </c>
      <c r="BK15" s="59">
        <v>-1.5990212498505312</v>
      </c>
      <c r="BL15" s="59">
        <v>0.39121082689229975</v>
      </c>
      <c r="BM15" s="59">
        <v>-1.0919074823731967</v>
      </c>
      <c r="BN15" s="59">
        <v>0.20211370279220692</v>
      </c>
      <c r="BO15" s="59">
        <v>-0.48257049571936755</v>
      </c>
      <c r="BP15" s="59">
        <v>-1.7291943657317475</v>
      </c>
      <c r="BQ15" s="59">
        <v>0.55349100956827935</v>
      </c>
      <c r="BR15" s="59">
        <v>0.79230863521645267</v>
      </c>
      <c r="BS15" s="59">
        <v>-0.1508149905370971</v>
      </c>
      <c r="BT15" s="59">
        <v>0.3922327782153649</v>
      </c>
      <c r="BU15" s="59">
        <v>-0.33554729753682083</v>
      </c>
      <c r="BV15" s="59">
        <v>0.49796504789416685</v>
      </c>
      <c r="BW15" s="59">
        <v>-0.15551615088981582</v>
      </c>
      <c r="BX15" s="59">
        <v>-0.69060321601597541</v>
      </c>
      <c r="BY15" s="59">
        <v>-0.76791048336031775</v>
      </c>
      <c r="BZ15" s="59">
        <v>0.51091177849725655</v>
      </c>
      <c r="CA15" s="59">
        <v>-1.5726682992271919</v>
      </c>
      <c r="CB15" s="59">
        <v>0.45964962266191833</v>
      </c>
      <c r="CC15" s="59">
        <v>-1.3206287037271962</v>
      </c>
      <c r="CD15" s="59">
        <v>-0.13077194132978542</v>
      </c>
      <c r="CE15" s="59">
        <v>6.6754385401180685E-2</v>
      </c>
      <c r="CF15" s="59">
        <v>1.8956454254459048</v>
      </c>
      <c r="CG15" s="59">
        <v>0.27771310953700362</v>
      </c>
      <c r="CH15" s="59">
        <v>-0.30494331218262205</v>
      </c>
      <c r="CI15" s="59">
        <v>0.23199608828075496</v>
      </c>
      <c r="CJ15" s="59">
        <v>-0.15489963827119801</v>
      </c>
      <c r="CK15" s="59">
        <v>-0.20558665249567912</v>
      </c>
      <c r="CL15" s="59">
        <v>-0.49885958039593703</v>
      </c>
      <c r="CM15" s="59">
        <v>0.25863474993342456</v>
      </c>
      <c r="CN15" s="59">
        <v>-0.30053237968811275</v>
      </c>
      <c r="CO15" s="59">
        <v>-0.34631305677425189</v>
      </c>
      <c r="CP15" s="59">
        <v>-0.40290629223119562</v>
      </c>
      <c r="CQ15" s="59">
        <v>0.79567909879963006</v>
      </c>
      <c r="CR15" s="59">
        <v>-1.0796333969080905</v>
      </c>
      <c r="CS15" s="59">
        <v>1.758112720292329</v>
      </c>
      <c r="CT15" s="59">
        <v>-7.9184234026933396E-3</v>
      </c>
      <c r="CU15" s="59">
        <v>-0.84149159608547219</v>
      </c>
      <c r="CV15" s="59">
        <v>-0.75815793800144093</v>
      </c>
      <c r="CW15" s="59">
        <v>-1.0169271502060473</v>
      </c>
      <c r="CX15" s="59">
        <v>-1.6818870518941886</v>
      </c>
      <c r="CY15" s="59">
        <v>2.960131804552343</v>
      </c>
      <c r="CZ15" s="60">
        <v>-1.5988506005678786</v>
      </c>
    </row>
    <row r="16" spans="2:104" x14ac:dyDescent="0.35">
      <c r="B16" s="12">
        <v>15</v>
      </c>
      <c r="C16" s="47">
        <f t="shared" si="0"/>
        <v>2.1910778456654078E-2</v>
      </c>
      <c r="E16" s="58">
        <v>0.62478982516116288</v>
      </c>
      <c r="F16" s="59">
        <v>0.64328440673553611</v>
      </c>
      <c r="G16" s="59">
        <v>1.7083315687744818</v>
      </c>
      <c r="H16" s="59">
        <v>0.60953851710635454</v>
      </c>
      <c r="I16" s="59">
        <v>0.61318123011173575</v>
      </c>
      <c r="J16" s="59">
        <v>0.77568483235656116</v>
      </c>
      <c r="K16" s="59">
        <v>-0.23603165439725712</v>
      </c>
      <c r="L16" s="59">
        <v>-0.74296486808481343</v>
      </c>
      <c r="M16" s="59">
        <v>-1.6338095536606736</v>
      </c>
      <c r="N16" s="59">
        <v>-0.1263630795828394</v>
      </c>
      <c r="O16" s="59">
        <v>0.46669421003174383</v>
      </c>
      <c r="P16" s="59">
        <v>-1.2915298841363503</v>
      </c>
      <c r="Q16" s="59">
        <v>-0.19526789715471657</v>
      </c>
      <c r="R16" s="59">
        <v>0.25852956063432131</v>
      </c>
      <c r="S16" s="59">
        <v>-1.6385182621686234</v>
      </c>
      <c r="T16" s="59">
        <v>1.2340702776208026</v>
      </c>
      <c r="U16" s="59">
        <v>1.1761373706067908</v>
      </c>
      <c r="V16" s="59">
        <v>1.2041096317599636</v>
      </c>
      <c r="W16" s="59">
        <v>-0.74474514272322045</v>
      </c>
      <c r="X16" s="59">
        <v>0.28454112226828843</v>
      </c>
      <c r="Y16" s="59">
        <v>-1.2848779943055286</v>
      </c>
      <c r="Z16" s="59">
        <v>1.2574636069249363</v>
      </c>
      <c r="AA16" s="59">
        <v>-0.82532694122314609</v>
      </c>
      <c r="AB16" s="59">
        <v>0.73596445245901509</v>
      </c>
      <c r="AC16" s="59">
        <v>1.2849392959910027</v>
      </c>
      <c r="AD16" s="59">
        <v>2.1944238176736111</v>
      </c>
      <c r="AE16" s="59">
        <v>0.98957131836272316</v>
      </c>
      <c r="AF16" s="59">
        <v>0.50645813156673025</v>
      </c>
      <c r="AG16" s="59">
        <v>-1.8951846465088062</v>
      </c>
      <c r="AH16" s="59">
        <v>0.3337971391737754</v>
      </c>
      <c r="AI16" s="59">
        <v>-0.16272462242597155</v>
      </c>
      <c r="AJ16" s="59">
        <v>-0.29806754420283821</v>
      </c>
      <c r="AK16" s="59">
        <v>-0.63361746762157189</v>
      </c>
      <c r="AL16" s="59">
        <v>0.56632908196065879</v>
      </c>
      <c r="AM16" s="59">
        <v>-0.78271245742062223</v>
      </c>
      <c r="AN16" s="59">
        <v>0.34600950807669517</v>
      </c>
      <c r="AO16" s="59">
        <v>1.7000397418668298</v>
      </c>
      <c r="AP16" s="59">
        <v>-1.0294165744934616</v>
      </c>
      <c r="AQ16" s="59">
        <v>-0.29828279861317686</v>
      </c>
      <c r="AR16" s="59">
        <v>-1.034004725629915</v>
      </c>
      <c r="AS16" s="59">
        <v>-4.0790588725023247E-3</v>
      </c>
      <c r="AT16" s="59">
        <v>7.1698331279995801E-3</v>
      </c>
      <c r="AU16" s="59">
        <v>1.0967050723170313</v>
      </c>
      <c r="AV16" s="59">
        <v>-2.5108652277895223</v>
      </c>
      <c r="AW16" s="59">
        <v>1.1689411603000019</v>
      </c>
      <c r="AX16" s="59">
        <v>-1.0996976117895834</v>
      </c>
      <c r="AY16" s="59">
        <v>-1.4058992797940484</v>
      </c>
      <c r="AZ16" s="59">
        <v>-0.15555913065778612</v>
      </c>
      <c r="BA16" s="59">
        <v>1.0398649127441866</v>
      </c>
      <c r="BB16" s="59">
        <v>2.1179653973143153E-2</v>
      </c>
      <c r="BC16" s="59">
        <v>1.7471916841355717</v>
      </c>
      <c r="BD16" s="59">
        <v>-0.24826962788862503</v>
      </c>
      <c r="BE16" s="59">
        <v>-0.15885010102650571</v>
      </c>
      <c r="BF16" s="59">
        <v>-5.132523397222042E-2</v>
      </c>
      <c r="BG16" s="59">
        <v>1.4786268845295287</v>
      </c>
      <c r="BH16" s="59">
        <v>0.9514995679306707</v>
      </c>
      <c r="BI16" s="59">
        <v>1.2294135810832896</v>
      </c>
      <c r="BJ16" s="59">
        <v>-0.46014570588121834</v>
      </c>
      <c r="BK16" s="59">
        <v>-1.4609553260033292</v>
      </c>
      <c r="BL16" s="59">
        <v>-0.30721841865055155</v>
      </c>
      <c r="BM16" s="59">
        <v>-0.7514310418381368</v>
      </c>
      <c r="BN16" s="59">
        <v>-1.4283340240652806</v>
      </c>
      <c r="BO16" s="59">
        <v>1.5179196625040567</v>
      </c>
      <c r="BP16" s="59">
        <v>-1.8933152874810633</v>
      </c>
      <c r="BQ16" s="59">
        <v>1.5548280294947563</v>
      </c>
      <c r="BR16" s="59">
        <v>0.3718226266733084</v>
      </c>
      <c r="BS16" s="59">
        <v>-0.47501947168311881</v>
      </c>
      <c r="BT16" s="59">
        <v>-0.20269705345598424</v>
      </c>
      <c r="BU16" s="59">
        <v>1.8922178585900644</v>
      </c>
      <c r="BV16" s="59">
        <v>0.11016639775259809</v>
      </c>
      <c r="BW16" s="59">
        <v>-0.6623850759289136</v>
      </c>
      <c r="BX16" s="59">
        <v>-1.1329403994352618</v>
      </c>
      <c r="BY16" s="59">
        <v>8.3879773734788721E-2</v>
      </c>
      <c r="BZ16" s="59">
        <v>0.75061200207977608</v>
      </c>
      <c r="CA16" s="59">
        <v>-2.9489232676855531E-2</v>
      </c>
      <c r="CB16" s="59">
        <v>0.96682661222443</v>
      </c>
      <c r="CC16" s="59">
        <v>-1.5191442446850565</v>
      </c>
      <c r="CD16" s="59">
        <v>-1.9267924843292497</v>
      </c>
      <c r="CE16" s="59">
        <v>-0.4761955764121491</v>
      </c>
      <c r="CF16" s="59">
        <v>1.2249624744213552</v>
      </c>
      <c r="CG16" s="59">
        <v>-0.52672960566427329</v>
      </c>
      <c r="CH16" s="59">
        <v>-0.46552876456320103</v>
      </c>
      <c r="CI16" s="59">
        <v>-0.10268656245588409</v>
      </c>
      <c r="CJ16" s="59">
        <v>0.59541792838344276</v>
      </c>
      <c r="CK16" s="59">
        <v>0.31013570493631915</v>
      </c>
      <c r="CL16" s="59">
        <v>-1.3699835032792569</v>
      </c>
      <c r="CM16" s="59">
        <v>1.699966311471973</v>
      </c>
      <c r="CN16" s="59">
        <v>1.3005054276892469</v>
      </c>
      <c r="CO16" s="59">
        <v>-1.5338486537952829</v>
      </c>
      <c r="CP16" s="59">
        <v>-0.37242485108939061</v>
      </c>
      <c r="CQ16" s="59">
        <v>0.39348053196071503</v>
      </c>
      <c r="CR16" s="59">
        <v>1.540719617187442</v>
      </c>
      <c r="CS16" s="59">
        <v>-0.5310392574525471</v>
      </c>
      <c r="CT16" s="59">
        <v>0.51998254667376576</v>
      </c>
      <c r="CU16" s="59">
        <v>-1.5920828996143108</v>
      </c>
      <c r="CV16" s="59">
        <v>6.968414204217635E-2</v>
      </c>
      <c r="CW16" s="59">
        <v>-0.6203384607346224</v>
      </c>
      <c r="CX16" s="59">
        <v>-0.20850008186500629</v>
      </c>
      <c r="CY16" s="59">
        <v>0.5295706255699858</v>
      </c>
      <c r="CZ16" s="60">
        <v>-0.95888405590566994</v>
      </c>
    </row>
    <row r="17" spans="2:104" x14ac:dyDescent="0.35">
      <c r="B17" s="12">
        <v>16</v>
      </c>
      <c r="C17" s="47">
        <f t="shared" si="0"/>
        <v>4.6974952571886733E-2</v>
      </c>
      <c r="E17" s="58">
        <v>-0.11348465011668336</v>
      </c>
      <c r="F17" s="59">
        <v>-1.2414406624735086</v>
      </c>
      <c r="G17" s="59">
        <v>-0.48709521337834544</v>
      </c>
      <c r="H17" s="59">
        <v>-1.7454612340316187</v>
      </c>
      <c r="I17" s="59">
        <v>0.12054535916505041</v>
      </c>
      <c r="J17" s="59">
        <v>-1.2496516117019149E-3</v>
      </c>
      <c r="K17" s="59">
        <v>-0.12259085384677881</v>
      </c>
      <c r="L17" s="59">
        <v>-2.0329642622077255</v>
      </c>
      <c r="M17" s="59">
        <v>0.79904516085646216</v>
      </c>
      <c r="N17" s="59">
        <v>0.22632138418243222</v>
      </c>
      <c r="O17" s="59">
        <v>-0.2897473310893055</v>
      </c>
      <c r="P17" s="59">
        <v>0.72021461944857579</v>
      </c>
      <c r="Q17" s="59">
        <v>1.0288089028444574</v>
      </c>
      <c r="R17" s="59">
        <v>-0.82663227369676784</v>
      </c>
      <c r="S17" s="59">
        <v>0.33973426012758412</v>
      </c>
      <c r="T17" s="59">
        <v>1.3313547397194154</v>
      </c>
      <c r="U17" s="59">
        <v>-0.26684600498584427</v>
      </c>
      <c r="V17" s="59">
        <v>0.86250311264415835</v>
      </c>
      <c r="W17" s="59">
        <v>-1.4488617309042597</v>
      </c>
      <c r="X17" s="59">
        <v>0.71859420686531916</v>
      </c>
      <c r="Y17" s="59">
        <v>0.41987102537893156</v>
      </c>
      <c r="Z17" s="59">
        <v>-0.30753877913458944</v>
      </c>
      <c r="AA17" s="59">
        <v>0.60286362194575815</v>
      </c>
      <c r="AB17" s="59">
        <v>-2.4862215537969292</v>
      </c>
      <c r="AC17" s="59">
        <v>-1.2298508464604427</v>
      </c>
      <c r="AD17" s="59">
        <v>-0.85681192518492155</v>
      </c>
      <c r="AE17" s="59">
        <v>1.2241436547557312</v>
      </c>
      <c r="AF17" s="59">
        <v>9.8908986360835366E-2</v>
      </c>
      <c r="AG17" s="59">
        <v>0.61672244137209631</v>
      </c>
      <c r="AH17" s="59">
        <v>0.89083545239149264</v>
      </c>
      <c r="AI17" s="59">
        <v>0.94362178190440749</v>
      </c>
      <c r="AJ17" s="59">
        <v>0.24625564654139853</v>
      </c>
      <c r="AK17" s="59">
        <v>-1.5126134624605756</v>
      </c>
      <c r="AL17" s="59">
        <v>0.45195711796025678</v>
      </c>
      <c r="AM17" s="59">
        <v>0.84832026662014315</v>
      </c>
      <c r="AN17" s="59">
        <v>0.99547643768484406</v>
      </c>
      <c r="AO17" s="59">
        <v>-1.8614834095054706</v>
      </c>
      <c r="AP17" s="59">
        <v>-0.66090443794969678</v>
      </c>
      <c r="AQ17" s="59">
        <v>0.69079422673465829</v>
      </c>
      <c r="AR17" s="59">
        <v>0.12595344060192087</v>
      </c>
      <c r="AS17" s="59">
        <v>-0.6579330651027766</v>
      </c>
      <c r="AT17" s="59">
        <v>0.22003209464256074</v>
      </c>
      <c r="AU17" s="59">
        <v>-5.8417339410010781E-2</v>
      </c>
      <c r="AV17" s="59">
        <v>0.51416569645900911</v>
      </c>
      <c r="AW17" s="59">
        <v>1.355068282533388</v>
      </c>
      <c r="AX17" s="59">
        <v>0.92966981822437267</v>
      </c>
      <c r="AY17" s="59">
        <v>1.5154000181855722</v>
      </c>
      <c r="AZ17" s="59">
        <v>-8.6604285016830873E-2</v>
      </c>
      <c r="BA17" s="59">
        <v>1.0676061287739238</v>
      </c>
      <c r="BB17" s="59">
        <v>0.49105691718451988</v>
      </c>
      <c r="BC17" s="59">
        <v>0.210500490423322</v>
      </c>
      <c r="BD17" s="59">
        <v>0.16320961176055171</v>
      </c>
      <c r="BE17" s="59">
        <v>-1.2020123786461767</v>
      </c>
      <c r="BF17" s="59">
        <v>0.33561512810865429</v>
      </c>
      <c r="BG17" s="59">
        <v>-0.59218026482416986</v>
      </c>
      <c r="BH17" s="59">
        <v>-2.806508919302463</v>
      </c>
      <c r="BI17" s="59">
        <v>-0.69867032685060582</v>
      </c>
      <c r="BJ17" s="59">
        <v>0.56108646014577102</v>
      </c>
      <c r="BK17" s="59">
        <v>1.0717588740234818</v>
      </c>
      <c r="BL17" s="59">
        <v>-7.7926248907173604E-2</v>
      </c>
      <c r="BM17" s="59">
        <v>-6.9126314434467789E-2</v>
      </c>
      <c r="BN17" s="59">
        <v>-0.75390217023382977</v>
      </c>
      <c r="BO17" s="59">
        <v>1.2791892860676433</v>
      </c>
      <c r="BP17" s="59">
        <v>1.872003968123847</v>
      </c>
      <c r="BQ17" s="59">
        <v>-0.13839692161583392</v>
      </c>
      <c r="BR17" s="59">
        <v>-0.10337156429718945</v>
      </c>
      <c r="BS17" s="59">
        <v>1.2716752479019109</v>
      </c>
      <c r="BT17" s="59">
        <v>7.0152894638843194E-2</v>
      </c>
      <c r="BU17" s="59">
        <v>7.5362467915542061E-2</v>
      </c>
      <c r="BV17" s="59">
        <v>0.51203124247673037</v>
      </c>
      <c r="BW17" s="59">
        <v>-0.33434538391387963</v>
      </c>
      <c r="BX17" s="59">
        <v>-0.69407095255811491</v>
      </c>
      <c r="BY17" s="59">
        <v>-7.1661029494525894E-2</v>
      </c>
      <c r="BZ17" s="59">
        <v>0.12629603294975383</v>
      </c>
      <c r="CA17" s="59">
        <v>-0.21627519847701807</v>
      </c>
      <c r="CB17" s="59">
        <v>-2.4177799313137847</v>
      </c>
      <c r="CC17" s="59">
        <v>0.31920957114729326</v>
      </c>
      <c r="CD17" s="59">
        <v>0.80625024866868278</v>
      </c>
      <c r="CE17" s="59">
        <v>-0.99944059195841728</v>
      </c>
      <c r="CF17" s="59">
        <v>0.51402126167813389</v>
      </c>
      <c r="CG17" s="59">
        <v>-1.2483640309956925</v>
      </c>
      <c r="CH17" s="59">
        <v>-0.91019753455270092</v>
      </c>
      <c r="CI17" s="59">
        <v>0.86781377430578255</v>
      </c>
      <c r="CJ17" s="59">
        <v>1.3122504180525205</v>
      </c>
      <c r="CK17" s="59">
        <v>0.45962660222526558</v>
      </c>
      <c r="CL17" s="59">
        <v>1.0075684653185069</v>
      </c>
      <c r="CM17" s="59">
        <v>-0.98495330243000656</v>
      </c>
      <c r="CN17" s="59">
        <v>-0.15931324351575279</v>
      </c>
      <c r="CO17" s="59">
        <v>0.27986241683962476</v>
      </c>
      <c r="CP17" s="59">
        <v>0.7028409414835356</v>
      </c>
      <c r="CQ17" s="59">
        <v>0.84587737270831409</v>
      </c>
      <c r="CR17" s="59">
        <v>0.6260772722986554</v>
      </c>
      <c r="CS17" s="59">
        <v>2.3918181860716779E-2</v>
      </c>
      <c r="CT17" s="59">
        <v>-0.56326163457416967</v>
      </c>
      <c r="CU17" s="59">
        <v>2.1286157806935709E-2</v>
      </c>
      <c r="CV17" s="59">
        <v>0.35881553797439636</v>
      </c>
      <c r="CW17" s="59">
        <v>0.31286290713864817</v>
      </c>
      <c r="CX17" s="59">
        <v>0.71165028268916475</v>
      </c>
      <c r="CY17" s="59">
        <v>0.74473968303721505</v>
      </c>
      <c r="CZ17" s="60">
        <v>0.17460857057071053</v>
      </c>
    </row>
    <row r="18" spans="2:104" x14ac:dyDescent="0.35">
      <c r="B18" s="12">
        <v>17</v>
      </c>
      <c r="C18" s="47">
        <f t="shared" si="0"/>
        <v>7.7605382375466769E-2</v>
      </c>
      <c r="E18" s="58">
        <v>0.29354749708726263</v>
      </c>
      <c r="F18" s="59">
        <v>1.6041400775704786</v>
      </c>
      <c r="G18" s="59">
        <v>-0.83827585511943437</v>
      </c>
      <c r="H18" s="59">
        <v>0.75148195221278535</v>
      </c>
      <c r="I18" s="59">
        <v>2.0625056590775062</v>
      </c>
      <c r="J18" s="59">
        <v>0.12417257354178829</v>
      </c>
      <c r="K18" s="59">
        <v>1.7839581960513655E-2</v>
      </c>
      <c r="L18" s="59">
        <v>-0.79856919083471012</v>
      </c>
      <c r="M18" s="59">
        <v>0.5694452474301549</v>
      </c>
      <c r="N18" s="59">
        <v>-1.0029515495968495</v>
      </c>
      <c r="O18" s="59">
        <v>1.9583875892169156</v>
      </c>
      <c r="P18" s="59">
        <v>-0.35463657407449489</v>
      </c>
      <c r="Q18" s="59">
        <v>-0.46044860786618907</v>
      </c>
      <c r="R18" s="59">
        <v>0.2147217526176636</v>
      </c>
      <c r="S18" s="59">
        <v>0.16572944526835626</v>
      </c>
      <c r="T18" s="59">
        <v>-1.9327082685470056</v>
      </c>
      <c r="U18" s="59">
        <v>-1.4954694402123161</v>
      </c>
      <c r="V18" s="59">
        <v>0.14974101370004367</v>
      </c>
      <c r="W18" s="59">
        <v>-1.2054924375549736</v>
      </c>
      <c r="X18" s="59">
        <v>-1.201014026596692</v>
      </c>
      <c r="Y18" s="59">
        <v>0.44859861825048547</v>
      </c>
      <c r="Z18" s="59">
        <v>-1.7735690493046028</v>
      </c>
      <c r="AA18" s="59">
        <v>1.1730978421554363</v>
      </c>
      <c r="AB18" s="59">
        <v>0.68284998458005142</v>
      </c>
      <c r="AC18" s="59">
        <v>2.3210317611931788</v>
      </c>
      <c r="AD18" s="59">
        <v>0.18626760028589825</v>
      </c>
      <c r="AE18" s="59">
        <v>0.9586589652586508</v>
      </c>
      <c r="AF18" s="59">
        <v>-0.17023799925396804</v>
      </c>
      <c r="AG18" s="59">
        <v>0.81832743440745348</v>
      </c>
      <c r="AH18" s="59">
        <v>0.88486511293272474</v>
      </c>
      <c r="AI18" s="59">
        <v>-1.9067376738348358</v>
      </c>
      <c r="AJ18" s="59">
        <v>-2.150866902491086</v>
      </c>
      <c r="AK18" s="59">
        <v>0.52230005621365516</v>
      </c>
      <c r="AL18" s="59">
        <v>-1.8601500490519773</v>
      </c>
      <c r="AM18" s="59">
        <v>1.6760370131079454</v>
      </c>
      <c r="AN18" s="59">
        <v>1.3163908611661408</v>
      </c>
      <c r="AO18" s="59">
        <v>-0.70867849431972496</v>
      </c>
      <c r="AP18" s="59">
        <v>-0.94275437637262993</v>
      </c>
      <c r="AQ18" s="59">
        <v>1.6047452353826472</v>
      </c>
      <c r="AR18" s="59">
        <v>0.659158572222311</v>
      </c>
      <c r="AS18" s="59">
        <v>0.12073508307940761</v>
      </c>
      <c r="AT18" s="59">
        <v>0.24923836982068784</v>
      </c>
      <c r="AU18" s="59">
        <v>-1.6063249590074282</v>
      </c>
      <c r="AV18" s="59">
        <v>-0.17662465924308754</v>
      </c>
      <c r="AW18" s="59">
        <v>0.57378472858791474</v>
      </c>
      <c r="AX18" s="59">
        <v>0.80785964560323231</v>
      </c>
      <c r="AY18" s="59">
        <v>1.3956421603979048</v>
      </c>
      <c r="AZ18" s="59">
        <v>-0.41542830722127361</v>
      </c>
      <c r="BA18" s="59">
        <v>1.1557253255886846</v>
      </c>
      <c r="BB18" s="59">
        <v>-0.48013759748638846</v>
      </c>
      <c r="BC18" s="59">
        <v>2.8147912572142383E-2</v>
      </c>
      <c r="BD18" s="59">
        <v>-1.0707609054085547</v>
      </c>
      <c r="BE18" s="59">
        <v>-0.2412668538804747</v>
      </c>
      <c r="BF18" s="59">
        <v>0.45305441746561292</v>
      </c>
      <c r="BG18" s="59">
        <v>1.0840655053585069</v>
      </c>
      <c r="BH18" s="59">
        <v>-1.0198297292246505</v>
      </c>
      <c r="BI18" s="59">
        <v>1.0788842762343001</v>
      </c>
      <c r="BJ18" s="59">
        <v>1.3357467510130614</v>
      </c>
      <c r="BK18" s="59">
        <v>-0.56272274265867761</v>
      </c>
      <c r="BL18" s="59">
        <v>0.42065573057805566</v>
      </c>
      <c r="BM18" s="59">
        <v>7.1168654315680854E-2</v>
      </c>
      <c r="BN18" s="59">
        <v>1.8826908037404453</v>
      </c>
      <c r="BO18" s="59">
        <v>-0.85494082752187495</v>
      </c>
      <c r="BP18" s="59">
        <v>-0.4760469695009289</v>
      </c>
      <c r="BQ18" s="59">
        <v>-0.38846392430693966</v>
      </c>
      <c r="BR18" s="59">
        <v>0.19021851592103137</v>
      </c>
      <c r="BS18" s="59">
        <v>1.2615942845020576</v>
      </c>
      <c r="BT18" s="59">
        <v>1.3742619517879893</v>
      </c>
      <c r="BU18" s="59">
        <v>0.92242580536355356</v>
      </c>
      <c r="BV18" s="59">
        <v>-0.2518320140454729</v>
      </c>
      <c r="BW18" s="59">
        <v>-1.9008628514648565</v>
      </c>
      <c r="BX18" s="59">
        <v>-0.89117970082869324</v>
      </c>
      <c r="BY18" s="59">
        <v>-1.3701077869478595</v>
      </c>
      <c r="BZ18" s="59">
        <v>-2.3581598896598628</v>
      </c>
      <c r="CA18" s="59">
        <v>1.1940396069703927</v>
      </c>
      <c r="CB18" s="59">
        <v>-0.56578274485135305</v>
      </c>
      <c r="CC18" s="59">
        <v>-0.38072578943763791</v>
      </c>
      <c r="CD18" s="59">
        <v>-5.7836894852012925E-2</v>
      </c>
      <c r="CE18" s="59">
        <v>-0.10885110852538556</v>
      </c>
      <c r="CF18" s="59">
        <v>0.21240006024734928</v>
      </c>
      <c r="CG18" s="59">
        <v>0.89941032043230362</v>
      </c>
      <c r="CH18" s="59">
        <v>0.77837449283286886</v>
      </c>
      <c r="CI18" s="59">
        <v>-0.5694023292231325</v>
      </c>
      <c r="CJ18" s="59">
        <v>0.30470075383099005</v>
      </c>
      <c r="CK18" s="59">
        <v>-1.4776402921875982</v>
      </c>
      <c r="CL18" s="59">
        <v>0.10707253505711485</v>
      </c>
      <c r="CM18" s="59">
        <v>-0.44732752618144705</v>
      </c>
      <c r="CN18" s="59">
        <v>-1.0436487380009896</v>
      </c>
      <c r="CO18" s="59">
        <v>1.6331318742932877</v>
      </c>
      <c r="CP18" s="59">
        <v>0.48554313196773674</v>
      </c>
      <c r="CQ18" s="59">
        <v>0.85294747159319062</v>
      </c>
      <c r="CR18" s="59">
        <v>1.2187101973516841</v>
      </c>
      <c r="CS18" s="59">
        <v>-0.27031592393287107</v>
      </c>
      <c r="CT18" s="59">
        <v>-0.52020500078268739</v>
      </c>
      <c r="CU18" s="59">
        <v>1.839744203586188</v>
      </c>
      <c r="CV18" s="59">
        <v>0.17666277103361563</v>
      </c>
      <c r="CW18" s="59">
        <v>0.84614935920075451</v>
      </c>
      <c r="CX18" s="59">
        <v>-0.73336630166650318</v>
      </c>
      <c r="CY18" s="59">
        <v>0.5842604231166999</v>
      </c>
      <c r="CZ18" s="60">
        <v>9.9802530342315218E-2</v>
      </c>
    </row>
    <row r="19" spans="2:104" x14ac:dyDescent="0.35">
      <c r="B19" s="12">
        <v>18</v>
      </c>
      <c r="C19" s="47">
        <f t="shared" si="0"/>
        <v>-0.25434418674703152</v>
      </c>
      <c r="E19" s="58">
        <v>1.0180172939819521</v>
      </c>
      <c r="F19" s="59">
        <v>-0.6352058243357761</v>
      </c>
      <c r="G19" s="59">
        <v>-1.1510666763424779</v>
      </c>
      <c r="H19" s="59">
        <v>4.9552074597948366E-2</v>
      </c>
      <c r="I19" s="59">
        <v>-0.26312837416281926</v>
      </c>
      <c r="J19" s="59">
        <v>1.2619346220036607</v>
      </c>
      <c r="K19" s="59">
        <v>0.22015776093359538</v>
      </c>
      <c r="L19" s="59">
        <v>1.0700426535387801</v>
      </c>
      <c r="M19" s="59">
        <v>1.2723001064380386</v>
      </c>
      <c r="N19" s="59">
        <v>-0.79631508455801792</v>
      </c>
      <c r="O19" s="59">
        <v>1.2147502622120836</v>
      </c>
      <c r="P19" s="59">
        <v>-0.38783809728952912</v>
      </c>
      <c r="Q19" s="59">
        <v>1.2691584787582997</v>
      </c>
      <c r="R19" s="59">
        <v>0.35061702003364842</v>
      </c>
      <c r="S19" s="59">
        <v>0.39566435767970592</v>
      </c>
      <c r="T19" s="59">
        <v>-0.50618194909587788</v>
      </c>
      <c r="U19" s="59">
        <v>-2.2155254652498568</v>
      </c>
      <c r="V19" s="59">
        <v>1.6387371244900504</v>
      </c>
      <c r="W19" s="59">
        <v>-0.51520331114741924</v>
      </c>
      <c r="X19" s="59">
        <v>-0.64546224740889768</v>
      </c>
      <c r="Y19" s="59">
        <v>0.94658543890882685</v>
      </c>
      <c r="Z19" s="59">
        <v>0.14144053487252187</v>
      </c>
      <c r="AA19" s="59">
        <v>-0.78518071990088334</v>
      </c>
      <c r="AB19" s="59">
        <v>-0.35580168615463015</v>
      </c>
      <c r="AC19" s="59">
        <v>-1.2679015121022761</v>
      </c>
      <c r="AD19" s="59">
        <v>-2.0414239079461343</v>
      </c>
      <c r="AE19" s="59">
        <v>1.5036260142774109</v>
      </c>
      <c r="AF19" s="59">
        <v>-2.0239542286252257</v>
      </c>
      <c r="AG19" s="59">
        <v>-1.3876231664766667</v>
      </c>
      <c r="AH19" s="59">
        <v>-0.12874512452995715</v>
      </c>
      <c r="AI19" s="59">
        <v>-0.95650706161691101</v>
      </c>
      <c r="AJ19" s="59">
        <v>-2.0016224035577599</v>
      </c>
      <c r="AK19" s="59">
        <v>-1.1842773793047343</v>
      </c>
      <c r="AL19" s="59">
        <v>0.70677644971338816</v>
      </c>
      <c r="AM19" s="59">
        <v>-0.33540344544408029</v>
      </c>
      <c r="AN19" s="59">
        <v>-1.0392641905024866</v>
      </c>
      <c r="AO19" s="59">
        <v>-0.79425864142897784</v>
      </c>
      <c r="AP19" s="59">
        <v>-0.31517976952639243</v>
      </c>
      <c r="AQ19" s="59">
        <v>-0.97001396567081499</v>
      </c>
      <c r="AR19" s="59">
        <v>-2.3882602134299873</v>
      </c>
      <c r="AS19" s="59">
        <v>-0.41793192444667254</v>
      </c>
      <c r="AT19" s="59">
        <v>0.38075312130942751</v>
      </c>
      <c r="AU19" s="59">
        <v>-1.0322621947600077</v>
      </c>
      <c r="AV19" s="59">
        <v>-1.5903001726578758</v>
      </c>
      <c r="AW19" s="59">
        <v>-0.27669811990207888</v>
      </c>
      <c r="AX19" s="59">
        <v>1.8702972832574953</v>
      </c>
      <c r="AY19" s="59">
        <v>1.7376678474883722</v>
      </c>
      <c r="AZ19" s="59">
        <v>1.0583912005096572</v>
      </c>
      <c r="BA19" s="59">
        <v>-0.89300641288290794</v>
      </c>
      <c r="BB19" s="59">
        <v>-0.99814429809931482</v>
      </c>
      <c r="BC19" s="59">
        <v>1.0255337554193449</v>
      </c>
      <c r="BD19" s="59">
        <v>0.24758257398985109</v>
      </c>
      <c r="BE19" s="59">
        <v>-2.9735622497762959</v>
      </c>
      <c r="BF19" s="59">
        <v>-0.35763375572052519</v>
      </c>
      <c r="BG19" s="59">
        <v>0.19780108171706276</v>
      </c>
      <c r="BH19" s="59">
        <v>0.36084992871735788</v>
      </c>
      <c r="BI19" s="59">
        <v>-0.40736075002309513</v>
      </c>
      <c r="BJ19" s="59">
        <v>-0.87901833154045739</v>
      </c>
      <c r="BK19" s="59">
        <v>0.34933408229957774</v>
      </c>
      <c r="BL19" s="59">
        <v>-0.49703253159797306</v>
      </c>
      <c r="BM19" s="59">
        <v>0.52287009034850218</v>
      </c>
      <c r="BN19" s="59">
        <v>-0.47743734598263254</v>
      </c>
      <c r="BO19" s="59">
        <v>-1.9972352907693827</v>
      </c>
      <c r="BP19" s="59">
        <v>0.32818826243276644</v>
      </c>
      <c r="BQ19" s="59">
        <v>1.0899608928580449</v>
      </c>
      <c r="BR19" s="59">
        <v>-2.2841189198516361</v>
      </c>
      <c r="BS19" s="59">
        <v>2.0952357180139772E-2</v>
      </c>
      <c r="BT19" s="59">
        <v>0.16313453079133242</v>
      </c>
      <c r="BU19" s="59">
        <v>-9.8882798586344967E-3</v>
      </c>
      <c r="BV19" s="59">
        <v>1.8737923610087751E-2</v>
      </c>
      <c r="BW19" s="59">
        <v>0.12736066729578946</v>
      </c>
      <c r="BX19" s="59">
        <v>-5.7242651494989735E-2</v>
      </c>
      <c r="BY19" s="59">
        <v>0.73971492811759865</v>
      </c>
      <c r="BZ19" s="59">
        <v>0.17910247616780461</v>
      </c>
      <c r="CA19" s="59">
        <v>-9.1130341061329306E-2</v>
      </c>
      <c r="CB19" s="59">
        <v>0.51216386730756158</v>
      </c>
      <c r="CC19" s="59">
        <v>-0.53223399703877883</v>
      </c>
      <c r="CD19" s="59">
        <v>0.35485260950138164</v>
      </c>
      <c r="CE19" s="59">
        <v>-1.461763167161312</v>
      </c>
      <c r="CF19" s="59">
        <v>-0.81471574778765321</v>
      </c>
      <c r="CG19" s="59">
        <v>-0.34736146521928546</v>
      </c>
      <c r="CH19" s="59">
        <v>-0.36389880916598316</v>
      </c>
      <c r="CI19" s="59">
        <v>-0.34433678336916235</v>
      </c>
      <c r="CJ19" s="59">
        <v>0.17983583781592785</v>
      </c>
      <c r="CK19" s="59">
        <v>-0.29213143584860718</v>
      </c>
      <c r="CL19" s="59">
        <v>-0.61902261919823187</v>
      </c>
      <c r="CM19" s="59">
        <v>-1.1402232703882911</v>
      </c>
      <c r="CN19" s="59">
        <v>-0.53958804088194601</v>
      </c>
      <c r="CO19" s="59">
        <v>0.40431188877562918</v>
      </c>
      <c r="CP19" s="59">
        <v>0.18057695733489398</v>
      </c>
      <c r="CQ19" s="59">
        <v>-0.90114486379861214</v>
      </c>
      <c r="CR19" s="59">
        <v>-0.10218998106472628</v>
      </c>
      <c r="CS19" s="59">
        <v>0.55284157080604723</v>
      </c>
      <c r="CT19" s="59">
        <v>0.5501735057224757</v>
      </c>
      <c r="CU19" s="59">
        <v>-0.89619302492008401</v>
      </c>
      <c r="CV19" s="59">
        <v>-0.58954538912245236</v>
      </c>
      <c r="CW19" s="59">
        <v>0.96001111164785868</v>
      </c>
      <c r="CX19" s="59">
        <v>-1.6501254917635599</v>
      </c>
      <c r="CY19" s="59">
        <v>-1.196365789912573</v>
      </c>
      <c r="CZ19" s="60">
        <v>-0.48459132668939325</v>
      </c>
    </row>
    <row r="20" spans="2:104" x14ac:dyDescent="0.35">
      <c r="B20" s="12">
        <v>19</v>
      </c>
      <c r="C20" s="47">
        <f t="shared" si="0"/>
        <v>-5.8353067755902967E-2</v>
      </c>
      <c r="E20" s="58">
        <v>0.88933041822942505</v>
      </c>
      <c r="F20" s="59">
        <v>-0.16920096573588181</v>
      </c>
      <c r="G20" s="59">
        <v>-7.9670310784198992E-2</v>
      </c>
      <c r="H20" s="59">
        <v>0.66798517640927835</v>
      </c>
      <c r="I20" s="59">
        <v>-0.41055833685323279</v>
      </c>
      <c r="J20" s="59">
        <v>0.20610790514197877</v>
      </c>
      <c r="K20" s="59">
        <v>1.5662953243871662</v>
      </c>
      <c r="L20" s="59">
        <v>0.64004966345350001</v>
      </c>
      <c r="M20" s="59">
        <v>-0.26721922145048627</v>
      </c>
      <c r="N20" s="59">
        <v>0.73415928298108957</v>
      </c>
      <c r="O20" s="59">
        <v>-0.62004659250861383</v>
      </c>
      <c r="P20" s="59">
        <v>-2.3188608164436277</v>
      </c>
      <c r="Q20" s="59">
        <v>-0.83263397630046332</v>
      </c>
      <c r="R20" s="59">
        <v>-1.713628506384488</v>
      </c>
      <c r="S20" s="59">
        <v>-0.90191695777634528</v>
      </c>
      <c r="T20" s="59">
        <v>-0.89974831507808395</v>
      </c>
      <c r="U20" s="59">
        <v>-1.4759964130527452</v>
      </c>
      <c r="V20" s="59">
        <v>0.11355998409719412</v>
      </c>
      <c r="W20" s="59">
        <v>1.441441385308317</v>
      </c>
      <c r="X20" s="59">
        <v>-0.52555834998780759</v>
      </c>
      <c r="Y20" s="59">
        <v>-1.4538189250607279</v>
      </c>
      <c r="Z20" s="59">
        <v>0.91606396669499812</v>
      </c>
      <c r="AA20" s="59">
        <v>-0.46993405734287202</v>
      </c>
      <c r="AB20" s="59">
        <v>-1.0893718425472496</v>
      </c>
      <c r="AC20" s="59">
        <v>-0.28731400282545405</v>
      </c>
      <c r="AD20" s="59">
        <v>-0.92974911895084633</v>
      </c>
      <c r="AE20" s="59">
        <v>0.41823586335462931</v>
      </c>
      <c r="AF20" s="59">
        <v>0.70346509400488777</v>
      </c>
      <c r="AG20" s="59">
        <v>-0.31897400566084189</v>
      </c>
      <c r="AH20" s="59">
        <v>-1.0232963388771057</v>
      </c>
      <c r="AI20" s="59">
        <v>-1.1614814387201404</v>
      </c>
      <c r="AJ20" s="59">
        <v>1.1007340624125386</v>
      </c>
      <c r="AK20" s="59">
        <v>0.42772102979959725</v>
      </c>
      <c r="AL20" s="59">
        <v>-1.1335070103646427</v>
      </c>
      <c r="AM20" s="59">
        <v>0.54059084220932474</v>
      </c>
      <c r="AN20" s="59">
        <v>-0.67802454901542497</v>
      </c>
      <c r="AO20" s="59">
        <v>-0.15366910764374836</v>
      </c>
      <c r="AP20" s="59">
        <v>0.46977978435436396</v>
      </c>
      <c r="AQ20" s="59">
        <v>-1.7570383132125913</v>
      </c>
      <c r="AR20" s="59">
        <v>-0.74638421330124383</v>
      </c>
      <c r="AS20" s="59">
        <v>-0.32825712977184157</v>
      </c>
      <c r="AT20" s="59">
        <v>-1.1571831578536551</v>
      </c>
      <c r="AU20" s="59">
        <v>-0.56272046956017585</v>
      </c>
      <c r="AV20" s="59">
        <v>-1.4211968204887435</v>
      </c>
      <c r="AW20" s="59">
        <v>0.39103684346076528</v>
      </c>
      <c r="AX20" s="59">
        <v>-1.5863398769266364</v>
      </c>
      <c r="AY20" s="59">
        <v>0.25338687327409082</v>
      </c>
      <c r="AZ20" s="59">
        <v>1.3574021456417258</v>
      </c>
      <c r="BA20" s="59">
        <v>-0.13068066451319407</v>
      </c>
      <c r="BB20" s="59">
        <v>0.63092823399154552</v>
      </c>
      <c r="BC20" s="59">
        <v>-0.94543428412905617</v>
      </c>
      <c r="BD20" s="59">
        <v>0.52847056430397776</v>
      </c>
      <c r="BE20" s="59">
        <v>-9.2285413365948185E-2</v>
      </c>
      <c r="BF20" s="59">
        <v>0.57372070869692515</v>
      </c>
      <c r="BG20" s="59">
        <v>-0.29132277260457018</v>
      </c>
      <c r="BH20" s="59">
        <v>1.0860101501505293</v>
      </c>
      <c r="BI20" s="59">
        <v>-0.52989342116444982</v>
      </c>
      <c r="BJ20" s="59">
        <v>-1.6470257596618108</v>
      </c>
      <c r="BK20" s="59">
        <v>-0.89228277443025183</v>
      </c>
      <c r="BL20" s="59">
        <v>0.22357021236950647</v>
      </c>
      <c r="BM20" s="59">
        <v>-0.55341452389253076</v>
      </c>
      <c r="BN20" s="59">
        <v>0.33228640501102868</v>
      </c>
      <c r="BO20" s="59">
        <v>3.0199848553157462E-2</v>
      </c>
      <c r="BP20" s="59">
        <v>0.24851309539360952</v>
      </c>
      <c r="BQ20" s="59">
        <v>1.4560479855004651</v>
      </c>
      <c r="BR20" s="59">
        <v>-0.31533083694385361</v>
      </c>
      <c r="BS20" s="59">
        <v>0.2658899861862703</v>
      </c>
      <c r="BT20" s="59">
        <v>0.37300185404581715</v>
      </c>
      <c r="BU20" s="59">
        <v>-0.30844043527627318</v>
      </c>
      <c r="BV20" s="59">
        <v>1.4100721777668908</v>
      </c>
      <c r="BW20" s="59">
        <v>0.26388227857869617</v>
      </c>
      <c r="BX20" s="59">
        <v>0.42539756311650478</v>
      </c>
      <c r="BY20" s="59">
        <v>-0.32119352982649574</v>
      </c>
      <c r="BZ20" s="59">
        <v>-0.78955608580356884</v>
      </c>
      <c r="CA20" s="59">
        <v>-3.6194254373302537E-2</v>
      </c>
      <c r="CB20" s="59">
        <v>1.5573718761459363</v>
      </c>
      <c r="CC20" s="59">
        <v>-1.1714263138203616</v>
      </c>
      <c r="CD20" s="59">
        <v>-0.82482674504150766</v>
      </c>
      <c r="CE20" s="59">
        <v>0.77334942037034715</v>
      </c>
      <c r="CF20" s="59">
        <v>-0.11816728924237759</v>
      </c>
      <c r="CG20" s="59">
        <v>-6.6801694701721676E-2</v>
      </c>
      <c r="CH20" s="59">
        <v>-0.16493909072436191</v>
      </c>
      <c r="CI20" s="59">
        <v>3.9573630372952272E-2</v>
      </c>
      <c r="CJ20" s="59">
        <v>0.60537464878688674</v>
      </c>
      <c r="CK20" s="59">
        <v>0.64033724613978982</v>
      </c>
      <c r="CL20" s="59">
        <v>1.3183193292445796</v>
      </c>
      <c r="CM20" s="59">
        <v>1.3359943377329253</v>
      </c>
      <c r="CN20" s="59">
        <v>-2.9444033442067159</v>
      </c>
      <c r="CO20" s="59">
        <v>0.81498102590852328</v>
      </c>
      <c r="CP20" s="59">
        <v>-0.6171025288704387</v>
      </c>
      <c r="CQ20" s="59">
        <v>0.4217450484468786</v>
      </c>
      <c r="CR20" s="59">
        <v>-0.15118471753857143</v>
      </c>
      <c r="CS20" s="59">
        <v>0.54650913135825474</v>
      </c>
      <c r="CT20" s="59">
        <v>1.620834609280444</v>
      </c>
      <c r="CU20" s="59">
        <v>0.31803851289389223</v>
      </c>
      <c r="CV20" s="59">
        <v>2.107450585080247</v>
      </c>
      <c r="CW20" s="59">
        <v>-0.10013566352343274</v>
      </c>
      <c r="CX20" s="59">
        <v>2.835649551020468</v>
      </c>
      <c r="CY20" s="59">
        <v>-1.1478123944654186</v>
      </c>
      <c r="CZ20" s="60">
        <v>-0.82301875865208485</v>
      </c>
    </row>
    <row r="21" spans="2:104" x14ac:dyDescent="0.35">
      <c r="B21" s="12">
        <v>20</v>
      </c>
      <c r="C21" s="47">
        <f t="shared" si="0"/>
        <v>1.9550463170435822E-2</v>
      </c>
      <c r="E21" s="58">
        <v>-1.1171694389915305</v>
      </c>
      <c r="F21" s="59">
        <v>2.1810660770606232</v>
      </c>
      <c r="G21" s="59">
        <v>3.4048120735104291E-2</v>
      </c>
      <c r="H21" s="59">
        <v>3.7514041538455743E-2</v>
      </c>
      <c r="I21" s="59">
        <v>-0.47861032396078323</v>
      </c>
      <c r="J21" s="59">
        <v>-0.31774051256494984</v>
      </c>
      <c r="K21" s="59">
        <v>1.2231640183749803</v>
      </c>
      <c r="L21" s="59">
        <v>-2.3031467817832221</v>
      </c>
      <c r="M21" s="59">
        <v>1.5115285400298619</v>
      </c>
      <c r="N21" s="59">
        <v>-2.0567308281376073</v>
      </c>
      <c r="O21" s="59">
        <v>-0.12939280784607743</v>
      </c>
      <c r="P21" s="59">
        <v>-0.36011660631993619</v>
      </c>
      <c r="Q21" s="59">
        <v>0.7656056665119676</v>
      </c>
      <c r="R21" s="59">
        <v>0.60219936130257423</v>
      </c>
      <c r="S21" s="59">
        <v>-0.7117925728836848</v>
      </c>
      <c r="T21" s="59">
        <v>0.36579476561865204</v>
      </c>
      <c r="U21" s="59">
        <v>0.73311286755190885</v>
      </c>
      <c r="V21" s="59">
        <v>0.47839809894127833</v>
      </c>
      <c r="W21" s="59">
        <v>1.1030947890526628</v>
      </c>
      <c r="X21" s="59">
        <v>1.0278910898459728</v>
      </c>
      <c r="Y21" s="59">
        <v>1.7987218983537001</v>
      </c>
      <c r="Z21" s="59">
        <v>0.8028528061941852</v>
      </c>
      <c r="AA21" s="59">
        <v>0.40119683803441331</v>
      </c>
      <c r="AB21" s="59">
        <v>-1.3813768631389913</v>
      </c>
      <c r="AC21" s="59">
        <v>-1.2584885545370796</v>
      </c>
      <c r="AD21" s="59">
        <v>-0.56159591619701732</v>
      </c>
      <c r="AE21" s="59">
        <v>0.62686931040821692</v>
      </c>
      <c r="AF21" s="59">
        <v>-0.72910047865640681</v>
      </c>
      <c r="AG21" s="59">
        <v>0.90562648622714448</v>
      </c>
      <c r="AH21" s="59">
        <v>-0.54484506800851384</v>
      </c>
      <c r="AI21" s="59">
        <v>-0.38090476022184389</v>
      </c>
      <c r="AJ21" s="59">
        <v>2.6594223837246198E-4</v>
      </c>
      <c r="AK21" s="59">
        <v>-0.49608424472388568</v>
      </c>
      <c r="AL21" s="59">
        <v>-6.514106610491717E-2</v>
      </c>
      <c r="AM21" s="59">
        <v>-0.99290822485409125</v>
      </c>
      <c r="AN21" s="59">
        <v>1.2985521109357638</v>
      </c>
      <c r="AO21" s="59">
        <v>1.2802508523453944</v>
      </c>
      <c r="AP21" s="59">
        <v>-0.99329485972013987</v>
      </c>
      <c r="AQ21" s="59">
        <v>0.17441877663309682</v>
      </c>
      <c r="AR21" s="59">
        <v>2.0654760149440934</v>
      </c>
      <c r="AS21" s="59">
        <v>0.95520812279155476</v>
      </c>
      <c r="AT21" s="59">
        <v>0.65338285475701219</v>
      </c>
      <c r="AU21" s="59">
        <v>-1.7294564218497117</v>
      </c>
      <c r="AV21" s="59">
        <v>1.1202104143146208</v>
      </c>
      <c r="AW21" s="59">
        <v>0.1037264421637281</v>
      </c>
      <c r="AX21" s="59">
        <v>2.2122047744386064</v>
      </c>
      <c r="AY21" s="59">
        <v>-1.5193902922084244</v>
      </c>
      <c r="AZ21" s="59">
        <v>1.2118934973077626</v>
      </c>
      <c r="BA21" s="59">
        <v>-0.47136695623414043</v>
      </c>
      <c r="BB21" s="59">
        <v>-1.6925119184853379</v>
      </c>
      <c r="BC21" s="59">
        <v>0.78496379125769056</v>
      </c>
      <c r="BD21" s="59">
        <v>-0.22224774987724707</v>
      </c>
      <c r="BE21" s="59">
        <v>-0.42095685992086895</v>
      </c>
      <c r="BF21" s="59">
        <v>-0.94443722856442958</v>
      </c>
      <c r="BG21" s="59">
        <v>1.5477835652441452</v>
      </c>
      <c r="BH21" s="59">
        <v>1.4678771248807578</v>
      </c>
      <c r="BI21" s="59">
        <v>0.16212964662034568</v>
      </c>
      <c r="BJ21" s="59">
        <v>-0.44359645763687766</v>
      </c>
      <c r="BK21" s="59">
        <v>-0.67339171603081582</v>
      </c>
      <c r="BL21" s="59">
        <v>0.86804956154541335</v>
      </c>
      <c r="BM21" s="59">
        <v>1.6461938027710152</v>
      </c>
      <c r="BN21" s="59">
        <v>-0.58181093250156579</v>
      </c>
      <c r="BO21" s="59">
        <v>0.85384928037177221</v>
      </c>
      <c r="BP21" s="59">
        <v>-0.71598435769999458</v>
      </c>
      <c r="BQ21" s="59">
        <v>-0.79242173935693272</v>
      </c>
      <c r="BR21" s="59">
        <v>3.0452088998128075E-2</v>
      </c>
      <c r="BS21" s="59">
        <v>0.78785955650694761</v>
      </c>
      <c r="BT21" s="59">
        <v>-0.65584642088011313</v>
      </c>
      <c r="BU21" s="59">
        <v>0.64825535638688481</v>
      </c>
      <c r="BV21" s="59">
        <v>2.5737995389406128E-2</v>
      </c>
      <c r="BW21" s="59">
        <v>0.35870178004001985</v>
      </c>
      <c r="BX21" s="59">
        <v>-0.2321222067859752</v>
      </c>
      <c r="BY21" s="59">
        <v>-0.76373242799045304</v>
      </c>
      <c r="BZ21" s="59">
        <v>-1.4790205774947254</v>
      </c>
      <c r="CA21" s="59">
        <v>0.53700526741001386</v>
      </c>
      <c r="CB21" s="59">
        <v>0.13459561432218553</v>
      </c>
      <c r="CC21" s="59">
        <v>-0.66657690897405297</v>
      </c>
      <c r="CD21" s="59">
        <v>0.46161699781537685</v>
      </c>
      <c r="CE21" s="59">
        <v>-1.1454156303670975</v>
      </c>
      <c r="CF21" s="59">
        <v>0.57380721056487249</v>
      </c>
      <c r="CG21" s="59">
        <v>-8.2864696359095047E-2</v>
      </c>
      <c r="CH21" s="59">
        <v>0.23097548846308025</v>
      </c>
      <c r="CI21" s="59">
        <v>0.22468267063364494</v>
      </c>
      <c r="CJ21" s="59">
        <v>-0.11032464016288338</v>
      </c>
      <c r="CK21" s="59">
        <v>0.21775488233062246</v>
      </c>
      <c r="CL21" s="59">
        <v>-0.8693050292303437</v>
      </c>
      <c r="CM21" s="59">
        <v>0.74487983634294197</v>
      </c>
      <c r="CN21" s="59">
        <v>-1.444867449726257</v>
      </c>
      <c r="CO21" s="59">
        <v>2.5203176978155238E-2</v>
      </c>
      <c r="CP21" s="59">
        <v>-0.64029506431369743</v>
      </c>
      <c r="CQ21" s="59">
        <v>-1.0548266933562538</v>
      </c>
      <c r="CR21" s="59">
        <v>-0.86405867591099172</v>
      </c>
      <c r="CS21" s="59">
        <v>-1.0709127472148856</v>
      </c>
      <c r="CT21" s="59">
        <v>0.45194211835146708</v>
      </c>
      <c r="CU21" s="59">
        <v>0.27058023509223789</v>
      </c>
      <c r="CV21" s="59">
        <v>1.4261850315647724</v>
      </c>
      <c r="CW21" s="59">
        <v>0.35851606140832293</v>
      </c>
      <c r="CX21" s="59">
        <v>-1.0240991934657977</v>
      </c>
      <c r="CY21" s="59">
        <v>0.25124646793904343</v>
      </c>
      <c r="CZ21" s="60">
        <v>-1.619791969587741</v>
      </c>
    </row>
    <row r="22" spans="2:104" x14ac:dyDescent="0.35">
      <c r="B22" s="12">
        <v>21</v>
      </c>
      <c r="C22" s="47">
        <f t="shared" si="0"/>
        <v>-0.1014406989191174</v>
      </c>
      <c r="E22" s="58">
        <v>-2.6813765981556608</v>
      </c>
      <c r="F22" s="59">
        <v>-1.8980992666611882</v>
      </c>
      <c r="G22" s="59">
        <v>-0.63174469761950569</v>
      </c>
      <c r="H22" s="59">
        <v>8.672402443056336E-2</v>
      </c>
      <c r="I22" s="59">
        <v>-2.0842127806022286E-2</v>
      </c>
      <c r="J22" s="59">
        <v>2.3629807848458086</v>
      </c>
      <c r="K22" s="59">
        <v>0.97826509956991226</v>
      </c>
      <c r="L22" s="59">
        <v>0.5689997592791155</v>
      </c>
      <c r="M22" s="59">
        <v>0.73125685436814203</v>
      </c>
      <c r="N22" s="59">
        <v>0.17002960465275069</v>
      </c>
      <c r="O22" s="59">
        <v>-0.99160876358018979</v>
      </c>
      <c r="P22" s="59">
        <v>-2.2113036189914457</v>
      </c>
      <c r="Q22" s="59">
        <v>-1.2444431289027271</v>
      </c>
      <c r="R22" s="59">
        <v>8.1273073776091997E-2</v>
      </c>
      <c r="S22" s="59">
        <v>-0.97069051777904558</v>
      </c>
      <c r="T22" s="59">
        <v>1.5421068646043532</v>
      </c>
      <c r="U22" s="59">
        <v>-0.5249724963793152</v>
      </c>
      <c r="V22" s="59">
        <v>-1.6429142300858937</v>
      </c>
      <c r="W22" s="59">
        <v>1.4995482722434221</v>
      </c>
      <c r="X22" s="59">
        <v>-0.90416988252023001</v>
      </c>
      <c r="Y22" s="59">
        <v>0.14312249033185404</v>
      </c>
      <c r="Z22" s="59">
        <v>0.27470993767837193</v>
      </c>
      <c r="AA22" s="59">
        <v>0.65991511430646232</v>
      </c>
      <c r="AB22" s="59">
        <v>0.74515262947352112</v>
      </c>
      <c r="AC22" s="59">
        <v>0.70151281291501277</v>
      </c>
      <c r="AD22" s="59">
        <v>0.45725354766267878</v>
      </c>
      <c r="AE22" s="59">
        <v>-0.77209114805608769</v>
      </c>
      <c r="AF22" s="59">
        <v>-2.2152989181114728</v>
      </c>
      <c r="AG22" s="59">
        <v>0.51980866958100946</v>
      </c>
      <c r="AH22" s="59">
        <v>8.219632489436135E-2</v>
      </c>
      <c r="AI22" s="59">
        <v>-7.0093097945950145E-2</v>
      </c>
      <c r="AJ22" s="59">
        <v>1.8970537671387047</v>
      </c>
      <c r="AK22" s="59">
        <v>-1.3482660353719569</v>
      </c>
      <c r="AL22" s="59">
        <v>-0.25415099559098031</v>
      </c>
      <c r="AM22" s="59">
        <v>1.1928545105695996</v>
      </c>
      <c r="AN22" s="59">
        <v>-1.0750206510200666</v>
      </c>
      <c r="AO22" s="59">
        <v>-0.59634442443377678</v>
      </c>
      <c r="AP22" s="59">
        <v>-4.3294540252962019E-2</v>
      </c>
      <c r="AQ22" s="59">
        <v>0.32489190321888045</v>
      </c>
      <c r="AR22" s="59">
        <v>-9.8365262353366081E-2</v>
      </c>
      <c r="AS22" s="59">
        <v>-1.0016042107753327</v>
      </c>
      <c r="AT22" s="59">
        <v>0.52381954994088531</v>
      </c>
      <c r="AU22" s="59">
        <v>-0.91570451803982111</v>
      </c>
      <c r="AV22" s="59">
        <v>-1.8127370395082445</v>
      </c>
      <c r="AW22" s="59">
        <v>-0.52223558927324876</v>
      </c>
      <c r="AX22" s="59">
        <v>3.8873041840453031E-2</v>
      </c>
      <c r="AY22" s="59">
        <v>-9.3950463763219458E-2</v>
      </c>
      <c r="AZ22" s="59">
        <v>0.47467639287075064</v>
      </c>
      <c r="BA22" s="59">
        <v>-2.1476958072778127</v>
      </c>
      <c r="BB22" s="59">
        <v>1.5631023830252513</v>
      </c>
      <c r="BC22" s="59">
        <v>0.28941224180608022</v>
      </c>
      <c r="BD22" s="59">
        <v>1.4078251775075483</v>
      </c>
      <c r="BE22" s="59">
        <v>-1.1964774637382658</v>
      </c>
      <c r="BF22" s="59">
        <v>0.6872831160477193</v>
      </c>
      <c r="BG22" s="59">
        <v>0.17664264774440647</v>
      </c>
      <c r="BH22" s="59">
        <v>0.17265421844349979</v>
      </c>
      <c r="BI22" s="59">
        <v>-0.98347813104510018</v>
      </c>
      <c r="BJ22" s="59">
        <v>0.68526906764329953</v>
      </c>
      <c r="BK22" s="59">
        <v>1.1007924633795134</v>
      </c>
      <c r="BL22" s="59">
        <v>-1.5188199265160174</v>
      </c>
      <c r="BM22" s="59">
        <v>-1.6350559055557485</v>
      </c>
      <c r="BN22" s="59">
        <v>-1.2021674349286922</v>
      </c>
      <c r="BO22" s="59">
        <v>0.119308514440033</v>
      </c>
      <c r="BP22" s="59">
        <v>0.16627719543182612</v>
      </c>
      <c r="BQ22" s="59">
        <v>-1.2078722310657404</v>
      </c>
      <c r="BR22" s="59">
        <v>0.31010553116105061</v>
      </c>
      <c r="BS22" s="59">
        <v>1.502913187407396</v>
      </c>
      <c r="BT22" s="59">
        <v>1.0151022104193765</v>
      </c>
      <c r="BU22" s="59">
        <v>-0.5638154831002794</v>
      </c>
      <c r="BV22" s="59">
        <v>0.37709625149928394</v>
      </c>
      <c r="BW22" s="59">
        <v>0.13895431138270861</v>
      </c>
      <c r="BX22" s="59">
        <v>0.46284732144494528</v>
      </c>
      <c r="BY22" s="59">
        <v>5.2721184786200057E-3</v>
      </c>
      <c r="BZ22" s="59">
        <v>-7.3467800631032948E-2</v>
      </c>
      <c r="CA22" s="59">
        <v>-0.13031150244731426</v>
      </c>
      <c r="CB22" s="59">
        <v>-0.20944574600160099</v>
      </c>
      <c r="CC22" s="59">
        <v>0.64854451873605012</v>
      </c>
      <c r="CD22" s="59">
        <v>-0.39735047126658996</v>
      </c>
      <c r="CE22" s="59">
        <v>0.4581622292500217</v>
      </c>
      <c r="CF22" s="59">
        <v>-0.11343423047855404</v>
      </c>
      <c r="CG22" s="59">
        <v>0.14935497100211281</v>
      </c>
      <c r="CH22" s="59">
        <v>0.81175531277394353</v>
      </c>
      <c r="CI22" s="59">
        <v>0.5798398430260514</v>
      </c>
      <c r="CJ22" s="59">
        <v>-0.14868442952040539</v>
      </c>
      <c r="CK22" s="59">
        <v>-0.92132401177933521</v>
      </c>
      <c r="CL22" s="59">
        <v>-0.5796912622441226</v>
      </c>
      <c r="CM22" s="59">
        <v>-0.65082088447745667</v>
      </c>
      <c r="CN22" s="59">
        <v>-2.6252011071048549</v>
      </c>
      <c r="CO22" s="59">
        <v>0.20976485854384186</v>
      </c>
      <c r="CP22" s="59">
        <v>-1.2901750200786442</v>
      </c>
      <c r="CQ22" s="59">
        <v>-0.1448479325948745</v>
      </c>
      <c r="CR22" s="59">
        <v>8.7319501581091918E-2</v>
      </c>
      <c r="CS22" s="59">
        <v>0.63663851037425434</v>
      </c>
      <c r="CT22" s="59">
        <v>0.5720700110058573</v>
      </c>
      <c r="CU22" s="59">
        <v>0.73259960473367858</v>
      </c>
      <c r="CV22" s="59">
        <v>0.9084170816920859</v>
      </c>
      <c r="CW22" s="59">
        <v>-4.5811849423351279E-2</v>
      </c>
      <c r="CX22" s="59">
        <v>1.0950813176833336</v>
      </c>
      <c r="CY22" s="59">
        <v>-1.6212268324473551</v>
      </c>
      <c r="CZ22" s="60">
        <v>0.67699704693152418</v>
      </c>
    </row>
    <row r="23" spans="2:104" x14ac:dyDescent="0.35">
      <c r="B23" s="12">
        <v>22</v>
      </c>
      <c r="C23" s="47">
        <f t="shared" si="0"/>
        <v>0.1394635083011877</v>
      </c>
      <c r="E23" s="58">
        <v>0.20978005353772458</v>
      </c>
      <c r="F23" s="59">
        <v>-3.2268416646926784E-2</v>
      </c>
      <c r="G23" s="59">
        <v>-0.87469479691780427</v>
      </c>
      <c r="H23" s="59">
        <v>0.49406837881519861</v>
      </c>
      <c r="I23" s="59">
        <v>1.5589841875537624</v>
      </c>
      <c r="J23" s="59">
        <v>-0.66349285151008996</v>
      </c>
      <c r="K23" s="59">
        <v>1.0245803701298068</v>
      </c>
      <c r="L23" s="59">
        <v>-3.1392986339609345E-2</v>
      </c>
      <c r="M23" s="59">
        <v>1.0853856745213002</v>
      </c>
      <c r="N23" s="59">
        <v>-1.9710304853567757</v>
      </c>
      <c r="O23" s="59">
        <v>1.1766370361500897</v>
      </c>
      <c r="P23" s="59">
        <v>9.0781982800681907E-2</v>
      </c>
      <c r="Q23" s="59">
        <v>-0.47039172815314878</v>
      </c>
      <c r="R23" s="59">
        <v>-0.60598559216745107</v>
      </c>
      <c r="S23" s="59">
        <v>0.74741267411586065</v>
      </c>
      <c r="T23" s="59">
        <v>-0.52632681559304406</v>
      </c>
      <c r="U23" s="59">
        <v>-0.38848909630126272</v>
      </c>
      <c r="V23" s="59">
        <v>-9.5169118449653492E-2</v>
      </c>
      <c r="W23" s="59">
        <v>-0.37497473663552588</v>
      </c>
      <c r="X23" s="59">
        <v>-0.75895484439830707</v>
      </c>
      <c r="Y23" s="59">
        <v>0.73194575517947447</v>
      </c>
      <c r="Z23" s="59">
        <v>0.19834937727584426</v>
      </c>
      <c r="AA23" s="59">
        <v>6.4158384152999307E-2</v>
      </c>
      <c r="AB23" s="59">
        <v>0.21574161878420509</v>
      </c>
      <c r="AC23" s="59">
        <v>0.15757373447780515</v>
      </c>
      <c r="AD23" s="59">
        <v>1.1928990124668728</v>
      </c>
      <c r="AE23" s="59">
        <v>-0.98453323717625507</v>
      </c>
      <c r="AF23" s="59">
        <v>1.3222991152224006</v>
      </c>
      <c r="AG23" s="59">
        <v>0.5538275730415958</v>
      </c>
      <c r="AH23" s="59">
        <v>0.8464980695274491</v>
      </c>
      <c r="AI23" s="59">
        <v>-1.0091656422737103</v>
      </c>
      <c r="AJ23" s="59">
        <v>-0.29417086657842778</v>
      </c>
      <c r="AK23" s="59">
        <v>-0.63512645693806224</v>
      </c>
      <c r="AL23" s="59">
        <v>0.35695382617950705</v>
      </c>
      <c r="AM23" s="59">
        <v>0.28750528340082065</v>
      </c>
      <c r="AN23" s="59">
        <v>0.85634175045074834</v>
      </c>
      <c r="AO23" s="59">
        <v>-1.6550033028395383</v>
      </c>
      <c r="AP23" s="59">
        <v>-1.1920863078525006</v>
      </c>
      <c r="AQ23" s="59">
        <v>1.9631267443568781</v>
      </c>
      <c r="AR23" s="59">
        <v>1.4626502543090527</v>
      </c>
      <c r="AS23" s="59">
        <v>-1.5298189314507729</v>
      </c>
      <c r="AT23" s="59">
        <v>1.5308123349382758</v>
      </c>
      <c r="AU23" s="59">
        <v>0.44614029662590171</v>
      </c>
      <c r="AV23" s="59">
        <v>1.4170246442139007</v>
      </c>
      <c r="AW23" s="59">
        <v>1.7982397278160021</v>
      </c>
      <c r="AX23" s="59">
        <v>1.6820315184265437</v>
      </c>
      <c r="AY23" s="59">
        <v>-1.9640366944142806</v>
      </c>
      <c r="AZ23" s="59">
        <v>-0.84058870140791953</v>
      </c>
      <c r="BA23" s="59">
        <v>0.83100423111330068</v>
      </c>
      <c r="BB23" s="59">
        <v>-0.81939054425761426</v>
      </c>
      <c r="BC23" s="59">
        <v>0.89895932113479382</v>
      </c>
      <c r="BD23" s="59">
        <v>-0.6844889181697823</v>
      </c>
      <c r="BE23" s="59">
        <v>2.8154343799672802E-2</v>
      </c>
      <c r="BF23" s="59">
        <v>-1.8477747472894779</v>
      </c>
      <c r="BG23" s="59">
        <v>1.3267216369555377</v>
      </c>
      <c r="BH23" s="59">
        <v>-0.37725749294234462</v>
      </c>
      <c r="BI23" s="59">
        <v>0.7741872877654925</v>
      </c>
      <c r="BJ23" s="59">
        <v>0.83879542110282002</v>
      </c>
      <c r="BK23" s="59">
        <v>0.30141750220127184</v>
      </c>
      <c r="BL23" s="59">
        <v>0.85807941830699719</v>
      </c>
      <c r="BM23" s="59">
        <v>-1.9887165199216745</v>
      </c>
      <c r="BN23" s="59">
        <v>-0.8787333744887178</v>
      </c>
      <c r="BO23" s="59">
        <v>-8.9117120256614391E-2</v>
      </c>
      <c r="BP23" s="59">
        <v>-1.0662258997714429</v>
      </c>
      <c r="BQ23" s="59">
        <v>-0.66054310033725994</v>
      </c>
      <c r="BR23" s="59">
        <v>0.75532278698710065</v>
      </c>
      <c r="BS23" s="59">
        <v>-0.3286769952573434</v>
      </c>
      <c r="BT23" s="59">
        <v>-0.11447823160948307</v>
      </c>
      <c r="BU23" s="59">
        <v>1.2815655915440494</v>
      </c>
      <c r="BV23" s="59">
        <v>0.59644864315010071</v>
      </c>
      <c r="BW23" s="59">
        <v>0.46648200400270834</v>
      </c>
      <c r="BX23" s="59">
        <v>-2.3841407273069426</v>
      </c>
      <c r="BY23" s="59">
        <v>0.82905842128215068</v>
      </c>
      <c r="BZ23" s="59">
        <v>-0.33432110733504256</v>
      </c>
      <c r="CA23" s="59">
        <v>2.0306737411428455</v>
      </c>
      <c r="CB23" s="59">
        <v>-5.8545033109306706E-2</v>
      </c>
      <c r="CC23" s="59">
        <v>-0.3104714484643698</v>
      </c>
      <c r="CD23" s="59">
        <v>1.5802737145008656</v>
      </c>
      <c r="CE23" s="59">
        <v>-0.37200467713646967</v>
      </c>
      <c r="CF23" s="59">
        <v>0.67984759935091987</v>
      </c>
      <c r="CG23" s="59">
        <v>-1.5070373639022885</v>
      </c>
      <c r="CH23" s="59">
        <v>-0.44942398531006128</v>
      </c>
      <c r="CI23" s="59">
        <v>1.0933775202907412</v>
      </c>
      <c r="CJ23" s="59">
        <v>8.9756154371117988E-2</v>
      </c>
      <c r="CK23" s="59">
        <v>2.0593710432236834</v>
      </c>
      <c r="CL23" s="59">
        <v>0.65678968651130587</v>
      </c>
      <c r="CM23" s="59">
        <v>1.2553429917903294</v>
      </c>
      <c r="CN23" s="59">
        <v>-4.9839252529982225E-2</v>
      </c>
      <c r="CO23" s="59">
        <v>-0.66876877318784822</v>
      </c>
      <c r="CP23" s="59">
        <v>-0.17960914241013634</v>
      </c>
      <c r="CQ23" s="59">
        <v>1.3296829883194823</v>
      </c>
      <c r="CR23" s="59">
        <v>0.13901771243482583</v>
      </c>
      <c r="CS23" s="59">
        <v>0.19380926404400495</v>
      </c>
      <c r="CT23" s="59">
        <v>0.63565396896988391</v>
      </c>
      <c r="CU23" s="59">
        <v>-0.16732553566517841</v>
      </c>
      <c r="CV23" s="59">
        <v>0.40893549688099429</v>
      </c>
      <c r="CW23" s="59">
        <v>0.53176648527103043</v>
      </c>
      <c r="CX23" s="59">
        <v>-0.20532892296412936</v>
      </c>
      <c r="CY23" s="59">
        <v>0.70432388951256986</v>
      </c>
      <c r="CZ23" s="60">
        <v>-0.26029689128795047</v>
      </c>
    </row>
    <row r="24" spans="2:104" x14ac:dyDescent="0.35">
      <c r="B24" s="12">
        <v>23</v>
      </c>
      <c r="C24" s="47">
        <f t="shared" si="0"/>
        <v>-0.11166141957775974</v>
      </c>
      <c r="E24" s="58">
        <v>-1.3184298972561244</v>
      </c>
      <c r="F24" s="59">
        <v>-1.13960013668911</v>
      </c>
      <c r="G24" s="59">
        <v>0.62965879285883697</v>
      </c>
      <c r="H24" s="59">
        <v>1.3195278269475081</v>
      </c>
      <c r="I24" s="59">
        <v>0.9445358495362034</v>
      </c>
      <c r="J24" s="59">
        <v>-1.3450156666222473</v>
      </c>
      <c r="K24" s="59">
        <v>-0.13928859064268281</v>
      </c>
      <c r="L24" s="59">
        <v>-6.3696961096053384E-2</v>
      </c>
      <c r="M24" s="59">
        <v>0.7451859469616946</v>
      </c>
      <c r="N24" s="59">
        <v>-0.85069143412926451</v>
      </c>
      <c r="O24" s="59">
        <v>1.9428093393395263</v>
      </c>
      <c r="P24" s="59">
        <v>0.54727376978072129</v>
      </c>
      <c r="Q24" s="59">
        <v>-1.8587723873541988</v>
      </c>
      <c r="R24" s="59">
        <v>-0.71534148222348282</v>
      </c>
      <c r="S24" s="59">
        <v>-1.5710304147357341</v>
      </c>
      <c r="T24" s="59">
        <v>-0.26305324839363331</v>
      </c>
      <c r="U24" s="59">
        <v>1.5544742223585637</v>
      </c>
      <c r="V24" s="59">
        <v>-1.9324421354629817</v>
      </c>
      <c r="W24" s="59">
        <v>-0.14535750376047202</v>
      </c>
      <c r="X24" s="59">
        <v>1.1059693787204254</v>
      </c>
      <c r="Y24" s="59">
        <v>-2.2933732917180554</v>
      </c>
      <c r="Z24" s="59">
        <v>0.21216566885711652</v>
      </c>
      <c r="AA24" s="59">
        <v>-1.0726289749642461</v>
      </c>
      <c r="AB24" s="59">
        <v>1.408444388714978</v>
      </c>
      <c r="AC24" s="59">
        <v>-0.76333113923944274</v>
      </c>
      <c r="AD24" s="59">
        <v>7.1454454629727895E-2</v>
      </c>
      <c r="AE24" s="59">
        <v>-0.72861859304815058</v>
      </c>
      <c r="AF24" s="59">
        <v>1.1943536948105391</v>
      </c>
      <c r="AG24" s="59">
        <v>-0.3653536567230487</v>
      </c>
      <c r="AH24" s="59">
        <v>-0.72431611346820779</v>
      </c>
      <c r="AI24" s="59">
        <v>-2.8640876596246732E-2</v>
      </c>
      <c r="AJ24" s="59">
        <v>-0.89071277161941076</v>
      </c>
      <c r="AK24" s="59">
        <v>1.1088994786661381</v>
      </c>
      <c r="AL24" s="59">
        <v>0.61184236604201003</v>
      </c>
      <c r="AM24" s="59">
        <v>-0.52560530938244909</v>
      </c>
      <c r="AN24" s="59">
        <v>-0.8269735365088039</v>
      </c>
      <c r="AO24" s="59">
        <v>-0.1742119618010427</v>
      </c>
      <c r="AP24" s="59">
        <v>1.1155246238364733</v>
      </c>
      <c r="AQ24" s="59">
        <v>-1.105448724646559</v>
      </c>
      <c r="AR24" s="59">
        <v>-1.0054179341528546</v>
      </c>
      <c r="AS24" s="59">
        <v>0.40737849849614977</v>
      </c>
      <c r="AT24" s="59">
        <v>0.82842020177595044</v>
      </c>
      <c r="AU24" s="59">
        <v>0.7557097307513243</v>
      </c>
      <c r="AV24" s="59">
        <v>0.58702082129754551</v>
      </c>
      <c r="AW24" s="59">
        <v>-0.98562901391371927</v>
      </c>
      <c r="AX24" s="59">
        <v>1.3394637874873596</v>
      </c>
      <c r="AY24" s="59">
        <v>1.2386895352535661</v>
      </c>
      <c r="AZ24" s="59">
        <v>-0.56396614880848861</v>
      </c>
      <c r="BA24" s="59">
        <v>-1.2530410324587176</v>
      </c>
      <c r="BB24" s="59">
        <v>-0.74708748455219975</v>
      </c>
      <c r="BC24" s="59">
        <v>-6.6634299575106651E-2</v>
      </c>
      <c r="BD24" s="59">
        <v>-2.1408414300452799E-2</v>
      </c>
      <c r="BE24" s="59">
        <v>0.14104931352125138</v>
      </c>
      <c r="BF24" s="59">
        <v>-0.94033694070033025</v>
      </c>
      <c r="BG24" s="59">
        <v>-1.0422093859683985</v>
      </c>
      <c r="BH24" s="59">
        <v>-0.94237657797624474</v>
      </c>
      <c r="BI24" s="59">
        <v>0.21398326894073239</v>
      </c>
      <c r="BJ24" s="59">
        <v>-0.41016087612246332</v>
      </c>
      <c r="BK24" s="59">
        <v>-2.5741863399657854</v>
      </c>
      <c r="BL24" s="59">
        <v>0.18554437692866235</v>
      </c>
      <c r="BM24" s="59">
        <v>-0.16114163653510183</v>
      </c>
      <c r="BN24" s="59">
        <v>-0.8515510774647097</v>
      </c>
      <c r="BO24" s="59">
        <v>0.47193710092592761</v>
      </c>
      <c r="BP24" s="59">
        <v>9.677534853456321E-2</v>
      </c>
      <c r="BQ24" s="59">
        <v>0.32869809578050163</v>
      </c>
      <c r="BR24" s="59">
        <v>-0.5393676097447252</v>
      </c>
      <c r="BS24" s="59">
        <v>-1.8881999541421215</v>
      </c>
      <c r="BT24" s="59">
        <v>-0.13667473139873454</v>
      </c>
      <c r="BU24" s="59">
        <v>1.499414627849522</v>
      </c>
      <c r="BV24" s="59">
        <v>1.1111334370125372</v>
      </c>
      <c r="BW24" s="59">
        <v>0.31793018535118461</v>
      </c>
      <c r="BX24" s="59">
        <v>-0.15004054256845437</v>
      </c>
      <c r="BY24" s="59">
        <v>-0.22879867811243521</v>
      </c>
      <c r="BZ24" s="59">
        <v>2.0453857242010538</v>
      </c>
      <c r="CA24" s="59">
        <v>-9.6687056659435403E-2</v>
      </c>
      <c r="CB24" s="59">
        <v>-1.3226326194950722</v>
      </c>
      <c r="CC24" s="59">
        <v>0.20476033080564604</v>
      </c>
      <c r="CD24" s="59">
        <v>-0.80101015898991756</v>
      </c>
      <c r="CE24" s="59">
        <v>1.0293718979713209</v>
      </c>
      <c r="CF24" s="59">
        <v>0.20411923482020083</v>
      </c>
      <c r="CG24" s="59">
        <v>-0.4089228272809311</v>
      </c>
      <c r="CH24" s="59">
        <v>0.44733113949156156</v>
      </c>
      <c r="CI24" s="59">
        <v>-0.8599538968175946</v>
      </c>
      <c r="CJ24" s="59">
        <v>0.91533855851713819</v>
      </c>
      <c r="CK24" s="59">
        <v>1.111098937071489</v>
      </c>
      <c r="CL24" s="59">
        <v>0.54445676154495981</v>
      </c>
      <c r="CM24" s="59">
        <v>-3.2900552775133205E-4</v>
      </c>
      <c r="CN24" s="59">
        <v>-4.9781628111479875E-2</v>
      </c>
      <c r="CO24" s="59">
        <v>-0.35182188243070278</v>
      </c>
      <c r="CP24" s="59">
        <v>9.734067495006149E-2</v>
      </c>
      <c r="CQ24" s="59">
        <v>-0.60657512373496758</v>
      </c>
      <c r="CR24" s="59">
        <v>-0.30782836742376324</v>
      </c>
      <c r="CS24" s="59">
        <v>-2.055296886806143</v>
      </c>
      <c r="CT24" s="59">
        <v>0.44182122728884587</v>
      </c>
      <c r="CU24" s="59">
        <v>0.94302027367472352</v>
      </c>
      <c r="CV24" s="59">
        <v>-0.63784163675555738</v>
      </c>
      <c r="CW24" s="59">
        <v>0.71624506409116184</v>
      </c>
      <c r="CX24" s="59">
        <v>3.0543880402105823</v>
      </c>
      <c r="CY24" s="59">
        <v>-1.6458314955913822</v>
      </c>
      <c r="CZ24" s="60">
        <v>-2.4614118822145676</v>
      </c>
    </row>
    <row r="25" spans="2:104" x14ac:dyDescent="0.35">
      <c r="B25" s="12">
        <v>24</v>
      </c>
      <c r="C25" s="47">
        <f t="shared" si="0"/>
        <v>1.5827234416785036E-2</v>
      </c>
      <c r="E25" s="58">
        <v>1.3649651150291537</v>
      </c>
      <c r="F25" s="59">
        <v>-4.0480655219766265E-2</v>
      </c>
      <c r="G25" s="59">
        <v>0.1044976677197008</v>
      </c>
      <c r="H25" s="59">
        <v>2.5649989846352668</v>
      </c>
      <c r="I25" s="59">
        <v>1.1912980407489138</v>
      </c>
      <c r="J25" s="59">
        <v>1.0016536091926826</v>
      </c>
      <c r="K25" s="59">
        <v>-0.45925290686634596</v>
      </c>
      <c r="L25" s="59">
        <v>-0.87026945899947139</v>
      </c>
      <c r="M25" s="59">
        <v>0.22879358785275281</v>
      </c>
      <c r="N25" s="59">
        <v>-0.10005211243143487</v>
      </c>
      <c r="O25" s="59">
        <v>-0.43379200911309818</v>
      </c>
      <c r="P25" s="59">
        <v>0.44734561644427356</v>
      </c>
      <c r="Q25" s="59">
        <v>0.35478798960079622</v>
      </c>
      <c r="R25" s="59">
        <v>0.34055701343940736</v>
      </c>
      <c r="S25" s="59">
        <v>0.78037101640614259</v>
      </c>
      <c r="T25" s="59">
        <v>0.92727865283579269</v>
      </c>
      <c r="U25" s="59">
        <v>-0.98747736007698494</v>
      </c>
      <c r="V25" s="59">
        <v>-0.18709910875631833</v>
      </c>
      <c r="W25" s="59">
        <v>-0.72128139721043238</v>
      </c>
      <c r="X25" s="59">
        <v>0.23751441567414019</v>
      </c>
      <c r="Y25" s="59">
        <v>-0.24660228688961286</v>
      </c>
      <c r="Z25" s="59">
        <v>9.3462479944329997E-3</v>
      </c>
      <c r="AA25" s="59">
        <v>-0.22552425806125673</v>
      </c>
      <c r="AB25" s="59">
        <v>-1.2030532005035128</v>
      </c>
      <c r="AC25" s="59">
        <v>0.50282765108886063</v>
      </c>
      <c r="AD25" s="59">
        <v>-1.0468519791821238</v>
      </c>
      <c r="AE25" s="59">
        <v>-1.44963850882826</v>
      </c>
      <c r="AF25" s="59">
        <v>0.15635309016232729</v>
      </c>
      <c r="AG25" s="59">
        <v>0.29606152338784364</v>
      </c>
      <c r="AH25" s="59">
        <v>0.33398575857023793</v>
      </c>
      <c r="AI25" s="59">
        <v>0.13555880862529054</v>
      </c>
      <c r="AJ25" s="59">
        <v>0.10770572621750824</v>
      </c>
      <c r="AK25" s="59">
        <v>-0.17753478644473034</v>
      </c>
      <c r="AL25" s="59">
        <v>0.45629258614356655</v>
      </c>
      <c r="AM25" s="59">
        <v>-0.91547250428793525</v>
      </c>
      <c r="AN25" s="59">
        <v>2.0729881297213812</v>
      </c>
      <c r="AO25" s="59">
        <v>-0.12417323570908483</v>
      </c>
      <c r="AP25" s="59">
        <v>-6.4090425193356518E-2</v>
      </c>
      <c r="AQ25" s="59">
        <v>-0.24576330829563781</v>
      </c>
      <c r="AR25" s="59">
        <v>0.450229536536635</v>
      </c>
      <c r="AS25" s="59">
        <v>-0.25440534970425677</v>
      </c>
      <c r="AT25" s="59">
        <v>1.7499041224758625</v>
      </c>
      <c r="AU25" s="59">
        <v>-1.2187954884758287</v>
      </c>
      <c r="AV25" s="59">
        <v>-0.74474191891966057</v>
      </c>
      <c r="AW25" s="59">
        <v>0.61489321961581622</v>
      </c>
      <c r="AX25" s="59">
        <v>-0.53462399545183992</v>
      </c>
      <c r="AY25" s="59">
        <v>-0.71288451501407846</v>
      </c>
      <c r="AZ25" s="59">
        <v>5.3693679099380144E-2</v>
      </c>
      <c r="BA25" s="59">
        <v>1.3554902116138372</v>
      </c>
      <c r="BB25" s="59">
        <v>1.2023784981534567</v>
      </c>
      <c r="BC25" s="59">
        <v>0.46506066796178969</v>
      </c>
      <c r="BD25" s="59">
        <v>0.55168588764153648</v>
      </c>
      <c r="BE25" s="59">
        <v>0.99599594438041339</v>
      </c>
      <c r="BF25" s="59">
        <v>1.3413152781927162</v>
      </c>
      <c r="BG25" s="59">
        <v>1.0025909725705262</v>
      </c>
      <c r="BH25" s="59">
        <v>-3.7012485626064205E-2</v>
      </c>
      <c r="BI25" s="59">
        <v>-0.34797439395758606</v>
      </c>
      <c r="BJ25" s="59">
        <v>0.91198964954852235</v>
      </c>
      <c r="BK25" s="59">
        <v>1.7845536481959905</v>
      </c>
      <c r="BL25" s="59">
        <v>-5.168011142315837E-2</v>
      </c>
      <c r="BM25" s="59">
        <v>0.29281785854311682</v>
      </c>
      <c r="BN25" s="59">
        <v>-0.46631303440582489</v>
      </c>
      <c r="BO25" s="59">
        <v>0.79866569237104046</v>
      </c>
      <c r="BP25" s="59">
        <v>-1.3838487392733023</v>
      </c>
      <c r="BQ25" s="59">
        <v>2.1765428867275327</v>
      </c>
      <c r="BR25" s="59">
        <v>2.378633288453631</v>
      </c>
      <c r="BS25" s="59">
        <v>-1.5415208398338469</v>
      </c>
      <c r="BT25" s="59">
        <v>-3.0616112121597898</v>
      </c>
      <c r="BU25" s="59">
        <v>-0.97698321104425301</v>
      </c>
      <c r="BV25" s="59">
        <v>0.17037781905389623</v>
      </c>
      <c r="BW25" s="59">
        <v>-0.48837925037079433</v>
      </c>
      <c r="BX25" s="59">
        <v>-0.4242029067165789</v>
      </c>
      <c r="BY25" s="59">
        <v>0.4333063002175791</v>
      </c>
      <c r="BZ25" s="59">
        <v>-0.88845983048464916</v>
      </c>
      <c r="CA25" s="59">
        <v>0.15970702640545129</v>
      </c>
      <c r="CB25" s="59">
        <v>-0.99138596624016728</v>
      </c>
      <c r="CC25" s="59">
        <v>-1.4903682299209764</v>
      </c>
      <c r="CD25" s="59">
        <v>0.14639249144515618</v>
      </c>
      <c r="CE25" s="59">
        <v>-0.73733176469630368</v>
      </c>
      <c r="CF25" s="59">
        <v>1.6604876535455109</v>
      </c>
      <c r="CG25" s="59">
        <v>-0.86462354271426356</v>
      </c>
      <c r="CH25" s="59">
        <v>-1.0557334708939097</v>
      </c>
      <c r="CI25" s="59">
        <v>0.2609602808627427</v>
      </c>
      <c r="CJ25" s="59">
        <v>-0.9206913658459378</v>
      </c>
      <c r="CK25" s="59">
        <v>-6.8471986763894155E-2</v>
      </c>
      <c r="CL25" s="59">
        <v>-0.77248642360277853</v>
      </c>
      <c r="CM25" s="59">
        <v>-0.15211147281508314</v>
      </c>
      <c r="CN25" s="59">
        <v>1.0793236629301082</v>
      </c>
      <c r="CO25" s="59">
        <v>0.16548715809803474</v>
      </c>
      <c r="CP25" s="59">
        <v>0.55270915850952851</v>
      </c>
      <c r="CQ25" s="59">
        <v>-0.78812985765147758</v>
      </c>
      <c r="CR25" s="59">
        <v>-0.58578241812164367</v>
      </c>
      <c r="CS25" s="59">
        <v>6.1315427519046901E-2</v>
      </c>
      <c r="CT25" s="59">
        <v>-1.6479110115813425</v>
      </c>
      <c r="CU25" s="59">
        <v>-1.8502977289833671</v>
      </c>
      <c r="CV25" s="59">
        <v>2.8368958671753892E-2</v>
      </c>
      <c r="CW25" s="59">
        <v>2.5389109491099076</v>
      </c>
      <c r="CX25" s="59">
        <v>-1.2935996485675023</v>
      </c>
      <c r="CY25" s="59">
        <v>-0.83661401274938951</v>
      </c>
      <c r="CZ25" s="60">
        <v>-0.72886003218357243</v>
      </c>
    </row>
    <row r="26" spans="2:104" ht="15" thickBot="1" x14ac:dyDescent="0.4">
      <c r="B26" s="13">
        <v>25</v>
      </c>
      <c r="C26" s="64">
        <f t="shared" si="0"/>
        <v>8.9618735822359449E-2</v>
      </c>
      <c r="E26" s="61">
        <v>0.40034786072491918</v>
      </c>
      <c r="F26" s="62">
        <v>-1.0034998669134949</v>
      </c>
      <c r="G26" s="62">
        <v>1.4911254540189376</v>
      </c>
      <c r="H26" s="62">
        <v>1.7930500597068821</v>
      </c>
      <c r="I26" s="62">
        <v>0.35209535929080155</v>
      </c>
      <c r="J26" s="62">
        <v>-0.79166093616426603</v>
      </c>
      <c r="K26" s="62">
        <v>1.0194705288438539</v>
      </c>
      <c r="L26" s="62">
        <v>1.1137126044698542</v>
      </c>
      <c r="M26" s="62">
        <v>0.48709042610454251</v>
      </c>
      <c r="N26" s="62">
        <v>0.31565958960336943</v>
      </c>
      <c r="O26" s="62">
        <v>0.56978924439233525</v>
      </c>
      <c r="P26" s="62">
        <v>1.3774115864572622</v>
      </c>
      <c r="Q26" s="62">
        <v>1.5619177050737665</v>
      </c>
      <c r="R26" s="62">
        <v>-1.1334576178488209</v>
      </c>
      <c r="S26" s="62">
        <v>1.0505666768877646</v>
      </c>
      <c r="T26" s="62">
        <v>-0.26095133545652388</v>
      </c>
      <c r="U26" s="62">
        <v>-0.60220443491980646</v>
      </c>
      <c r="V26" s="62">
        <v>1.2863016233389333</v>
      </c>
      <c r="W26" s="62">
        <v>0.57046891706783376</v>
      </c>
      <c r="X26" s="62">
        <v>-0.19038337208802944</v>
      </c>
      <c r="Y26" s="62">
        <v>3.7669706227683099E-2</v>
      </c>
      <c r="Z26" s="62">
        <v>-1.1769285737527781E-2</v>
      </c>
      <c r="AA26" s="62">
        <v>-0.94955497429691393</v>
      </c>
      <c r="AB26" s="62">
        <v>1.901025081392669</v>
      </c>
      <c r="AC26" s="62">
        <v>-1.1366603958065575</v>
      </c>
      <c r="AD26" s="62">
        <v>-0.95295820489076899</v>
      </c>
      <c r="AE26" s="62">
        <v>-0.45270722785334511</v>
      </c>
      <c r="AF26" s="62">
        <v>0.6364387879821175</v>
      </c>
      <c r="AG26" s="62">
        <v>-0.5391220419860846</v>
      </c>
      <c r="AH26" s="62">
        <v>-0.88611956633317546</v>
      </c>
      <c r="AI26" s="62">
        <v>1.4985762051479385E-3</v>
      </c>
      <c r="AJ26" s="62">
        <v>0.70974310308916044</v>
      </c>
      <c r="AK26" s="62">
        <v>1.2864137734204939</v>
      </c>
      <c r="AL26" s="62">
        <v>-0.19488042581401183</v>
      </c>
      <c r="AM26" s="62">
        <v>0.33461102304877832</v>
      </c>
      <c r="AN26" s="62">
        <v>0.51775997264941387</v>
      </c>
      <c r="AO26" s="62">
        <v>-1.6706200571564493</v>
      </c>
      <c r="AP26" s="62">
        <v>0.85373630392850186</v>
      </c>
      <c r="AQ26" s="62">
        <v>-0.2545896856756098</v>
      </c>
      <c r="AR26" s="62">
        <v>0.95232601463409972</v>
      </c>
      <c r="AS26" s="62">
        <v>0.85387753466100813</v>
      </c>
      <c r="AT26" s="62">
        <v>0.61158170512206511</v>
      </c>
      <c r="AU26" s="62">
        <v>0.13355160610888872</v>
      </c>
      <c r="AV26" s="62">
        <v>-0.23211588835923189</v>
      </c>
      <c r="AW26" s="62">
        <v>-0.65135303594969374</v>
      </c>
      <c r="AX26" s="62">
        <v>1.3055277293723024</v>
      </c>
      <c r="AY26" s="62">
        <v>-1.2031952905145553</v>
      </c>
      <c r="AZ26" s="62">
        <v>1.8352127779808831</v>
      </c>
      <c r="BA26" s="62">
        <v>1.0956429411493283</v>
      </c>
      <c r="BB26" s="62">
        <v>-1.0992417252155269</v>
      </c>
      <c r="BC26" s="62">
        <v>-1.8722284037854702</v>
      </c>
      <c r="BD26" s="62">
        <v>-0.13175457203765328</v>
      </c>
      <c r="BE26" s="62">
        <v>1.2723469195584511</v>
      </c>
      <c r="BF26" s="62">
        <v>0.12449400949978773</v>
      </c>
      <c r="BG26" s="62">
        <v>-0.94261159969496056</v>
      </c>
      <c r="BH26" s="62">
        <v>0.23570201182652828</v>
      </c>
      <c r="BI26" s="62">
        <v>-0.24364769697165078</v>
      </c>
      <c r="BJ26" s="62">
        <v>1.2800655350032106</v>
      </c>
      <c r="BK26" s="62">
        <v>-0.19091033111700328</v>
      </c>
      <c r="BL26" s="62">
        <v>-1.1881613076299287</v>
      </c>
      <c r="BM26" s="62">
        <v>0.68785126228092708</v>
      </c>
      <c r="BN26" s="62">
        <v>-1.6534673774421462</v>
      </c>
      <c r="BO26" s="62">
        <v>-1.1214790784751172</v>
      </c>
      <c r="BP26" s="62">
        <v>-1.3479519177044184</v>
      </c>
      <c r="BQ26" s="62">
        <v>1.9622428296943522</v>
      </c>
      <c r="BR26" s="62">
        <v>-1.1534955024012823</v>
      </c>
      <c r="BS26" s="62">
        <v>1.0683222942367434</v>
      </c>
      <c r="BT26" s="62">
        <v>-0.8058483974487568</v>
      </c>
      <c r="BU26" s="62">
        <v>-0.31866376486888798</v>
      </c>
      <c r="BV26" s="62">
        <v>-0.13513836114231542</v>
      </c>
      <c r="BW26" s="62">
        <v>1.187225924481714</v>
      </c>
      <c r="BX26" s="62">
        <v>0.16473546735567954</v>
      </c>
      <c r="BY26" s="62">
        <v>-2.5286356585019952E-2</v>
      </c>
      <c r="BZ26" s="62">
        <v>-0.84936033233077635</v>
      </c>
      <c r="CA26" s="62">
        <v>1.769888479721591</v>
      </c>
      <c r="CB26" s="62">
        <v>-7.1979877060665359E-2</v>
      </c>
      <c r="CC26" s="62">
        <v>0.91629698961905248</v>
      </c>
      <c r="CD26" s="62">
        <v>8.991845148035045E-2</v>
      </c>
      <c r="CE26" s="62">
        <v>-1.0485281261887867</v>
      </c>
      <c r="CF26" s="62">
        <v>-0.18974193135839726</v>
      </c>
      <c r="CG26" s="62">
        <v>0.84312665205538706</v>
      </c>
      <c r="CH26" s="62">
        <v>9.9116445979000684E-2</v>
      </c>
      <c r="CI26" s="62">
        <v>-0.35062829247166311</v>
      </c>
      <c r="CJ26" s="62">
        <v>0.55712421002038914</v>
      </c>
      <c r="CK26" s="62">
        <v>2.0373115546218763</v>
      </c>
      <c r="CL26" s="62">
        <v>-0.84275172021248401</v>
      </c>
      <c r="CM26" s="62">
        <v>0.3217066779593577</v>
      </c>
      <c r="CN26" s="62">
        <v>-0.83514751444279656</v>
      </c>
      <c r="CO26" s="62">
        <v>-1.2861586210309608</v>
      </c>
      <c r="CP26" s="62">
        <v>0.11866082474260398</v>
      </c>
      <c r="CQ26" s="62">
        <v>0.28161698830192433</v>
      </c>
      <c r="CR26" s="62">
        <v>-0.22704675337141245</v>
      </c>
      <c r="CS26" s="62">
        <v>-0.219003960524633</v>
      </c>
      <c r="CT26" s="62">
        <v>0.58798114691041792</v>
      </c>
      <c r="CU26" s="62">
        <v>-0.50694029133511087</v>
      </c>
      <c r="CV26" s="62">
        <v>-8.4811169706144607E-2</v>
      </c>
      <c r="CW26" s="62">
        <v>-1.4481870651413304</v>
      </c>
      <c r="CX26" s="62">
        <v>0.70396197209568956</v>
      </c>
      <c r="CY26" s="62">
        <v>5.9635943320857462E-2</v>
      </c>
      <c r="CZ26" s="63">
        <v>-0.55510759002337995</v>
      </c>
    </row>
    <row r="28" spans="2:104" x14ac:dyDescent="0.35">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D458-5F45-48EA-92EB-209E8A81087A}">
  <dimension ref="A1:AE106"/>
  <sheetViews>
    <sheetView showGridLines="0" zoomScale="80" zoomScaleNormal="80" workbookViewId="0"/>
  </sheetViews>
  <sheetFormatPr defaultRowHeight="14.5" x14ac:dyDescent="0.35"/>
  <cols>
    <col min="1" max="1" width="0.81640625" style="106" customWidth="1"/>
    <col min="2" max="2" width="11.1796875" customWidth="1"/>
    <col min="3" max="3" width="11.453125" bestFit="1" customWidth="1"/>
    <col min="4" max="4" width="13.54296875" bestFit="1" customWidth="1"/>
    <col min="5" max="9" width="11.453125" bestFit="1" customWidth="1"/>
    <col min="10" max="10" width="12.1796875" bestFit="1" customWidth="1"/>
    <col min="11" max="12" width="11.453125" bestFit="1" customWidth="1"/>
    <col min="13" max="14" width="12.1796875" bestFit="1" customWidth="1"/>
    <col min="15" max="20" width="11.453125" bestFit="1" customWidth="1"/>
    <col min="21" max="24" width="12.453125" bestFit="1" customWidth="1"/>
    <col min="25" max="25" width="13.1796875" bestFit="1" customWidth="1"/>
    <col min="26" max="27" width="12.453125" bestFit="1" customWidth="1"/>
    <col min="29" max="29" width="24.1796875" bestFit="1" customWidth="1"/>
  </cols>
  <sheetData>
    <row r="1" spans="2:31" x14ac:dyDescent="0.35">
      <c r="B1" s="3" t="s">
        <v>126</v>
      </c>
    </row>
    <row r="2" spans="2:31" ht="15" thickBot="1" x14ac:dyDescent="0.4"/>
    <row r="3" spans="2:31" ht="15" thickBot="1" x14ac:dyDescent="0.4">
      <c r="B3" s="14"/>
      <c r="C3" s="24" t="s">
        <v>101</v>
      </c>
      <c r="D3" s="25" t="s">
        <v>102</v>
      </c>
      <c r="E3" s="25" t="s">
        <v>103</v>
      </c>
      <c r="F3" s="25" t="s">
        <v>104</v>
      </c>
      <c r="G3" s="25" t="s">
        <v>105</v>
      </c>
      <c r="H3" s="25" t="s">
        <v>106</v>
      </c>
      <c r="I3" s="25" t="s">
        <v>107</v>
      </c>
      <c r="J3" s="25" t="s">
        <v>108</v>
      </c>
      <c r="K3" s="25" t="s">
        <v>109</v>
      </c>
      <c r="L3" s="25" t="s">
        <v>110</v>
      </c>
      <c r="M3" s="25" t="s">
        <v>111</v>
      </c>
      <c r="N3" s="25" t="s">
        <v>112</v>
      </c>
      <c r="O3" s="25" t="s">
        <v>113</v>
      </c>
      <c r="P3" s="25" t="s">
        <v>114</v>
      </c>
      <c r="Q3" s="25" t="s">
        <v>115</v>
      </c>
      <c r="R3" s="25" t="s">
        <v>116</v>
      </c>
      <c r="S3" s="25" t="s">
        <v>117</v>
      </c>
      <c r="T3" s="25" t="s">
        <v>118</v>
      </c>
      <c r="U3" s="25" t="s">
        <v>119</v>
      </c>
      <c r="V3" s="25" t="s">
        <v>120</v>
      </c>
      <c r="W3" s="25" t="s">
        <v>121</v>
      </c>
      <c r="X3" s="25" t="s">
        <v>122</v>
      </c>
      <c r="Y3" s="25" t="s">
        <v>123</v>
      </c>
      <c r="Z3" s="25" t="s">
        <v>124</v>
      </c>
      <c r="AA3" s="23" t="s">
        <v>125</v>
      </c>
      <c r="AC3" s="2" t="s">
        <v>129</v>
      </c>
    </row>
    <row r="4" spans="2:31" x14ac:dyDescent="0.35">
      <c r="B4" s="12" t="s">
        <v>1</v>
      </c>
      <c r="C4" s="17" t="str">
        <f>IF(Revenue_Data!C4="","Check - Blank",IF(Revenue_Data!C4&lt;0,"Check - Negative",IF(Revenue_Data!C4=0,"Check - Zero","OK")))</f>
        <v>OK</v>
      </c>
      <c r="D4" s="6" t="str">
        <f>IF(Revenue_Data!D4="","Check - Blank",IF(Revenue_Data!D4&lt;0,"Check - Negative",IF(Revenue_Data!D4=0,"Check - Zero","OK")))</f>
        <v>OK</v>
      </c>
      <c r="E4" s="6" t="str">
        <f>IF(Revenue_Data!E4="","Check - Blank",IF(Revenue_Data!E4&lt;0,"Check - Negative",IF(Revenue_Data!E4=0,"Check - Zero","OK")))</f>
        <v>OK</v>
      </c>
      <c r="F4" s="6" t="str">
        <f>IF(Revenue_Data!F4="","Check - Blank",IF(Revenue_Data!F4&lt;0,"Check - Negative",IF(Revenue_Data!F4=0,"Check - Zero","OK")))</f>
        <v>OK</v>
      </c>
      <c r="G4" s="6" t="str">
        <f>IF(Revenue_Data!G4="","Check - Blank",IF(Revenue_Data!G4&lt;0,"Check - Negative",IF(Revenue_Data!G4=0,"Check - Zero","OK")))</f>
        <v>OK</v>
      </c>
      <c r="H4" s="6" t="str">
        <f>IF(Revenue_Data!H4="","Check - Blank",IF(Revenue_Data!H4&lt;0,"Check - Negative",IF(Revenue_Data!H4=0,"Check - Zero","OK")))</f>
        <v>OK</v>
      </c>
      <c r="I4" s="6" t="str">
        <f>IF(Revenue_Data!I4="","Check - Blank",IF(Revenue_Data!I4&lt;0,"Check - Negative",IF(Revenue_Data!I4=0,"Check - Zero","OK")))</f>
        <v>OK</v>
      </c>
      <c r="J4" s="6" t="str">
        <f>IF(Revenue_Data!J4="","Check - Blank",IF(Revenue_Data!J4&lt;0,"Check - Negative",IF(Revenue_Data!J4=0,"Check - Zero","OK")))</f>
        <v>OK</v>
      </c>
      <c r="K4" s="6" t="str">
        <f>IF(Revenue_Data!K4="","Check - Blank",IF(Revenue_Data!K4&lt;0,"Check - Negative",IF(Revenue_Data!K4=0,"Check - Zero","OK")))</f>
        <v>OK</v>
      </c>
      <c r="L4" s="6" t="str">
        <f>IF(Revenue_Data!L4="","Check - Blank",IF(Revenue_Data!L4&lt;0,"Check - Negative",IF(Revenue_Data!L4=0,"Check - Zero","OK")))</f>
        <v>OK</v>
      </c>
      <c r="M4" s="6" t="str">
        <f>IF(Revenue_Data!M4="","Check - Blank",IF(Revenue_Data!M4&lt;0,"Check - Negative",IF(Revenue_Data!M4=0,"Check - Zero","OK")))</f>
        <v>OK</v>
      </c>
      <c r="N4" s="6" t="str">
        <f>IF(Revenue_Data!N4="","Check - Blank",IF(Revenue_Data!N4&lt;0,"Check - Negative",IF(Revenue_Data!N4=0,"Check - Zero","OK")))</f>
        <v>OK</v>
      </c>
      <c r="O4" s="6" t="str">
        <f>IF(Revenue_Data!O4="","Check - Blank",IF(Revenue_Data!O4&lt;0,"Check - Negative",IF(Revenue_Data!O4=0,"Check - Zero","OK")))</f>
        <v>OK</v>
      </c>
      <c r="P4" s="6" t="str">
        <f>IF(Revenue_Data!P4="","Check - Blank",IF(Revenue_Data!P4&lt;0,"Check - Negative",IF(Revenue_Data!P4=0,"Check - Zero","OK")))</f>
        <v>OK</v>
      </c>
      <c r="Q4" s="6" t="str">
        <f>IF(Revenue_Data!Q4="","Check - Blank",IF(Revenue_Data!Q4&lt;0,"Check - Negative",IF(Revenue_Data!Q4=0,"Check - Zero","OK")))</f>
        <v>OK</v>
      </c>
      <c r="R4" s="6" t="str">
        <f>IF(Revenue_Data!R4="","Check - Blank",IF(Revenue_Data!R4&lt;0,"Check - Negative",IF(Revenue_Data!R4=0,"Check - Zero","OK")))</f>
        <v>OK</v>
      </c>
      <c r="S4" s="6" t="str">
        <f>IF(Revenue_Data!S4="","Check - Blank",IF(Revenue_Data!S4&lt;0,"Check - Negative",IF(Revenue_Data!S4=0,"Check - Zero","OK")))</f>
        <v>OK</v>
      </c>
      <c r="T4" s="6" t="str">
        <f>IF(Revenue_Data!T4="","Check - Blank",IF(Revenue_Data!T4&lt;0,"Check - Negative",IF(Revenue_Data!T4=0,"Check - Zero","OK")))</f>
        <v>OK</v>
      </c>
      <c r="U4" s="6" t="str">
        <f>IF(Revenue_Data!U4="","Check - Blank",IF(Revenue_Data!U4&lt;0,"Check - Negative",IF(Revenue_Data!U4=0,"Check - Zero","OK")))</f>
        <v>OK</v>
      </c>
      <c r="V4" s="6" t="str">
        <f>IF(Revenue_Data!V4="","Check - Blank",IF(Revenue_Data!V4&lt;0,"Check - Negative",IF(Revenue_Data!V4=0,"Check - Zero","OK")))</f>
        <v>OK</v>
      </c>
      <c r="W4" s="6" t="str">
        <f>IF(Revenue_Data!W4="","Check - Blank",IF(Revenue_Data!W4&lt;0,"Check - Negative",IF(Revenue_Data!W4=0,"Check - Zero","OK")))</f>
        <v>OK</v>
      </c>
      <c r="X4" s="6" t="str">
        <f>IF(Revenue_Data!X4="","Check - Blank",IF(Revenue_Data!X4&lt;0,"Check - Negative",IF(Revenue_Data!X4=0,"Check - Zero","OK")))</f>
        <v>OK</v>
      </c>
      <c r="Y4" s="6" t="str">
        <f>IF(Revenue_Data!Y4="","Check - Blank",IF(Revenue_Data!Y4&lt;0,"Check - Negative",IF(Revenue_Data!Y4=0,"Check - Zero","OK")))</f>
        <v>OK</v>
      </c>
      <c r="Z4" s="6" t="str">
        <f>IF(Revenue_Data!Z4="","Check - Blank",IF(Revenue_Data!Z4&lt;0,"Check - Negative",IF(Revenue_Data!Z4=0,"Check - Zero","OK")))</f>
        <v>OK</v>
      </c>
      <c r="AA4" s="7" t="str">
        <f>IF(Revenue_Data!AA4="","Check - Blank",IF(Revenue_Data!AA4&lt;0,"Check - Negative",IF(Revenue_Data!AA4=0,"Check - Zero","OK")))</f>
        <v>OK</v>
      </c>
      <c r="AB4" s="26"/>
      <c r="AC4" t="s">
        <v>130</v>
      </c>
    </row>
    <row r="5" spans="2:31" x14ac:dyDescent="0.35">
      <c r="B5" s="12" t="s">
        <v>2</v>
      </c>
      <c r="C5" s="17" t="str">
        <f>IF(Revenue_Data!C5="","Check - Blank",IF(Revenue_Data!C5&lt;0,"Check - Negative",IF(Revenue_Data!C5=0,"Check - Zero","OK")))</f>
        <v>OK</v>
      </c>
      <c r="D5" s="6" t="str">
        <f>IF(Revenue_Data!D5="","Check - Blank",IF(Revenue_Data!D5&lt;0,"Check - Negative",IF(Revenue_Data!D5=0,"Check - Zero","OK")))</f>
        <v>OK</v>
      </c>
      <c r="E5" s="6" t="str">
        <f>IF(Revenue_Data!E5="","Check - Blank",IF(Revenue_Data!E5&lt;0,"Check - Negative",IF(Revenue_Data!E5=0,"Check - Zero","OK")))</f>
        <v>OK</v>
      </c>
      <c r="F5" s="6" t="str">
        <f>IF(Revenue_Data!F5="","Check - Blank",IF(Revenue_Data!F5&lt;0,"Check - Negative",IF(Revenue_Data!F5=0,"Check - Zero","OK")))</f>
        <v>OK</v>
      </c>
      <c r="G5" s="6" t="str">
        <f>IF(Revenue_Data!G5="","Check - Blank",IF(Revenue_Data!G5&lt;0,"Check - Negative",IF(Revenue_Data!G5=0,"Check - Zero","OK")))</f>
        <v>OK</v>
      </c>
      <c r="H5" s="6" t="str">
        <f>IF(Revenue_Data!H5="","Check - Blank",IF(Revenue_Data!H5&lt;0,"Check - Negative",IF(Revenue_Data!H5=0,"Check - Zero","OK")))</f>
        <v>OK</v>
      </c>
      <c r="I5" s="6" t="str">
        <f>IF(Revenue_Data!I5="","Check - Blank",IF(Revenue_Data!I5&lt;0,"Check - Negative",IF(Revenue_Data!I5=0,"Check - Zero","OK")))</f>
        <v>OK</v>
      </c>
      <c r="J5" s="6" t="str">
        <f>IF(Revenue_Data!J5="","Check - Blank",IF(Revenue_Data!J5&lt;0,"Check - Negative",IF(Revenue_Data!J5=0,"Check - Zero","OK")))</f>
        <v>OK</v>
      </c>
      <c r="K5" s="6" t="str">
        <f>IF(Revenue_Data!K5="","Check - Blank",IF(Revenue_Data!K5&lt;0,"Check - Negative",IF(Revenue_Data!K5=0,"Check - Zero","OK")))</f>
        <v>OK</v>
      </c>
      <c r="L5" s="6" t="str">
        <f>IF(Revenue_Data!L5="","Check - Blank",IF(Revenue_Data!L5&lt;0,"Check - Negative",IF(Revenue_Data!L5=0,"Check - Zero","OK")))</f>
        <v>OK</v>
      </c>
      <c r="M5" s="6" t="str">
        <f>IF(Revenue_Data!M5="","Check - Blank",IF(Revenue_Data!M5&lt;0,"Check - Negative",IF(Revenue_Data!M5=0,"Check - Zero","OK")))</f>
        <v>OK</v>
      </c>
      <c r="N5" s="6" t="str">
        <f>IF(Revenue_Data!N5="","Check - Blank",IF(Revenue_Data!N5&lt;0,"Check - Negative",IF(Revenue_Data!N5=0,"Check - Zero","OK")))</f>
        <v>OK</v>
      </c>
      <c r="O5" s="6" t="str">
        <f>IF(Revenue_Data!O5="","Check - Blank",IF(Revenue_Data!O5&lt;0,"Check - Negative",IF(Revenue_Data!O5=0,"Check - Zero","OK")))</f>
        <v>OK</v>
      </c>
      <c r="P5" s="6" t="str">
        <f>IF(Revenue_Data!P5="","Check - Blank",IF(Revenue_Data!P5&lt;0,"Check - Negative",IF(Revenue_Data!P5=0,"Check - Zero","OK")))</f>
        <v>OK</v>
      </c>
      <c r="Q5" s="6" t="str">
        <f>IF(Revenue_Data!Q5="","Check - Blank",IF(Revenue_Data!Q5&lt;0,"Check - Negative",IF(Revenue_Data!Q5=0,"Check - Zero","OK")))</f>
        <v>OK</v>
      </c>
      <c r="R5" s="6" t="str">
        <f>IF(Revenue_Data!R5="","Check - Blank",IF(Revenue_Data!R5&lt;0,"Check - Negative",IF(Revenue_Data!R5=0,"Check - Zero","OK")))</f>
        <v>OK</v>
      </c>
      <c r="S5" s="6" t="str">
        <f>IF(Revenue_Data!S5="","Check - Blank",IF(Revenue_Data!S5&lt;0,"Check - Negative",IF(Revenue_Data!S5=0,"Check - Zero","OK")))</f>
        <v>OK</v>
      </c>
      <c r="T5" s="6" t="str">
        <f>IF(Revenue_Data!T5="","Check - Blank",IF(Revenue_Data!T5&lt;0,"Check - Negative",IF(Revenue_Data!T5=0,"Check - Zero","OK")))</f>
        <v>OK</v>
      </c>
      <c r="U5" s="6" t="str">
        <f>IF(Revenue_Data!U5="","Check - Blank",IF(Revenue_Data!U5&lt;0,"Check - Negative",IF(Revenue_Data!U5=0,"Check - Zero","OK")))</f>
        <v>OK</v>
      </c>
      <c r="V5" s="6" t="str">
        <f>IF(Revenue_Data!V5="","Check - Blank",IF(Revenue_Data!V5&lt;0,"Check - Negative",IF(Revenue_Data!V5=0,"Check - Zero","OK")))</f>
        <v>OK</v>
      </c>
      <c r="W5" s="6" t="str">
        <f>IF(Revenue_Data!W5="","Check - Blank",IF(Revenue_Data!W5&lt;0,"Check - Negative",IF(Revenue_Data!W5=0,"Check - Zero","OK")))</f>
        <v>OK</v>
      </c>
      <c r="X5" s="6" t="str">
        <f>IF(Revenue_Data!X5="","Check - Blank",IF(Revenue_Data!X5&lt;0,"Check - Negative",IF(Revenue_Data!X5=0,"Check - Zero","OK")))</f>
        <v>OK</v>
      </c>
      <c r="Y5" s="6" t="str">
        <f>IF(Revenue_Data!Y5="","Check - Blank",IF(Revenue_Data!Y5&lt;0,"Check - Negative",IF(Revenue_Data!Y5=0,"Check - Zero","OK")))</f>
        <v>OK</v>
      </c>
      <c r="Z5" s="6" t="str">
        <f>IF(Revenue_Data!Z5="","Check - Blank",IF(Revenue_Data!Z5&lt;0,"Check - Negative",IF(Revenue_Data!Z5=0,"Check - Zero","OK")))</f>
        <v>OK</v>
      </c>
      <c r="AA5" s="7" t="str">
        <f>IF(Revenue_Data!AA5="","Check - Blank",IF(Revenue_Data!AA5&lt;0,"Check - Negative",IF(Revenue_Data!AA5=0,"Check - Zero","OK")))</f>
        <v>OK</v>
      </c>
      <c r="AB5" s="26"/>
      <c r="AC5" t="s">
        <v>217</v>
      </c>
    </row>
    <row r="6" spans="2:31" x14ac:dyDescent="0.35">
      <c r="B6" s="12" t="s">
        <v>3</v>
      </c>
      <c r="C6" s="17" t="str">
        <f>IF(Revenue_Data!C6="","Check - Blank",IF(Revenue_Data!C6&lt;0,"Check - Negative",IF(Revenue_Data!C6=0,"Check - Zero","OK")))</f>
        <v>OK</v>
      </c>
      <c r="D6" s="6" t="str">
        <f>IF(Revenue_Data!D6="","Check - Blank",IF(Revenue_Data!D6&lt;0,"Check - Negative",IF(Revenue_Data!D6=0,"Check - Zero","OK")))</f>
        <v>OK</v>
      </c>
      <c r="E6" s="6" t="str">
        <f>IF(Revenue_Data!E6="","Check - Blank",IF(Revenue_Data!E6&lt;0,"Check - Negative",IF(Revenue_Data!E6=0,"Check - Zero","OK")))</f>
        <v>OK</v>
      </c>
      <c r="F6" s="6" t="str">
        <f>IF(Revenue_Data!F6="","Check - Blank",IF(Revenue_Data!F6&lt;0,"Check - Negative",IF(Revenue_Data!F6=0,"Check - Zero","OK")))</f>
        <v>OK</v>
      </c>
      <c r="G6" s="6" t="str">
        <f>IF(Revenue_Data!G6="","Check - Blank",IF(Revenue_Data!G6&lt;0,"Check - Negative",IF(Revenue_Data!G6=0,"Check - Zero","OK")))</f>
        <v>OK</v>
      </c>
      <c r="H6" s="6" t="str">
        <f>IF(Revenue_Data!H6="","Check - Blank",IF(Revenue_Data!H6&lt;0,"Check - Negative",IF(Revenue_Data!H6=0,"Check - Zero","OK")))</f>
        <v>OK</v>
      </c>
      <c r="I6" s="6" t="str">
        <f>IF(Revenue_Data!I6="","Check - Blank",IF(Revenue_Data!I6&lt;0,"Check - Negative",IF(Revenue_Data!I6=0,"Check - Zero","OK")))</f>
        <v>OK</v>
      </c>
      <c r="J6" s="6" t="str">
        <f>IF(Revenue_Data!J6="","Check - Blank",IF(Revenue_Data!J6&lt;0,"Check - Negative",IF(Revenue_Data!J6=0,"Check - Zero","OK")))</f>
        <v>OK</v>
      </c>
      <c r="K6" s="6" t="str">
        <f>IF(Revenue_Data!K6="","Check - Blank",IF(Revenue_Data!K6&lt;0,"Check - Negative",IF(Revenue_Data!K6=0,"Check - Zero","OK")))</f>
        <v>OK</v>
      </c>
      <c r="L6" s="6" t="str">
        <f>IF(Revenue_Data!L6="","Check - Blank",IF(Revenue_Data!L6&lt;0,"Check - Negative",IF(Revenue_Data!L6=0,"Check - Zero","OK")))</f>
        <v>OK</v>
      </c>
      <c r="M6" s="6" t="str">
        <f>IF(Revenue_Data!M6="","Check - Blank",IF(Revenue_Data!M6&lt;0,"Check - Negative",IF(Revenue_Data!M6=0,"Check - Zero","OK")))</f>
        <v>OK</v>
      </c>
      <c r="N6" s="6" t="str">
        <f>IF(Revenue_Data!N6="","Check - Blank",IF(Revenue_Data!N6&lt;0,"Check - Negative",IF(Revenue_Data!N6=0,"Check - Zero","OK")))</f>
        <v>OK</v>
      </c>
      <c r="O6" s="6" t="str">
        <f>IF(Revenue_Data!O6="","Check - Blank",IF(Revenue_Data!O6&lt;0,"Check - Negative",IF(Revenue_Data!O6=0,"Check - Zero","OK")))</f>
        <v>OK</v>
      </c>
      <c r="P6" s="6" t="str">
        <f>IF(Revenue_Data!P6="","Check - Blank",IF(Revenue_Data!P6&lt;0,"Check - Negative",IF(Revenue_Data!P6=0,"Check - Zero","OK")))</f>
        <v>OK</v>
      </c>
      <c r="Q6" s="6" t="str">
        <f>IF(Revenue_Data!Q6="","Check - Blank",IF(Revenue_Data!Q6&lt;0,"Check - Negative",IF(Revenue_Data!Q6=0,"Check - Zero","OK")))</f>
        <v>OK</v>
      </c>
      <c r="R6" s="6" t="str">
        <f>IF(Revenue_Data!R6="","Check - Blank",IF(Revenue_Data!R6&lt;0,"Check - Negative",IF(Revenue_Data!R6=0,"Check - Zero","OK")))</f>
        <v>OK</v>
      </c>
      <c r="S6" s="6" t="str">
        <f>IF(Revenue_Data!S6="","Check - Blank",IF(Revenue_Data!S6&lt;0,"Check - Negative",IF(Revenue_Data!S6=0,"Check - Zero","OK")))</f>
        <v>OK</v>
      </c>
      <c r="T6" s="6" t="str">
        <f>IF(Revenue_Data!T6="","Check - Blank",IF(Revenue_Data!T6&lt;0,"Check - Negative",IF(Revenue_Data!T6=0,"Check - Zero","OK")))</f>
        <v>OK</v>
      </c>
      <c r="U6" s="6" t="str">
        <f>IF(Revenue_Data!U6="","Check - Blank",IF(Revenue_Data!U6&lt;0,"Check - Negative",IF(Revenue_Data!U6=0,"Check - Zero","OK")))</f>
        <v>OK</v>
      </c>
      <c r="V6" s="6" t="str">
        <f>IF(Revenue_Data!V6="","Check - Blank",IF(Revenue_Data!V6&lt;0,"Check - Negative",IF(Revenue_Data!V6=0,"Check - Zero","OK")))</f>
        <v>OK</v>
      </c>
      <c r="W6" s="6" t="str">
        <f>IF(Revenue_Data!W6="","Check - Blank",IF(Revenue_Data!W6&lt;0,"Check - Negative",IF(Revenue_Data!W6=0,"Check - Zero","OK")))</f>
        <v>OK</v>
      </c>
      <c r="X6" s="6" t="str">
        <f>IF(Revenue_Data!X6="","Check - Blank",IF(Revenue_Data!X6&lt;0,"Check - Negative",IF(Revenue_Data!X6=0,"Check - Zero","OK")))</f>
        <v>OK</v>
      </c>
      <c r="Y6" s="6" t="str">
        <f>IF(Revenue_Data!Y6="","Check - Blank",IF(Revenue_Data!Y6&lt;0,"Check - Negative",IF(Revenue_Data!Y6=0,"Check - Zero","OK")))</f>
        <v>OK</v>
      </c>
      <c r="Z6" s="6" t="str">
        <f>IF(Revenue_Data!Z6="","Check - Blank",IF(Revenue_Data!Z6&lt;0,"Check - Negative",IF(Revenue_Data!Z6=0,"Check - Zero","OK")))</f>
        <v>OK</v>
      </c>
      <c r="AA6" s="7" t="str">
        <f>IF(Revenue_Data!AA6="","Check - Blank",IF(Revenue_Data!AA6&lt;0,"Check - Negative",IF(Revenue_Data!AA6=0,"Check - Zero","OK")))</f>
        <v>OK</v>
      </c>
      <c r="AB6" s="26"/>
      <c r="AC6" t="s">
        <v>218</v>
      </c>
    </row>
    <row r="7" spans="2:31" x14ac:dyDescent="0.35">
      <c r="B7" s="12" t="s">
        <v>4</v>
      </c>
      <c r="C7" s="17" t="str">
        <f>IF(Revenue_Data!C7="","Check - Blank",IF(Revenue_Data!C7&lt;0,"Check - Negative",IF(Revenue_Data!C7=0,"Check - Zero","OK")))</f>
        <v>OK</v>
      </c>
      <c r="D7" s="6" t="str">
        <f>IF(Revenue_Data!D7="","Check - Blank",IF(Revenue_Data!D7&lt;0,"Check - Negative",IF(Revenue_Data!D7=0,"Check - Zero","OK")))</f>
        <v>OK</v>
      </c>
      <c r="E7" s="6" t="str">
        <f>IF(Revenue_Data!E7="","Check - Blank",IF(Revenue_Data!E7&lt;0,"Check - Negative",IF(Revenue_Data!E7=0,"Check - Zero","OK")))</f>
        <v>OK</v>
      </c>
      <c r="F7" s="6" t="str">
        <f>IF(Revenue_Data!F7="","Check - Blank",IF(Revenue_Data!F7&lt;0,"Check - Negative",IF(Revenue_Data!F7=0,"Check - Zero","OK")))</f>
        <v>OK</v>
      </c>
      <c r="G7" s="6" t="str">
        <f>IF(Revenue_Data!G7="","Check - Blank",IF(Revenue_Data!G7&lt;0,"Check - Negative",IF(Revenue_Data!G7=0,"Check - Zero","OK")))</f>
        <v>OK</v>
      </c>
      <c r="H7" s="6" t="str">
        <f>IF(Revenue_Data!H7="","Check - Blank",IF(Revenue_Data!H7&lt;0,"Check - Negative",IF(Revenue_Data!H7=0,"Check - Zero","OK")))</f>
        <v>OK</v>
      </c>
      <c r="I7" s="6" t="str">
        <f>IF(Revenue_Data!I7="","Check - Blank",IF(Revenue_Data!I7&lt;0,"Check - Negative",IF(Revenue_Data!I7=0,"Check - Zero","OK")))</f>
        <v>OK</v>
      </c>
      <c r="J7" s="6" t="str">
        <f>IF(Revenue_Data!J7="","Check - Blank",IF(Revenue_Data!J7&lt;0,"Check - Negative",IF(Revenue_Data!J7=0,"Check - Zero","OK")))</f>
        <v>OK</v>
      </c>
      <c r="K7" s="6" t="str">
        <f>IF(Revenue_Data!K7="","Check - Blank",IF(Revenue_Data!K7&lt;0,"Check - Negative",IF(Revenue_Data!K7=0,"Check - Zero","OK")))</f>
        <v>OK</v>
      </c>
      <c r="L7" s="6" t="str">
        <f>IF(Revenue_Data!L7="","Check - Blank",IF(Revenue_Data!L7&lt;0,"Check - Negative",IF(Revenue_Data!L7=0,"Check - Zero","OK")))</f>
        <v>OK</v>
      </c>
      <c r="M7" s="6" t="str">
        <f>IF(Revenue_Data!M7="","Check - Blank",IF(Revenue_Data!M7&lt;0,"Check - Negative",IF(Revenue_Data!M7=0,"Check - Zero","OK")))</f>
        <v>OK</v>
      </c>
      <c r="N7" s="6" t="str">
        <f>IF(Revenue_Data!N7="","Check - Blank",IF(Revenue_Data!N7&lt;0,"Check - Negative",IF(Revenue_Data!N7=0,"Check - Zero","OK")))</f>
        <v>OK</v>
      </c>
      <c r="O7" s="6" t="str">
        <f>IF(Revenue_Data!O7="","Check - Blank",IF(Revenue_Data!O7&lt;0,"Check - Negative",IF(Revenue_Data!O7=0,"Check - Zero","OK")))</f>
        <v>OK</v>
      </c>
      <c r="P7" s="6" t="str">
        <f>IF(Revenue_Data!P7="","Check - Blank",IF(Revenue_Data!P7&lt;0,"Check - Negative",IF(Revenue_Data!P7=0,"Check - Zero","OK")))</f>
        <v>OK</v>
      </c>
      <c r="Q7" s="6" t="str">
        <f>IF(Revenue_Data!Q7="","Check - Blank",IF(Revenue_Data!Q7&lt;0,"Check - Negative",IF(Revenue_Data!Q7=0,"Check - Zero","OK")))</f>
        <v>OK</v>
      </c>
      <c r="R7" s="6" t="str">
        <f>IF(Revenue_Data!R7="","Check - Blank",IF(Revenue_Data!R7&lt;0,"Check - Negative",IF(Revenue_Data!R7=0,"Check - Zero","OK")))</f>
        <v>OK</v>
      </c>
      <c r="S7" s="6" t="str">
        <f>IF(Revenue_Data!S7="","Check - Blank",IF(Revenue_Data!S7&lt;0,"Check - Negative",IF(Revenue_Data!S7=0,"Check - Zero","OK")))</f>
        <v>OK</v>
      </c>
      <c r="T7" s="6" t="str">
        <f>IF(Revenue_Data!T7="","Check - Blank",IF(Revenue_Data!T7&lt;0,"Check - Negative",IF(Revenue_Data!T7=0,"Check - Zero","OK")))</f>
        <v>OK</v>
      </c>
      <c r="U7" s="6" t="str">
        <f>IF(Revenue_Data!U7="","Check - Blank",IF(Revenue_Data!U7&lt;0,"Check - Negative",IF(Revenue_Data!U7=0,"Check - Zero","OK")))</f>
        <v>OK</v>
      </c>
      <c r="V7" s="6" t="str">
        <f>IF(Revenue_Data!V7="","Check - Blank",IF(Revenue_Data!V7&lt;0,"Check - Negative",IF(Revenue_Data!V7=0,"Check - Zero","OK")))</f>
        <v>OK</v>
      </c>
      <c r="W7" s="6" t="str">
        <f>IF(Revenue_Data!W7="","Check - Blank",IF(Revenue_Data!W7&lt;0,"Check - Negative",IF(Revenue_Data!W7=0,"Check - Zero","OK")))</f>
        <v>OK</v>
      </c>
      <c r="X7" s="6" t="str">
        <f>IF(Revenue_Data!X7="","Check - Blank",IF(Revenue_Data!X7&lt;0,"Check - Negative",IF(Revenue_Data!X7=0,"Check - Zero","OK")))</f>
        <v>OK</v>
      </c>
      <c r="Y7" s="6" t="str">
        <f>IF(Revenue_Data!Y7="","Check - Blank",IF(Revenue_Data!Y7&lt;0,"Check - Negative",IF(Revenue_Data!Y7=0,"Check - Zero","OK")))</f>
        <v>OK</v>
      </c>
      <c r="Z7" s="6" t="str">
        <f>IF(Revenue_Data!Z7="","Check - Blank",IF(Revenue_Data!Z7&lt;0,"Check - Negative",IF(Revenue_Data!Z7=0,"Check - Zero","OK")))</f>
        <v>OK</v>
      </c>
      <c r="AA7" s="7" t="str">
        <f>IF(Revenue_Data!AA7="","Check - Blank",IF(Revenue_Data!AA7&lt;0,"Check - Negative",IF(Revenue_Data!AA7=0,"Check - Zero","OK")))</f>
        <v>OK</v>
      </c>
      <c r="AB7" s="26"/>
      <c r="AC7" t="s">
        <v>221</v>
      </c>
    </row>
    <row r="8" spans="2:31" x14ac:dyDescent="0.35">
      <c r="B8" s="12" t="s">
        <v>5</v>
      </c>
      <c r="C8" s="17" t="str">
        <f>IF(Revenue_Data!C8="","Check - Blank",IF(Revenue_Data!C8&lt;0,"Check - Negative",IF(Revenue_Data!C8=0,"Check - Zero","OK")))</f>
        <v>OK</v>
      </c>
      <c r="D8" s="6" t="str">
        <f>IF(Revenue_Data!D8="","Check - Blank",IF(Revenue_Data!D8&lt;0,"Check - Negative",IF(Revenue_Data!D8=0,"Check - Zero","OK")))</f>
        <v>OK</v>
      </c>
      <c r="E8" s="6" t="str">
        <f>IF(Revenue_Data!E8="","Check - Blank",IF(Revenue_Data!E8&lt;0,"Check - Negative",IF(Revenue_Data!E8=0,"Check - Zero","OK")))</f>
        <v>OK</v>
      </c>
      <c r="F8" s="6" t="str">
        <f>IF(Revenue_Data!F8="","Check - Blank",IF(Revenue_Data!F8&lt;0,"Check - Negative",IF(Revenue_Data!F8=0,"Check - Zero","OK")))</f>
        <v>OK</v>
      </c>
      <c r="G8" s="6" t="str">
        <f>IF(Revenue_Data!G8="","Check - Blank",IF(Revenue_Data!G8&lt;0,"Check - Negative",IF(Revenue_Data!G8=0,"Check - Zero","OK")))</f>
        <v>OK</v>
      </c>
      <c r="H8" s="6" t="str">
        <f>IF(Revenue_Data!H8="","Check - Blank",IF(Revenue_Data!H8&lt;0,"Check - Negative",IF(Revenue_Data!H8=0,"Check - Zero","OK")))</f>
        <v>OK</v>
      </c>
      <c r="I8" s="6" t="str">
        <f>IF(Revenue_Data!I8="","Check - Blank",IF(Revenue_Data!I8&lt;0,"Check - Negative",IF(Revenue_Data!I8=0,"Check - Zero","OK")))</f>
        <v>OK</v>
      </c>
      <c r="J8" s="6" t="str">
        <f>IF(Revenue_Data!J8="","Check - Blank",IF(Revenue_Data!J8&lt;0,"Check - Negative",IF(Revenue_Data!J8=0,"Check - Zero","OK")))</f>
        <v>OK</v>
      </c>
      <c r="K8" s="6" t="str">
        <f>IF(Revenue_Data!K8="","Check - Blank",IF(Revenue_Data!K8&lt;0,"Check - Negative",IF(Revenue_Data!K8=0,"Check - Zero","OK")))</f>
        <v>OK</v>
      </c>
      <c r="L8" s="6" t="str">
        <f>IF(Revenue_Data!L8="","Check - Blank",IF(Revenue_Data!L8&lt;0,"Check - Negative",IF(Revenue_Data!L8=0,"Check - Zero","OK")))</f>
        <v>OK</v>
      </c>
      <c r="M8" s="6" t="str">
        <f>IF(Revenue_Data!M8="","Check - Blank",IF(Revenue_Data!M8&lt;0,"Check - Negative",IF(Revenue_Data!M8=0,"Check - Zero","OK")))</f>
        <v>OK</v>
      </c>
      <c r="N8" s="6" t="str">
        <f>IF(Revenue_Data!N8="","Check - Blank",IF(Revenue_Data!N8&lt;0,"Check - Negative",IF(Revenue_Data!N8=0,"Check - Zero","OK")))</f>
        <v>OK</v>
      </c>
      <c r="O8" s="6" t="str">
        <f>IF(Revenue_Data!O8="","Check - Blank",IF(Revenue_Data!O8&lt;0,"Check - Negative",IF(Revenue_Data!O8=0,"Check - Zero","OK")))</f>
        <v>OK</v>
      </c>
      <c r="P8" s="6" t="str">
        <f>IF(Revenue_Data!P8="","Check - Blank",IF(Revenue_Data!P8&lt;0,"Check - Negative",IF(Revenue_Data!P8=0,"Check - Zero","OK")))</f>
        <v>OK</v>
      </c>
      <c r="Q8" s="6" t="str">
        <f>IF(Revenue_Data!Q8="","Check - Blank",IF(Revenue_Data!Q8&lt;0,"Check - Negative",IF(Revenue_Data!Q8=0,"Check - Zero","OK")))</f>
        <v>OK</v>
      </c>
      <c r="R8" s="6" t="str">
        <f>IF(Revenue_Data!R8="","Check - Blank",IF(Revenue_Data!R8&lt;0,"Check - Negative",IF(Revenue_Data!R8=0,"Check - Zero","OK")))</f>
        <v>OK</v>
      </c>
      <c r="S8" s="6" t="str">
        <f>IF(Revenue_Data!S8="","Check - Blank",IF(Revenue_Data!S8&lt;0,"Check - Negative",IF(Revenue_Data!S8=0,"Check - Zero","OK")))</f>
        <v>OK</v>
      </c>
      <c r="T8" s="6" t="str">
        <f>IF(Revenue_Data!T8="","Check - Blank",IF(Revenue_Data!T8&lt;0,"Check - Negative",IF(Revenue_Data!T8=0,"Check - Zero","OK")))</f>
        <v>OK</v>
      </c>
      <c r="U8" s="6" t="str">
        <f>IF(Revenue_Data!U8="","Check - Blank",IF(Revenue_Data!U8&lt;0,"Check - Negative",IF(Revenue_Data!U8=0,"Check - Zero","OK")))</f>
        <v>OK</v>
      </c>
      <c r="V8" s="6" t="str">
        <f>IF(Revenue_Data!V8="","Check - Blank",IF(Revenue_Data!V8&lt;0,"Check - Negative",IF(Revenue_Data!V8=0,"Check - Zero","OK")))</f>
        <v>OK</v>
      </c>
      <c r="W8" s="6" t="str">
        <f>IF(Revenue_Data!W8="","Check - Blank",IF(Revenue_Data!W8&lt;0,"Check - Negative",IF(Revenue_Data!W8=0,"Check - Zero","OK")))</f>
        <v>OK</v>
      </c>
      <c r="X8" s="6" t="str">
        <f>IF(Revenue_Data!X8="","Check - Blank",IF(Revenue_Data!X8&lt;0,"Check - Negative",IF(Revenue_Data!X8=0,"Check - Zero","OK")))</f>
        <v>OK</v>
      </c>
      <c r="Y8" s="6" t="str">
        <f>IF(Revenue_Data!Y8="","Check - Blank",IF(Revenue_Data!Y8&lt;0,"Check - Negative",IF(Revenue_Data!Y8=0,"Check - Zero","OK")))</f>
        <v>OK</v>
      </c>
      <c r="Z8" s="6" t="str">
        <f>IF(Revenue_Data!Z8="","Check - Blank",IF(Revenue_Data!Z8&lt;0,"Check - Negative",IF(Revenue_Data!Z8=0,"Check - Zero","OK")))</f>
        <v>OK</v>
      </c>
      <c r="AA8" s="7" t="str">
        <f>IF(Revenue_Data!AA8="","Check - Blank",IF(Revenue_Data!AA8&lt;0,"Check - Negative",IF(Revenue_Data!AA8=0,"Check - Zero","OK")))</f>
        <v>OK</v>
      </c>
      <c r="AB8" s="26"/>
    </row>
    <row r="9" spans="2:31" ht="15" thickBot="1" x14ac:dyDescent="0.4">
      <c r="B9" s="12" t="s">
        <v>6</v>
      </c>
      <c r="C9" s="17" t="str">
        <f>IF(Revenue_Data!C9="","Check - Blank",IF(Revenue_Data!C9&lt;0,"Check - Negative",IF(Revenue_Data!C9=0,"Check - Zero","OK")))</f>
        <v>OK</v>
      </c>
      <c r="D9" s="6" t="str">
        <f>IF(Revenue_Data!D9="","Check - Blank",IF(Revenue_Data!D9&lt;0,"Check - Negative",IF(Revenue_Data!D9=0,"Check - Zero","OK")))</f>
        <v>OK</v>
      </c>
      <c r="E9" s="6" t="str">
        <f>IF(Revenue_Data!E9="","Check - Blank",IF(Revenue_Data!E9&lt;0,"Check - Negative",IF(Revenue_Data!E9=0,"Check - Zero","OK")))</f>
        <v>OK</v>
      </c>
      <c r="F9" s="6" t="str">
        <f>IF(Revenue_Data!F9="","Check - Blank",IF(Revenue_Data!F9&lt;0,"Check - Negative",IF(Revenue_Data!F9=0,"Check - Zero","OK")))</f>
        <v>OK</v>
      </c>
      <c r="G9" s="6" t="str">
        <f>IF(Revenue_Data!G9="","Check - Blank",IF(Revenue_Data!G9&lt;0,"Check - Negative",IF(Revenue_Data!G9=0,"Check - Zero","OK")))</f>
        <v>OK</v>
      </c>
      <c r="H9" s="6" t="str">
        <f>IF(Revenue_Data!H9="","Check - Blank",IF(Revenue_Data!H9&lt;0,"Check - Negative",IF(Revenue_Data!H9=0,"Check - Zero","OK")))</f>
        <v>OK</v>
      </c>
      <c r="I9" s="6" t="str">
        <f>IF(Revenue_Data!I9="","Check - Blank",IF(Revenue_Data!I9&lt;0,"Check - Negative",IF(Revenue_Data!I9=0,"Check - Zero","OK")))</f>
        <v>OK</v>
      </c>
      <c r="J9" s="6" t="str">
        <f>IF(Revenue_Data!J9="","Check - Blank",IF(Revenue_Data!J9&lt;0,"Check - Negative",IF(Revenue_Data!J9=0,"Check - Zero","OK")))</f>
        <v>OK</v>
      </c>
      <c r="K9" s="6" t="str">
        <f>IF(Revenue_Data!K9="","Check - Blank",IF(Revenue_Data!K9&lt;0,"Check - Negative",IF(Revenue_Data!K9=0,"Check - Zero","OK")))</f>
        <v>OK</v>
      </c>
      <c r="L9" s="6" t="str">
        <f>IF(Revenue_Data!L9="","Check - Blank",IF(Revenue_Data!L9&lt;0,"Check - Negative",IF(Revenue_Data!L9=0,"Check - Zero","OK")))</f>
        <v>OK</v>
      </c>
      <c r="M9" s="6" t="str">
        <f>IF(Revenue_Data!M9="","Check - Blank",IF(Revenue_Data!M9&lt;0,"Check - Negative",IF(Revenue_Data!M9=0,"Check - Zero","OK")))</f>
        <v>OK</v>
      </c>
      <c r="N9" s="6" t="str">
        <f>IF(Revenue_Data!N9="","Check - Blank",IF(Revenue_Data!N9&lt;0,"Check - Negative",IF(Revenue_Data!N9=0,"Check - Zero","OK")))</f>
        <v>OK</v>
      </c>
      <c r="O9" s="6" t="str">
        <f>IF(Revenue_Data!O9="","Check - Blank",IF(Revenue_Data!O9&lt;0,"Check - Negative",IF(Revenue_Data!O9=0,"Check - Zero","OK")))</f>
        <v>OK</v>
      </c>
      <c r="P9" s="6" t="str">
        <f>IF(Revenue_Data!P9="","Check - Blank",IF(Revenue_Data!P9&lt;0,"Check - Negative",IF(Revenue_Data!P9=0,"Check - Zero","OK")))</f>
        <v>OK</v>
      </c>
      <c r="Q9" s="6" t="str">
        <f>IF(Revenue_Data!Q9="","Check - Blank",IF(Revenue_Data!Q9&lt;0,"Check - Negative",IF(Revenue_Data!Q9=0,"Check - Zero","OK")))</f>
        <v>OK</v>
      </c>
      <c r="R9" s="6" t="str">
        <f>IF(Revenue_Data!R9="","Check - Blank",IF(Revenue_Data!R9&lt;0,"Check - Negative",IF(Revenue_Data!R9=0,"Check - Zero","OK")))</f>
        <v>OK</v>
      </c>
      <c r="S9" s="6" t="str">
        <f>IF(Revenue_Data!S9="","Check - Blank",IF(Revenue_Data!S9&lt;0,"Check - Negative",IF(Revenue_Data!S9=0,"Check - Zero","OK")))</f>
        <v>OK</v>
      </c>
      <c r="T9" s="6" t="str">
        <f>IF(Revenue_Data!T9="","Check - Blank",IF(Revenue_Data!T9&lt;0,"Check - Negative",IF(Revenue_Data!T9=0,"Check - Zero","OK")))</f>
        <v>OK</v>
      </c>
      <c r="U9" s="6" t="str">
        <f>IF(Revenue_Data!U9="","Check - Blank",IF(Revenue_Data!U9&lt;0,"Check - Negative",IF(Revenue_Data!U9=0,"Check - Zero","OK")))</f>
        <v>OK</v>
      </c>
      <c r="V9" s="6" t="str">
        <f>IF(Revenue_Data!V9="","Check - Blank",IF(Revenue_Data!V9&lt;0,"Check - Negative",IF(Revenue_Data!V9=0,"Check - Zero","OK")))</f>
        <v>OK</v>
      </c>
      <c r="W9" s="6" t="str">
        <f>IF(Revenue_Data!W9="","Check - Blank",IF(Revenue_Data!W9&lt;0,"Check - Negative",IF(Revenue_Data!W9=0,"Check - Zero","OK")))</f>
        <v>OK</v>
      </c>
      <c r="X9" s="6" t="str">
        <f>IF(Revenue_Data!X9="","Check - Blank",IF(Revenue_Data!X9&lt;0,"Check - Negative",IF(Revenue_Data!X9=0,"Check - Zero","OK")))</f>
        <v>OK</v>
      </c>
      <c r="Y9" s="6" t="str">
        <f>IF(Revenue_Data!Y9="","Check - Blank",IF(Revenue_Data!Y9&lt;0,"Check - Negative",IF(Revenue_Data!Y9=0,"Check - Zero","OK")))</f>
        <v>OK</v>
      </c>
      <c r="Z9" s="6" t="str">
        <f>IF(Revenue_Data!Z9="","Check - Blank",IF(Revenue_Data!Z9&lt;0,"Check - Negative",IF(Revenue_Data!Z9=0,"Check - Zero","OK")))</f>
        <v>OK</v>
      </c>
      <c r="AA9" s="7" t="str">
        <f>IF(Revenue_Data!AA9="","Check - Blank",IF(Revenue_Data!AA9&lt;0,"Check - Negative",IF(Revenue_Data!AA9=0,"Check - Zero","OK")))</f>
        <v>OK</v>
      </c>
      <c r="AB9" s="26"/>
      <c r="AC9" t="s">
        <v>250</v>
      </c>
    </row>
    <row r="10" spans="2:31" ht="15" thickBot="1" x14ac:dyDescent="0.4">
      <c r="B10" s="12" t="s">
        <v>7</v>
      </c>
      <c r="C10" s="17" t="str">
        <f>IF(Revenue_Data!C10="","Check - Blank",IF(Revenue_Data!C10&lt;0,"Check - Negative",IF(Revenue_Data!C10=0,"Check - Zero","OK")))</f>
        <v>OK</v>
      </c>
      <c r="D10" s="6" t="str">
        <f>IF(Revenue_Data!D10="","Check - Blank",IF(Revenue_Data!D10&lt;0,"Check - Negative",IF(Revenue_Data!D10=0,"Check - Zero","OK")))</f>
        <v>OK</v>
      </c>
      <c r="E10" s="6" t="str">
        <f>IF(Revenue_Data!E10="","Check - Blank",IF(Revenue_Data!E10&lt;0,"Check - Negative",IF(Revenue_Data!E10=0,"Check - Zero","OK")))</f>
        <v>OK</v>
      </c>
      <c r="F10" s="6" t="str">
        <f>IF(Revenue_Data!F10="","Check - Blank",IF(Revenue_Data!F10&lt;0,"Check - Negative",IF(Revenue_Data!F10=0,"Check - Zero","OK")))</f>
        <v>OK</v>
      </c>
      <c r="G10" s="6" t="str">
        <f>IF(Revenue_Data!G10="","Check - Blank",IF(Revenue_Data!G10&lt;0,"Check - Negative",IF(Revenue_Data!G10=0,"Check - Zero","OK")))</f>
        <v>OK</v>
      </c>
      <c r="H10" s="6" t="str">
        <f>IF(Revenue_Data!H10="","Check - Blank",IF(Revenue_Data!H10&lt;0,"Check - Negative",IF(Revenue_Data!H10=0,"Check - Zero","OK")))</f>
        <v>OK</v>
      </c>
      <c r="I10" s="6" t="str">
        <f>IF(Revenue_Data!I10="","Check - Blank",IF(Revenue_Data!I10&lt;0,"Check - Negative",IF(Revenue_Data!I10=0,"Check - Zero","OK")))</f>
        <v>OK</v>
      </c>
      <c r="J10" s="6" t="str">
        <f>IF(Revenue_Data!J10="","Check - Blank",IF(Revenue_Data!J10&lt;0,"Check - Negative",IF(Revenue_Data!J10=0,"Check - Zero","OK")))</f>
        <v>OK</v>
      </c>
      <c r="K10" s="6" t="str">
        <f>IF(Revenue_Data!K10="","Check - Blank",IF(Revenue_Data!K10&lt;0,"Check - Negative",IF(Revenue_Data!K10=0,"Check - Zero","OK")))</f>
        <v>OK</v>
      </c>
      <c r="L10" s="6" t="str">
        <f>IF(Revenue_Data!L10="","Check - Blank",IF(Revenue_Data!L10&lt;0,"Check - Negative",IF(Revenue_Data!L10=0,"Check - Zero","OK")))</f>
        <v>OK</v>
      </c>
      <c r="M10" s="6" t="str">
        <f>IF(Revenue_Data!M10="","Check - Blank",IF(Revenue_Data!M10&lt;0,"Check - Negative",IF(Revenue_Data!M10=0,"Check - Zero","OK")))</f>
        <v>OK</v>
      </c>
      <c r="N10" s="6" t="str">
        <f>IF(Revenue_Data!N10="","Check - Blank",IF(Revenue_Data!N10&lt;0,"Check - Negative",IF(Revenue_Data!N10=0,"Check - Zero","OK")))</f>
        <v>OK</v>
      </c>
      <c r="O10" s="6" t="str">
        <f>IF(Revenue_Data!O10="","Check - Blank",IF(Revenue_Data!O10&lt;0,"Check - Negative",IF(Revenue_Data!O10=0,"Check - Zero","OK")))</f>
        <v>OK</v>
      </c>
      <c r="P10" s="6" t="str">
        <f>IF(Revenue_Data!P10="","Check - Blank",IF(Revenue_Data!P10&lt;0,"Check - Negative",IF(Revenue_Data!P10=0,"Check - Zero","OK")))</f>
        <v>OK</v>
      </c>
      <c r="Q10" s="6" t="str">
        <f>IF(Revenue_Data!Q10="","Check - Blank",IF(Revenue_Data!Q10&lt;0,"Check - Negative",IF(Revenue_Data!Q10=0,"Check - Zero","OK")))</f>
        <v>OK</v>
      </c>
      <c r="R10" s="6" t="str">
        <f>IF(Revenue_Data!R10="","Check - Blank",IF(Revenue_Data!R10&lt;0,"Check - Negative",IF(Revenue_Data!R10=0,"Check - Zero","OK")))</f>
        <v>OK</v>
      </c>
      <c r="S10" s="6" t="str">
        <f>IF(Revenue_Data!S10="","Check - Blank",IF(Revenue_Data!S10&lt;0,"Check - Negative",IF(Revenue_Data!S10=0,"Check - Zero","OK")))</f>
        <v>OK</v>
      </c>
      <c r="T10" s="6" t="str">
        <f>IF(Revenue_Data!T10="","Check - Blank",IF(Revenue_Data!T10&lt;0,"Check - Negative",IF(Revenue_Data!T10=0,"Check - Zero","OK")))</f>
        <v>OK</v>
      </c>
      <c r="U10" s="6" t="str">
        <f>IF(Revenue_Data!U10="","Check - Blank",IF(Revenue_Data!U10&lt;0,"Check - Negative",IF(Revenue_Data!U10=0,"Check - Zero","OK")))</f>
        <v>OK</v>
      </c>
      <c r="V10" s="6" t="str">
        <f>IF(Revenue_Data!V10="","Check - Blank",IF(Revenue_Data!V10&lt;0,"Check - Negative",IF(Revenue_Data!V10=0,"Check - Zero","OK")))</f>
        <v>OK</v>
      </c>
      <c r="W10" s="6" t="str">
        <f>IF(Revenue_Data!W10="","Check - Blank",IF(Revenue_Data!W10&lt;0,"Check - Negative",IF(Revenue_Data!W10=0,"Check - Zero","OK")))</f>
        <v>OK</v>
      </c>
      <c r="X10" s="6" t="str">
        <f>IF(Revenue_Data!X10="","Check - Blank",IF(Revenue_Data!X10&lt;0,"Check - Negative",IF(Revenue_Data!X10=0,"Check - Zero","OK")))</f>
        <v>OK</v>
      </c>
      <c r="Y10" s="6" t="str">
        <f>IF(Revenue_Data!Y10="","Check - Blank",IF(Revenue_Data!Y10&lt;0,"Check - Negative",IF(Revenue_Data!Y10=0,"Check - Zero","OK")))</f>
        <v>OK</v>
      </c>
      <c r="Z10" s="6" t="str">
        <f>IF(Revenue_Data!Z10="","Check - Blank",IF(Revenue_Data!Z10&lt;0,"Check - Negative",IF(Revenue_Data!Z10=0,"Check - Zero","OK")))</f>
        <v>OK</v>
      </c>
      <c r="AA10" s="7" t="str">
        <f>IF(Revenue_Data!AA10="","Check - Blank",IF(Revenue_Data!AA10&lt;0,"Check - Negative",IF(Revenue_Data!AA10=0,"Check - Zero","OK")))</f>
        <v>OK</v>
      </c>
      <c r="AB10" s="26"/>
      <c r="AC10" s="80" t="s">
        <v>160</v>
      </c>
      <c r="AD10" s="16" t="s">
        <v>164</v>
      </c>
    </row>
    <row r="11" spans="2:31" x14ac:dyDescent="0.35">
      <c r="B11" s="12" t="s">
        <v>8</v>
      </c>
      <c r="C11" s="17" t="str">
        <f>IF(Revenue_Data!C11="","Check - Blank",IF(Revenue_Data!C11&lt;0,"Check - Negative",IF(Revenue_Data!C11=0,"Check - Zero","OK")))</f>
        <v>OK</v>
      </c>
      <c r="D11" s="6" t="str">
        <f>IF(Revenue_Data!D11="","Check - Blank",IF(Revenue_Data!D11&lt;0,"Check - Negative",IF(Revenue_Data!D11=0,"Check - Zero","OK")))</f>
        <v>OK</v>
      </c>
      <c r="E11" s="6" t="str">
        <f>IF(Revenue_Data!E11="","Check - Blank",IF(Revenue_Data!E11&lt;0,"Check - Negative",IF(Revenue_Data!E11=0,"Check - Zero","OK")))</f>
        <v>OK</v>
      </c>
      <c r="F11" s="6" t="str">
        <f>IF(Revenue_Data!F11="","Check - Blank",IF(Revenue_Data!F11&lt;0,"Check - Negative",IF(Revenue_Data!F11=0,"Check - Zero","OK")))</f>
        <v>OK</v>
      </c>
      <c r="G11" s="6" t="str">
        <f>IF(Revenue_Data!G11="","Check - Blank",IF(Revenue_Data!G11&lt;0,"Check - Negative",IF(Revenue_Data!G11=0,"Check - Zero","OK")))</f>
        <v>OK</v>
      </c>
      <c r="H11" s="6" t="str">
        <f>IF(Revenue_Data!H11="","Check - Blank",IF(Revenue_Data!H11&lt;0,"Check - Negative",IF(Revenue_Data!H11=0,"Check - Zero","OK")))</f>
        <v>OK</v>
      </c>
      <c r="I11" s="6" t="str">
        <f>IF(Revenue_Data!I11="","Check - Blank",IF(Revenue_Data!I11&lt;0,"Check - Negative",IF(Revenue_Data!I11=0,"Check - Zero","OK")))</f>
        <v>OK</v>
      </c>
      <c r="J11" s="6" t="str">
        <f>IF(Revenue_Data!J11="","Check - Blank",IF(Revenue_Data!J11&lt;0,"Check - Negative",IF(Revenue_Data!J11=0,"Check - Zero","OK")))</f>
        <v>OK</v>
      </c>
      <c r="K11" s="6" t="str">
        <f>IF(Revenue_Data!K11="","Check - Blank",IF(Revenue_Data!K11&lt;0,"Check - Negative",IF(Revenue_Data!K11=0,"Check - Zero","OK")))</f>
        <v>OK</v>
      </c>
      <c r="L11" s="6" t="str">
        <f>IF(Revenue_Data!L11="","Check - Blank",IF(Revenue_Data!L11&lt;0,"Check - Negative",IF(Revenue_Data!L11=0,"Check - Zero","OK")))</f>
        <v>OK</v>
      </c>
      <c r="M11" s="6" t="str">
        <f>IF(Revenue_Data!M11="","Check - Blank",IF(Revenue_Data!M11&lt;0,"Check - Negative",IF(Revenue_Data!M11=0,"Check - Zero","OK")))</f>
        <v>OK</v>
      </c>
      <c r="N11" s="6" t="str">
        <f>IF(Revenue_Data!N11="","Check - Blank",IF(Revenue_Data!N11&lt;0,"Check - Negative",IF(Revenue_Data!N11=0,"Check - Zero","OK")))</f>
        <v>OK</v>
      </c>
      <c r="O11" s="6" t="str">
        <f>IF(Revenue_Data!O11="","Check - Blank",IF(Revenue_Data!O11&lt;0,"Check - Negative",IF(Revenue_Data!O11=0,"Check - Zero","OK")))</f>
        <v>OK</v>
      </c>
      <c r="P11" s="6" t="str">
        <f>IF(Revenue_Data!P11="","Check - Blank",IF(Revenue_Data!P11&lt;0,"Check - Negative",IF(Revenue_Data!P11=0,"Check - Zero","OK")))</f>
        <v>OK</v>
      </c>
      <c r="Q11" s="6" t="str">
        <f>IF(Revenue_Data!Q11="","Check - Blank",IF(Revenue_Data!Q11&lt;0,"Check - Negative",IF(Revenue_Data!Q11=0,"Check - Zero","OK")))</f>
        <v>OK</v>
      </c>
      <c r="R11" s="6" t="str">
        <f>IF(Revenue_Data!R11="","Check - Blank",IF(Revenue_Data!R11&lt;0,"Check - Negative",IF(Revenue_Data!R11=0,"Check - Zero","OK")))</f>
        <v>OK</v>
      </c>
      <c r="S11" s="6" t="str">
        <f>IF(Revenue_Data!S11="","Check - Blank",IF(Revenue_Data!S11&lt;0,"Check - Negative",IF(Revenue_Data!S11=0,"Check - Zero","OK")))</f>
        <v>OK</v>
      </c>
      <c r="T11" s="6" t="str">
        <f>IF(Revenue_Data!T11="","Check - Blank",IF(Revenue_Data!T11&lt;0,"Check - Negative",IF(Revenue_Data!T11=0,"Check - Zero","OK")))</f>
        <v>OK</v>
      </c>
      <c r="U11" s="6" t="str">
        <f>IF(Revenue_Data!U11="","Check - Blank",IF(Revenue_Data!U11&lt;0,"Check - Negative",IF(Revenue_Data!U11=0,"Check - Zero","OK")))</f>
        <v>OK</v>
      </c>
      <c r="V11" s="6" t="str">
        <f>IF(Revenue_Data!V11="","Check - Blank",IF(Revenue_Data!V11&lt;0,"Check - Negative",IF(Revenue_Data!V11=0,"Check - Zero","OK")))</f>
        <v>OK</v>
      </c>
      <c r="W11" s="6" t="str">
        <f>IF(Revenue_Data!W11="","Check - Blank",IF(Revenue_Data!W11&lt;0,"Check - Negative",IF(Revenue_Data!W11=0,"Check - Zero","OK")))</f>
        <v>OK</v>
      </c>
      <c r="X11" s="6" t="str">
        <f>IF(Revenue_Data!X11="","Check - Blank",IF(Revenue_Data!X11&lt;0,"Check - Negative",IF(Revenue_Data!X11=0,"Check - Zero","OK")))</f>
        <v>OK</v>
      </c>
      <c r="Y11" s="6" t="str">
        <f>IF(Revenue_Data!Y11="","Check - Blank",IF(Revenue_Data!Y11&lt;0,"Check - Negative",IF(Revenue_Data!Y11=0,"Check - Zero","OK")))</f>
        <v>OK</v>
      </c>
      <c r="Z11" s="6" t="str">
        <f>IF(Revenue_Data!Z11="","Check - Blank",IF(Revenue_Data!Z11&lt;0,"Check - Negative",IF(Revenue_Data!Z11=0,"Check - Zero","OK")))</f>
        <v>OK</v>
      </c>
      <c r="AA11" s="7" t="str">
        <f>IF(Revenue_Data!AA11="","Check - Blank",IF(Revenue_Data!AA11&lt;0,"Check - Negative",IF(Revenue_Data!AA11=0,"Check - Zero","OK")))</f>
        <v>OK</v>
      </c>
      <c r="AB11" s="26"/>
      <c r="AC11" s="46" t="s">
        <v>251</v>
      </c>
      <c r="AD11" s="37">
        <f>COUNTIFS($C$4:$AA$103,AC11)</f>
        <v>0</v>
      </c>
      <c r="AE11" t="s">
        <v>252</v>
      </c>
    </row>
    <row r="12" spans="2:31" x14ac:dyDescent="0.35">
      <c r="B12" s="12" t="s">
        <v>9</v>
      </c>
      <c r="C12" s="17" t="str">
        <f>IF(Revenue_Data!C12="","Check - Blank",IF(Revenue_Data!C12&lt;0,"Check - Negative",IF(Revenue_Data!C12=0,"Check - Zero","OK")))</f>
        <v>OK</v>
      </c>
      <c r="D12" s="6" t="str">
        <f>IF(Revenue_Data!D12="","Check - Blank",IF(Revenue_Data!D12&lt;0,"Check - Negative",IF(Revenue_Data!D12=0,"Check - Zero","OK")))</f>
        <v>OK</v>
      </c>
      <c r="E12" s="6" t="str">
        <f>IF(Revenue_Data!E12="","Check - Blank",IF(Revenue_Data!E12&lt;0,"Check - Negative",IF(Revenue_Data!E12=0,"Check - Zero","OK")))</f>
        <v>OK</v>
      </c>
      <c r="F12" s="6" t="str">
        <f>IF(Revenue_Data!F12="","Check - Blank",IF(Revenue_Data!F12&lt;0,"Check - Negative",IF(Revenue_Data!F12=0,"Check - Zero","OK")))</f>
        <v>OK</v>
      </c>
      <c r="G12" s="6" t="str">
        <f>IF(Revenue_Data!G12="","Check - Blank",IF(Revenue_Data!G12&lt;0,"Check - Negative",IF(Revenue_Data!G12=0,"Check - Zero","OK")))</f>
        <v>OK</v>
      </c>
      <c r="H12" s="6" t="str">
        <f>IF(Revenue_Data!H12="","Check - Blank",IF(Revenue_Data!H12&lt;0,"Check - Negative",IF(Revenue_Data!H12=0,"Check - Zero","OK")))</f>
        <v>OK</v>
      </c>
      <c r="I12" s="6" t="str">
        <f>IF(Revenue_Data!I12="","Check - Blank",IF(Revenue_Data!I12&lt;0,"Check - Negative",IF(Revenue_Data!I12=0,"Check - Zero","OK")))</f>
        <v>OK</v>
      </c>
      <c r="J12" s="6" t="str">
        <f>IF(Revenue_Data!J12="","Check - Blank",IF(Revenue_Data!J12&lt;0,"Check - Negative",IF(Revenue_Data!J12=0,"Check - Zero","OK")))</f>
        <v>OK</v>
      </c>
      <c r="K12" s="6" t="str">
        <f>IF(Revenue_Data!K12="","Check - Blank",IF(Revenue_Data!K12&lt;0,"Check - Negative",IF(Revenue_Data!K12=0,"Check - Zero","OK")))</f>
        <v>OK</v>
      </c>
      <c r="L12" s="6" t="str">
        <f>IF(Revenue_Data!L12="","Check - Blank",IF(Revenue_Data!L12&lt;0,"Check - Negative",IF(Revenue_Data!L12=0,"Check - Zero","OK")))</f>
        <v>OK</v>
      </c>
      <c r="M12" s="6" t="str">
        <f>IF(Revenue_Data!M12="","Check - Blank",IF(Revenue_Data!M12&lt;0,"Check - Negative",IF(Revenue_Data!M12=0,"Check - Zero","OK")))</f>
        <v>OK</v>
      </c>
      <c r="N12" s="6" t="str">
        <f>IF(Revenue_Data!N12="","Check - Blank",IF(Revenue_Data!N12&lt;0,"Check - Negative",IF(Revenue_Data!N12=0,"Check - Zero","OK")))</f>
        <v>OK</v>
      </c>
      <c r="O12" s="6" t="str">
        <f>IF(Revenue_Data!O12="","Check - Blank",IF(Revenue_Data!O12&lt;0,"Check - Negative",IF(Revenue_Data!O12=0,"Check - Zero","OK")))</f>
        <v>OK</v>
      </c>
      <c r="P12" s="6" t="str">
        <f>IF(Revenue_Data!P12="","Check - Blank",IF(Revenue_Data!P12&lt;0,"Check - Negative",IF(Revenue_Data!P12=0,"Check - Zero","OK")))</f>
        <v>OK</v>
      </c>
      <c r="Q12" s="6" t="str">
        <f>IF(Revenue_Data!Q12="","Check - Blank",IF(Revenue_Data!Q12&lt;0,"Check - Negative",IF(Revenue_Data!Q12=0,"Check - Zero","OK")))</f>
        <v>OK</v>
      </c>
      <c r="R12" s="6" t="str">
        <f>IF(Revenue_Data!R12="","Check - Blank",IF(Revenue_Data!R12&lt;0,"Check - Negative",IF(Revenue_Data!R12=0,"Check - Zero","OK")))</f>
        <v>OK</v>
      </c>
      <c r="S12" s="6" t="str">
        <f>IF(Revenue_Data!S12="","Check - Blank",IF(Revenue_Data!S12&lt;0,"Check - Negative",IF(Revenue_Data!S12=0,"Check - Zero","OK")))</f>
        <v>OK</v>
      </c>
      <c r="T12" s="6" t="str">
        <f>IF(Revenue_Data!T12="","Check - Blank",IF(Revenue_Data!T12&lt;0,"Check - Negative",IF(Revenue_Data!T12=0,"Check - Zero","OK")))</f>
        <v>OK</v>
      </c>
      <c r="U12" s="6" t="str">
        <f>IF(Revenue_Data!U12="","Check - Blank",IF(Revenue_Data!U12&lt;0,"Check - Negative",IF(Revenue_Data!U12=0,"Check - Zero","OK")))</f>
        <v>OK</v>
      </c>
      <c r="V12" s="6" t="str">
        <f>IF(Revenue_Data!V12="","Check - Blank",IF(Revenue_Data!V12&lt;0,"Check - Negative",IF(Revenue_Data!V12=0,"Check - Zero","OK")))</f>
        <v>OK</v>
      </c>
      <c r="W12" s="6" t="str">
        <f>IF(Revenue_Data!W12="","Check - Blank",IF(Revenue_Data!W12&lt;0,"Check - Negative",IF(Revenue_Data!W12=0,"Check - Zero","OK")))</f>
        <v>OK</v>
      </c>
      <c r="X12" s="6" t="str">
        <f>IF(Revenue_Data!X12="","Check - Blank",IF(Revenue_Data!X12&lt;0,"Check - Negative",IF(Revenue_Data!X12=0,"Check - Zero","OK")))</f>
        <v>OK</v>
      </c>
      <c r="Y12" s="6" t="str">
        <f>IF(Revenue_Data!Y12="","Check - Blank",IF(Revenue_Data!Y12&lt;0,"Check - Negative",IF(Revenue_Data!Y12=0,"Check - Zero","OK")))</f>
        <v>OK</v>
      </c>
      <c r="Z12" s="6" t="str">
        <f>IF(Revenue_Data!Z12="","Check - Blank",IF(Revenue_Data!Z12&lt;0,"Check - Negative",IF(Revenue_Data!Z12=0,"Check - Zero","OK")))</f>
        <v>OK</v>
      </c>
      <c r="AA12" s="7" t="str">
        <f>IF(Revenue_Data!AA12="","Check - Blank",IF(Revenue_Data!AA12&lt;0,"Check - Negative",IF(Revenue_Data!AA12=0,"Check - Zero","OK")))</f>
        <v>OK</v>
      </c>
      <c r="AB12" s="26"/>
      <c r="AC12" s="46" t="s">
        <v>253</v>
      </c>
      <c r="AD12" s="37">
        <f>COUNTIFS($C$4:$AA$103,AC12)</f>
        <v>8</v>
      </c>
      <c r="AE12" t="s">
        <v>256</v>
      </c>
    </row>
    <row r="13" spans="2:31" ht="15" thickBot="1" x14ac:dyDescent="0.4">
      <c r="B13" s="12" t="s">
        <v>10</v>
      </c>
      <c r="C13" s="17" t="str">
        <f>IF(Revenue_Data!C13="","Check - Blank",IF(Revenue_Data!C13&lt;0,"Check - Negative",IF(Revenue_Data!C13=0,"Check - Zero","OK")))</f>
        <v>OK</v>
      </c>
      <c r="D13" s="6" t="str">
        <f>IF(Revenue_Data!D13="","Check - Blank",IF(Revenue_Data!D13&lt;0,"Check - Negative",IF(Revenue_Data!D13=0,"Check - Zero","OK")))</f>
        <v>OK</v>
      </c>
      <c r="E13" s="6" t="str">
        <f>IF(Revenue_Data!E13="","Check - Blank",IF(Revenue_Data!E13&lt;0,"Check - Negative",IF(Revenue_Data!E13=0,"Check - Zero","OK")))</f>
        <v>OK</v>
      </c>
      <c r="F13" s="6" t="str">
        <f>IF(Revenue_Data!F13="","Check - Blank",IF(Revenue_Data!F13&lt;0,"Check - Negative",IF(Revenue_Data!F13=0,"Check - Zero","OK")))</f>
        <v>OK</v>
      </c>
      <c r="G13" s="6" t="str">
        <f>IF(Revenue_Data!G13="","Check - Blank",IF(Revenue_Data!G13&lt;0,"Check - Negative",IF(Revenue_Data!G13=0,"Check - Zero","OK")))</f>
        <v>OK</v>
      </c>
      <c r="H13" s="6" t="str">
        <f>IF(Revenue_Data!H13="","Check - Blank",IF(Revenue_Data!H13&lt;0,"Check - Negative",IF(Revenue_Data!H13=0,"Check - Zero","OK")))</f>
        <v>OK</v>
      </c>
      <c r="I13" s="6" t="str">
        <f>IF(Revenue_Data!I13="","Check - Blank",IF(Revenue_Data!I13&lt;0,"Check - Negative",IF(Revenue_Data!I13=0,"Check - Zero","OK")))</f>
        <v>OK</v>
      </c>
      <c r="J13" s="6" t="str">
        <f>IF(Revenue_Data!J13="","Check - Blank",IF(Revenue_Data!J13&lt;0,"Check - Negative",IF(Revenue_Data!J13=0,"Check - Zero","OK")))</f>
        <v>OK</v>
      </c>
      <c r="K13" s="6" t="str">
        <f>IF(Revenue_Data!K13="","Check - Blank",IF(Revenue_Data!K13&lt;0,"Check - Negative",IF(Revenue_Data!K13=0,"Check - Zero","OK")))</f>
        <v>OK</v>
      </c>
      <c r="L13" s="6" t="str">
        <f>IF(Revenue_Data!L13="","Check - Blank",IF(Revenue_Data!L13&lt;0,"Check - Negative",IF(Revenue_Data!L13=0,"Check - Zero","OK")))</f>
        <v>OK</v>
      </c>
      <c r="M13" s="6" t="str">
        <f>IF(Revenue_Data!M13="","Check - Blank",IF(Revenue_Data!M13&lt;0,"Check - Negative",IF(Revenue_Data!M13=0,"Check - Zero","OK")))</f>
        <v>OK</v>
      </c>
      <c r="N13" s="6" t="str">
        <f>IF(Revenue_Data!N13="","Check - Blank",IF(Revenue_Data!N13&lt;0,"Check - Negative",IF(Revenue_Data!N13=0,"Check - Zero","OK")))</f>
        <v>OK</v>
      </c>
      <c r="O13" s="6" t="str">
        <f>IF(Revenue_Data!O13="","Check - Blank",IF(Revenue_Data!O13&lt;0,"Check - Negative",IF(Revenue_Data!O13=0,"Check - Zero","OK")))</f>
        <v>OK</v>
      </c>
      <c r="P13" s="6" t="str">
        <f>IF(Revenue_Data!P13="","Check - Blank",IF(Revenue_Data!P13&lt;0,"Check - Negative",IF(Revenue_Data!P13=0,"Check - Zero","OK")))</f>
        <v>OK</v>
      </c>
      <c r="Q13" s="6" t="str">
        <f>IF(Revenue_Data!Q13="","Check - Blank",IF(Revenue_Data!Q13&lt;0,"Check - Negative",IF(Revenue_Data!Q13=0,"Check - Zero","OK")))</f>
        <v>OK</v>
      </c>
      <c r="R13" s="6" t="str">
        <f>IF(Revenue_Data!R13="","Check - Blank",IF(Revenue_Data!R13&lt;0,"Check - Negative",IF(Revenue_Data!R13=0,"Check - Zero","OK")))</f>
        <v>OK</v>
      </c>
      <c r="S13" s="6" t="str">
        <f>IF(Revenue_Data!S13="","Check - Blank",IF(Revenue_Data!S13&lt;0,"Check - Negative",IF(Revenue_Data!S13=0,"Check - Zero","OK")))</f>
        <v>OK</v>
      </c>
      <c r="T13" s="6" t="str">
        <f>IF(Revenue_Data!T13="","Check - Blank",IF(Revenue_Data!T13&lt;0,"Check - Negative",IF(Revenue_Data!T13=0,"Check - Zero","OK")))</f>
        <v>OK</v>
      </c>
      <c r="U13" s="6" t="str">
        <f>IF(Revenue_Data!U13="","Check - Blank",IF(Revenue_Data!U13&lt;0,"Check - Negative",IF(Revenue_Data!U13=0,"Check - Zero","OK")))</f>
        <v>OK</v>
      </c>
      <c r="V13" s="6" t="str">
        <f>IF(Revenue_Data!V13="","Check - Blank",IF(Revenue_Data!V13&lt;0,"Check - Negative",IF(Revenue_Data!V13=0,"Check - Zero","OK")))</f>
        <v>OK</v>
      </c>
      <c r="W13" s="6" t="str">
        <f>IF(Revenue_Data!W13="","Check - Blank",IF(Revenue_Data!W13&lt;0,"Check - Negative",IF(Revenue_Data!W13=0,"Check - Zero","OK")))</f>
        <v>OK</v>
      </c>
      <c r="X13" s="6" t="str">
        <f>IF(Revenue_Data!X13="","Check - Blank",IF(Revenue_Data!X13&lt;0,"Check - Negative",IF(Revenue_Data!X13=0,"Check - Zero","OK")))</f>
        <v>OK</v>
      </c>
      <c r="Y13" s="6" t="str">
        <f>IF(Revenue_Data!Y13="","Check - Blank",IF(Revenue_Data!Y13&lt;0,"Check - Negative",IF(Revenue_Data!Y13=0,"Check - Zero","OK")))</f>
        <v>OK</v>
      </c>
      <c r="Z13" s="6" t="str">
        <f>IF(Revenue_Data!Z13="","Check - Blank",IF(Revenue_Data!Z13&lt;0,"Check - Negative",IF(Revenue_Data!Z13=0,"Check - Zero","OK")))</f>
        <v>OK</v>
      </c>
      <c r="AA13" s="7" t="str">
        <f>IF(Revenue_Data!AA13="","Check - Blank",IF(Revenue_Data!AA13&lt;0,"Check - Negative",IF(Revenue_Data!AA13=0,"Check - Zero","OK")))</f>
        <v>OK</v>
      </c>
      <c r="AB13" s="26"/>
      <c r="AC13" s="44" t="s">
        <v>254</v>
      </c>
      <c r="AD13" s="32">
        <f>COUNTIFS($C$4:$AA$103,AC13)</f>
        <v>26</v>
      </c>
      <c r="AE13" t="s">
        <v>255</v>
      </c>
    </row>
    <row r="14" spans="2:31" x14ac:dyDescent="0.35">
      <c r="B14" s="12" t="s">
        <v>11</v>
      </c>
      <c r="C14" s="17" t="str">
        <f>IF(Revenue_Data!C14="","Check - Blank",IF(Revenue_Data!C14&lt;0,"Check - Negative",IF(Revenue_Data!C14=0,"Check - Zero","OK")))</f>
        <v>OK</v>
      </c>
      <c r="D14" s="6" t="str">
        <f>IF(Revenue_Data!D14="","Check - Blank",IF(Revenue_Data!D14&lt;0,"Check - Negative",IF(Revenue_Data!D14=0,"Check - Zero","OK")))</f>
        <v>OK</v>
      </c>
      <c r="E14" s="6" t="str">
        <f>IF(Revenue_Data!E14="","Check - Blank",IF(Revenue_Data!E14&lt;0,"Check - Negative",IF(Revenue_Data!E14=0,"Check - Zero","OK")))</f>
        <v>OK</v>
      </c>
      <c r="F14" s="6" t="str">
        <f>IF(Revenue_Data!F14="","Check - Blank",IF(Revenue_Data!F14&lt;0,"Check - Negative",IF(Revenue_Data!F14=0,"Check - Zero","OK")))</f>
        <v>OK</v>
      </c>
      <c r="G14" s="6" t="str">
        <f>IF(Revenue_Data!G14="","Check - Blank",IF(Revenue_Data!G14&lt;0,"Check - Negative",IF(Revenue_Data!G14=0,"Check - Zero","OK")))</f>
        <v>OK</v>
      </c>
      <c r="H14" s="6" t="str">
        <f>IF(Revenue_Data!H14="","Check - Blank",IF(Revenue_Data!H14&lt;0,"Check - Negative",IF(Revenue_Data!H14=0,"Check - Zero","OK")))</f>
        <v>OK</v>
      </c>
      <c r="I14" s="6" t="str">
        <f>IF(Revenue_Data!I14="","Check - Blank",IF(Revenue_Data!I14&lt;0,"Check - Negative",IF(Revenue_Data!I14=0,"Check - Zero","OK")))</f>
        <v>OK</v>
      </c>
      <c r="J14" s="6" t="str">
        <f>IF(Revenue_Data!J14="","Check - Blank",IF(Revenue_Data!J14&lt;0,"Check - Negative",IF(Revenue_Data!J14=0,"Check - Zero","OK")))</f>
        <v>OK</v>
      </c>
      <c r="K14" s="6" t="str">
        <f>IF(Revenue_Data!K14="","Check - Blank",IF(Revenue_Data!K14&lt;0,"Check - Negative",IF(Revenue_Data!K14=0,"Check - Zero","OK")))</f>
        <v>OK</v>
      </c>
      <c r="L14" s="6" t="str">
        <f>IF(Revenue_Data!L14="","Check - Blank",IF(Revenue_Data!L14&lt;0,"Check - Negative",IF(Revenue_Data!L14=0,"Check - Zero","OK")))</f>
        <v>OK</v>
      </c>
      <c r="M14" s="6" t="str">
        <f>IF(Revenue_Data!M14="","Check - Blank",IF(Revenue_Data!M14&lt;0,"Check - Negative",IF(Revenue_Data!M14=0,"Check - Zero","OK")))</f>
        <v>OK</v>
      </c>
      <c r="N14" s="6" t="str">
        <f>IF(Revenue_Data!N14="","Check - Blank",IF(Revenue_Data!N14&lt;0,"Check - Negative",IF(Revenue_Data!N14=0,"Check - Zero","OK")))</f>
        <v>OK</v>
      </c>
      <c r="O14" s="6" t="str">
        <f>IF(Revenue_Data!O14="","Check - Blank",IF(Revenue_Data!O14&lt;0,"Check - Negative",IF(Revenue_Data!O14=0,"Check - Zero","OK")))</f>
        <v>OK</v>
      </c>
      <c r="P14" s="6" t="str">
        <f>IF(Revenue_Data!P14="","Check - Blank",IF(Revenue_Data!P14&lt;0,"Check - Negative",IF(Revenue_Data!P14=0,"Check - Zero","OK")))</f>
        <v>OK</v>
      </c>
      <c r="Q14" s="6" t="str">
        <f>IF(Revenue_Data!Q14="","Check - Blank",IF(Revenue_Data!Q14&lt;0,"Check - Negative",IF(Revenue_Data!Q14=0,"Check - Zero","OK")))</f>
        <v>OK</v>
      </c>
      <c r="R14" s="6" t="str">
        <f>IF(Revenue_Data!R14="","Check - Blank",IF(Revenue_Data!R14&lt;0,"Check - Negative",IF(Revenue_Data!R14=0,"Check - Zero","OK")))</f>
        <v>OK</v>
      </c>
      <c r="S14" s="6" t="str">
        <f>IF(Revenue_Data!S14="","Check - Blank",IF(Revenue_Data!S14&lt;0,"Check - Negative",IF(Revenue_Data!S14=0,"Check - Zero","OK")))</f>
        <v>OK</v>
      </c>
      <c r="T14" s="6" t="str">
        <f>IF(Revenue_Data!T14="","Check - Blank",IF(Revenue_Data!T14&lt;0,"Check - Negative",IF(Revenue_Data!T14=0,"Check - Zero","OK")))</f>
        <v>OK</v>
      </c>
      <c r="U14" s="6" t="str">
        <f>IF(Revenue_Data!U14="","Check - Blank",IF(Revenue_Data!U14&lt;0,"Check - Negative",IF(Revenue_Data!U14=0,"Check - Zero","OK")))</f>
        <v>OK</v>
      </c>
      <c r="V14" s="6" t="str">
        <f>IF(Revenue_Data!V14="","Check - Blank",IF(Revenue_Data!V14&lt;0,"Check - Negative",IF(Revenue_Data!V14=0,"Check - Zero","OK")))</f>
        <v>OK</v>
      </c>
      <c r="W14" s="6" t="str">
        <f>IF(Revenue_Data!W14="","Check - Blank",IF(Revenue_Data!W14&lt;0,"Check - Negative",IF(Revenue_Data!W14=0,"Check - Zero","OK")))</f>
        <v>OK</v>
      </c>
      <c r="X14" s="6" t="str">
        <f>IF(Revenue_Data!X14="","Check - Blank",IF(Revenue_Data!X14&lt;0,"Check - Negative",IF(Revenue_Data!X14=0,"Check - Zero","OK")))</f>
        <v>OK</v>
      </c>
      <c r="Y14" s="6" t="str">
        <f>IF(Revenue_Data!Y14="","Check - Blank",IF(Revenue_Data!Y14&lt;0,"Check - Negative",IF(Revenue_Data!Y14=0,"Check - Zero","OK")))</f>
        <v>OK</v>
      </c>
      <c r="Z14" s="6" t="str">
        <f>IF(Revenue_Data!Z14="","Check - Blank",IF(Revenue_Data!Z14&lt;0,"Check - Negative",IF(Revenue_Data!Z14=0,"Check - Zero","OK")))</f>
        <v>OK</v>
      </c>
      <c r="AA14" s="7" t="str">
        <f>IF(Revenue_Data!AA14="","Check - Blank",IF(Revenue_Data!AA14&lt;0,"Check - Negative",IF(Revenue_Data!AA14=0,"Check - Zero","OK")))</f>
        <v>OK</v>
      </c>
      <c r="AB14" s="26"/>
    </row>
    <row r="15" spans="2:31" x14ac:dyDescent="0.35">
      <c r="B15" s="12" t="s">
        <v>12</v>
      </c>
      <c r="C15" s="17" t="str">
        <f>IF(Revenue_Data!C15="","Check - Blank",IF(Revenue_Data!C15&lt;0,"Check - Negative",IF(Revenue_Data!C15=0,"Check - Zero","OK")))</f>
        <v>OK</v>
      </c>
      <c r="D15" s="6" t="str">
        <f>IF(Revenue_Data!D15="","Check - Blank",IF(Revenue_Data!D15&lt;0,"Check - Negative",IF(Revenue_Data!D15=0,"Check - Zero","OK")))</f>
        <v>OK</v>
      </c>
      <c r="E15" s="6" t="str">
        <f>IF(Revenue_Data!E15="","Check - Blank",IF(Revenue_Data!E15&lt;0,"Check - Negative",IF(Revenue_Data!E15=0,"Check - Zero","OK")))</f>
        <v>OK</v>
      </c>
      <c r="F15" s="6" t="str">
        <f>IF(Revenue_Data!F15="","Check - Blank",IF(Revenue_Data!F15&lt;0,"Check - Negative",IF(Revenue_Data!F15=0,"Check - Zero","OK")))</f>
        <v>OK</v>
      </c>
      <c r="G15" s="6" t="str">
        <f>IF(Revenue_Data!G15="","Check - Blank",IF(Revenue_Data!G15&lt;0,"Check - Negative",IF(Revenue_Data!G15=0,"Check - Zero","OK")))</f>
        <v>OK</v>
      </c>
      <c r="H15" s="6" t="str">
        <f>IF(Revenue_Data!H15="","Check - Blank",IF(Revenue_Data!H15&lt;0,"Check - Negative",IF(Revenue_Data!H15=0,"Check - Zero","OK")))</f>
        <v>OK</v>
      </c>
      <c r="I15" s="6" t="str">
        <f>IF(Revenue_Data!I15="","Check - Blank",IF(Revenue_Data!I15&lt;0,"Check - Negative",IF(Revenue_Data!I15=0,"Check - Zero","OK")))</f>
        <v>OK</v>
      </c>
      <c r="J15" s="6" t="str">
        <f>IF(Revenue_Data!J15="","Check - Blank",IF(Revenue_Data!J15&lt;0,"Check - Negative",IF(Revenue_Data!J15=0,"Check - Zero","OK")))</f>
        <v>OK</v>
      </c>
      <c r="K15" s="6" t="str">
        <f>IF(Revenue_Data!K15="","Check - Blank",IF(Revenue_Data!K15&lt;0,"Check - Negative",IF(Revenue_Data!K15=0,"Check - Zero","OK")))</f>
        <v>OK</v>
      </c>
      <c r="L15" s="6" t="str">
        <f>IF(Revenue_Data!L15="","Check - Blank",IF(Revenue_Data!L15&lt;0,"Check - Negative",IF(Revenue_Data!L15=0,"Check - Zero","OK")))</f>
        <v>OK</v>
      </c>
      <c r="M15" s="6" t="str">
        <f>IF(Revenue_Data!M15="","Check - Blank",IF(Revenue_Data!M15&lt;0,"Check - Negative",IF(Revenue_Data!M15=0,"Check - Zero","OK")))</f>
        <v>OK</v>
      </c>
      <c r="N15" s="6" t="str">
        <f>IF(Revenue_Data!N15="","Check - Blank",IF(Revenue_Data!N15&lt;0,"Check - Negative",IF(Revenue_Data!N15=0,"Check - Zero","OK")))</f>
        <v>OK</v>
      </c>
      <c r="O15" s="6" t="str">
        <f>IF(Revenue_Data!O15="","Check - Blank",IF(Revenue_Data!O15&lt;0,"Check - Negative",IF(Revenue_Data!O15=0,"Check - Zero","OK")))</f>
        <v>OK</v>
      </c>
      <c r="P15" s="6" t="str">
        <f>IF(Revenue_Data!P15="","Check - Blank",IF(Revenue_Data!P15&lt;0,"Check - Negative",IF(Revenue_Data!P15=0,"Check - Zero","OK")))</f>
        <v>OK</v>
      </c>
      <c r="Q15" s="6" t="str">
        <f>IF(Revenue_Data!Q15="","Check - Blank",IF(Revenue_Data!Q15&lt;0,"Check - Negative",IF(Revenue_Data!Q15=0,"Check - Zero","OK")))</f>
        <v>OK</v>
      </c>
      <c r="R15" s="6" t="str">
        <f>IF(Revenue_Data!R15="","Check - Blank",IF(Revenue_Data!R15&lt;0,"Check - Negative",IF(Revenue_Data!R15=0,"Check - Zero","OK")))</f>
        <v>OK</v>
      </c>
      <c r="S15" s="6" t="str">
        <f>IF(Revenue_Data!S15="","Check - Blank",IF(Revenue_Data!S15&lt;0,"Check - Negative",IF(Revenue_Data!S15=0,"Check - Zero","OK")))</f>
        <v>OK</v>
      </c>
      <c r="T15" s="6" t="str">
        <f>IF(Revenue_Data!T15="","Check - Blank",IF(Revenue_Data!T15&lt;0,"Check - Negative",IF(Revenue_Data!T15=0,"Check - Zero","OK")))</f>
        <v>OK</v>
      </c>
      <c r="U15" s="6" t="str">
        <f>IF(Revenue_Data!U15="","Check - Blank",IF(Revenue_Data!U15&lt;0,"Check - Negative",IF(Revenue_Data!U15=0,"Check - Zero","OK")))</f>
        <v>OK</v>
      </c>
      <c r="V15" s="6" t="str">
        <f>IF(Revenue_Data!V15="","Check - Blank",IF(Revenue_Data!V15&lt;0,"Check - Negative",IF(Revenue_Data!V15=0,"Check - Zero","OK")))</f>
        <v>OK</v>
      </c>
      <c r="W15" s="6" t="str">
        <f>IF(Revenue_Data!W15="","Check - Blank",IF(Revenue_Data!W15&lt;0,"Check - Negative",IF(Revenue_Data!W15=0,"Check - Zero","OK")))</f>
        <v>OK</v>
      </c>
      <c r="X15" s="6" t="str">
        <f>IF(Revenue_Data!X15="","Check - Blank",IF(Revenue_Data!X15&lt;0,"Check - Negative",IF(Revenue_Data!X15=0,"Check - Zero","OK")))</f>
        <v>OK</v>
      </c>
      <c r="Y15" s="6" t="str">
        <f>IF(Revenue_Data!Y15="","Check - Blank",IF(Revenue_Data!Y15&lt;0,"Check - Negative",IF(Revenue_Data!Y15=0,"Check - Zero","OK")))</f>
        <v>OK</v>
      </c>
      <c r="Z15" s="6" t="str">
        <f>IF(Revenue_Data!Z15="","Check - Blank",IF(Revenue_Data!Z15&lt;0,"Check - Negative",IF(Revenue_Data!Z15=0,"Check - Zero","OK")))</f>
        <v>OK</v>
      </c>
      <c r="AA15" s="7" t="str">
        <f>IF(Revenue_Data!AA15="","Check - Blank",IF(Revenue_Data!AA15&lt;0,"Check - Negative",IF(Revenue_Data!AA15=0,"Check - Zero","OK")))</f>
        <v>OK</v>
      </c>
      <c r="AB15" s="26"/>
    </row>
    <row r="16" spans="2:31" x14ac:dyDescent="0.35">
      <c r="B16" s="12" t="s">
        <v>13</v>
      </c>
      <c r="C16" s="17" t="str">
        <f>IF(Revenue_Data!C16="","Check - Blank",IF(Revenue_Data!C16&lt;0,"Check - Negative",IF(Revenue_Data!C16=0,"Check - Zero","OK")))</f>
        <v>OK</v>
      </c>
      <c r="D16" s="6" t="str">
        <f>IF(Revenue_Data!D16="","Check - Blank",IF(Revenue_Data!D16&lt;0,"Check - Negative",IF(Revenue_Data!D16=0,"Check - Zero","OK")))</f>
        <v>OK</v>
      </c>
      <c r="E16" s="6" t="str">
        <f>IF(Revenue_Data!E16="","Check - Blank",IF(Revenue_Data!E16&lt;0,"Check - Negative",IF(Revenue_Data!E16=0,"Check - Zero","OK")))</f>
        <v>OK</v>
      </c>
      <c r="F16" s="6" t="str">
        <f>IF(Revenue_Data!F16="","Check - Blank",IF(Revenue_Data!F16&lt;0,"Check - Negative",IF(Revenue_Data!F16=0,"Check - Zero","OK")))</f>
        <v>OK</v>
      </c>
      <c r="G16" s="6" t="str">
        <f>IF(Revenue_Data!G16="","Check - Blank",IF(Revenue_Data!G16&lt;0,"Check - Negative",IF(Revenue_Data!G16=0,"Check - Zero","OK")))</f>
        <v>OK</v>
      </c>
      <c r="H16" s="6" t="str">
        <f>IF(Revenue_Data!H16="","Check - Blank",IF(Revenue_Data!H16&lt;0,"Check - Negative",IF(Revenue_Data!H16=0,"Check - Zero","OK")))</f>
        <v>OK</v>
      </c>
      <c r="I16" s="6" t="str">
        <f>IF(Revenue_Data!I16="","Check - Blank",IF(Revenue_Data!I16&lt;0,"Check - Negative",IF(Revenue_Data!I16=0,"Check - Zero","OK")))</f>
        <v>OK</v>
      </c>
      <c r="J16" s="6" t="str">
        <f>IF(Revenue_Data!J16="","Check - Blank",IF(Revenue_Data!J16&lt;0,"Check - Negative",IF(Revenue_Data!J16=0,"Check - Zero","OK")))</f>
        <v>OK</v>
      </c>
      <c r="K16" s="6" t="str">
        <f>IF(Revenue_Data!K16="","Check - Blank",IF(Revenue_Data!K16&lt;0,"Check - Negative",IF(Revenue_Data!K16=0,"Check - Zero","OK")))</f>
        <v>OK</v>
      </c>
      <c r="L16" s="6" t="str">
        <f>IF(Revenue_Data!L16="","Check - Blank",IF(Revenue_Data!L16&lt;0,"Check - Negative",IF(Revenue_Data!L16=0,"Check - Zero","OK")))</f>
        <v>OK</v>
      </c>
      <c r="M16" s="6" t="str">
        <f>IF(Revenue_Data!M16="","Check - Blank",IF(Revenue_Data!M16&lt;0,"Check - Negative",IF(Revenue_Data!M16=0,"Check - Zero","OK")))</f>
        <v>OK</v>
      </c>
      <c r="N16" s="6" t="str">
        <f>IF(Revenue_Data!N16="","Check - Blank",IF(Revenue_Data!N16&lt;0,"Check - Negative",IF(Revenue_Data!N16=0,"Check - Zero","OK")))</f>
        <v>OK</v>
      </c>
      <c r="O16" s="6" t="str">
        <f>IF(Revenue_Data!O16="","Check - Blank",IF(Revenue_Data!O16&lt;0,"Check - Negative",IF(Revenue_Data!O16=0,"Check - Zero","OK")))</f>
        <v>OK</v>
      </c>
      <c r="P16" s="6" t="str">
        <f>IF(Revenue_Data!P16="","Check - Blank",IF(Revenue_Data!P16&lt;0,"Check - Negative",IF(Revenue_Data!P16=0,"Check - Zero","OK")))</f>
        <v>OK</v>
      </c>
      <c r="Q16" s="6" t="str">
        <f>IF(Revenue_Data!Q16="","Check - Blank",IF(Revenue_Data!Q16&lt;0,"Check - Negative",IF(Revenue_Data!Q16=0,"Check - Zero","OK")))</f>
        <v>OK</v>
      </c>
      <c r="R16" s="6" t="str">
        <f>IF(Revenue_Data!R16="","Check - Blank",IF(Revenue_Data!R16&lt;0,"Check - Negative",IF(Revenue_Data!R16=0,"Check - Zero","OK")))</f>
        <v>OK</v>
      </c>
      <c r="S16" s="6" t="str">
        <f>IF(Revenue_Data!S16="","Check - Blank",IF(Revenue_Data!S16&lt;0,"Check - Negative",IF(Revenue_Data!S16=0,"Check - Zero","OK")))</f>
        <v>OK</v>
      </c>
      <c r="T16" s="6" t="str">
        <f>IF(Revenue_Data!T16="","Check - Blank",IF(Revenue_Data!T16&lt;0,"Check - Negative",IF(Revenue_Data!T16=0,"Check - Zero","OK")))</f>
        <v>OK</v>
      </c>
      <c r="U16" s="6" t="str">
        <f>IF(Revenue_Data!U16="","Check - Blank",IF(Revenue_Data!U16&lt;0,"Check - Negative",IF(Revenue_Data!U16=0,"Check - Zero","OK")))</f>
        <v>OK</v>
      </c>
      <c r="V16" s="6" t="str">
        <f>IF(Revenue_Data!V16="","Check - Blank",IF(Revenue_Data!V16&lt;0,"Check - Negative",IF(Revenue_Data!V16=0,"Check - Zero","OK")))</f>
        <v>OK</v>
      </c>
      <c r="W16" s="6" t="str">
        <f>IF(Revenue_Data!W16="","Check - Blank",IF(Revenue_Data!W16&lt;0,"Check - Negative",IF(Revenue_Data!W16=0,"Check - Zero","OK")))</f>
        <v>OK</v>
      </c>
      <c r="X16" s="6" t="str">
        <f>IF(Revenue_Data!X16="","Check - Blank",IF(Revenue_Data!X16&lt;0,"Check - Negative",IF(Revenue_Data!X16=0,"Check - Zero","OK")))</f>
        <v>OK</v>
      </c>
      <c r="Y16" s="6" t="str">
        <f>IF(Revenue_Data!Y16="","Check - Blank",IF(Revenue_Data!Y16&lt;0,"Check - Negative",IF(Revenue_Data!Y16=0,"Check - Zero","OK")))</f>
        <v>OK</v>
      </c>
      <c r="Z16" s="6" t="str">
        <f>IF(Revenue_Data!Z16="","Check - Blank",IF(Revenue_Data!Z16&lt;0,"Check - Negative",IF(Revenue_Data!Z16=0,"Check - Zero","OK")))</f>
        <v>OK</v>
      </c>
      <c r="AA16" s="7" t="str">
        <f>IF(Revenue_Data!AA16="","Check - Blank",IF(Revenue_Data!AA16&lt;0,"Check - Negative",IF(Revenue_Data!AA16=0,"Check - Zero","OK")))</f>
        <v>OK</v>
      </c>
      <c r="AB16" s="26"/>
    </row>
    <row r="17" spans="2:28" x14ac:dyDescent="0.35">
      <c r="B17" s="12" t="s">
        <v>14</v>
      </c>
      <c r="C17" s="17" t="str">
        <f>IF(Revenue_Data!C17="","Check - Blank",IF(Revenue_Data!C17&lt;0,"Check - Negative",IF(Revenue_Data!C17=0,"Check - Zero","OK")))</f>
        <v>OK</v>
      </c>
      <c r="D17" s="6" t="str">
        <f>IF(Revenue_Data!D17="","Check - Blank",IF(Revenue_Data!D17&lt;0,"Check - Negative",IF(Revenue_Data!D17=0,"Check - Zero","OK")))</f>
        <v>OK</v>
      </c>
      <c r="E17" s="6" t="str">
        <f>IF(Revenue_Data!E17="","Check - Blank",IF(Revenue_Data!E17&lt;0,"Check - Negative",IF(Revenue_Data!E17=0,"Check - Zero","OK")))</f>
        <v>OK</v>
      </c>
      <c r="F17" s="6" t="str">
        <f>IF(Revenue_Data!F17="","Check - Blank",IF(Revenue_Data!F17&lt;0,"Check - Negative",IF(Revenue_Data!F17=0,"Check - Zero","OK")))</f>
        <v>OK</v>
      </c>
      <c r="G17" s="6" t="str">
        <f>IF(Revenue_Data!G17="","Check - Blank",IF(Revenue_Data!G17&lt;0,"Check - Negative",IF(Revenue_Data!G17=0,"Check - Zero","OK")))</f>
        <v>OK</v>
      </c>
      <c r="H17" s="6" t="str">
        <f>IF(Revenue_Data!H17="","Check - Blank",IF(Revenue_Data!H17&lt;0,"Check - Negative",IF(Revenue_Data!H17=0,"Check - Zero","OK")))</f>
        <v>OK</v>
      </c>
      <c r="I17" s="6" t="str">
        <f>IF(Revenue_Data!I17="","Check - Blank",IF(Revenue_Data!I17&lt;0,"Check - Negative",IF(Revenue_Data!I17=0,"Check - Zero","OK")))</f>
        <v>OK</v>
      </c>
      <c r="J17" s="6" t="str">
        <f>IF(Revenue_Data!J17="","Check - Blank",IF(Revenue_Data!J17&lt;0,"Check - Negative",IF(Revenue_Data!J17=0,"Check - Zero","OK")))</f>
        <v>OK</v>
      </c>
      <c r="K17" s="6" t="str">
        <f>IF(Revenue_Data!K17="","Check - Blank",IF(Revenue_Data!K17&lt;0,"Check - Negative",IF(Revenue_Data!K17=0,"Check - Zero","OK")))</f>
        <v>OK</v>
      </c>
      <c r="L17" s="6" t="str">
        <f>IF(Revenue_Data!L17="","Check - Blank",IF(Revenue_Data!L17&lt;0,"Check - Negative",IF(Revenue_Data!L17=0,"Check - Zero","OK")))</f>
        <v>OK</v>
      </c>
      <c r="M17" s="6" t="str">
        <f>IF(Revenue_Data!M17="","Check - Blank",IF(Revenue_Data!M17&lt;0,"Check - Negative",IF(Revenue_Data!M17=0,"Check - Zero","OK")))</f>
        <v>OK</v>
      </c>
      <c r="N17" s="6" t="str">
        <f>IF(Revenue_Data!N17="","Check - Blank",IF(Revenue_Data!N17&lt;0,"Check - Negative",IF(Revenue_Data!N17=0,"Check - Zero","OK")))</f>
        <v>OK</v>
      </c>
      <c r="O17" s="6" t="str">
        <f>IF(Revenue_Data!O17="","Check - Blank",IF(Revenue_Data!O17&lt;0,"Check - Negative",IF(Revenue_Data!O17=0,"Check - Zero","OK")))</f>
        <v>OK</v>
      </c>
      <c r="P17" s="6" t="str">
        <f>IF(Revenue_Data!P17="","Check - Blank",IF(Revenue_Data!P17&lt;0,"Check - Negative",IF(Revenue_Data!P17=0,"Check - Zero","OK")))</f>
        <v>OK</v>
      </c>
      <c r="Q17" s="6" t="str">
        <f>IF(Revenue_Data!Q17="","Check - Blank",IF(Revenue_Data!Q17&lt;0,"Check - Negative",IF(Revenue_Data!Q17=0,"Check - Zero","OK")))</f>
        <v>OK</v>
      </c>
      <c r="R17" s="6" t="str">
        <f>IF(Revenue_Data!R17="","Check - Blank",IF(Revenue_Data!R17&lt;0,"Check - Negative",IF(Revenue_Data!R17=0,"Check - Zero","OK")))</f>
        <v>OK</v>
      </c>
      <c r="S17" s="6" t="str">
        <f>IF(Revenue_Data!S17="","Check - Blank",IF(Revenue_Data!S17&lt;0,"Check - Negative",IF(Revenue_Data!S17=0,"Check - Zero","OK")))</f>
        <v>OK</v>
      </c>
      <c r="T17" s="6" t="str">
        <f>IF(Revenue_Data!T17="","Check - Blank",IF(Revenue_Data!T17&lt;0,"Check - Negative",IF(Revenue_Data!T17=0,"Check - Zero","OK")))</f>
        <v>OK</v>
      </c>
      <c r="U17" s="6" t="str">
        <f>IF(Revenue_Data!U17="","Check - Blank",IF(Revenue_Data!U17&lt;0,"Check - Negative",IF(Revenue_Data!U17=0,"Check - Zero","OK")))</f>
        <v>OK</v>
      </c>
      <c r="V17" s="6" t="str">
        <f>IF(Revenue_Data!V17="","Check - Blank",IF(Revenue_Data!V17&lt;0,"Check - Negative",IF(Revenue_Data!V17=0,"Check - Zero","OK")))</f>
        <v>OK</v>
      </c>
      <c r="W17" s="6" t="str">
        <f>IF(Revenue_Data!W17="","Check - Blank",IF(Revenue_Data!W17&lt;0,"Check - Negative",IF(Revenue_Data!W17=0,"Check - Zero","OK")))</f>
        <v>OK</v>
      </c>
      <c r="X17" s="6" t="str">
        <f>IF(Revenue_Data!X17="","Check - Blank",IF(Revenue_Data!X17&lt;0,"Check - Negative",IF(Revenue_Data!X17=0,"Check - Zero","OK")))</f>
        <v>OK</v>
      </c>
      <c r="Y17" s="6" t="str">
        <f>IF(Revenue_Data!Y17="","Check - Blank",IF(Revenue_Data!Y17&lt;0,"Check - Negative",IF(Revenue_Data!Y17=0,"Check - Zero","OK")))</f>
        <v>OK</v>
      </c>
      <c r="Z17" s="6" t="str">
        <f>IF(Revenue_Data!Z17="","Check - Blank",IF(Revenue_Data!Z17&lt;0,"Check - Negative",IF(Revenue_Data!Z17=0,"Check - Zero","OK")))</f>
        <v>OK</v>
      </c>
      <c r="AA17" s="7" t="str">
        <f>IF(Revenue_Data!AA17="","Check - Blank",IF(Revenue_Data!AA17&lt;0,"Check - Negative",IF(Revenue_Data!AA17=0,"Check - Zero","OK")))</f>
        <v>OK</v>
      </c>
      <c r="AB17" s="26"/>
    </row>
    <row r="18" spans="2:28" x14ac:dyDescent="0.35">
      <c r="B18" s="12" t="s">
        <v>15</v>
      </c>
      <c r="C18" s="17" t="str">
        <f>IF(Revenue_Data!C18="","Check - Blank",IF(Revenue_Data!C18&lt;0,"Check - Negative",IF(Revenue_Data!C18=0,"Check - Zero","OK")))</f>
        <v>OK</v>
      </c>
      <c r="D18" s="6" t="str">
        <f>IF(Revenue_Data!D18="","Check - Blank",IF(Revenue_Data!D18&lt;0,"Check - Negative",IF(Revenue_Data!D18=0,"Check - Zero","OK")))</f>
        <v>OK</v>
      </c>
      <c r="E18" s="6" t="str">
        <f>IF(Revenue_Data!E18="","Check - Blank",IF(Revenue_Data!E18&lt;0,"Check - Negative",IF(Revenue_Data!E18=0,"Check - Zero","OK")))</f>
        <v>OK</v>
      </c>
      <c r="F18" s="6" t="str">
        <f>IF(Revenue_Data!F18="","Check - Blank",IF(Revenue_Data!F18&lt;0,"Check - Negative",IF(Revenue_Data!F18=0,"Check - Zero","OK")))</f>
        <v>OK</v>
      </c>
      <c r="G18" s="6" t="str">
        <f>IF(Revenue_Data!G18="","Check - Blank",IF(Revenue_Data!G18&lt;0,"Check - Negative",IF(Revenue_Data!G18=0,"Check - Zero","OK")))</f>
        <v>OK</v>
      </c>
      <c r="H18" s="6" t="str">
        <f>IF(Revenue_Data!H18="","Check - Blank",IF(Revenue_Data!H18&lt;0,"Check - Negative",IF(Revenue_Data!H18=0,"Check - Zero","OK")))</f>
        <v>OK</v>
      </c>
      <c r="I18" s="6" t="str">
        <f>IF(Revenue_Data!I18="","Check - Blank",IF(Revenue_Data!I18&lt;0,"Check - Negative",IF(Revenue_Data!I18=0,"Check - Zero","OK")))</f>
        <v>OK</v>
      </c>
      <c r="J18" s="6" t="str">
        <f>IF(Revenue_Data!J18="","Check - Blank",IF(Revenue_Data!J18&lt;0,"Check - Negative",IF(Revenue_Data!J18=0,"Check - Zero","OK")))</f>
        <v>OK</v>
      </c>
      <c r="K18" s="6" t="str">
        <f>IF(Revenue_Data!K18="","Check - Blank",IF(Revenue_Data!K18&lt;0,"Check - Negative",IF(Revenue_Data!K18=0,"Check - Zero","OK")))</f>
        <v>OK</v>
      </c>
      <c r="L18" s="6" t="str">
        <f>IF(Revenue_Data!L18="","Check - Blank",IF(Revenue_Data!L18&lt;0,"Check - Negative",IF(Revenue_Data!L18=0,"Check - Zero","OK")))</f>
        <v>OK</v>
      </c>
      <c r="M18" s="6" t="str">
        <f>IF(Revenue_Data!M18="","Check - Blank",IF(Revenue_Data!M18&lt;0,"Check - Negative",IF(Revenue_Data!M18=0,"Check - Zero","OK")))</f>
        <v>OK</v>
      </c>
      <c r="N18" s="6" t="str">
        <f>IF(Revenue_Data!N18="","Check - Blank",IF(Revenue_Data!N18&lt;0,"Check - Negative",IF(Revenue_Data!N18=0,"Check - Zero","OK")))</f>
        <v>OK</v>
      </c>
      <c r="O18" s="6" t="str">
        <f>IF(Revenue_Data!O18="","Check - Blank",IF(Revenue_Data!O18&lt;0,"Check - Negative",IF(Revenue_Data!O18=0,"Check - Zero","OK")))</f>
        <v>OK</v>
      </c>
      <c r="P18" s="6" t="str">
        <f>IF(Revenue_Data!P18="","Check - Blank",IF(Revenue_Data!P18&lt;0,"Check - Negative",IF(Revenue_Data!P18=0,"Check - Zero","OK")))</f>
        <v>OK</v>
      </c>
      <c r="Q18" s="6" t="str">
        <f>IF(Revenue_Data!Q18="","Check - Blank",IF(Revenue_Data!Q18&lt;0,"Check - Negative",IF(Revenue_Data!Q18=0,"Check - Zero","OK")))</f>
        <v>OK</v>
      </c>
      <c r="R18" s="6" t="str">
        <f>IF(Revenue_Data!R18="","Check - Blank",IF(Revenue_Data!R18&lt;0,"Check - Negative",IF(Revenue_Data!R18=0,"Check - Zero","OK")))</f>
        <v>OK</v>
      </c>
      <c r="S18" s="6" t="str">
        <f>IF(Revenue_Data!S18="","Check - Blank",IF(Revenue_Data!S18&lt;0,"Check - Negative",IF(Revenue_Data!S18=0,"Check - Zero","OK")))</f>
        <v>OK</v>
      </c>
      <c r="T18" s="6" t="str">
        <f>IF(Revenue_Data!T18="","Check - Blank",IF(Revenue_Data!T18&lt;0,"Check - Negative",IF(Revenue_Data!T18=0,"Check - Zero","OK")))</f>
        <v>OK</v>
      </c>
      <c r="U18" s="6" t="str">
        <f>IF(Revenue_Data!U18="","Check - Blank",IF(Revenue_Data!U18&lt;0,"Check - Negative",IF(Revenue_Data!U18=0,"Check - Zero","OK")))</f>
        <v>OK</v>
      </c>
      <c r="V18" s="6" t="str">
        <f>IF(Revenue_Data!V18="","Check - Blank",IF(Revenue_Data!V18&lt;0,"Check - Negative",IF(Revenue_Data!V18=0,"Check - Zero","OK")))</f>
        <v>OK</v>
      </c>
      <c r="W18" s="6" t="str">
        <f>IF(Revenue_Data!W18="","Check - Blank",IF(Revenue_Data!W18&lt;0,"Check - Negative",IF(Revenue_Data!W18=0,"Check - Zero","OK")))</f>
        <v>OK</v>
      </c>
      <c r="X18" s="6" t="str">
        <f>IF(Revenue_Data!X18="","Check - Blank",IF(Revenue_Data!X18&lt;0,"Check - Negative",IF(Revenue_Data!X18=0,"Check - Zero","OK")))</f>
        <v>OK</v>
      </c>
      <c r="Y18" s="6" t="str">
        <f>IF(Revenue_Data!Y18="","Check - Blank",IF(Revenue_Data!Y18&lt;0,"Check - Negative",IF(Revenue_Data!Y18=0,"Check - Zero","OK")))</f>
        <v>OK</v>
      </c>
      <c r="Z18" s="6" t="str">
        <f>IF(Revenue_Data!Z18="","Check - Blank",IF(Revenue_Data!Z18&lt;0,"Check - Negative",IF(Revenue_Data!Z18=0,"Check - Zero","OK")))</f>
        <v>OK</v>
      </c>
      <c r="AA18" s="7" t="str">
        <f>IF(Revenue_Data!AA18="","Check - Blank",IF(Revenue_Data!AA18&lt;0,"Check - Negative",IF(Revenue_Data!AA18=0,"Check - Zero","OK")))</f>
        <v>OK</v>
      </c>
      <c r="AB18" s="26"/>
    </row>
    <row r="19" spans="2:28" x14ac:dyDescent="0.35">
      <c r="B19" s="12" t="s">
        <v>16</v>
      </c>
      <c r="C19" s="17" t="str">
        <f>IF(Revenue_Data!C19="","Check - Blank",IF(Revenue_Data!C19&lt;0,"Check - Negative",IF(Revenue_Data!C19=0,"Check - Zero","OK")))</f>
        <v>OK</v>
      </c>
      <c r="D19" s="6" t="str">
        <f>IF(Revenue_Data!D19="","Check - Blank",IF(Revenue_Data!D19&lt;0,"Check - Negative",IF(Revenue_Data!D19=0,"Check - Zero","OK")))</f>
        <v>OK</v>
      </c>
      <c r="E19" s="6" t="str">
        <f>IF(Revenue_Data!E19="","Check - Blank",IF(Revenue_Data!E19&lt;0,"Check - Negative",IF(Revenue_Data!E19=0,"Check - Zero","OK")))</f>
        <v>OK</v>
      </c>
      <c r="F19" s="6" t="str">
        <f>IF(Revenue_Data!F19="","Check - Blank",IF(Revenue_Data!F19&lt;0,"Check - Negative",IF(Revenue_Data!F19=0,"Check - Zero","OK")))</f>
        <v>OK</v>
      </c>
      <c r="G19" s="6" t="str">
        <f>IF(Revenue_Data!G19="","Check - Blank",IF(Revenue_Data!G19&lt;0,"Check - Negative",IF(Revenue_Data!G19=0,"Check - Zero","OK")))</f>
        <v>OK</v>
      </c>
      <c r="H19" s="6" t="str">
        <f>IF(Revenue_Data!H19="","Check - Blank",IF(Revenue_Data!H19&lt;0,"Check - Negative",IF(Revenue_Data!H19=0,"Check - Zero","OK")))</f>
        <v>OK</v>
      </c>
      <c r="I19" s="6" t="str">
        <f>IF(Revenue_Data!I19="","Check - Blank",IF(Revenue_Data!I19&lt;0,"Check - Negative",IF(Revenue_Data!I19=0,"Check - Zero","OK")))</f>
        <v>OK</v>
      </c>
      <c r="J19" s="6" t="str">
        <f>IF(Revenue_Data!J19="","Check - Blank",IF(Revenue_Data!J19&lt;0,"Check - Negative",IF(Revenue_Data!J19=0,"Check - Zero","OK")))</f>
        <v>OK</v>
      </c>
      <c r="K19" s="6" t="str">
        <f>IF(Revenue_Data!K19="","Check - Blank",IF(Revenue_Data!K19&lt;0,"Check - Negative",IF(Revenue_Data!K19=0,"Check - Zero","OK")))</f>
        <v>OK</v>
      </c>
      <c r="L19" s="6" t="str">
        <f>IF(Revenue_Data!L19="","Check - Blank",IF(Revenue_Data!L19&lt;0,"Check - Negative",IF(Revenue_Data!L19=0,"Check - Zero","OK")))</f>
        <v>OK</v>
      </c>
      <c r="M19" s="6" t="str">
        <f>IF(Revenue_Data!M19="","Check - Blank",IF(Revenue_Data!M19&lt;0,"Check - Negative",IF(Revenue_Data!M19=0,"Check - Zero","OK")))</f>
        <v>OK</v>
      </c>
      <c r="N19" s="6" t="str">
        <f>IF(Revenue_Data!N19="","Check - Blank",IF(Revenue_Data!N19&lt;0,"Check - Negative",IF(Revenue_Data!N19=0,"Check - Zero","OK")))</f>
        <v>OK</v>
      </c>
      <c r="O19" s="6" t="str">
        <f>IF(Revenue_Data!O19="","Check - Blank",IF(Revenue_Data!O19&lt;0,"Check - Negative",IF(Revenue_Data!O19=0,"Check - Zero","OK")))</f>
        <v>OK</v>
      </c>
      <c r="P19" s="6" t="str">
        <f>IF(Revenue_Data!P19="","Check - Blank",IF(Revenue_Data!P19&lt;0,"Check - Negative",IF(Revenue_Data!P19=0,"Check - Zero","OK")))</f>
        <v>OK</v>
      </c>
      <c r="Q19" s="6" t="str">
        <f>IF(Revenue_Data!Q19="","Check - Blank",IF(Revenue_Data!Q19&lt;0,"Check - Negative",IF(Revenue_Data!Q19=0,"Check - Zero","OK")))</f>
        <v>OK</v>
      </c>
      <c r="R19" s="6" t="str">
        <f>IF(Revenue_Data!R19="","Check - Blank",IF(Revenue_Data!R19&lt;0,"Check - Negative",IF(Revenue_Data!R19=0,"Check - Zero","OK")))</f>
        <v>OK</v>
      </c>
      <c r="S19" s="6" t="str">
        <f>IF(Revenue_Data!S19="","Check - Blank",IF(Revenue_Data!S19&lt;0,"Check - Negative",IF(Revenue_Data!S19=0,"Check - Zero","OK")))</f>
        <v>OK</v>
      </c>
      <c r="T19" s="6" t="str">
        <f>IF(Revenue_Data!T19="","Check - Blank",IF(Revenue_Data!T19&lt;0,"Check - Negative",IF(Revenue_Data!T19=0,"Check - Zero","OK")))</f>
        <v>OK</v>
      </c>
      <c r="U19" s="6" t="str">
        <f>IF(Revenue_Data!U19="","Check - Blank",IF(Revenue_Data!U19&lt;0,"Check - Negative",IF(Revenue_Data!U19=0,"Check - Zero","OK")))</f>
        <v>OK</v>
      </c>
      <c r="V19" s="6" t="str">
        <f>IF(Revenue_Data!V19="","Check - Blank",IF(Revenue_Data!V19&lt;0,"Check - Negative",IF(Revenue_Data!V19=0,"Check - Zero","OK")))</f>
        <v>OK</v>
      </c>
      <c r="W19" s="6" t="str">
        <f>IF(Revenue_Data!W19="","Check - Blank",IF(Revenue_Data!W19&lt;0,"Check - Negative",IF(Revenue_Data!W19=0,"Check - Zero","OK")))</f>
        <v>OK</v>
      </c>
      <c r="X19" s="6" t="str">
        <f>IF(Revenue_Data!X19="","Check - Blank",IF(Revenue_Data!X19&lt;0,"Check - Negative",IF(Revenue_Data!X19=0,"Check - Zero","OK")))</f>
        <v>OK</v>
      </c>
      <c r="Y19" s="6" t="str">
        <f>IF(Revenue_Data!Y19="","Check - Blank",IF(Revenue_Data!Y19&lt;0,"Check - Negative",IF(Revenue_Data!Y19=0,"Check - Zero","OK")))</f>
        <v>OK</v>
      </c>
      <c r="Z19" s="6" t="str">
        <f>IF(Revenue_Data!Z19="","Check - Blank",IF(Revenue_Data!Z19&lt;0,"Check - Negative",IF(Revenue_Data!Z19=0,"Check - Zero","OK")))</f>
        <v>OK</v>
      </c>
      <c r="AA19" s="7" t="str">
        <f>IF(Revenue_Data!AA19="","Check - Blank",IF(Revenue_Data!AA19&lt;0,"Check - Negative",IF(Revenue_Data!AA19=0,"Check - Zero","OK")))</f>
        <v>OK</v>
      </c>
      <c r="AB19" s="26"/>
    </row>
    <row r="20" spans="2:28" x14ac:dyDescent="0.35">
      <c r="B20" s="12" t="s">
        <v>17</v>
      </c>
      <c r="C20" s="17" t="str">
        <f>IF(Revenue_Data!C20="","Check - Blank",IF(Revenue_Data!C20&lt;0,"Check - Negative",IF(Revenue_Data!C20=0,"Check - Zero","OK")))</f>
        <v>OK</v>
      </c>
      <c r="D20" s="6" t="str">
        <f>IF(Revenue_Data!D20="","Check - Blank",IF(Revenue_Data!D20&lt;0,"Check - Negative",IF(Revenue_Data!D20=0,"Check - Zero","OK")))</f>
        <v>OK</v>
      </c>
      <c r="E20" s="6" t="str">
        <f>IF(Revenue_Data!E20="","Check - Blank",IF(Revenue_Data!E20&lt;0,"Check - Negative",IF(Revenue_Data!E20=0,"Check - Zero","OK")))</f>
        <v>OK</v>
      </c>
      <c r="F20" s="6" t="str">
        <f>IF(Revenue_Data!F20="","Check - Blank",IF(Revenue_Data!F20&lt;0,"Check - Negative",IF(Revenue_Data!F20=0,"Check - Zero","OK")))</f>
        <v>OK</v>
      </c>
      <c r="G20" s="6" t="str">
        <f>IF(Revenue_Data!G20="","Check - Blank",IF(Revenue_Data!G20&lt;0,"Check - Negative",IF(Revenue_Data!G20=0,"Check - Zero","OK")))</f>
        <v>OK</v>
      </c>
      <c r="H20" s="6" t="str">
        <f>IF(Revenue_Data!H20="","Check - Blank",IF(Revenue_Data!H20&lt;0,"Check - Negative",IF(Revenue_Data!H20=0,"Check - Zero","OK")))</f>
        <v>OK</v>
      </c>
      <c r="I20" s="6" t="str">
        <f>IF(Revenue_Data!I20="","Check - Blank",IF(Revenue_Data!I20&lt;0,"Check - Negative",IF(Revenue_Data!I20=0,"Check - Zero","OK")))</f>
        <v>OK</v>
      </c>
      <c r="J20" s="6" t="str">
        <f>IF(Revenue_Data!J20="","Check - Blank",IF(Revenue_Data!J20&lt;0,"Check - Negative",IF(Revenue_Data!J20=0,"Check - Zero","OK")))</f>
        <v>OK</v>
      </c>
      <c r="K20" s="6" t="str">
        <f>IF(Revenue_Data!K20="","Check - Blank",IF(Revenue_Data!K20&lt;0,"Check - Negative",IF(Revenue_Data!K20=0,"Check - Zero","OK")))</f>
        <v>OK</v>
      </c>
      <c r="L20" s="6" t="str">
        <f>IF(Revenue_Data!L20="","Check - Blank",IF(Revenue_Data!L20&lt;0,"Check - Negative",IF(Revenue_Data!L20=0,"Check - Zero","OK")))</f>
        <v>OK</v>
      </c>
      <c r="M20" s="6" t="str">
        <f>IF(Revenue_Data!M20="","Check - Blank",IF(Revenue_Data!M20&lt;0,"Check - Negative",IF(Revenue_Data!M20=0,"Check - Zero","OK")))</f>
        <v>OK</v>
      </c>
      <c r="N20" s="6" t="str">
        <f>IF(Revenue_Data!N20="","Check - Blank",IF(Revenue_Data!N20&lt;0,"Check - Negative",IF(Revenue_Data!N20=0,"Check - Zero","OK")))</f>
        <v>OK</v>
      </c>
      <c r="O20" s="6" t="str">
        <f>IF(Revenue_Data!O20="","Check - Blank",IF(Revenue_Data!O20&lt;0,"Check - Negative",IF(Revenue_Data!O20=0,"Check - Zero","OK")))</f>
        <v>OK</v>
      </c>
      <c r="P20" s="6" t="str">
        <f>IF(Revenue_Data!P20="","Check - Blank",IF(Revenue_Data!P20&lt;0,"Check - Negative",IF(Revenue_Data!P20=0,"Check - Zero","OK")))</f>
        <v>OK</v>
      </c>
      <c r="Q20" s="6" t="str">
        <f>IF(Revenue_Data!Q20="","Check - Blank",IF(Revenue_Data!Q20&lt;0,"Check - Negative",IF(Revenue_Data!Q20=0,"Check - Zero","OK")))</f>
        <v>OK</v>
      </c>
      <c r="R20" s="6" t="str">
        <f>IF(Revenue_Data!R20="","Check - Blank",IF(Revenue_Data!R20&lt;0,"Check - Negative",IF(Revenue_Data!R20=0,"Check - Zero","OK")))</f>
        <v>OK</v>
      </c>
      <c r="S20" s="6" t="str">
        <f>IF(Revenue_Data!S20="","Check - Blank",IF(Revenue_Data!S20&lt;0,"Check - Negative",IF(Revenue_Data!S20=0,"Check - Zero","OK")))</f>
        <v>OK</v>
      </c>
      <c r="T20" s="6" t="str">
        <f>IF(Revenue_Data!T20="","Check - Blank",IF(Revenue_Data!T20&lt;0,"Check - Negative",IF(Revenue_Data!T20=0,"Check - Zero","OK")))</f>
        <v>OK</v>
      </c>
      <c r="U20" s="6" t="str">
        <f>IF(Revenue_Data!U20="","Check - Blank",IF(Revenue_Data!U20&lt;0,"Check - Negative",IF(Revenue_Data!U20=0,"Check - Zero","OK")))</f>
        <v>OK</v>
      </c>
      <c r="V20" s="6" t="str">
        <f>IF(Revenue_Data!V20="","Check - Blank",IF(Revenue_Data!V20&lt;0,"Check - Negative",IF(Revenue_Data!V20=0,"Check - Zero","OK")))</f>
        <v>OK</v>
      </c>
      <c r="W20" s="6" t="str">
        <f>IF(Revenue_Data!W20="","Check - Blank",IF(Revenue_Data!W20&lt;0,"Check - Negative",IF(Revenue_Data!W20=0,"Check - Zero","OK")))</f>
        <v>OK</v>
      </c>
      <c r="X20" s="6" t="str">
        <f>IF(Revenue_Data!X20="","Check - Blank",IF(Revenue_Data!X20&lt;0,"Check - Negative",IF(Revenue_Data!X20=0,"Check - Zero","OK")))</f>
        <v>OK</v>
      </c>
      <c r="Y20" s="6" t="str">
        <f>IF(Revenue_Data!Y20="","Check - Blank",IF(Revenue_Data!Y20&lt;0,"Check - Negative",IF(Revenue_Data!Y20=0,"Check - Zero","OK")))</f>
        <v>OK</v>
      </c>
      <c r="Z20" s="6" t="str">
        <f>IF(Revenue_Data!Z20="","Check - Blank",IF(Revenue_Data!Z20&lt;0,"Check - Negative",IF(Revenue_Data!Z20=0,"Check - Zero","OK")))</f>
        <v>OK</v>
      </c>
      <c r="AA20" s="7" t="str">
        <f>IF(Revenue_Data!AA20="","Check - Blank",IF(Revenue_Data!AA20&lt;0,"Check - Negative",IF(Revenue_Data!AA20=0,"Check - Zero","OK")))</f>
        <v>OK</v>
      </c>
      <c r="AB20" s="26"/>
    </row>
    <row r="21" spans="2:28" x14ac:dyDescent="0.35">
      <c r="B21" s="12" t="s">
        <v>18</v>
      </c>
      <c r="C21" s="17" t="str">
        <f>IF(Revenue_Data!C21="","Check - Blank",IF(Revenue_Data!C21&lt;0,"Check - Negative",IF(Revenue_Data!C21=0,"Check - Zero","OK")))</f>
        <v>OK</v>
      </c>
      <c r="D21" s="6" t="str">
        <f>IF(Revenue_Data!D21="","Check - Blank",IF(Revenue_Data!D21&lt;0,"Check - Negative",IF(Revenue_Data!D21=0,"Check - Zero","OK")))</f>
        <v>OK</v>
      </c>
      <c r="E21" s="6" t="str">
        <f>IF(Revenue_Data!E21="","Check - Blank",IF(Revenue_Data!E21&lt;0,"Check - Negative",IF(Revenue_Data!E21=0,"Check - Zero","OK")))</f>
        <v>OK</v>
      </c>
      <c r="F21" s="6" t="str">
        <f>IF(Revenue_Data!F21="","Check - Blank",IF(Revenue_Data!F21&lt;0,"Check - Negative",IF(Revenue_Data!F21=0,"Check - Zero","OK")))</f>
        <v>OK</v>
      </c>
      <c r="G21" s="6" t="str">
        <f>IF(Revenue_Data!G21="","Check - Blank",IF(Revenue_Data!G21&lt;0,"Check - Negative",IF(Revenue_Data!G21=0,"Check - Zero","OK")))</f>
        <v>OK</v>
      </c>
      <c r="H21" s="6" t="str">
        <f>IF(Revenue_Data!H21="","Check - Blank",IF(Revenue_Data!H21&lt;0,"Check - Negative",IF(Revenue_Data!H21=0,"Check - Zero","OK")))</f>
        <v>OK</v>
      </c>
      <c r="I21" s="6" t="str">
        <f>IF(Revenue_Data!I21="","Check - Blank",IF(Revenue_Data!I21&lt;0,"Check - Negative",IF(Revenue_Data!I21=0,"Check - Zero","OK")))</f>
        <v>OK</v>
      </c>
      <c r="J21" s="6" t="str">
        <f>IF(Revenue_Data!J21="","Check - Blank",IF(Revenue_Data!J21&lt;0,"Check - Negative",IF(Revenue_Data!J21=0,"Check - Zero","OK")))</f>
        <v>OK</v>
      </c>
      <c r="K21" s="6" t="str">
        <f>IF(Revenue_Data!K21="","Check - Blank",IF(Revenue_Data!K21&lt;0,"Check - Negative",IF(Revenue_Data!K21=0,"Check - Zero","OK")))</f>
        <v>OK</v>
      </c>
      <c r="L21" s="6" t="str">
        <f>IF(Revenue_Data!L21="","Check - Blank",IF(Revenue_Data!L21&lt;0,"Check - Negative",IF(Revenue_Data!L21=0,"Check - Zero","OK")))</f>
        <v>OK</v>
      </c>
      <c r="M21" s="6" t="str">
        <f>IF(Revenue_Data!M21="","Check - Blank",IF(Revenue_Data!M21&lt;0,"Check - Negative",IF(Revenue_Data!M21=0,"Check - Zero","OK")))</f>
        <v>OK</v>
      </c>
      <c r="N21" s="6" t="str">
        <f>IF(Revenue_Data!N21="","Check - Blank",IF(Revenue_Data!N21&lt;0,"Check - Negative",IF(Revenue_Data!N21=0,"Check - Zero","OK")))</f>
        <v>OK</v>
      </c>
      <c r="O21" s="6" t="str">
        <f>IF(Revenue_Data!O21="","Check - Blank",IF(Revenue_Data!O21&lt;0,"Check - Negative",IF(Revenue_Data!O21=0,"Check - Zero","OK")))</f>
        <v>OK</v>
      </c>
      <c r="P21" s="6" t="str">
        <f>IF(Revenue_Data!P21="","Check - Blank",IF(Revenue_Data!P21&lt;0,"Check - Negative",IF(Revenue_Data!P21=0,"Check - Zero","OK")))</f>
        <v>OK</v>
      </c>
      <c r="Q21" s="6" t="str">
        <f>IF(Revenue_Data!Q21="","Check - Blank",IF(Revenue_Data!Q21&lt;0,"Check - Negative",IF(Revenue_Data!Q21=0,"Check - Zero","OK")))</f>
        <v>OK</v>
      </c>
      <c r="R21" s="6" t="str">
        <f>IF(Revenue_Data!R21="","Check - Blank",IF(Revenue_Data!R21&lt;0,"Check - Negative",IF(Revenue_Data!R21=0,"Check - Zero","OK")))</f>
        <v>OK</v>
      </c>
      <c r="S21" s="6" t="str">
        <f>IF(Revenue_Data!S21="","Check - Blank",IF(Revenue_Data!S21&lt;0,"Check - Negative",IF(Revenue_Data!S21=0,"Check - Zero","OK")))</f>
        <v>OK</v>
      </c>
      <c r="T21" s="6" t="str">
        <f>IF(Revenue_Data!T21="","Check - Blank",IF(Revenue_Data!T21&lt;0,"Check - Negative",IF(Revenue_Data!T21=0,"Check - Zero","OK")))</f>
        <v>OK</v>
      </c>
      <c r="U21" s="6" t="str">
        <f>IF(Revenue_Data!U21="","Check - Blank",IF(Revenue_Data!U21&lt;0,"Check - Negative",IF(Revenue_Data!U21=0,"Check - Zero","OK")))</f>
        <v>OK</v>
      </c>
      <c r="V21" s="6" t="str">
        <f>IF(Revenue_Data!V21="","Check - Blank",IF(Revenue_Data!V21&lt;0,"Check - Negative",IF(Revenue_Data!V21=0,"Check - Zero","OK")))</f>
        <v>OK</v>
      </c>
      <c r="W21" s="6" t="str">
        <f>IF(Revenue_Data!W21="","Check - Blank",IF(Revenue_Data!W21&lt;0,"Check - Negative",IF(Revenue_Data!W21=0,"Check - Zero","OK")))</f>
        <v>OK</v>
      </c>
      <c r="X21" s="6" t="str">
        <f>IF(Revenue_Data!X21="","Check - Blank",IF(Revenue_Data!X21&lt;0,"Check - Negative",IF(Revenue_Data!X21=0,"Check - Zero","OK")))</f>
        <v>OK</v>
      </c>
      <c r="Y21" s="6" t="str">
        <f>IF(Revenue_Data!Y21="","Check - Blank",IF(Revenue_Data!Y21&lt;0,"Check - Negative",IF(Revenue_Data!Y21=0,"Check - Zero","OK")))</f>
        <v>OK</v>
      </c>
      <c r="Z21" s="6" t="str">
        <f>IF(Revenue_Data!Z21="","Check - Blank",IF(Revenue_Data!Z21&lt;0,"Check - Negative",IF(Revenue_Data!Z21=0,"Check - Zero","OK")))</f>
        <v>OK</v>
      </c>
      <c r="AA21" s="7" t="str">
        <f>IF(Revenue_Data!AA21="","Check - Blank",IF(Revenue_Data!AA21&lt;0,"Check - Negative",IF(Revenue_Data!AA21=0,"Check - Zero","OK")))</f>
        <v>OK</v>
      </c>
      <c r="AB21" s="26"/>
    </row>
    <row r="22" spans="2:28" x14ac:dyDescent="0.35">
      <c r="B22" s="12" t="s">
        <v>19</v>
      </c>
      <c r="C22" s="17" t="str">
        <f>IF(Revenue_Data!C22="","Check - Blank",IF(Revenue_Data!C22&lt;0,"Check - Negative",IF(Revenue_Data!C22=0,"Check - Zero","OK")))</f>
        <v>OK</v>
      </c>
      <c r="D22" s="6" t="str">
        <f>IF(Revenue_Data!D22="","Check - Blank",IF(Revenue_Data!D22&lt;0,"Check - Negative",IF(Revenue_Data!D22=0,"Check - Zero","OK")))</f>
        <v>OK</v>
      </c>
      <c r="E22" s="6" t="str">
        <f>IF(Revenue_Data!E22="","Check - Blank",IF(Revenue_Data!E22&lt;0,"Check - Negative",IF(Revenue_Data!E22=0,"Check - Zero","OK")))</f>
        <v>OK</v>
      </c>
      <c r="F22" s="6" t="str">
        <f>IF(Revenue_Data!F22="","Check - Blank",IF(Revenue_Data!F22&lt;0,"Check - Negative",IF(Revenue_Data!F22=0,"Check - Zero","OK")))</f>
        <v>OK</v>
      </c>
      <c r="G22" s="6" t="str">
        <f>IF(Revenue_Data!G22="","Check - Blank",IF(Revenue_Data!G22&lt;0,"Check - Negative",IF(Revenue_Data!G22=0,"Check - Zero","OK")))</f>
        <v>OK</v>
      </c>
      <c r="H22" s="6" t="str">
        <f>IF(Revenue_Data!H22="","Check - Blank",IF(Revenue_Data!H22&lt;0,"Check - Negative",IF(Revenue_Data!H22=0,"Check - Zero","OK")))</f>
        <v>OK</v>
      </c>
      <c r="I22" s="6" t="str">
        <f>IF(Revenue_Data!I22="","Check - Blank",IF(Revenue_Data!I22&lt;0,"Check - Negative",IF(Revenue_Data!I22=0,"Check - Zero","OK")))</f>
        <v>OK</v>
      </c>
      <c r="J22" s="6" t="str">
        <f>IF(Revenue_Data!J22="","Check - Blank",IF(Revenue_Data!J22&lt;0,"Check - Negative",IF(Revenue_Data!J22=0,"Check - Zero","OK")))</f>
        <v>OK</v>
      </c>
      <c r="K22" s="6" t="str">
        <f>IF(Revenue_Data!K22="","Check - Blank",IF(Revenue_Data!K22&lt;0,"Check - Negative",IF(Revenue_Data!K22=0,"Check - Zero","OK")))</f>
        <v>OK</v>
      </c>
      <c r="L22" s="6" t="str">
        <f>IF(Revenue_Data!L22="","Check - Blank",IF(Revenue_Data!L22&lt;0,"Check - Negative",IF(Revenue_Data!L22=0,"Check - Zero","OK")))</f>
        <v>OK</v>
      </c>
      <c r="M22" s="6" t="str">
        <f>IF(Revenue_Data!M22="","Check - Blank",IF(Revenue_Data!M22&lt;0,"Check - Negative",IF(Revenue_Data!M22=0,"Check - Zero","OK")))</f>
        <v>OK</v>
      </c>
      <c r="N22" s="6" t="str">
        <f>IF(Revenue_Data!N22="","Check - Blank",IF(Revenue_Data!N22&lt;0,"Check - Negative",IF(Revenue_Data!N22=0,"Check - Zero","OK")))</f>
        <v>OK</v>
      </c>
      <c r="O22" s="6" t="str">
        <f>IF(Revenue_Data!O22="","Check - Blank",IF(Revenue_Data!O22&lt;0,"Check - Negative",IF(Revenue_Data!O22=0,"Check - Zero","OK")))</f>
        <v>OK</v>
      </c>
      <c r="P22" s="6" t="str">
        <f>IF(Revenue_Data!P22="","Check - Blank",IF(Revenue_Data!P22&lt;0,"Check - Negative",IF(Revenue_Data!P22=0,"Check - Zero","OK")))</f>
        <v>OK</v>
      </c>
      <c r="Q22" s="6" t="str">
        <f>IF(Revenue_Data!Q22="","Check - Blank",IF(Revenue_Data!Q22&lt;0,"Check - Negative",IF(Revenue_Data!Q22=0,"Check - Zero","OK")))</f>
        <v>OK</v>
      </c>
      <c r="R22" s="6" t="str">
        <f>IF(Revenue_Data!R22="","Check - Blank",IF(Revenue_Data!R22&lt;0,"Check - Negative",IF(Revenue_Data!R22=0,"Check - Zero","OK")))</f>
        <v>OK</v>
      </c>
      <c r="S22" s="6" t="str">
        <f>IF(Revenue_Data!S22="","Check - Blank",IF(Revenue_Data!S22&lt;0,"Check - Negative",IF(Revenue_Data!S22=0,"Check - Zero","OK")))</f>
        <v>OK</v>
      </c>
      <c r="T22" s="6" t="str">
        <f>IF(Revenue_Data!T22="","Check - Blank",IF(Revenue_Data!T22&lt;0,"Check - Negative",IF(Revenue_Data!T22=0,"Check - Zero","OK")))</f>
        <v>OK</v>
      </c>
      <c r="U22" s="6" t="str">
        <f>IF(Revenue_Data!U22="","Check - Blank",IF(Revenue_Data!U22&lt;0,"Check - Negative",IF(Revenue_Data!U22=0,"Check - Zero","OK")))</f>
        <v>OK</v>
      </c>
      <c r="V22" s="6" t="str">
        <f>IF(Revenue_Data!V22="","Check - Blank",IF(Revenue_Data!V22&lt;0,"Check - Negative",IF(Revenue_Data!V22=0,"Check - Zero","OK")))</f>
        <v>OK</v>
      </c>
      <c r="W22" s="6" t="str">
        <f>IF(Revenue_Data!W22="","Check - Blank",IF(Revenue_Data!W22&lt;0,"Check - Negative",IF(Revenue_Data!W22=0,"Check - Zero","OK")))</f>
        <v>OK</v>
      </c>
      <c r="X22" s="6" t="str">
        <f>IF(Revenue_Data!X22="","Check - Blank",IF(Revenue_Data!X22&lt;0,"Check - Negative",IF(Revenue_Data!X22=0,"Check - Zero","OK")))</f>
        <v>OK</v>
      </c>
      <c r="Y22" s="6" t="str">
        <f>IF(Revenue_Data!Y22="","Check - Blank",IF(Revenue_Data!Y22&lt;0,"Check - Negative",IF(Revenue_Data!Y22=0,"Check - Zero","OK")))</f>
        <v>OK</v>
      </c>
      <c r="Z22" s="6" t="str">
        <f>IF(Revenue_Data!Z22="","Check - Blank",IF(Revenue_Data!Z22&lt;0,"Check - Negative",IF(Revenue_Data!Z22=0,"Check - Zero","OK")))</f>
        <v>OK</v>
      </c>
      <c r="AA22" s="7" t="str">
        <f>IF(Revenue_Data!AA22="","Check - Blank",IF(Revenue_Data!AA22&lt;0,"Check - Negative",IF(Revenue_Data!AA22=0,"Check - Zero","OK")))</f>
        <v>OK</v>
      </c>
      <c r="AB22" s="26"/>
    </row>
    <row r="23" spans="2:28" x14ac:dyDescent="0.35">
      <c r="B23" s="12" t="s">
        <v>20</v>
      </c>
      <c r="C23" s="17" t="str">
        <f>IF(Revenue_Data!C23="","Check - Blank",IF(Revenue_Data!C23&lt;0,"Check - Negative",IF(Revenue_Data!C23=0,"Check - Zero","OK")))</f>
        <v>OK</v>
      </c>
      <c r="D23" s="6" t="str">
        <f>IF(Revenue_Data!D23="","Check - Blank",IF(Revenue_Data!D23&lt;0,"Check - Negative",IF(Revenue_Data!D23=0,"Check - Zero","OK")))</f>
        <v>OK</v>
      </c>
      <c r="E23" s="6" t="str">
        <f>IF(Revenue_Data!E23="","Check - Blank",IF(Revenue_Data!E23&lt;0,"Check - Negative",IF(Revenue_Data!E23=0,"Check - Zero","OK")))</f>
        <v>OK</v>
      </c>
      <c r="F23" s="6" t="str">
        <f>IF(Revenue_Data!F23="","Check - Blank",IF(Revenue_Data!F23&lt;0,"Check - Negative",IF(Revenue_Data!F23=0,"Check - Zero","OK")))</f>
        <v>OK</v>
      </c>
      <c r="G23" s="6" t="str">
        <f>IF(Revenue_Data!G23="","Check - Blank",IF(Revenue_Data!G23&lt;0,"Check - Negative",IF(Revenue_Data!G23=0,"Check - Zero","OK")))</f>
        <v>OK</v>
      </c>
      <c r="H23" s="6" t="str">
        <f>IF(Revenue_Data!H23="","Check - Blank",IF(Revenue_Data!H23&lt;0,"Check - Negative",IF(Revenue_Data!H23=0,"Check - Zero","OK")))</f>
        <v>OK</v>
      </c>
      <c r="I23" s="6" t="str">
        <f>IF(Revenue_Data!I23="","Check - Blank",IF(Revenue_Data!I23&lt;0,"Check - Negative",IF(Revenue_Data!I23=0,"Check - Zero","OK")))</f>
        <v>OK</v>
      </c>
      <c r="J23" s="6" t="str">
        <f>IF(Revenue_Data!J23="","Check - Blank",IF(Revenue_Data!J23&lt;0,"Check - Negative",IF(Revenue_Data!J23=0,"Check - Zero","OK")))</f>
        <v>OK</v>
      </c>
      <c r="K23" s="6" t="str">
        <f>IF(Revenue_Data!K23="","Check - Blank",IF(Revenue_Data!K23&lt;0,"Check - Negative",IF(Revenue_Data!K23=0,"Check - Zero","OK")))</f>
        <v>OK</v>
      </c>
      <c r="L23" s="6" t="str">
        <f>IF(Revenue_Data!L23="","Check - Blank",IF(Revenue_Data!L23&lt;0,"Check - Negative",IF(Revenue_Data!L23=0,"Check - Zero","OK")))</f>
        <v>OK</v>
      </c>
      <c r="M23" s="6" t="str">
        <f>IF(Revenue_Data!M23="","Check - Blank",IF(Revenue_Data!M23&lt;0,"Check - Negative",IF(Revenue_Data!M23=0,"Check - Zero","OK")))</f>
        <v>OK</v>
      </c>
      <c r="N23" s="6" t="str">
        <f>IF(Revenue_Data!N23="","Check - Blank",IF(Revenue_Data!N23&lt;0,"Check - Negative",IF(Revenue_Data!N23=0,"Check - Zero","OK")))</f>
        <v>OK</v>
      </c>
      <c r="O23" s="6" t="str">
        <f>IF(Revenue_Data!O23="","Check - Blank",IF(Revenue_Data!O23&lt;0,"Check - Negative",IF(Revenue_Data!O23=0,"Check - Zero","OK")))</f>
        <v>OK</v>
      </c>
      <c r="P23" s="6" t="str">
        <f>IF(Revenue_Data!P23="","Check - Blank",IF(Revenue_Data!P23&lt;0,"Check - Negative",IF(Revenue_Data!P23=0,"Check - Zero","OK")))</f>
        <v>OK</v>
      </c>
      <c r="Q23" s="6" t="str">
        <f>IF(Revenue_Data!Q23="","Check - Blank",IF(Revenue_Data!Q23&lt;0,"Check - Negative",IF(Revenue_Data!Q23=0,"Check - Zero","OK")))</f>
        <v>OK</v>
      </c>
      <c r="R23" s="6" t="str">
        <f>IF(Revenue_Data!R23="","Check - Blank",IF(Revenue_Data!R23&lt;0,"Check - Negative",IF(Revenue_Data!R23=0,"Check - Zero","OK")))</f>
        <v>OK</v>
      </c>
      <c r="S23" s="6" t="str">
        <f>IF(Revenue_Data!S23="","Check - Blank",IF(Revenue_Data!S23&lt;0,"Check - Negative",IF(Revenue_Data!S23=0,"Check - Zero","OK")))</f>
        <v>OK</v>
      </c>
      <c r="T23" s="6" t="str">
        <f>IF(Revenue_Data!T23="","Check - Blank",IF(Revenue_Data!T23&lt;0,"Check - Negative",IF(Revenue_Data!T23=0,"Check - Zero","OK")))</f>
        <v>OK</v>
      </c>
      <c r="U23" s="6" t="str">
        <f>IF(Revenue_Data!U23="","Check - Blank",IF(Revenue_Data!U23&lt;0,"Check - Negative",IF(Revenue_Data!U23=0,"Check - Zero","OK")))</f>
        <v>OK</v>
      </c>
      <c r="V23" s="6" t="str">
        <f>IF(Revenue_Data!V23="","Check - Blank",IF(Revenue_Data!V23&lt;0,"Check - Negative",IF(Revenue_Data!V23=0,"Check - Zero","OK")))</f>
        <v>OK</v>
      </c>
      <c r="W23" s="6" t="str">
        <f>IF(Revenue_Data!W23="","Check - Blank",IF(Revenue_Data!W23&lt;0,"Check - Negative",IF(Revenue_Data!W23=0,"Check - Zero","OK")))</f>
        <v>OK</v>
      </c>
      <c r="X23" s="6" t="str">
        <f>IF(Revenue_Data!X23="","Check - Blank",IF(Revenue_Data!X23&lt;0,"Check - Negative",IF(Revenue_Data!X23=0,"Check - Zero","OK")))</f>
        <v>OK</v>
      </c>
      <c r="Y23" s="6" t="str">
        <f>IF(Revenue_Data!Y23="","Check - Blank",IF(Revenue_Data!Y23&lt;0,"Check - Negative",IF(Revenue_Data!Y23=0,"Check - Zero","OK")))</f>
        <v>OK</v>
      </c>
      <c r="Z23" s="6" t="str">
        <f>IF(Revenue_Data!Z23="","Check - Blank",IF(Revenue_Data!Z23&lt;0,"Check - Negative",IF(Revenue_Data!Z23=0,"Check - Zero","OK")))</f>
        <v>OK</v>
      </c>
      <c r="AA23" s="7" t="str">
        <f>IF(Revenue_Data!AA23="","Check - Blank",IF(Revenue_Data!AA23&lt;0,"Check - Negative",IF(Revenue_Data!AA23=0,"Check - Zero","OK")))</f>
        <v>OK</v>
      </c>
      <c r="AB23" s="26"/>
    </row>
    <row r="24" spans="2:28" x14ac:dyDescent="0.35">
      <c r="B24" s="12" t="s">
        <v>21</v>
      </c>
      <c r="C24" s="17" t="str">
        <f>IF(Revenue_Data!C24="","Check - Blank",IF(Revenue_Data!C24&lt;0,"Check - Negative",IF(Revenue_Data!C24=0,"Check - Zero","OK")))</f>
        <v>OK</v>
      </c>
      <c r="D24" s="6" t="str">
        <f>IF(Revenue_Data!D24="","Check - Blank",IF(Revenue_Data!D24&lt;0,"Check - Negative",IF(Revenue_Data!D24=0,"Check - Zero","OK")))</f>
        <v>OK</v>
      </c>
      <c r="E24" s="6" t="str">
        <f>IF(Revenue_Data!E24="","Check - Blank",IF(Revenue_Data!E24&lt;0,"Check - Negative",IF(Revenue_Data!E24=0,"Check - Zero","OK")))</f>
        <v>OK</v>
      </c>
      <c r="F24" s="6" t="str">
        <f>IF(Revenue_Data!F24="","Check - Blank",IF(Revenue_Data!F24&lt;0,"Check - Negative",IF(Revenue_Data!F24=0,"Check - Zero","OK")))</f>
        <v>OK</v>
      </c>
      <c r="G24" s="6" t="str">
        <f>IF(Revenue_Data!G24="","Check - Blank",IF(Revenue_Data!G24&lt;0,"Check - Negative",IF(Revenue_Data!G24=0,"Check - Zero","OK")))</f>
        <v>OK</v>
      </c>
      <c r="H24" s="6" t="str">
        <f>IF(Revenue_Data!H24="","Check - Blank",IF(Revenue_Data!H24&lt;0,"Check - Negative",IF(Revenue_Data!H24=0,"Check - Zero","OK")))</f>
        <v>OK</v>
      </c>
      <c r="I24" s="6" t="str">
        <f>IF(Revenue_Data!I24="","Check - Blank",IF(Revenue_Data!I24&lt;0,"Check - Negative",IF(Revenue_Data!I24=0,"Check - Zero","OK")))</f>
        <v>OK</v>
      </c>
      <c r="J24" s="6" t="str">
        <f>IF(Revenue_Data!J24="","Check - Blank",IF(Revenue_Data!J24&lt;0,"Check - Negative",IF(Revenue_Data!J24=0,"Check - Zero","OK")))</f>
        <v>OK</v>
      </c>
      <c r="K24" s="6" t="str">
        <f>IF(Revenue_Data!K24="","Check - Blank",IF(Revenue_Data!K24&lt;0,"Check - Negative",IF(Revenue_Data!K24=0,"Check - Zero","OK")))</f>
        <v>OK</v>
      </c>
      <c r="L24" s="6" t="str">
        <f>IF(Revenue_Data!L24="","Check - Blank",IF(Revenue_Data!L24&lt;0,"Check - Negative",IF(Revenue_Data!L24=0,"Check - Zero","OK")))</f>
        <v>OK</v>
      </c>
      <c r="M24" s="6" t="str">
        <f>IF(Revenue_Data!M24="","Check - Blank",IF(Revenue_Data!M24&lt;0,"Check - Negative",IF(Revenue_Data!M24=0,"Check - Zero","OK")))</f>
        <v>OK</v>
      </c>
      <c r="N24" s="6" t="str">
        <f>IF(Revenue_Data!N24="","Check - Blank",IF(Revenue_Data!N24&lt;0,"Check - Negative",IF(Revenue_Data!N24=0,"Check - Zero","OK")))</f>
        <v>OK</v>
      </c>
      <c r="O24" s="6" t="str">
        <f>IF(Revenue_Data!O24="","Check - Blank",IF(Revenue_Data!O24&lt;0,"Check - Negative",IF(Revenue_Data!O24=0,"Check - Zero","OK")))</f>
        <v>OK</v>
      </c>
      <c r="P24" s="6" t="str">
        <f>IF(Revenue_Data!P24="","Check - Blank",IF(Revenue_Data!P24&lt;0,"Check - Negative",IF(Revenue_Data!P24=0,"Check - Zero","OK")))</f>
        <v>OK</v>
      </c>
      <c r="Q24" s="6" t="str">
        <f>IF(Revenue_Data!Q24="","Check - Blank",IF(Revenue_Data!Q24&lt;0,"Check - Negative",IF(Revenue_Data!Q24=0,"Check - Zero","OK")))</f>
        <v>OK</v>
      </c>
      <c r="R24" s="6" t="str">
        <f>IF(Revenue_Data!R24="","Check - Blank",IF(Revenue_Data!R24&lt;0,"Check - Negative",IF(Revenue_Data!R24=0,"Check - Zero","OK")))</f>
        <v>OK</v>
      </c>
      <c r="S24" s="6" t="str">
        <f>IF(Revenue_Data!S24="","Check - Blank",IF(Revenue_Data!S24&lt;0,"Check - Negative",IF(Revenue_Data!S24=0,"Check - Zero","OK")))</f>
        <v>OK</v>
      </c>
      <c r="T24" s="6" t="str">
        <f>IF(Revenue_Data!T24="","Check - Blank",IF(Revenue_Data!T24&lt;0,"Check - Negative",IF(Revenue_Data!T24=0,"Check - Zero","OK")))</f>
        <v>OK</v>
      </c>
      <c r="U24" s="6" t="str">
        <f>IF(Revenue_Data!U24="","Check - Blank",IF(Revenue_Data!U24&lt;0,"Check - Negative",IF(Revenue_Data!U24=0,"Check - Zero","OK")))</f>
        <v>OK</v>
      </c>
      <c r="V24" s="6" t="str">
        <f>IF(Revenue_Data!V24="","Check - Blank",IF(Revenue_Data!V24&lt;0,"Check - Negative",IF(Revenue_Data!V24=0,"Check - Zero","OK")))</f>
        <v>OK</v>
      </c>
      <c r="W24" s="6" t="str">
        <f>IF(Revenue_Data!W24="","Check - Blank",IF(Revenue_Data!W24&lt;0,"Check - Negative",IF(Revenue_Data!W24=0,"Check - Zero","OK")))</f>
        <v>OK</v>
      </c>
      <c r="X24" s="6" t="str">
        <f>IF(Revenue_Data!X24="","Check - Blank",IF(Revenue_Data!X24&lt;0,"Check - Negative",IF(Revenue_Data!X24=0,"Check - Zero","OK")))</f>
        <v>OK</v>
      </c>
      <c r="Y24" s="6" t="str">
        <f>IF(Revenue_Data!Y24="","Check - Blank",IF(Revenue_Data!Y24&lt;0,"Check - Negative",IF(Revenue_Data!Y24=0,"Check - Zero","OK")))</f>
        <v>OK</v>
      </c>
      <c r="Z24" s="6" t="str">
        <f>IF(Revenue_Data!Z24="","Check - Blank",IF(Revenue_Data!Z24&lt;0,"Check - Negative",IF(Revenue_Data!Z24=0,"Check - Zero","OK")))</f>
        <v>OK</v>
      </c>
      <c r="AA24" s="7" t="str">
        <f>IF(Revenue_Data!AA24="","Check - Blank",IF(Revenue_Data!AA24&lt;0,"Check - Negative",IF(Revenue_Data!AA24=0,"Check - Zero","OK")))</f>
        <v>OK</v>
      </c>
      <c r="AB24" s="26"/>
    </row>
    <row r="25" spans="2:28" x14ac:dyDescent="0.35">
      <c r="B25" s="12" t="s">
        <v>22</v>
      </c>
      <c r="C25" s="17" t="str">
        <f>IF(Revenue_Data!C25="","Check - Blank",IF(Revenue_Data!C25&lt;0,"Check - Negative",IF(Revenue_Data!C25=0,"Check - Zero","OK")))</f>
        <v>OK</v>
      </c>
      <c r="D25" s="6" t="str">
        <f>IF(Revenue_Data!D25="","Check - Blank",IF(Revenue_Data!D25&lt;0,"Check - Negative",IF(Revenue_Data!D25=0,"Check - Zero","OK")))</f>
        <v>OK</v>
      </c>
      <c r="E25" s="6" t="str">
        <f>IF(Revenue_Data!E25="","Check - Blank",IF(Revenue_Data!E25&lt;0,"Check - Negative",IF(Revenue_Data!E25=0,"Check - Zero","OK")))</f>
        <v>OK</v>
      </c>
      <c r="F25" s="6" t="str">
        <f>IF(Revenue_Data!F25="","Check - Blank",IF(Revenue_Data!F25&lt;0,"Check - Negative",IF(Revenue_Data!F25=0,"Check - Zero","OK")))</f>
        <v>OK</v>
      </c>
      <c r="G25" s="6" t="str">
        <f>IF(Revenue_Data!G25="","Check - Blank",IF(Revenue_Data!G25&lt;0,"Check - Negative",IF(Revenue_Data!G25=0,"Check - Zero","OK")))</f>
        <v>OK</v>
      </c>
      <c r="H25" s="6" t="str">
        <f>IF(Revenue_Data!H25="","Check - Blank",IF(Revenue_Data!H25&lt;0,"Check - Negative",IF(Revenue_Data!H25=0,"Check - Zero","OK")))</f>
        <v>OK</v>
      </c>
      <c r="I25" s="6" t="str">
        <f>IF(Revenue_Data!I25="","Check - Blank",IF(Revenue_Data!I25&lt;0,"Check - Negative",IF(Revenue_Data!I25=0,"Check - Zero","OK")))</f>
        <v>OK</v>
      </c>
      <c r="J25" s="6" t="str">
        <f>IF(Revenue_Data!J25="","Check - Blank",IF(Revenue_Data!J25&lt;0,"Check - Negative",IF(Revenue_Data!J25=0,"Check - Zero","OK")))</f>
        <v>OK</v>
      </c>
      <c r="K25" s="6" t="str">
        <f>IF(Revenue_Data!K25="","Check - Blank",IF(Revenue_Data!K25&lt;0,"Check - Negative",IF(Revenue_Data!K25=0,"Check - Zero","OK")))</f>
        <v>OK</v>
      </c>
      <c r="L25" s="6" t="str">
        <f>IF(Revenue_Data!L25="","Check - Blank",IF(Revenue_Data!L25&lt;0,"Check - Negative",IF(Revenue_Data!L25=0,"Check - Zero","OK")))</f>
        <v>OK</v>
      </c>
      <c r="M25" s="6" t="str">
        <f>IF(Revenue_Data!M25="","Check - Blank",IF(Revenue_Data!M25&lt;0,"Check - Negative",IF(Revenue_Data!M25=0,"Check - Zero","OK")))</f>
        <v>OK</v>
      </c>
      <c r="N25" s="6" t="str">
        <f>IF(Revenue_Data!N25="","Check - Blank",IF(Revenue_Data!N25&lt;0,"Check - Negative",IF(Revenue_Data!N25=0,"Check - Zero","OK")))</f>
        <v>OK</v>
      </c>
      <c r="O25" s="6" t="str">
        <f>IF(Revenue_Data!O25="","Check - Blank",IF(Revenue_Data!O25&lt;0,"Check - Negative",IF(Revenue_Data!O25=0,"Check - Zero","OK")))</f>
        <v>OK</v>
      </c>
      <c r="P25" s="6" t="str">
        <f>IF(Revenue_Data!P25="","Check - Blank",IF(Revenue_Data!P25&lt;0,"Check - Negative",IF(Revenue_Data!P25=0,"Check - Zero","OK")))</f>
        <v>OK</v>
      </c>
      <c r="Q25" s="6" t="str">
        <f>IF(Revenue_Data!Q25="","Check - Blank",IF(Revenue_Data!Q25&lt;0,"Check - Negative",IF(Revenue_Data!Q25=0,"Check - Zero","OK")))</f>
        <v>OK</v>
      </c>
      <c r="R25" s="6" t="str">
        <f>IF(Revenue_Data!R25="","Check - Blank",IF(Revenue_Data!R25&lt;0,"Check - Negative",IF(Revenue_Data!R25=0,"Check - Zero","OK")))</f>
        <v>OK</v>
      </c>
      <c r="S25" s="6" t="str">
        <f>IF(Revenue_Data!S25="","Check - Blank",IF(Revenue_Data!S25&lt;0,"Check - Negative",IF(Revenue_Data!S25=0,"Check - Zero","OK")))</f>
        <v>OK</v>
      </c>
      <c r="T25" s="6" t="str">
        <f>IF(Revenue_Data!T25="","Check - Blank",IF(Revenue_Data!T25&lt;0,"Check - Negative",IF(Revenue_Data!T25=0,"Check - Zero","OK")))</f>
        <v>OK</v>
      </c>
      <c r="U25" s="6" t="str">
        <f>IF(Revenue_Data!U25="","Check - Blank",IF(Revenue_Data!U25&lt;0,"Check - Negative",IF(Revenue_Data!U25=0,"Check - Zero","OK")))</f>
        <v>OK</v>
      </c>
      <c r="V25" s="6" t="str">
        <f>IF(Revenue_Data!V25="","Check - Blank",IF(Revenue_Data!V25&lt;0,"Check - Negative",IF(Revenue_Data!V25=0,"Check - Zero","OK")))</f>
        <v>OK</v>
      </c>
      <c r="W25" s="6" t="str">
        <f>IF(Revenue_Data!W25="","Check - Blank",IF(Revenue_Data!W25&lt;0,"Check - Negative",IF(Revenue_Data!W25=0,"Check - Zero","OK")))</f>
        <v>OK</v>
      </c>
      <c r="X25" s="6" t="str">
        <f>IF(Revenue_Data!X25="","Check - Blank",IF(Revenue_Data!X25&lt;0,"Check - Negative",IF(Revenue_Data!X25=0,"Check - Zero","OK")))</f>
        <v>OK</v>
      </c>
      <c r="Y25" s="6" t="str">
        <f>IF(Revenue_Data!Y25="","Check - Blank",IF(Revenue_Data!Y25&lt;0,"Check - Negative",IF(Revenue_Data!Y25=0,"Check - Zero","OK")))</f>
        <v>OK</v>
      </c>
      <c r="Z25" s="6" t="str">
        <f>IF(Revenue_Data!Z25="","Check - Blank",IF(Revenue_Data!Z25&lt;0,"Check - Negative",IF(Revenue_Data!Z25=0,"Check - Zero","OK")))</f>
        <v>OK</v>
      </c>
      <c r="AA25" s="7" t="str">
        <f>IF(Revenue_Data!AA25="","Check - Blank",IF(Revenue_Data!AA25&lt;0,"Check - Negative",IF(Revenue_Data!AA25=0,"Check - Zero","OK")))</f>
        <v>OK</v>
      </c>
      <c r="AB25" s="26"/>
    </row>
    <row r="26" spans="2:28" x14ac:dyDescent="0.35">
      <c r="B26" s="12" t="s">
        <v>23</v>
      </c>
      <c r="C26" s="17" t="str">
        <f>IF(Revenue_Data!C26="","Check - Blank",IF(Revenue_Data!C26&lt;0,"Check - Negative",IF(Revenue_Data!C26=0,"Check - Zero","OK")))</f>
        <v>OK</v>
      </c>
      <c r="D26" s="6" t="str">
        <f>IF(Revenue_Data!D26="","Check - Blank",IF(Revenue_Data!D26&lt;0,"Check - Negative",IF(Revenue_Data!D26=0,"Check - Zero","OK")))</f>
        <v>OK</v>
      </c>
      <c r="E26" s="6" t="str">
        <f>IF(Revenue_Data!E26="","Check - Blank",IF(Revenue_Data!E26&lt;0,"Check - Negative",IF(Revenue_Data!E26=0,"Check - Zero","OK")))</f>
        <v>OK</v>
      </c>
      <c r="F26" s="6" t="str">
        <f>IF(Revenue_Data!F26="","Check - Blank",IF(Revenue_Data!F26&lt;0,"Check - Negative",IF(Revenue_Data!F26=0,"Check - Zero","OK")))</f>
        <v>OK</v>
      </c>
      <c r="G26" s="6" t="str">
        <f>IF(Revenue_Data!G26="","Check - Blank",IF(Revenue_Data!G26&lt;0,"Check - Negative",IF(Revenue_Data!G26=0,"Check - Zero","OK")))</f>
        <v>OK</v>
      </c>
      <c r="H26" s="6" t="str">
        <f>IF(Revenue_Data!H26="","Check - Blank",IF(Revenue_Data!H26&lt;0,"Check - Negative",IF(Revenue_Data!H26=0,"Check - Zero","OK")))</f>
        <v>OK</v>
      </c>
      <c r="I26" s="6" t="str">
        <f>IF(Revenue_Data!I26="","Check - Blank",IF(Revenue_Data!I26&lt;0,"Check - Negative",IF(Revenue_Data!I26=0,"Check - Zero","OK")))</f>
        <v>OK</v>
      </c>
      <c r="J26" s="6" t="str">
        <f>IF(Revenue_Data!J26="","Check - Blank",IF(Revenue_Data!J26&lt;0,"Check - Negative",IF(Revenue_Data!J26=0,"Check - Zero","OK")))</f>
        <v>OK</v>
      </c>
      <c r="K26" s="6" t="str">
        <f>IF(Revenue_Data!K26="","Check - Blank",IF(Revenue_Data!K26&lt;0,"Check - Negative",IF(Revenue_Data!K26=0,"Check - Zero","OK")))</f>
        <v>OK</v>
      </c>
      <c r="L26" s="6" t="str">
        <f>IF(Revenue_Data!L26="","Check - Blank",IF(Revenue_Data!L26&lt;0,"Check - Negative",IF(Revenue_Data!L26=0,"Check - Zero","OK")))</f>
        <v>OK</v>
      </c>
      <c r="M26" s="6" t="str">
        <f>IF(Revenue_Data!M26="","Check - Blank",IF(Revenue_Data!M26&lt;0,"Check - Negative",IF(Revenue_Data!M26=0,"Check - Zero","OK")))</f>
        <v>OK</v>
      </c>
      <c r="N26" s="6" t="str">
        <f>IF(Revenue_Data!N26="","Check - Blank",IF(Revenue_Data!N26&lt;0,"Check - Negative",IF(Revenue_Data!N26=0,"Check - Zero","OK")))</f>
        <v>OK</v>
      </c>
      <c r="O26" s="6" t="str">
        <f>IF(Revenue_Data!O26="","Check - Blank",IF(Revenue_Data!O26&lt;0,"Check - Negative",IF(Revenue_Data!O26=0,"Check - Zero","OK")))</f>
        <v>OK</v>
      </c>
      <c r="P26" s="6" t="str">
        <f>IF(Revenue_Data!P26="","Check - Blank",IF(Revenue_Data!P26&lt;0,"Check - Negative",IF(Revenue_Data!P26=0,"Check - Zero","OK")))</f>
        <v>OK</v>
      </c>
      <c r="Q26" s="6" t="str">
        <f>IF(Revenue_Data!Q26="","Check - Blank",IF(Revenue_Data!Q26&lt;0,"Check - Negative",IF(Revenue_Data!Q26=0,"Check - Zero","OK")))</f>
        <v>OK</v>
      </c>
      <c r="R26" s="6" t="str">
        <f>IF(Revenue_Data!R26="","Check - Blank",IF(Revenue_Data!R26&lt;0,"Check - Negative",IF(Revenue_Data!R26=0,"Check - Zero","OK")))</f>
        <v>OK</v>
      </c>
      <c r="S26" s="6" t="str">
        <f>IF(Revenue_Data!S26="","Check - Blank",IF(Revenue_Data!S26&lt;0,"Check - Negative",IF(Revenue_Data!S26=0,"Check - Zero","OK")))</f>
        <v>OK</v>
      </c>
      <c r="T26" s="6" t="str">
        <f>IF(Revenue_Data!T26="","Check - Blank",IF(Revenue_Data!T26&lt;0,"Check - Negative",IF(Revenue_Data!T26=0,"Check - Zero","OK")))</f>
        <v>OK</v>
      </c>
      <c r="U26" s="6" t="str">
        <f>IF(Revenue_Data!U26="","Check - Blank",IF(Revenue_Data!U26&lt;0,"Check - Negative",IF(Revenue_Data!U26=0,"Check - Zero","OK")))</f>
        <v>OK</v>
      </c>
      <c r="V26" s="6" t="str">
        <f>IF(Revenue_Data!V26="","Check - Blank",IF(Revenue_Data!V26&lt;0,"Check - Negative",IF(Revenue_Data!V26=0,"Check - Zero","OK")))</f>
        <v>OK</v>
      </c>
      <c r="W26" s="6" t="str">
        <f>IF(Revenue_Data!W26="","Check - Blank",IF(Revenue_Data!W26&lt;0,"Check - Negative",IF(Revenue_Data!W26=0,"Check - Zero","OK")))</f>
        <v>OK</v>
      </c>
      <c r="X26" s="6" t="str">
        <f>IF(Revenue_Data!X26="","Check - Blank",IF(Revenue_Data!X26&lt;0,"Check - Negative",IF(Revenue_Data!X26=0,"Check - Zero","OK")))</f>
        <v>OK</v>
      </c>
      <c r="Y26" s="6" t="str">
        <f>IF(Revenue_Data!Y26="","Check - Blank",IF(Revenue_Data!Y26&lt;0,"Check - Negative",IF(Revenue_Data!Y26=0,"Check - Zero","OK")))</f>
        <v>OK</v>
      </c>
      <c r="Z26" s="6" t="str">
        <f>IF(Revenue_Data!Z26="","Check - Blank",IF(Revenue_Data!Z26&lt;0,"Check - Negative",IF(Revenue_Data!Z26=0,"Check - Zero","OK")))</f>
        <v>OK</v>
      </c>
      <c r="AA26" s="7" t="str">
        <f>IF(Revenue_Data!AA26="","Check - Blank",IF(Revenue_Data!AA26&lt;0,"Check - Negative",IF(Revenue_Data!AA26=0,"Check - Zero","OK")))</f>
        <v>OK</v>
      </c>
      <c r="AB26" s="26"/>
    </row>
    <row r="27" spans="2:28" x14ac:dyDescent="0.35">
      <c r="B27" s="12" t="s">
        <v>24</v>
      </c>
      <c r="C27" s="17" t="str">
        <f>IF(Revenue_Data!C27="","Check - Blank",IF(Revenue_Data!C27&lt;0,"Check - Negative",IF(Revenue_Data!C27=0,"Check - Zero","OK")))</f>
        <v>OK</v>
      </c>
      <c r="D27" s="6" t="str">
        <f>IF(Revenue_Data!D27="","Check - Blank",IF(Revenue_Data!D27&lt;0,"Check - Negative",IF(Revenue_Data!D27=0,"Check - Zero","OK")))</f>
        <v>OK</v>
      </c>
      <c r="E27" s="6" t="str">
        <f>IF(Revenue_Data!E27="","Check - Blank",IF(Revenue_Data!E27&lt;0,"Check - Negative",IF(Revenue_Data!E27=0,"Check - Zero","OK")))</f>
        <v>OK</v>
      </c>
      <c r="F27" s="6" t="str">
        <f>IF(Revenue_Data!F27="","Check - Blank",IF(Revenue_Data!F27&lt;0,"Check - Negative",IF(Revenue_Data!F27=0,"Check - Zero","OK")))</f>
        <v>OK</v>
      </c>
      <c r="G27" s="6" t="str">
        <f>IF(Revenue_Data!G27="","Check - Blank",IF(Revenue_Data!G27&lt;0,"Check - Negative",IF(Revenue_Data!G27=0,"Check - Zero","OK")))</f>
        <v>OK</v>
      </c>
      <c r="H27" s="6" t="str">
        <f>IF(Revenue_Data!H27="","Check - Blank",IF(Revenue_Data!H27&lt;0,"Check - Negative",IF(Revenue_Data!H27=0,"Check - Zero","OK")))</f>
        <v>OK</v>
      </c>
      <c r="I27" s="6" t="str">
        <f>IF(Revenue_Data!I27="","Check - Blank",IF(Revenue_Data!I27&lt;0,"Check - Negative",IF(Revenue_Data!I27=0,"Check - Zero","OK")))</f>
        <v>OK</v>
      </c>
      <c r="J27" s="6" t="str">
        <f>IF(Revenue_Data!J27="","Check - Blank",IF(Revenue_Data!J27&lt;0,"Check - Negative",IF(Revenue_Data!J27=0,"Check - Zero","OK")))</f>
        <v>OK</v>
      </c>
      <c r="K27" s="6" t="str">
        <f>IF(Revenue_Data!K27="","Check - Blank",IF(Revenue_Data!K27&lt;0,"Check - Negative",IF(Revenue_Data!K27=0,"Check - Zero","OK")))</f>
        <v>OK</v>
      </c>
      <c r="L27" s="6" t="str">
        <f>IF(Revenue_Data!L27="","Check - Blank",IF(Revenue_Data!L27&lt;0,"Check - Negative",IF(Revenue_Data!L27=0,"Check - Zero","OK")))</f>
        <v>OK</v>
      </c>
      <c r="M27" s="6" t="str">
        <f>IF(Revenue_Data!M27="","Check - Blank",IF(Revenue_Data!M27&lt;0,"Check - Negative",IF(Revenue_Data!M27=0,"Check - Zero","OK")))</f>
        <v>OK</v>
      </c>
      <c r="N27" s="6" t="str">
        <f>IF(Revenue_Data!N27="","Check - Blank",IF(Revenue_Data!N27&lt;0,"Check - Negative",IF(Revenue_Data!N27=0,"Check - Zero","OK")))</f>
        <v>OK</v>
      </c>
      <c r="O27" s="6" t="str">
        <f>IF(Revenue_Data!O27="","Check - Blank",IF(Revenue_Data!O27&lt;0,"Check - Negative",IF(Revenue_Data!O27=0,"Check - Zero","OK")))</f>
        <v>OK</v>
      </c>
      <c r="P27" s="6" t="str">
        <f>IF(Revenue_Data!P27="","Check - Blank",IF(Revenue_Data!P27&lt;0,"Check - Negative",IF(Revenue_Data!P27=0,"Check - Zero","OK")))</f>
        <v>OK</v>
      </c>
      <c r="Q27" s="6" t="str">
        <f>IF(Revenue_Data!Q27="","Check - Blank",IF(Revenue_Data!Q27&lt;0,"Check - Negative",IF(Revenue_Data!Q27=0,"Check - Zero","OK")))</f>
        <v>OK</v>
      </c>
      <c r="R27" s="6" t="str">
        <f>IF(Revenue_Data!R27="","Check - Blank",IF(Revenue_Data!R27&lt;0,"Check - Negative",IF(Revenue_Data!R27=0,"Check - Zero","OK")))</f>
        <v>OK</v>
      </c>
      <c r="S27" s="6" t="str">
        <f>IF(Revenue_Data!S27="","Check - Blank",IF(Revenue_Data!S27&lt;0,"Check - Negative",IF(Revenue_Data!S27=0,"Check - Zero","OK")))</f>
        <v>OK</v>
      </c>
      <c r="T27" s="6" t="str">
        <f>IF(Revenue_Data!T27="","Check - Blank",IF(Revenue_Data!T27&lt;0,"Check - Negative",IF(Revenue_Data!T27=0,"Check - Zero","OK")))</f>
        <v>OK</v>
      </c>
      <c r="U27" s="6" t="str">
        <f>IF(Revenue_Data!U27="","Check - Blank",IF(Revenue_Data!U27&lt;0,"Check - Negative",IF(Revenue_Data!U27=0,"Check - Zero","OK")))</f>
        <v>OK</v>
      </c>
      <c r="V27" s="6" t="str">
        <f>IF(Revenue_Data!V27="","Check - Blank",IF(Revenue_Data!V27&lt;0,"Check - Negative",IF(Revenue_Data!V27=0,"Check - Zero","OK")))</f>
        <v>OK</v>
      </c>
      <c r="W27" s="6" t="str">
        <f>IF(Revenue_Data!W27="","Check - Blank",IF(Revenue_Data!W27&lt;0,"Check - Negative",IF(Revenue_Data!W27=0,"Check - Zero","OK")))</f>
        <v>OK</v>
      </c>
      <c r="X27" s="6" t="str">
        <f>IF(Revenue_Data!X27="","Check - Blank",IF(Revenue_Data!X27&lt;0,"Check - Negative",IF(Revenue_Data!X27=0,"Check - Zero","OK")))</f>
        <v>OK</v>
      </c>
      <c r="Y27" s="6" t="str">
        <f>IF(Revenue_Data!Y27="","Check - Blank",IF(Revenue_Data!Y27&lt;0,"Check - Negative",IF(Revenue_Data!Y27=0,"Check - Zero","OK")))</f>
        <v>OK</v>
      </c>
      <c r="Z27" s="6" t="str">
        <f>IF(Revenue_Data!Z27="","Check - Blank",IF(Revenue_Data!Z27&lt;0,"Check - Negative",IF(Revenue_Data!Z27=0,"Check - Zero","OK")))</f>
        <v>OK</v>
      </c>
      <c r="AA27" s="7" t="str">
        <f>IF(Revenue_Data!AA27="","Check - Blank",IF(Revenue_Data!AA27&lt;0,"Check - Negative",IF(Revenue_Data!AA27=0,"Check - Zero","OK")))</f>
        <v>OK</v>
      </c>
      <c r="AB27" s="26"/>
    </row>
    <row r="28" spans="2:28" x14ac:dyDescent="0.35">
      <c r="B28" s="12" t="s">
        <v>25</v>
      </c>
      <c r="C28" s="17" t="str">
        <f>IF(Revenue_Data!C28="","Check - Blank",IF(Revenue_Data!C28&lt;0,"Check - Negative",IF(Revenue_Data!C28=0,"Check - Zero","OK")))</f>
        <v>OK</v>
      </c>
      <c r="D28" s="6" t="str">
        <f>IF(Revenue_Data!D28="","Check - Blank",IF(Revenue_Data!D28&lt;0,"Check - Negative",IF(Revenue_Data!D28=0,"Check - Zero","OK")))</f>
        <v>OK</v>
      </c>
      <c r="E28" s="6" t="str">
        <f>IF(Revenue_Data!E28="","Check - Blank",IF(Revenue_Data!E28&lt;0,"Check - Negative",IF(Revenue_Data!E28=0,"Check - Zero","OK")))</f>
        <v>OK</v>
      </c>
      <c r="F28" s="6" t="str">
        <f>IF(Revenue_Data!F28="","Check - Blank",IF(Revenue_Data!F28&lt;0,"Check - Negative",IF(Revenue_Data!F28=0,"Check - Zero","OK")))</f>
        <v>OK</v>
      </c>
      <c r="G28" s="6" t="str">
        <f>IF(Revenue_Data!G28="","Check - Blank",IF(Revenue_Data!G28&lt;0,"Check - Negative",IF(Revenue_Data!G28=0,"Check - Zero","OK")))</f>
        <v>OK</v>
      </c>
      <c r="H28" s="6" t="str">
        <f>IF(Revenue_Data!H28="","Check - Blank",IF(Revenue_Data!H28&lt;0,"Check - Negative",IF(Revenue_Data!H28=0,"Check - Zero","OK")))</f>
        <v>OK</v>
      </c>
      <c r="I28" s="6" t="str">
        <f>IF(Revenue_Data!I28="","Check - Blank",IF(Revenue_Data!I28&lt;0,"Check - Negative",IF(Revenue_Data!I28=0,"Check - Zero","OK")))</f>
        <v>OK</v>
      </c>
      <c r="J28" s="6" t="str">
        <f>IF(Revenue_Data!J28="","Check - Blank",IF(Revenue_Data!J28&lt;0,"Check - Negative",IF(Revenue_Data!J28=0,"Check - Zero","OK")))</f>
        <v>OK</v>
      </c>
      <c r="K28" s="6" t="str">
        <f>IF(Revenue_Data!K28="","Check - Blank",IF(Revenue_Data!K28&lt;0,"Check - Negative",IF(Revenue_Data!K28=0,"Check - Zero","OK")))</f>
        <v>OK</v>
      </c>
      <c r="L28" s="6" t="str">
        <f>IF(Revenue_Data!L28="","Check - Blank",IF(Revenue_Data!L28&lt;0,"Check - Negative",IF(Revenue_Data!L28=0,"Check - Zero","OK")))</f>
        <v>OK</v>
      </c>
      <c r="M28" s="6" t="str">
        <f>IF(Revenue_Data!M28="","Check - Blank",IF(Revenue_Data!M28&lt;0,"Check - Negative",IF(Revenue_Data!M28=0,"Check - Zero","OK")))</f>
        <v>OK</v>
      </c>
      <c r="N28" s="6" t="str">
        <f>IF(Revenue_Data!N28="","Check - Blank",IF(Revenue_Data!N28&lt;0,"Check - Negative",IF(Revenue_Data!N28=0,"Check - Zero","OK")))</f>
        <v>OK</v>
      </c>
      <c r="O28" s="6" t="str">
        <f>IF(Revenue_Data!O28="","Check - Blank",IF(Revenue_Data!O28&lt;0,"Check - Negative",IF(Revenue_Data!O28=0,"Check - Zero","OK")))</f>
        <v>OK</v>
      </c>
      <c r="P28" s="6" t="str">
        <f>IF(Revenue_Data!P28="","Check - Blank",IF(Revenue_Data!P28&lt;0,"Check - Negative",IF(Revenue_Data!P28=0,"Check - Zero","OK")))</f>
        <v>OK</v>
      </c>
      <c r="Q28" s="6" t="str">
        <f>IF(Revenue_Data!Q28="","Check - Blank",IF(Revenue_Data!Q28&lt;0,"Check - Negative",IF(Revenue_Data!Q28=0,"Check - Zero","OK")))</f>
        <v>OK</v>
      </c>
      <c r="R28" s="6" t="str">
        <f>IF(Revenue_Data!R28="","Check - Blank",IF(Revenue_Data!R28&lt;0,"Check - Negative",IF(Revenue_Data!R28=0,"Check - Zero","OK")))</f>
        <v>OK</v>
      </c>
      <c r="S28" s="6" t="str">
        <f>IF(Revenue_Data!S28="","Check - Blank",IF(Revenue_Data!S28&lt;0,"Check - Negative",IF(Revenue_Data!S28=0,"Check - Zero","OK")))</f>
        <v>OK</v>
      </c>
      <c r="T28" s="6" t="str">
        <f>IF(Revenue_Data!T28="","Check - Blank",IF(Revenue_Data!T28&lt;0,"Check - Negative",IF(Revenue_Data!T28=0,"Check - Zero","OK")))</f>
        <v>OK</v>
      </c>
      <c r="U28" s="6" t="str">
        <f>IF(Revenue_Data!U28="","Check - Blank",IF(Revenue_Data!U28&lt;0,"Check - Negative",IF(Revenue_Data!U28=0,"Check - Zero","OK")))</f>
        <v>OK</v>
      </c>
      <c r="V28" s="6" t="str">
        <f>IF(Revenue_Data!V28="","Check - Blank",IF(Revenue_Data!V28&lt;0,"Check - Negative",IF(Revenue_Data!V28=0,"Check - Zero","OK")))</f>
        <v>OK</v>
      </c>
      <c r="W28" s="6" t="str">
        <f>IF(Revenue_Data!W28="","Check - Blank",IF(Revenue_Data!W28&lt;0,"Check - Negative",IF(Revenue_Data!W28=0,"Check - Zero","OK")))</f>
        <v>OK</v>
      </c>
      <c r="X28" s="6" t="str">
        <f>IF(Revenue_Data!X28="","Check - Blank",IF(Revenue_Data!X28&lt;0,"Check - Negative",IF(Revenue_Data!X28=0,"Check - Zero","OK")))</f>
        <v>OK</v>
      </c>
      <c r="Y28" s="6" t="str">
        <f>IF(Revenue_Data!Y28="","Check - Blank",IF(Revenue_Data!Y28&lt;0,"Check - Negative",IF(Revenue_Data!Y28=0,"Check - Zero","OK")))</f>
        <v>OK</v>
      </c>
      <c r="Z28" s="6" t="str">
        <f>IF(Revenue_Data!Z28="","Check - Blank",IF(Revenue_Data!Z28&lt;0,"Check - Negative",IF(Revenue_Data!Z28=0,"Check - Zero","OK")))</f>
        <v>OK</v>
      </c>
      <c r="AA28" s="7" t="str">
        <f>IF(Revenue_Data!AA28="","Check - Blank",IF(Revenue_Data!AA28&lt;0,"Check - Negative",IF(Revenue_Data!AA28=0,"Check - Zero","OK")))</f>
        <v>OK</v>
      </c>
      <c r="AB28" s="26"/>
    </row>
    <row r="29" spans="2:28" x14ac:dyDescent="0.35">
      <c r="B29" s="12" t="s">
        <v>26</v>
      </c>
      <c r="C29" s="17" t="str">
        <f>IF(Revenue_Data!C29="","Check - Blank",IF(Revenue_Data!C29&lt;0,"Check - Negative",IF(Revenue_Data!C29=0,"Check - Zero","OK")))</f>
        <v>OK</v>
      </c>
      <c r="D29" s="6" t="str">
        <f>IF(Revenue_Data!D29="","Check - Blank",IF(Revenue_Data!D29&lt;0,"Check - Negative",IF(Revenue_Data!D29=0,"Check - Zero","OK")))</f>
        <v>OK</v>
      </c>
      <c r="E29" s="6" t="str">
        <f>IF(Revenue_Data!E29="","Check - Blank",IF(Revenue_Data!E29&lt;0,"Check - Negative",IF(Revenue_Data!E29=0,"Check - Zero","OK")))</f>
        <v>OK</v>
      </c>
      <c r="F29" s="6" t="str">
        <f>IF(Revenue_Data!F29="","Check - Blank",IF(Revenue_Data!F29&lt;0,"Check - Negative",IF(Revenue_Data!F29=0,"Check - Zero","OK")))</f>
        <v>OK</v>
      </c>
      <c r="G29" s="6" t="str">
        <f>IF(Revenue_Data!G29="","Check - Blank",IF(Revenue_Data!G29&lt;0,"Check - Negative",IF(Revenue_Data!G29=0,"Check - Zero","OK")))</f>
        <v>OK</v>
      </c>
      <c r="H29" s="6" t="str">
        <f>IF(Revenue_Data!H29="","Check - Blank",IF(Revenue_Data!H29&lt;0,"Check - Negative",IF(Revenue_Data!H29=0,"Check - Zero","OK")))</f>
        <v>OK</v>
      </c>
      <c r="I29" s="6" t="str">
        <f>IF(Revenue_Data!I29="","Check - Blank",IF(Revenue_Data!I29&lt;0,"Check - Negative",IF(Revenue_Data!I29=0,"Check - Zero","OK")))</f>
        <v>OK</v>
      </c>
      <c r="J29" s="6" t="str">
        <f>IF(Revenue_Data!J29="","Check - Blank",IF(Revenue_Data!J29&lt;0,"Check - Negative",IF(Revenue_Data!J29=0,"Check - Zero","OK")))</f>
        <v>OK</v>
      </c>
      <c r="K29" s="6" t="str">
        <f>IF(Revenue_Data!K29="","Check - Blank",IF(Revenue_Data!K29&lt;0,"Check - Negative",IF(Revenue_Data!K29=0,"Check - Zero","OK")))</f>
        <v>OK</v>
      </c>
      <c r="L29" s="6" t="str">
        <f>IF(Revenue_Data!L29="","Check - Blank",IF(Revenue_Data!L29&lt;0,"Check - Negative",IF(Revenue_Data!L29=0,"Check - Zero","OK")))</f>
        <v>OK</v>
      </c>
      <c r="M29" s="6" t="str">
        <f>IF(Revenue_Data!M29="","Check - Blank",IF(Revenue_Data!M29&lt;0,"Check - Negative",IF(Revenue_Data!M29=0,"Check - Zero","OK")))</f>
        <v>OK</v>
      </c>
      <c r="N29" s="6" t="str">
        <f>IF(Revenue_Data!N29="","Check - Blank",IF(Revenue_Data!N29&lt;0,"Check - Negative",IF(Revenue_Data!N29=0,"Check - Zero","OK")))</f>
        <v>OK</v>
      </c>
      <c r="O29" s="6" t="str">
        <f>IF(Revenue_Data!O29="","Check - Blank",IF(Revenue_Data!O29&lt;0,"Check - Negative",IF(Revenue_Data!O29=0,"Check - Zero","OK")))</f>
        <v>OK</v>
      </c>
      <c r="P29" s="6" t="str">
        <f>IF(Revenue_Data!P29="","Check - Blank",IF(Revenue_Data!P29&lt;0,"Check - Negative",IF(Revenue_Data!P29=0,"Check - Zero","OK")))</f>
        <v>OK</v>
      </c>
      <c r="Q29" s="6" t="str">
        <f>IF(Revenue_Data!Q29="","Check - Blank",IF(Revenue_Data!Q29&lt;0,"Check - Negative",IF(Revenue_Data!Q29=0,"Check - Zero","OK")))</f>
        <v>OK</v>
      </c>
      <c r="R29" s="6" t="str">
        <f>IF(Revenue_Data!R29="","Check - Blank",IF(Revenue_Data!R29&lt;0,"Check - Negative",IF(Revenue_Data!R29=0,"Check - Zero","OK")))</f>
        <v>OK</v>
      </c>
      <c r="S29" s="6" t="str">
        <f>IF(Revenue_Data!S29="","Check - Blank",IF(Revenue_Data!S29&lt;0,"Check - Negative",IF(Revenue_Data!S29=0,"Check - Zero","OK")))</f>
        <v>OK</v>
      </c>
      <c r="T29" s="6" t="str">
        <f>IF(Revenue_Data!T29="","Check - Blank",IF(Revenue_Data!T29&lt;0,"Check - Negative",IF(Revenue_Data!T29=0,"Check - Zero","OK")))</f>
        <v>OK</v>
      </c>
      <c r="U29" s="6" t="str">
        <f>IF(Revenue_Data!U29="","Check - Blank",IF(Revenue_Data!U29&lt;0,"Check - Negative",IF(Revenue_Data!U29=0,"Check - Zero","OK")))</f>
        <v>OK</v>
      </c>
      <c r="V29" s="6" t="str">
        <f>IF(Revenue_Data!V29="","Check - Blank",IF(Revenue_Data!V29&lt;0,"Check - Negative",IF(Revenue_Data!V29=0,"Check - Zero","OK")))</f>
        <v>OK</v>
      </c>
      <c r="W29" s="6" t="str">
        <f>IF(Revenue_Data!W29="","Check - Blank",IF(Revenue_Data!W29&lt;0,"Check - Negative",IF(Revenue_Data!W29=0,"Check - Zero","OK")))</f>
        <v>OK</v>
      </c>
      <c r="X29" s="6" t="str">
        <f>IF(Revenue_Data!X29="","Check - Blank",IF(Revenue_Data!X29&lt;0,"Check - Negative",IF(Revenue_Data!X29=0,"Check - Zero","OK")))</f>
        <v>OK</v>
      </c>
      <c r="Y29" s="6" t="str">
        <f>IF(Revenue_Data!Y29="","Check - Blank",IF(Revenue_Data!Y29&lt;0,"Check - Negative",IF(Revenue_Data!Y29=0,"Check - Zero","OK")))</f>
        <v>OK</v>
      </c>
      <c r="Z29" s="6" t="str">
        <f>IF(Revenue_Data!Z29="","Check - Blank",IF(Revenue_Data!Z29&lt;0,"Check - Negative",IF(Revenue_Data!Z29=0,"Check - Zero","OK")))</f>
        <v>OK</v>
      </c>
      <c r="AA29" s="7" t="str">
        <f>IF(Revenue_Data!AA29="","Check - Blank",IF(Revenue_Data!AA29&lt;0,"Check - Negative",IF(Revenue_Data!AA29=0,"Check - Zero","OK")))</f>
        <v>OK</v>
      </c>
    </row>
    <row r="30" spans="2:28" x14ac:dyDescent="0.35">
      <c r="B30" s="12" t="s">
        <v>27</v>
      </c>
      <c r="C30" s="17" t="str">
        <f>IF(Revenue_Data!C30="","Check - Blank",IF(Revenue_Data!C30&lt;0,"Check - Negative",IF(Revenue_Data!C30=0,"Check - Zero","OK")))</f>
        <v>OK</v>
      </c>
      <c r="D30" s="6" t="str">
        <f>IF(Revenue_Data!D30="","Check - Blank",IF(Revenue_Data!D30&lt;0,"Check - Negative",IF(Revenue_Data!D30=0,"Check - Zero","OK")))</f>
        <v>OK</v>
      </c>
      <c r="E30" s="6" t="str">
        <f>IF(Revenue_Data!E30="","Check - Blank",IF(Revenue_Data!E30&lt;0,"Check - Negative",IF(Revenue_Data!E30=0,"Check - Zero","OK")))</f>
        <v>OK</v>
      </c>
      <c r="F30" s="6" t="str">
        <f>IF(Revenue_Data!F30="","Check - Blank",IF(Revenue_Data!F30&lt;0,"Check - Negative",IF(Revenue_Data!F30=0,"Check - Zero","OK")))</f>
        <v>OK</v>
      </c>
      <c r="G30" s="6" t="str">
        <f>IF(Revenue_Data!G30="","Check - Blank",IF(Revenue_Data!G30&lt;0,"Check - Negative",IF(Revenue_Data!G30=0,"Check - Zero","OK")))</f>
        <v>OK</v>
      </c>
      <c r="H30" s="6" t="str">
        <f>IF(Revenue_Data!H30="","Check - Blank",IF(Revenue_Data!H30&lt;0,"Check - Negative",IF(Revenue_Data!H30=0,"Check - Zero","OK")))</f>
        <v>OK</v>
      </c>
      <c r="I30" s="6" t="str">
        <f>IF(Revenue_Data!I30="","Check - Blank",IF(Revenue_Data!I30&lt;0,"Check - Negative",IF(Revenue_Data!I30=0,"Check - Zero","OK")))</f>
        <v>OK</v>
      </c>
      <c r="J30" s="6" t="str">
        <f>IF(Revenue_Data!J30="","Check - Blank",IF(Revenue_Data!J30&lt;0,"Check - Negative",IF(Revenue_Data!J30=0,"Check - Zero","OK")))</f>
        <v>OK</v>
      </c>
      <c r="K30" s="6" t="str">
        <f>IF(Revenue_Data!K30="","Check - Blank",IF(Revenue_Data!K30&lt;0,"Check - Negative",IF(Revenue_Data!K30=0,"Check - Zero","OK")))</f>
        <v>OK</v>
      </c>
      <c r="L30" s="6" t="str">
        <f>IF(Revenue_Data!L30="","Check - Blank",IF(Revenue_Data!L30&lt;0,"Check - Negative",IF(Revenue_Data!L30=0,"Check - Zero","OK")))</f>
        <v>OK</v>
      </c>
      <c r="M30" s="6" t="str">
        <f>IF(Revenue_Data!M30="","Check - Blank",IF(Revenue_Data!M30&lt;0,"Check - Negative",IF(Revenue_Data!M30=0,"Check - Zero","OK")))</f>
        <v>OK</v>
      </c>
      <c r="N30" s="6" t="str">
        <f>IF(Revenue_Data!N30="","Check - Blank",IF(Revenue_Data!N30&lt;0,"Check - Negative",IF(Revenue_Data!N30=0,"Check - Zero","OK")))</f>
        <v>OK</v>
      </c>
      <c r="O30" s="6" t="str">
        <f>IF(Revenue_Data!O30="","Check - Blank",IF(Revenue_Data!O30&lt;0,"Check - Negative",IF(Revenue_Data!O30=0,"Check - Zero","OK")))</f>
        <v>OK</v>
      </c>
      <c r="P30" s="6" t="str">
        <f>IF(Revenue_Data!P30="","Check - Blank",IF(Revenue_Data!P30&lt;0,"Check - Negative",IF(Revenue_Data!P30=0,"Check - Zero","OK")))</f>
        <v>OK</v>
      </c>
      <c r="Q30" s="6" t="str">
        <f>IF(Revenue_Data!Q30="","Check - Blank",IF(Revenue_Data!Q30&lt;0,"Check - Negative",IF(Revenue_Data!Q30=0,"Check - Zero","OK")))</f>
        <v>OK</v>
      </c>
      <c r="R30" s="6" t="str">
        <f>IF(Revenue_Data!R30="","Check - Blank",IF(Revenue_Data!R30&lt;0,"Check - Negative",IF(Revenue_Data!R30=0,"Check - Zero","OK")))</f>
        <v>OK</v>
      </c>
      <c r="S30" s="6" t="str">
        <f>IF(Revenue_Data!S30="","Check - Blank",IF(Revenue_Data!S30&lt;0,"Check - Negative",IF(Revenue_Data!S30=0,"Check - Zero","OK")))</f>
        <v>OK</v>
      </c>
      <c r="T30" s="6" t="str">
        <f>IF(Revenue_Data!T30="","Check - Blank",IF(Revenue_Data!T30&lt;0,"Check - Negative",IF(Revenue_Data!T30=0,"Check - Zero","OK")))</f>
        <v>OK</v>
      </c>
      <c r="U30" s="6" t="str">
        <f>IF(Revenue_Data!U30="","Check - Blank",IF(Revenue_Data!U30&lt;0,"Check - Negative",IF(Revenue_Data!U30=0,"Check - Zero","OK")))</f>
        <v>OK</v>
      </c>
      <c r="V30" s="6" t="str">
        <f>IF(Revenue_Data!V30="","Check - Blank",IF(Revenue_Data!V30&lt;0,"Check - Negative",IF(Revenue_Data!V30=0,"Check - Zero","OK")))</f>
        <v>OK</v>
      </c>
      <c r="W30" s="6" t="str">
        <f>IF(Revenue_Data!W30="","Check - Blank",IF(Revenue_Data!W30&lt;0,"Check - Negative",IF(Revenue_Data!W30=0,"Check - Zero","OK")))</f>
        <v>OK</v>
      </c>
      <c r="X30" s="6" t="str">
        <f>IF(Revenue_Data!X30="","Check - Blank",IF(Revenue_Data!X30&lt;0,"Check - Negative",IF(Revenue_Data!X30=0,"Check - Zero","OK")))</f>
        <v>OK</v>
      </c>
      <c r="Y30" s="6" t="str">
        <f>IF(Revenue_Data!Y30="","Check - Blank",IF(Revenue_Data!Y30&lt;0,"Check - Negative",IF(Revenue_Data!Y30=0,"Check - Zero","OK")))</f>
        <v>OK</v>
      </c>
      <c r="Z30" s="6" t="str">
        <f>IF(Revenue_Data!Z30="","Check - Blank",IF(Revenue_Data!Z30&lt;0,"Check - Negative",IF(Revenue_Data!Z30=0,"Check - Zero","OK")))</f>
        <v>OK</v>
      </c>
      <c r="AA30" s="7" t="str">
        <f>IF(Revenue_Data!AA30="","Check - Blank",IF(Revenue_Data!AA30&lt;0,"Check - Negative",IF(Revenue_Data!AA30=0,"Check - Zero","OK")))</f>
        <v>OK</v>
      </c>
    </row>
    <row r="31" spans="2:28" x14ac:dyDescent="0.35">
      <c r="B31" s="12" t="s">
        <v>28</v>
      </c>
      <c r="C31" s="17" t="str">
        <f>IF(Revenue_Data!C31="","Check - Blank",IF(Revenue_Data!C31&lt;0,"Check - Negative",IF(Revenue_Data!C31=0,"Check - Zero","OK")))</f>
        <v>OK</v>
      </c>
      <c r="D31" s="6" t="str">
        <f>IF(Revenue_Data!D31="","Check - Blank",IF(Revenue_Data!D31&lt;0,"Check - Negative",IF(Revenue_Data!D31=0,"Check - Zero","OK")))</f>
        <v>OK</v>
      </c>
      <c r="E31" s="6" t="str">
        <f>IF(Revenue_Data!E31="","Check - Blank",IF(Revenue_Data!E31&lt;0,"Check - Negative",IF(Revenue_Data!E31=0,"Check - Zero","OK")))</f>
        <v>OK</v>
      </c>
      <c r="F31" s="6" t="str">
        <f>IF(Revenue_Data!F31="","Check - Blank",IF(Revenue_Data!F31&lt;0,"Check - Negative",IF(Revenue_Data!F31=0,"Check - Zero","OK")))</f>
        <v>OK</v>
      </c>
      <c r="G31" s="6" t="str">
        <f>IF(Revenue_Data!G31="","Check - Blank",IF(Revenue_Data!G31&lt;0,"Check - Negative",IF(Revenue_Data!G31=0,"Check - Zero","OK")))</f>
        <v>OK</v>
      </c>
      <c r="H31" s="6" t="str">
        <f>IF(Revenue_Data!H31="","Check - Blank",IF(Revenue_Data!H31&lt;0,"Check - Negative",IF(Revenue_Data!H31=0,"Check - Zero","OK")))</f>
        <v>OK</v>
      </c>
      <c r="I31" s="6" t="str">
        <f>IF(Revenue_Data!I31="","Check - Blank",IF(Revenue_Data!I31&lt;0,"Check - Negative",IF(Revenue_Data!I31=0,"Check - Zero","OK")))</f>
        <v>OK</v>
      </c>
      <c r="J31" s="6" t="str">
        <f>IF(Revenue_Data!J31="","Check - Blank",IF(Revenue_Data!J31&lt;0,"Check - Negative",IF(Revenue_Data!J31=0,"Check - Zero","OK")))</f>
        <v>Check - Negative</v>
      </c>
      <c r="K31" s="6" t="str">
        <f>IF(Revenue_Data!K31="","Check - Blank",IF(Revenue_Data!K31&lt;0,"Check - Negative",IF(Revenue_Data!K31=0,"Check - Zero","OK")))</f>
        <v>OK</v>
      </c>
      <c r="L31" s="6" t="str">
        <f>IF(Revenue_Data!L31="","Check - Blank",IF(Revenue_Data!L31&lt;0,"Check - Negative",IF(Revenue_Data!L31=0,"Check - Zero","OK")))</f>
        <v>OK</v>
      </c>
      <c r="M31" s="6" t="str">
        <f>IF(Revenue_Data!M31="","Check - Blank",IF(Revenue_Data!M31&lt;0,"Check - Negative",IF(Revenue_Data!M31=0,"Check - Zero","OK")))</f>
        <v>OK</v>
      </c>
      <c r="N31" s="6" t="str">
        <f>IF(Revenue_Data!N31="","Check - Blank",IF(Revenue_Data!N31&lt;0,"Check - Negative",IF(Revenue_Data!N31=0,"Check - Zero","OK")))</f>
        <v>OK</v>
      </c>
      <c r="O31" s="6" t="str">
        <f>IF(Revenue_Data!O31="","Check - Blank",IF(Revenue_Data!O31&lt;0,"Check - Negative",IF(Revenue_Data!O31=0,"Check - Zero","OK")))</f>
        <v>OK</v>
      </c>
      <c r="P31" s="6" t="str">
        <f>IF(Revenue_Data!P31="","Check - Blank",IF(Revenue_Data!P31&lt;0,"Check - Negative",IF(Revenue_Data!P31=0,"Check - Zero","OK")))</f>
        <v>OK</v>
      </c>
      <c r="Q31" s="6" t="str">
        <f>IF(Revenue_Data!Q31="","Check - Blank",IF(Revenue_Data!Q31&lt;0,"Check - Negative",IF(Revenue_Data!Q31=0,"Check - Zero","OK")))</f>
        <v>OK</v>
      </c>
      <c r="R31" s="6" t="str">
        <f>IF(Revenue_Data!R31="","Check - Blank",IF(Revenue_Data!R31&lt;0,"Check - Negative",IF(Revenue_Data!R31=0,"Check - Zero","OK")))</f>
        <v>OK</v>
      </c>
      <c r="S31" s="6" t="str">
        <f>IF(Revenue_Data!S31="","Check - Blank",IF(Revenue_Data!S31&lt;0,"Check - Negative",IF(Revenue_Data!S31=0,"Check - Zero","OK")))</f>
        <v>OK</v>
      </c>
      <c r="T31" s="6" t="str">
        <f>IF(Revenue_Data!T31="","Check - Blank",IF(Revenue_Data!T31&lt;0,"Check - Negative",IF(Revenue_Data!T31=0,"Check - Zero","OK")))</f>
        <v>OK</v>
      </c>
      <c r="U31" s="6" t="str">
        <f>IF(Revenue_Data!U31="","Check - Blank",IF(Revenue_Data!U31&lt;0,"Check - Negative",IF(Revenue_Data!U31=0,"Check - Zero","OK")))</f>
        <v>OK</v>
      </c>
      <c r="V31" s="6" t="str">
        <f>IF(Revenue_Data!V31="","Check - Blank",IF(Revenue_Data!V31&lt;0,"Check - Negative",IF(Revenue_Data!V31=0,"Check - Zero","OK")))</f>
        <v>OK</v>
      </c>
      <c r="W31" s="6" t="str">
        <f>IF(Revenue_Data!W31="","Check - Blank",IF(Revenue_Data!W31&lt;0,"Check - Negative",IF(Revenue_Data!W31=0,"Check - Zero","OK")))</f>
        <v>OK</v>
      </c>
      <c r="X31" s="6" t="str">
        <f>IF(Revenue_Data!X31="","Check - Blank",IF(Revenue_Data!X31&lt;0,"Check - Negative",IF(Revenue_Data!X31=0,"Check - Zero","OK")))</f>
        <v>OK</v>
      </c>
      <c r="Y31" s="6" t="str">
        <f>IF(Revenue_Data!Y31="","Check - Blank",IF(Revenue_Data!Y31&lt;0,"Check - Negative",IF(Revenue_Data!Y31=0,"Check - Zero","OK")))</f>
        <v>OK</v>
      </c>
      <c r="Z31" s="6" t="str">
        <f>IF(Revenue_Data!Z31="","Check - Blank",IF(Revenue_Data!Z31&lt;0,"Check - Negative",IF(Revenue_Data!Z31=0,"Check - Zero","OK")))</f>
        <v>OK</v>
      </c>
      <c r="AA31" s="7" t="str">
        <f>IF(Revenue_Data!AA31="","Check - Blank",IF(Revenue_Data!AA31&lt;0,"Check - Negative",IF(Revenue_Data!AA31=0,"Check - Zero","OK")))</f>
        <v>OK</v>
      </c>
    </row>
    <row r="32" spans="2:28" x14ac:dyDescent="0.35">
      <c r="B32" s="12" t="s">
        <v>29</v>
      </c>
      <c r="C32" s="17" t="str">
        <f>IF(Revenue_Data!C32="","Check - Blank",IF(Revenue_Data!C32&lt;0,"Check - Negative",IF(Revenue_Data!C32=0,"Check - Zero","OK")))</f>
        <v>OK</v>
      </c>
      <c r="D32" s="6" t="str">
        <f>IF(Revenue_Data!D32="","Check - Blank",IF(Revenue_Data!D32&lt;0,"Check - Negative",IF(Revenue_Data!D32=0,"Check - Zero","OK")))</f>
        <v>OK</v>
      </c>
      <c r="E32" s="6" t="str">
        <f>IF(Revenue_Data!E32="","Check - Blank",IF(Revenue_Data!E32&lt;0,"Check - Negative",IF(Revenue_Data!E32=0,"Check - Zero","OK")))</f>
        <v>OK</v>
      </c>
      <c r="F32" s="6" t="str">
        <f>IF(Revenue_Data!F32="","Check - Blank",IF(Revenue_Data!F32&lt;0,"Check - Negative",IF(Revenue_Data!F32=0,"Check - Zero","OK")))</f>
        <v>OK</v>
      </c>
      <c r="G32" s="6" t="str">
        <f>IF(Revenue_Data!G32="","Check - Blank",IF(Revenue_Data!G32&lt;0,"Check - Negative",IF(Revenue_Data!G32=0,"Check - Zero","OK")))</f>
        <v>OK</v>
      </c>
      <c r="H32" s="6" t="str">
        <f>IF(Revenue_Data!H32="","Check - Blank",IF(Revenue_Data!H32&lt;0,"Check - Negative",IF(Revenue_Data!H32=0,"Check - Zero","OK")))</f>
        <v>OK</v>
      </c>
      <c r="I32" s="6" t="str">
        <f>IF(Revenue_Data!I32="","Check - Blank",IF(Revenue_Data!I32&lt;0,"Check - Negative",IF(Revenue_Data!I32=0,"Check - Zero","OK")))</f>
        <v>OK</v>
      </c>
      <c r="J32" s="6" t="str">
        <f>IF(Revenue_Data!J32="","Check - Blank",IF(Revenue_Data!J32&lt;0,"Check - Negative",IF(Revenue_Data!J32=0,"Check - Zero","OK")))</f>
        <v>OK</v>
      </c>
      <c r="K32" s="6" t="str">
        <f>IF(Revenue_Data!K32="","Check - Blank",IF(Revenue_Data!K32&lt;0,"Check - Negative",IF(Revenue_Data!K32=0,"Check - Zero","OK")))</f>
        <v>OK</v>
      </c>
      <c r="L32" s="6" t="str">
        <f>IF(Revenue_Data!L32="","Check - Blank",IF(Revenue_Data!L32&lt;0,"Check - Negative",IF(Revenue_Data!L32=0,"Check - Zero","OK")))</f>
        <v>OK</v>
      </c>
      <c r="M32" s="6" t="str">
        <f>IF(Revenue_Data!M32="","Check - Blank",IF(Revenue_Data!M32&lt;0,"Check - Negative",IF(Revenue_Data!M32=0,"Check - Zero","OK")))</f>
        <v>OK</v>
      </c>
      <c r="N32" s="6" t="str">
        <f>IF(Revenue_Data!N32="","Check - Blank",IF(Revenue_Data!N32&lt;0,"Check - Negative",IF(Revenue_Data!N32=0,"Check - Zero","OK")))</f>
        <v>OK</v>
      </c>
      <c r="O32" s="6" t="str">
        <f>IF(Revenue_Data!O32="","Check - Blank",IF(Revenue_Data!O32&lt;0,"Check - Negative",IF(Revenue_Data!O32=0,"Check - Zero","OK")))</f>
        <v>OK</v>
      </c>
      <c r="P32" s="6" t="str">
        <f>IF(Revenue_Data!P32="","Check - Blank",IF(Revenue_Data!P32&lt;0,"Check - Negative",IF(Revenue_Data!P32=0,"Check - Zero","OK")))</f>
        <v>OK</v>
      </c>
      <c r="Q32" s="6" t="str">
        <f>IF(Revenue_Data!Q32="","Check - Blank",IF(Revenue_Data!Q32&lt;0,"Check - Negative",IF(Revenue_Data!Q32=0,"Check - Zero","OK")))</f>
        <v>OK</v>
      </c>
      <c r="R32" s="6" t="str">
        <f>IF(Revenue_Data!R32="","Check - Blank",IF(Revenue_Data!R32&lt;0,"Check - Negative",IF(Revenue_Data!R32=0,"Check - Zero","OK")))</f>
        <v>OK</v>
      </c>
      <c r="S32" s="6" t="str">
        <f>IF(Revenue_Data!S32="","Check - Blank",IF(Revenue_Data!S32&lt;0,"Check - Negative",IF(Revenue_Data!S32=0,"Check - Zero","OK")))</f>
        <v>OK</v>
      </c>
      <c r="T32" s="6" t="str">
        <f>IF(Revenue_Data!T32="","Check - Blank",IF(Revenue_Data!T32&lt;0,"Check - Negative",IF(Revenue_Data!T32=0,"Check - Zero","OK")))</f>
        <v>OK</v>
      </c>
      <c r="U32" s="6" t="str">
        <f>IF(Revenue_Data!U32="","Check - Blank",IF(Revenue_Data!U32&lt;0,"Check - Negative",IF(Revenue_Data!U32=0,"Check - Zero","OK")))</f>
        <v>OK</v>
      </c>
      <c r="V32" s="6" t="str">
        <f>IF(Revenue_Data!V32="","Check - Blank",IF(Revenue_Data!V32&lt;0,"Check - Negative",IF(Revenue_Data!V32=0,"Check - Zero","OK")))</f>
        <v>OK</v>
      </c>
      <c r="W32" s="6" t="str">
        <f>IF(Revenue_Data!W32="","Check - Blank",IF(Revenue_Data!W32&lt;0,"Check - Negative",IF(Revenue_Data!W32=0,"Check - Zero","OK")))</f>
        <v>OK</v>
      </c>
      <c r="X32" s="6" t="str">
        <f>IF(Revenue_Data!X32="","Check - Blank",IF(Revenue_Data!X32&lt;0,"Check - Negative",IF(Revenue_Data!X32=0,"Check - Zero","OK")))</f>
        <v>OK</v>
      </c>
      <c r="Y32" s="6" t="str">
        <f>IF(Revenue_Data!Y32="","Check - Blank",IF(Revenue_Data!Y32&lt;0,"Check - Negative",IF(Revenue_Data!Y32=0,"Check - Zero","OK")))</f>
        <v>OK</v>
      </c>
      <c r="Z32" s="6" t="str">
        <f>IF(Revenue_Data!Z32="","Check - Blank",IF(Revenue_Data!Z32&lt;0,"Check - Negative",IF(Revenue_Data!Z32=0,"Check - Zero","OK")))</f>
        <v>OK</v>
      </c>
      <c r="AA32" s="7" t="str">
        <f>IF(Revenue_Data!AA32="","Check - Blank",IF(Revenue_Data!AA32&lt;0,"Check - Negative",IF(Revenue_Data!AA32=0,"Check - Zero","OK")))</f>
        <v>OK</v>
      </c>
    </row>
    <row r="33" spans="2:27" x14ac:dyDescent="0.35">
      <c r="B33" s="12" t="s">
        <v>30</v>
      </c>
      <c r="C33" s="17" t="str">
        <f>IF(Revenue_Data!C33="","Check - Blank",IF(Revenue_Data!C33&lt;0,"Check - Negative",IF(Revenue_Data!C33=0,"Check - Zero","OK")))</f>
        <v>OK</v>
      </c>
      <c r="D33" s="6" t="str">
        <f>IF(Revenue_Data!D33="","Check - Blank",IF(Revenue_Data!D33&lt;0,"Check - Negative",IF(Revenue_Data!D33=0,"Check - Zero","OK")))</f>
        <v>OK</v>
      </c>
      <c r="E33" s="6" t="str">
        <f>IF(Revenue_Data!E33="","Check - Blank",IF(Revenue_Data!E33&lt;0,"Check - Negative",IF(Revenue_Data!E33=0,"Check - Zero","OK")))</f>
        <v>OK</v>
      </c>
      <c r="F33" s="6" t="str">
        <f>IF(Revenue_Data!F33="","Check - Blank",IF(Revenue_Data!F33&lt;0,"Check - Negative",IF(Revenue_Data!F33=0,"Check - Zero","OK")))</f>
        <v>OK</v>
      </c>
      <c r="G33" s="6" t="str">
        <f>IF(Revenue_Data!G33="","Check - Blank",IF(Revenue_Data!G33&lt;0,"Check - Negative",IF(Revenue_Data!G33=0,"Check - Zero","OK")))</f>
        <v>OK</v>
      </c>
      <c r="H33" s="6" t="str">
        <f>IF(Revenue_Data!H33="","Check - Blank",IF(Revenue_Data!H33&lt;0,"Check - Negative",IF(Revenue_Data!H33=0,"Check - Zero","OK")))</f>
        <v>OK</v>
      </c>
      <c r="I33" s="6" t="str">
        <f>IF(Revenue_Data!I33="","Check - Blank",IF(Revenue_Data!I33&lt;0,"Check - Negative",IF(Revenue_Data!I33=0,"Check - Zero","OK")))</f>
        <v>OK</v>
      </c>
      <c r="J33" s="6" t="str">
        <f>IF(Revenue_Data!J33="","Check - Blank",IF(Revenue_Data!J33&lt;0,"Check - Negative",IF(Revenue_Data!J33=0,"Check - Zero","OK")))</f>
        <v>OK</v>
      </c>
      <c r="K33" s="6" t="str">
        <f>IF(Revenue_Data!K33="","Check - Blank",IF(Revenue_Data!K33&lt;0,"Check - Negative",IF(Revenue_Data!K33=0,"Check - Zero","OK")))</f>
        <v>OK</v>
      </c>
      <c r="L33" s="6" t="str">
        <f>IF(Revenue_Data!L33="","Check - Blank",IF(Revenue_Data!L33&lt;0,"Check - Negative",IF(Revenue_Data!L33=0,"Check - Zero","OK")))</f>
        <v>OK</v>
      </c>
      <c r="M33" s="6" t="str">
        <f>IF(Revenue_Data!M33="","Check - Blank",IF(Revenue_Data!M33&lt;0,"Check - Negative",IF(Revenue_Data!M33=0,"Check - Zero","OK")))</f>
        <v>OK</v>
      </c>
      <c r="N33" s="6" t="str">
        <f>IF(Revenue_Data!N33="","Check - Blank",IF(Revenue_Data!N33&lt;0,"Check - Negative",IF(Revenue_Data!N33=0,"Check - Zero","OK")))</f>
        <v>OK</v>
      </c>
      <c r="O33" s="6" t="str">
        <f>IF(Revenue_Data!O33="","Check - Blank",IF(Revenue_Data!O33&lt;0,"Check - Negative",IF(Revenue_Data!O33=0,"Check - Zero","OK")))</f>
        <v>OK</v>
      </c>
      <c r="P33" s="6" t="str">
        <f>IF(Revenue_Data!P33="","Check - Blank",IF(Revenue_Data!P33&lt;0,"Check - Negative",IF(Revenue_Data!P33=0,"Check - Zero","OK")))</f>
        <v>OK</v>
      </c>
      <c r="Q33" s="6" t="str">
        <f>IF(Revenue_Data!Q33="","Check - Blank",IF(Revenue_Data!Q33&lt;0,"Check - Negative",IF(Revenue_Data!Q33=0,"Check - Zero","OK")))</f>
        <v>OK</v>
      </c>
      <c r="R33" s="6" t="str">
        <f>IF(Revenue_Data!R33="","Check - Blank",IF(Revenue_Data!R33&lt;0,"Check - Negative",IF(Revenue_Data!R33=0,"Check - Zero","OK")))</f>
        <v>OK</v>
      </c>
      <c r="S33" s="6" t="str">
        <f>IF(Revenue_Data!S33="","Check - Blank",IF(Revenue_Data!S33&lt;0,"Check - Negative",IF(Revenue_Data!S33=0,"Check - Zero","OK")))</f>
        <v>OK</v>
      </c>
      <c r="T33" s="6" t="str">
        <f>IF(Revenue_Data!T33="","Check - Blank",IF(Revenue_Data!T33&lt;0,"Check - Negative",IF(Revenue_Data!T33=0,"Check - Zero","OK")))</f>
        <v>OK</v>
      </c>
      <c r="U33" s="6" t="str">
        <f>IF(Revenue_Data!U33="","Check - Blank",IF(Revenue_Data!U33&lt;0,"Check - Negative",IF(Revenue_Data!U33=0,"Check - Zero","OK")))</f>
        <v>OK</v>
      </c>
      <c r="V33" s="6" t="str">
        <f>IF(Revenue_Data!V33="","Check - Blank",IF(Revenue_Data!V33&lt;0,"Check - Negative",IF(Revenue_Data!V33=0,"Check - Zero","OK")))</f>
        <v>OK</v>
      </c>
      <c r="W33" s="6" t="str">
        <f>IF(Revenue_Data!W33="","Check - Blank",IF(Revenue_Data!W33&lt;0,"Check - Negative",IF(Revenue_Data!W33=0,"Check - Zero","OK")))</f>
        <v>OK</v>
      </c>
      <c r="X33" s="6" t="str">
        <f>IF(Revenue_Data!X33="","Check - Blank",IF(Revenue_Data!X33&lt;0,"Check - Negative",IF(Revenue_Data!X33=0,"Check - Zero","OK")))</f>
        <v>OK</v>
      </c>
      <c r="Y33" s="6" t="str">
        <f>IF(Revenue_Data!Y33="","Check - Blank",IF(Revenue_Data!Y33&lt;0,"Check - Negative",IF(Revenue_Data!Y33=0,"Check - Zero","OK")))</f>
        <v>OK</v>
      </c>
      <c r="Z33" s="6" t="str">
        <f>IF(Revenue_Data!Z33="","Check - Blank",IF(Revenue_Data!Z33&lt;0,"Check - Negative",IF(Revenue_Data!Z33=0,"Check - Zero","OK")))</f>
        <v>OK</v>
      </c>
      <c r="AA33" s="7" t="str">
        <f>IF(Revenue_Data!AA33="","Check - Blank",IF(Revenue_Data!AA33&lt;0,"Check - Negative",IF(Revenue_Data!AA33=0,"Check - Zero","OK")))</f>
        <v>OK</v>
      </c>
    </row>
    <row r="34" spans="2:27" x14ac:dyDescent="0.35">
      <c r="B34" s="12" t="s">
        <v>31</v>
      </c>
      <c r="C34" s="17" t="str">
        <f>IF(Revenue_Data!C34="","Check - Blank",IF(Revenue_Data!C34&lt;0,"Check - Negative",IF(Revenue_Data!C34=0,"Check - Zero","OK")))</f>
        <v>OK</v>
      </c>
      <c r="D34" s="6" t="str">
        <f>IF(Revenue_Data!D34="","Check - Blank",IF(Revenue_Data!D34&lt;0,"Check - Negative",IF(Revenue_Data!D34=0,"Check - Zero","OK")))</f>
        <v>OK</v>
      </c>
      <c r="E34" s="6" t="str">
        <f>IF(Revenue_Data!E34="","Check - Blank",IF(Revenue_Data!E34&lt;0,"Check - Negative",IF(Revenue_Data!E34=0,"Check - Zero","OK")))</f>
        <v>OK</v>
      </c>
      <c r="F34" s="6" t="str">
        <f>IF(Revenue_Data!F34="","Check - Blank",IF(Revenue_Data!F34&lt;0,"Check - Negative",IF(Revenue_Data!F34=0,"Check - Zero","OK")))</f>
        <v>OK</v>
      </c>
      <c r="G34" s="6" t="str">
        <f>IF(Revenue_Data!G34="","Check - Blank",IF(Revenue_Data!G34&lt;0,"Check - Negative",IF(Revenue_Data!G34=0,"Check - Zero","OK")))</f>
        <v>OK</v>
      </c>
      <c r="H34" s="6" t="str">
        <f>IF(Revenue_Data!H34="","Check - Blank",IF(Revenue_Data!H34&lt;0,"Check - Negative",IF(Revenue_Data!H34=0,"Check - Zero","OK")))</f>
        <v>OK</v>
      </c>
      <c r="I34" s="6" t="str">
        <f>IF(Revenue_Data!I34="","Check - Blank",IF(Revenue_Data!I34&lt;0,"Check - Negative",IF(Revenue_Data!I34=0,"Check - Zero","OK")))</f>
        <v>OK</v>
      </c>
      <c r="J34" s="6" t="str">
        <f>IF(Revenue_Data!J34="","Check - Blank",IF(Revenue_Data!J34&lt;0,"Check - Negative",IF(Revenue_Data!J34=0,"Check - Zero","OK")))</f>
        <v>OK</v>
      </c>
      <c r="K34" s="6" t="str">
        <f>IF(Revenue_Data!K34="","Check - Blank",IF(Revenue_Data!K34&lt;0,"Check - Negative",IF(Revenue_Data!K34=0,"Check - Zero","OK")))</f>
        <v>OK</v>
      </c>
      <c r="L34" s="6" t="str">
        <f>IF(Revenue_Data!L34="","Check - Blank",IF(Revenue_Data!L34&lt;0,"Check - Negative",IF(Revenue_Data!L34=0,"Check - Zero","OK")))</f>
        <v>OK</v>
      </c>
      <c r="M34" s="6" t="str">
        <f>IF(Revenue_Data!M34="","Check - Blank",IF(Revenue_Data!M34&lt;0,"Check - Negative",IF(Revenue_Data!M34=0,"Check - Zero","OK")))</f>
        <v>OK</v>
      </c>
      <c r="N34" s="6" t="str">
        <f>IF(Revenue_Data!N34="","Check - Blank",IF(Revenue_Data!N34&lt;0,"Check - Negative",IF(Revenue_Data!N34=0,"Check - Zero","OK")))</f>
        <v>OK</v>
      </c>
      <c r="O34" s="6" t="str">
        <f>IF(Revenue_Data!O34="","Check - Blank",IF(Revenue_Data!O34&lt;0,"Check - Negative",IF(Revenue_Data!O34=0,"Check - Zero","OK")))</f>
        <v>OK</v>
      </c>
      <c r="P34" s="6" t="str">
        <f>IF(Revenue_Data!P34="","Check - Blank",IF(Revenue_Data!P34&lt;0,"Check - Negative",IF(Revenue_Data!P34=0,"Check - Zero","OK")))</f>
        <v>OK</v>
      </c>
      <c r="Q34" s="6" t="str">
        <f>IF(Revenue_Data!Q34="","Check - Blank",IF(Revenue_Data!Q34&lt;0,"Check - Negative",IF(Revenue_Data!Q34=0,"Check - Zero","OK")))</f>
        <v>OK</v>
      </c>
      <c r="R34" s="6" t="str">
        <f>IF(Revenue_Data!R34="","Check - Blank",IF(Revenue_Data!R34&lt;0,"Check - Negative",IF(Revenue_Data!R34=0,"Check - Zero","OK")))</f>
        <v>OK</v>
      </c>
      <c r="S34" s="6" t="str">
        <f>IF(Revenue_Data!S34="","Check - Blank",IF(Revenue_Data!S34&lt;0,"Check - Negative",IF(Revenue_Data!S34=0,"Check - Zero","OK")))</f>
        <v>OK</v>
      </c>
      <c r="T34" s="6" t="str">
        <f>IF(Revenue_Data!T34="","Check - Blank",IF(Revenue_Data!T34&lt;0,"Check - Negative",IF(Revenue_Data!T34=0,"Check - Zero","OK")))</f>
        <v>OK</v>
      </c>
      <c r="U34" s="6" t="str">
        <f>IF(Revenue_Data!U34="","Check - Blank",IF(Revenue_Data!U34&lt;0,"Check - Negative",IF(Revenue_Data!U34=0,"Check - Zero","OK")))</f>
        <v>OK</v>
      </c>
      <c r="V34" s="6" t="str">
        <f>IF(Revenue_Data!V34="","Check - Blank",IF(Revenue_Data!V34&lt;0,"Check - Negative",IF(Revenue_Data!V34=0,"Check - Zero","OK")))</f>
        <v>OK</v>
      </c>
      <c r="W34" s="6" t="str">
        <f>IF(Revenue_Data!W34="","Check - Blank",IF(Revenue_Data!W34&lt;0,"Check - Negative",IF(Revenue_Data!W34=0,"Check - Zero","OK")))</f>
        <v>OK</v>
      </c>
      <c r="X34" s="6" t="str">
        <f>IF(Revenue_Data!X34="","Check - Blank",IF(Revenue_Data!X34&lt;0,"Check - Negative",IF(Revenue_Data!X34=0,"Check - Zero","OK")))</f>
        <v>OK</v>
      </c>
      <c r="Y34" s="6" t="str">
        <f>IF(Revenue_Data!Y34="","Check - Blank",IF(Revenue_Data!Y34&lt;0,"Check - Negative",IF(Revenue_Data!Y34=0,"Check - Zero","OK")))</f>
        <v>OK</v>
      </c>
      <c r="Z34" s="6" t="str">
        <f>IF(Revenue_Data!Z34="","Check - Blank",IF(Revenue_Data!Z34&lt;0,"Check - Negative",IF(Revenue_Data!Z34=0,"Check - Zero","OK")))</f>
        <v>OK</v>
      </c>
      <c r="AA34" s="7" t="str">
        <f>IF(Revenue_Data!AA34="","Check - Blank",IF(Revenue_Data!AA34&lt;0,"Check - Negative",IF(Revenue_Data!AA34=0,"Check - Zero","OK")))</f>
        <v>OK</v>
      </c>
    </row>
    <row r="35" spans="2:27" x14ac:dyDescent="0.35">
      <c r="B35" s="12" t="s">
        <v>32</v>
      </c>
      <c r="C35" s="17" t="str">
        <f>IF(Revenue_Data!C35="","Check - Blank",IF(Revenue_Data!C35&lt;0,"Check - Negative",IF(Revenue_Data!C35=0,"Check - Zero","OK")))</f>
        <v>OK</v>
      </c>
      <c r="D35" s="6" t="str">
        <f>IF(Revenue_Data!D35="","Check - Blank",IF(Revenue_Data!D35&lt;0,"Check - Negative",IF(Revenue_Data!D35=0,"Check - Zero","OK")))</f>
        <v>OK</v>
      </c>
      <c r="E35" s="6" t="str">
        <f>IF(Revenue_Data!E35="","Check - Blank",IF(Revenue_Data!E35&lt;0,"Check - Negative",IF(Revenue_Data!E35=0,"Check - Zero","OK")))</f>
        <v>OK</v>
      </c>
      <c r="F35" s="6" t="str">
        <f>IF(Revenue_Data!F35="","Check - Blank",IF(Revenue_Data!F35&lt;0,"Check - Negative",IF(Revenue_Data!F35=0,"Check - Zero","OK")))</f>
        <v>OK</v>
      </c>
      <c r="G35" s="6" t="str">
        <f>IF(Revenue_Data!G35="","Check - Blank",IF(Revenue_Data!G35&lt;0,"Check - Negative",IF(Revenue_Data!G35=0,"Check - Zero","OK")))</f>
        <v>OK</v>
      </c>
      <c r="H35" s="6" t="str">
        <f>IF(Revenue_Data!H35="","Check - Blank",IF(Revenue_Data!H35&lt;0,"Check - Negative",IF(Revenue_Data!H35=0,"Check - Zero","OK")))</f>
        <v>OK</v>
      </c>
      <c r="I35" s="6" t="str">
        <f>IF(Revenue_Data!I35="","Check - Blank",IF(Revenue_Data!I35&lt;0,"Check - Negative",IF(Revenue_Data!I35=0,"Check - Zero","OK")))</f>
        <v>OK</v>
      </c>
      <c r="J35" s="6" t="str">
        <f>IF(Revenue_Data!J35="","Check - Blank",IF(Revenue_Data!J35&lt;0,"Check - Negative",IF(Revenue_Data!J35=0,"Check - Zero","OK")))</f>
        <v>OK</v>
      </c>
      <c r="K35" s="6" t="str">
        <f>IF(Revenue_Data!K35="","Check - Blank",IF(Revenue_Data!K35&lt;0,"Check - Negative",IF(Revenue_Data!K35=0,"Check - Zero","OK")))</f>
        <v>OK</v>
      </c>
      <c r="L35" s="6" t="str">
        <f>IF(Revenue_Data!L35="","Check - Blank",IF(Revenue_Data!L35&lt;0,"Check - Negative",IF(Revenue_Data!L35=0,"Check - Zero","OK")))</f>
        <v>OK</v>
      </c>
      <c r="M35" s="6" t="str">
        <f>IF(Revenue_Data!M35="","Check - Blank",IF(Revenue_Data!M35&lt;0,"Check - Negative",IF(Revenue_Data!M35=0,"Check - Zero","OK")))</f>
        <v>OK</v>
      </c>
      <c r="N35" s="6" t="str">
        <f>IF(Revenue_Data!N35="","Check - Blank",IF(Revenue_Data!N35&lt;0,"Check - Negative",IF(Revenue_Data!N35=0,"Check - Zero","OK")))</f>
        <v>OK</v>
      </c>
      <c r="O35" s="6" t="str">
        <f>IF(Revenue_Data!O35="","Check - Blank",IF(Revenue_Data!O35&lt;0,"Check - Negative",IF(Revenue_Data!O35=0,"Check - Zero","OK")))</f>
        <v>OK</v>
      </c>
      <c r="P35" s="6" t="str">
        <f>IF(Revenue_Data!P35="","Check - Blank",IF(Revenue_Data!P35&lt;0,"Check - Negative",IF(Revenue_Data!P35=0,"Check - Zero","OK")))</f>
        <v>OK</v>
      </c>
      <c r="Q35" s="6" t="str">
        <f>IF(Revenue_Data!Q35="","Check - Blank",IF(Revenue_Data!Q35&lt;0,"Check - Negative",IF(Revenue_Data!Q35=0,"Check - Zero","OK")))</f>
        <v>OK</v>
      </c>
      <c r="R35" s="6" t="str">
        <f>IF(Revenue_Data!R35="","Check - Blank",IF(Revenue_Data!R35&lt;0,"Check - Negative",IF(Revenue_Data!R35=0,"Check - Zero","OK")))</f>
        <v>OK</v>
      </c>
      <c r="S35" s="6" t="str">
        <f>IF(Revenue_Data!S35="","Check - Blank",IF(Revenue_Data!S35&lt;0,"Check - Negative",IF(Revenue_Data!S35=0,"Check - Zero","OK")))</f>
        <v>OK</v>
      </c>
      <c r="T35" s="6" t="str">
        <f>IF(Revenue_Data!T35="","Check - Blank",IF(Revenue_Data!T35&lt;0,"Check - Negative",IF(Revenue_Data!T35=0,"Check - Zero","OK")))</f>
        <v>OK</v>
      </c>
      <c r="U35" s="6" t="str">
        <f>IF(Revenue_Data!U35="","Check - Blank",IF(Revenue_Data!U35&lt;0,"Check - Negative",IF(Revenue_Data!U35=0,"Check - Zero","OK")))</f>
        <v>OK</v>
      </c>
      <c r="V35" s="6" t="str">
        <f>IF(Revenue_Data!V35="","Check - Blank",IF(Revenue_Data!V35&lt;0,"Check - Negative",IF(Revenue_Data!V35=0,"Check - Zero","OK")))</f>
        <v>OK</v>
      </c>
      <c r="W35" s="6" t="str">
        <f>IF(Revenue_Data!W35="","Check - Blank",IF(Revenue_Data!W35&lt;0,"Check - Negative",IF(Revenue_Data!W35=0,"Check - Zero","OK")))</f>
        <v>OK</v>
      </c>
      <c r="X35" s="6" t="str">
        <f>IF(Revenue_Data!X35="","Check - Blank",IF(Revenue_Data!X35&lt;0,"Check - Negative",IF(Revenue_Data!X35=0,"Check - Zero","OK")))</f>
        <v>OK</v>
      </c>
      <c r="Y35" s="6" t="str">
        <f>IF(Revenue_Data!Y35="","Check - Blank",IF(Revenue_Data!Y35&lt;0,"Check - Negative",IF(Revenue_Data!Y35=0,"Check - Zero","OK")))</f>
        <v>OK</v>
      </c>
      <c r="Z35" s="6" t="str">
        <f>IF(Revenue_Data!Z35="","Check - Blank",IF(Revenue_Data!Z35&lt;0,"Check - Negative",IF(Revenue_Data!Z35=0,"Check - Zero","OK")))</f>
        <v>OK</v>
      </c>
      <c r="AA35" s="7" t="str">
        <f>IF(Revenue_Data!AA35="","Check - Blank",IF(Revenue_Data!AA35&lt;0,"Check - Negative",IF(Revenue_Data!AA35=0,"Check - Zero","OK")))</f>
        <v>OK</v>
      </c>
    </row>
    <row r="36" spans="2:27" x14ac:dyDescent="0.35">
      <c r="B36" s="12" t="s">
        <v>33</v>
      </c>
      <c r="C36" s="17" t="str">
        <f>IF(Revenue_Data!C36="","Check - Blank",IF(Revenue_Data!C36&lt;0,"Check - Negative",IF(Revenue_Data!C36=0,"Check - Zero","OK")))</f>
        <v>OK</v>
      </c>
      <c r="D36" s="6" t="str">
        <f>IF(Revenue_Data!D36="","Check - Blank",IF(Revenue_Data!D36&lt;0,"Check - Negative",IF(Revenue_Data!D36=0,"Check - Zero","OK")))</f>
        <v>OK</v>
      </c>
      <c r="E36" s="6" t="str">
        <f>IF(Revenue_Data!E36="","Check - Blank",IF(Revenue_Data!E36&lt;0,"Check - Negative",IF(Revenue_Data!E36=0,"Check - Zero","OK")))</f>
        <v>OK</v>
      </c>
      <c r="F36" s="6" t="str">
        <f>IF(Revenue_Data!F36="","Check - Blank",IF(Revenue_Data!F36&lt;0,"Check - Negative",IF(Revenue_Data!F36=0,"Check - Zero","OK")))</f>
        <v>OK</v>
      </c>
      <c r="G36" s="6" t="str">
        <f>IF(Revenue_Data!G36="","Check - Blank",IF(Revenue_Data!G36&lt;0,"Check - Negative",IF(Revenue_Data!G36=0,"Check - Zero","OK")))</f>
        <v>OK</v>
      </c>
      <c r="H36" s="6" t="str">
        <f>IF(Revenue_Data!H36="","Check - Blank",IF(Revenue_Data!H36&lt;0,"Check - Negative",IF(Revenue_Data!H36=0,"Check - Zero","OK")))</f>
        <v>OK</v>
      </c>
      <c r="I36" s="6" t="str">
        <f>IF(Revenue_Data!I36="","Check - Blank",IF(Revenue_Data!I36&lt;0,"Check - Negative",IF(Revenue_Data!I36=0,"Check - Zero","OK")))</f>
        <v>OK</v>
      </c>
      <c r="J36" s="6" t="str">
        <f>IF(Revenue_Data!J36="","Check - Blank",IF(Revenue_Data!J36&lt;0,"Check - Negative",IF(Revenue_Data!J36=0,"Check - Zero","OK")))</f>
        <v>OK</v>
      </c>
      <c r="K36" s="6" t="str">
        <f>IF(Revenue_Data!K36="","Check - Blank",IF(Revenue_Data!K36&lt;0,"Check - Negative",IF(Revenue_Data!K36=0,"Check - Zero","OK")))</f>
        <v>OK</v>
      </c>
      <c r="L36" s="6" t="str">
        <f>IF(Revenue_Data!L36="","Check - Blank",IF(Revenue_Data!L36&lt;0,"Check - Negative",IF(Revenue_Data!L36=0,"Check - Zero","OK")))</f>
        <v>OK</v>
      </c>
      <c r="M36" s="6" t="str">
        <f>IF(Revenue_Data!M36="","Check - Blank",IF(Revenue_Data!M36&lt;0,"Check - Negative",IF(Revenue_Data!M36=0,"Check - Zero","OK")))</f>
        <v>Check - Negative</v>
      </c>
      <c r="N36" s="6" t="str">
        <f>IF(Revenue_Data!N36="","Check - Blank",IF(Revenue_Data!N36&lt;0,"Check - Negative",IF(Revenue_Data!N36=0,"Check - Zero","OK")))</f>
        <v>OK</v>
      </c>
      <c r="O36" s="6" t="str">
        <f>IF(Revenue_Data!O36="","Check - Blank",IF(Revenue_Data!O36&lt;0,"Check - Negative",IF(Revenue_Data!O36=0,"Check - Zero","OK")))</f>
        <v>OK</v>
      </c>
      <c r="P36" s="6" t="str">
        <f>IF(Revenue_Data!P36="","Check - Blank",IF(Revenue_Data!P36&lt;0,"Check - Negative",IF(Revenue_Data!P36=0,"Check - Zero","OK")))</f>
        <v>OK</v>
      </c>
      <c r="Q36" s="6" t="str">
        <f>IF(Revenue_Data!Q36="","Check - Blank",IF(Revenue_Data!Q36&lt;0,"Check - Negative",IF(Revenue_Data!Q36=0,"Check - Zero","OK")))</f>
        <v>OK</v>
      </c>
      <c r="R36" s="6" t="str">
        <f>IF(Revenue_Data!R36="","Check - Blank",IF(Revenue_Data!R36&lt;0,"Check - Negative",IF(Revenue_Data!R36=0,"Check - Zero","OK")))</f>
        <v>OK</v>
      </c>
      <c r="S36" s="6" t="str">
        <f>IF(Revenue_Data!S36="","Check - Blank",IF(Revenue_Data!S36&lt;0,"Check - Negative",IF(Revenue_Data!S36=0,"Check - Zero","OK")))</f>
        <v>OK</v>
      </c>
      <c r="T36" s="6" t="str">
        <f>IF(Revenue_Data!T36="","Check - Blank",IF(Revenue_Data!T36&lt;0,"Check - Negative",IF(Revenue_Data!T36=0,"Check - Zero","OK")))</f>
        <v>OK</v>
      </c>
      <c r="U36" s="6" t="str">
        <f>IF(Revenue_Data!U36="","Check - Blank",IF(Revenue_Data!U36&lt;0,"Check - Negative",IF(Revenue_Data!U36=0,"Check - Zero","OK")))</f>
        <v>OK</v>
      </c>
      <c r="V36" s="6" t="str">
        <f>IF(Revenue_Data!V36="","Check - Blank",IF(Revenue_Data!V36&lt;0,"Check - Negative",IF(Revenue_Data!V36=0,"Check - Zero","OK")))</f>
        <v>OK</v>
      </c>
      <c r="W36" s="6" t="str">
        <f>IF(Revenue_Data!W36="","Check - Blank",IF(Revenue_Data!W36&lt;0,"Check - Negative",IF(Revenue_Data!W36=0,"Check - Zero","OK")))</f>
        <v>OK</v>
      </c>
      <c r="X36" s="6" t="str">
        <f>IF(Revenue_Data!X36="","Check - Blank",IF(Revenue_Data!X36&lt;0,"Check - Negative",IF(Revenue_Data!X36=0,"Check - Zero","OK")))</f>
        <v>OK</v>
      </c>
      <c r="Y36" s="6" t="str">
        <f>IF(Revenue_Data!Y36="","Check - Blank",IF(Revenue_Data!Y36&lt;0,"Check - Negative",IF(Revenue_Data!Y36=0,"Check - Zero","OK")))</f>
        <v>OK</v>
      </c>
      <c r="Z36" s="6" t="str">
        <f>IF(Revenue_Data!Z36="","Check - Blank",IF(Revenue_Data!Z36&lt;0,"Check - Negative",IF(Revenue_Data!Z36=0,"Check - Zero","OK")))</f>
        <v>OK</v>
      </c>
      <c r="AA36" s="7" t="str">
        <f>IF(Revenue_Data!AA36="","Check - Blank",IF(Revenue_Data!AA36&lt;0,"Check - Negative",IF(Revenue_Data!AA36=0,"Check - Zero","OK")))</f>
        <v>OK</v>
      </c>
    </row>
    <row r="37" spans="2:27" x14ac:dyDescent="0.35">
      <c r="B37" s="12" t="s">
        <v>34</v>
      </c>
      <c r="C37" s="17" t="str">
        <f>IF(Revenue_Data!C37="","Check - Blank",IF(Revenue_Data!C37&lt;0,"Check - Negative",IF(Revenue_Data!C37=0,"Check - Zero","OK")))</f>
        <v>OK</v>
      </c>
      <c r="D37" s="6" t="str">
        <f>IF(Revenue_Data!D37="","Check - Blank",IF(Revenue_Data!D37&lt;0,"Check - Negative",IF(Revenue_Data!D37=0,"Check - Zero","OK")))</f>
        <v>OK</v>
      </c>
      <c r="E37" s="6" t="str">
        <f>IF(Revenue_Data!E37="","Check - Blank",IF(Revenue_Data!E37&lt;0,"Check - Negative",IF(Revenue_Data!E37=0,"Check - Zero","OK")))</f>
        <v>OK</v>
      </c>
      <c r="F37" s="6" t="str">
        <f>IF(Revenue_Data!F37="","Check - Blank",IF(Revenue_Data!F37&lt;0,"Check - Negative",IF(Revenue_Data!F37=0,"Check - Zero","OK")))</f>
        <v>OK</v>
      </c>
      <c r="G37" s="6" t="str">
        <f>IF(Revenue_Data!G37="","Check - Blank",IF(Revenue_Data!G37&lt;0,"Check - Negative",IF(Revenue_Data!G37=0,"Check - Zero","OK")))</f>
        <v>OK</v>
      </c>
      <c r="H37" s="6" t="str">
        <f>IF(Revenue_Data!H37="","Check - Blank",IF(Revenue_Data!H37&lt;0,"Check - Negative",IF(Revenue_Data!H37=0,"Check - Zero","OK")))</f>
        <v>OK</v>
      </c>
      <c r="I37" s="6" t="str">
        <f>IF(Revenue_Data!I37="","Check - Blank",IF(Revenue_Data!I37&lt;0,"Check - Negative",IF(Revenue_Data!I37=0,"Check - Zero","OK")))</f>
        <v>OK</v>
      </c>
      <c r="J37" s="6" t="str">
        <f>IF(Revenue_Data!J37="","Check - Blank",IF(Revenue_Data!J37&lt;0,"Check - Negative",IF(Revenue_Data!J37=0,"Check - Zero","OK")))</f>
        <v>OK</v>
      </c>
      <c r="K37" s="6" t="str">
        <f>IF(Revenue_Data!K37="","Check - Blank",IF(Revenue_Data!K37&lt;0,"Check - Negative",IF(Revenue_Data!K37=0,"Check - Zero","OK")))</f>
        <v>OK</v>
      </c>
      <c r="L37" s="6" t="str">
        <f>IF(Revenue_Data!L37="","Check - Blank",IF(Revenue_Data!L37&lt;0,"Check - Negative",IF(Revenue_Data!L37=0,"Check - Zero","OK")))</f>
        <v>OK</v>
      </c>
      <c r="M37" s="6" t="str">
        <f>IF(Revenue_Data!M37="","Check - Blank",IF(Revenue_Data!M37&lt;0,"Check - Negative",IF(Revenue_Data!M37=0,"Check - Zero","OK")))</f>
        <v>OK</v>
      </c>
      <c r="N37" s="6" t="str">
        <f>IF(Revenue_Data!N37="","Check - Blank",IF(Revenue_Data!N37&lt;0,"Check - Negative",IF(Revenue_Data!N37=0,"Check - Zero","OK")))</f>
        <v>OK</v>
      </c>
      <c r="O37" s="6" t="str">
        <f>IF(Revenue_Data!O37="","Check - Blank",IF(Revenue_Data!O37&lt;0,"Check - Negative",IF(Revenue_Data!O37=0,"Check - Zero","OK")))</f>
        <v>OK</v>
      </c>
      <c r="P37" s="6" t="str">
        <f>IF(Revenue_Data!P37="","Check - Blank",IF(Revenue_Data!P37&lt;0,"Check - Negative",IF(Revenue_Data!P37=0,"Check - Zero","OK")))</f>
        <v>OK</v>
      </c>
      <c r="Q37" s="6" t="str">
        <f>IF(Revenue_Data!Q37="","Check - Blank",IF(Revenue_Data!Q37&lt;0,"Check - Negative",IF(Revenue_Data!Q37=0,"Check - Zero","OK")))</f>
        <v>OK</v>
      </c>
      <c r="R37" s="6" t="str">
        <f>IF(Revenue_Data!R37="","Check - Blank",IF(Revenue_Data!R37&lt;0,"Check - Negative",IF(Revenue_Data!R37=0,"Check - Zero","OK")))</f>
        <v>OK</v>
      </c>
      <c r="S37" s="6" t="str">
        <f>IF(Revenue_Data!S37="","Check - Blank",IF(Revenue_Data!S37&lt;0,"Check - Negative",IF(Revenue_Data!S37=0,"Check - Zero","OK")))</f>
        <v>OK</v>
      </c>
      <c r="T37" s="6" t="str">
        <f>IF(Revenue_Data!T37="","Check - Blank",IF(Revenue_Data!T37&lt;0,"Check - Negative",IF(Revenue_Data!T37=0,"Check - Zero","OK")))</f>
        <v>OK</v>
      </c>
      <c r="U37" s="6" t="str">
        <f>IF(Revenue_Data!U37="","Check - Blank",IF(Revenue_Data!U37&lt;0,"Check - Negative",IF(Revenue_Data!U37=0,"Check - Zero","OK")))</f>
        <v>OK</v>
      </c>
      <c r="V37" s="6" t="str">
        <f>IF(Revenue_Data!V37="","Check - Blank",IF(Revenue_Data!V37&lt;0,"Check - Negative",IF(Revenue_Data!V37=0,"Check - Zero","OK")))</f>
        <v>OK</v>
      </c>
      <c r="W37" s="6" t="str">
        <f>IF(Revenue_Data!W37="","Check - Blank",IF(Revenue_Data!W37&lt;0,"Check - Negative",IF(Revenue_Data!W37=0,"Check - Zero","OK")))</f>
        <v>OK</v>
      </c>
      <c r="X37" s="6" t="str">
        <f>IF(Revenue_Data!X37="","Check - Blank",IF(Revenue_Data!X37&lt;0,"Check - Negative",IF(Revenue_Data!X37=0,"Check - Zero","OK")))</f>
        <v>OK</v>
      </c>
      <c r="Y37" s="6" t="str">
        <f>IF(Revenue_Data!Y37="","Check - Blank",IF(Revenue_Data!Y37&lt;0,"Check - Negative",IF(Revenue_Data!Y37=0,"Check - Zero","OK")))</f>
        <v>OK</v>
      </c>
      <c r="Z37" s="6" t="str">
        <f>IF(Revenue_Data!Z37="","Check - Blank",IF(Revenue_Data!Z37&lt;0,"Check - Negative",IF(Revenue_Data!Z37=0,"Check - Zero","OK")))</f>
        <v>OK</v>
      </c>
      <c r="AA37" s="7" t="str">
        <f>IF(Revenue_Data!AA37="","Check - Blank",IF(Revenue_Data!AA37&lt;0,"Check - Negative",IF(Revenue_Data!AA37=0,"Check - Zero","OK")))</f>
        <v>OK</v>
      </c>
    </row>
    <row r="38" spans="2:27" x14ac:dyDescent="0.35">
      <c r="B38" s="12" t="s">
        <v>35</v>
      </c>
      <c r="C38" s="17" t="str">
        <f>IF(Revenue_Data!C38="","Check - Blank",IF(Revenue_Data!C38&lt;0,"Check - Negative",IF(Revenue_Data!C38=0,"Check - Zero","OK")))</f>
        <v>OK</v>
      </c>
      <c r="D38" s="6" t="str">
        <f>IF(Revenue_Data!D38="","Check - Blank",IF(Revenue_Data!D38&lt;0,"Check - Negative",IF(Revenue_Data!D38=0,"Check - Zero","OK")))</f>
        <v>OK</v>
      </c>
      <c r="E38" s="6" t="str">
        <f>IF(Revenue_Data!E38="","Check - Blank",IF(Revenue_Data!E38&lt;0,"Check - Negative",IF(Revenue_Data!E38=0,"Check - Zero","OK")))</f>
        <v>OK</v>
      </c>
      <c r="F38" s="6" t="str">
        <f>IF(Revenue_Data!F38="","Check - Blank",IF(Revenue_Data!F38&lt;0,"Check - Negative",IF(Revenue_Data!F38=0,"Check - Zero","OK")))</f>
        <v>OK</v>
      </c>
      <c r="G38" s="6" t="str">
        <f>IF(Revenue_Data!G38="","Check - Blank",IF(Revenue_Data!G38&lt;0,"Check - Negative",IF(Revenue_Data!G38=0,"Check - Zero","OK")))</f>
        <v>OK</v>
      </c>
      <c r="H38" s="6" t="str">
        <f>IF(Revenue_Data!H38="","Check - Blank",IF(Revenue_Data!H38&lt;0,"Check - Negative",IF(Revenue_Data!H38=0,"Check - Zero","OK")))</f>
        <v>OK</v>
      </c>
      <c r="I38" s="6" t="str">
        <f>IF(Revenue_Data!I38="","Check - Blank",IF(Revenue_Data!I38&lt;0,"Check - Negative",IF(Revenue_Data!I38=0,"Check - Zero","OK")))</f>
        <v>OK</v>
      </c>
      <c r="J38" s="6" t="str">
        <f>IF(Revenue_Data!J38="","Check - Blank",IF(Revenue_Data!J38&lt;0,"Check - Negative",IF(Revenue_Data!J38=0,"Check - Zero","OK")))</f>
        <v>OK</v>
      </c>
      <c r="K38" s="6" t="str">
        <f>IF(Revenue_Data!K38="","Check - Blank",IF(Revenue_Data!K38&lt;0,"Check - Negative",IF(Revenue_Data!K38=0,"Check - Zero","OK")))</f>
        <v>OK</v>
      </c>
      <c r="L38" s="6" t="str">
        <f>IF(Revenue_Data!L38="","Check - Blank",IF(Revenue_Data!L38&lt;0,"Check - Negative",IF(Revenue_Data!L38=0,"Check - Zero","OK")))</f>
        <v>OK</v>
      </c>
      <c r="M38" s="6" t="str">
        <f>IF(Revenue_Data!M38="","Check - Blank",IF(Revenue_Data!M38&lt;0,"Check - Negative",IF(Revenue_Data!M38=0,"Check - Zero","OK")))</f>
        <v>OK</v>
      </c>
      <c r="N38" s="6" t="str">
        <f>IF(Revenue_Data!N38="","Check - Blank",IF(Revenue_Data!N38&lt;0,"Check - Negative",IF(Revenue_Data!N38=0,"Check - Zero","OK")))</f>
        <v>OK</v>
      </c>
      <c r="O38" s="6" t="str">
        <f>IF(Revenue_Data!O38="","Check - Blank",IF(Revenue_Data!O38&lt;0,"Check - Negative",IF(Revenue_Data!O38=0,"Check - Zero","OK")))</f>
        <v>OK</v>
      </c>
      <c r="P38" s="6" t="str">
        <f>IF(Revenue_Data!P38="","Check - Blank",IF(Revenue_Data!P38&lt;0,"Check - Negative",IF(Revenue_Data!P38=0,"Check - Zero","OK")))</f>
        <v>OK</v>
      </c>
      <c r="Q38" s="6" t="str">
        <f>IF(Revenue_Data!Q38="","Check - Blank",IF(Revenue_Data!Q38&lt;0,"Check - Negative",IF(Revenue_Data!Q38=0,"Check - Zero","OK")))</f>
        <v>OK</v>
      </c>
      <c r="R38" s="6" t="str">
        <f>IF(Revenue_Data!R38="","Check - Blank",IF(Revenue_Data!R38&lt;0,"Check - Negative",IF(Revenue_Data!R38=0,"Check - Zero","OK")))</f>
        <v>OK</v>
      </c>
      <c r="S38" s="6" t="str">
        <f>IF(Revenue_Data!S38="","Check - Blank",IF(Revenue_Data!S38&lt;0,"Check - Negative",IF(Revenue_Data!S38=0,"Check - Zero","OK")))</f>
        <v>OK</v>
      </c>
      <c r="T38" s="6" t="str">
        <f>IF(Revenue_Data!T38="","Check - Blank",IF(Revenue_Data!T38&lt;0,"Check - Negative",IF(Revenue_Data!T38=0,"Check - Zero","OK")))</f>
        <v>OK</v>
      </c>
      <c r="U38" s="6" t="str">
        <f>IF(Revenue_Data!U38="","Check - Blank",IF(Revenue_Data!U38&lt;0,"Check - Negative",IF(Revenue_Data!U38=0,"Check - Zero","OK")))</f>
        <v>OK</v>
      </c>
      <c r="V38" s="6" t="str">
        <f>IF(Revenue_Data!V38="","Check - Blank",IF(Revenue_Data!V38&lt;0,"Check - Negative",IF(Revenue_Data!V38=0,"Check - Zero","OK")))</f>
        <v>OK</v>
      </c>
      <c r="W38" s="6" t="str">
        <f>IF(Revenue_Data!W38="","Check - Blank",IF(Revenue_Data!W38&lt;0,"Check - Negative",IF(Revenue_Data!W38=0,"Check - Zero","OK")))</f>
        <v>OK</v>
      </c>
      <c r="X38" s="6" t="str">
        <f>IF(Revenue_Data!X38="","Check - Blank",IF(Revenue_Data!X38&lt;0,"Check - Negative",IF(Revenue_Data!X38=0,"Check - Zero","OK")))</f>
        <v>OK</v>
      </c>
      <c r="Y38" s="6" t="str">
        <f>IF(Revenue_Data!Y38="","Check - Blank",IF(Revenue_Data!Y38&lt;0,"Check - Negative",IF(Revenue_Data!Y38=0,"Check - Zero","OK")))</f>
        <v>OK</v>
      </c>
      <c r="Z38" s="6" t="str">
        <f>IF(Revenue_Data!Z38="","Check - Blank",IF(Revenue_Data!Z38&lt;0,"Check - Negative",IF(Revenue_Data!Z38=0,"Check - Zero","OK")))</f>
        <v>OK</v>
      </c>
      <c r="AA38" s="7" t="str">
        <f>IF(Revenue_Data!AA38="","Check - Blank",IF(Revenue_Data!AA38&lt;0,"Check - Negative",IF(Revenue_Data!AA38=0,"Check - Zero","OK")))</f>
        <v>OK</v>
      </c>
    </row>
    <row r="39" spans="2:27" x14ac:dyDescent="0.35">
      <c r="B39" s="12" t="s">
        <v>36</v>
      </c>
      <c r="C39" s="17" t="str">
        <f>IF(Revenue_Data!C39="","Check - Blank",IF(Revenue_Data!C39&lt;0,"Check - Negative",IF(Revenue_Data!C39=0,"Check - Zero","OK")))</f>
        <v>OK</v>
      </c>
      <c r="D39" s="6" t="str">
        <f>IF(Revenue_Data!D39="","Check - Blank",IF(Revenue_Data!D39&lt;0,"Check - Negative",IF(Revenue_Data!D39=0,"Check - Zero","OK")))</f>
        <v>OK</v>
      </c>
      <c r="E39" s="6" t="str">
        <f>IF(Revenue_Data!E39="","Check - Blank",IF(Revenue_Data!E39&lt;0,"Check - Negative",IF(Revenue_Data!E39=0,"Check - Zero","OK")))</f>
        <v>OK</v>
      </c>
      <c r="F39" s="6" t="str">
        <f>IF(Revenue_Data!F39="","Check - Blank",IF(Revenue_Data!F39&lt;0,"Check - Negative",IF(Revenue_Data!F39=0,"Check - Zero","OK")))</f>
        <v>OK</v>
      </c>
      <c r="G39" s="6" t="str">
        <f>IF(Revenue_Data!G39="","Check - Blank",IF(Revenue_Data!G39&lt;0,"Check - Negative",IF(Revenue_Data!G39=0,"Check - Zero","OK")))</f>
        <v>OK</v>
      </c>
      <c r="H39" s="6" t="str">
        <f>IF(Revenue_Data!H39="","Check - Blank",IF(Revenue_Data!H39&lt;0,"Check - Negative",IF(Revenue_Data!H39=0,"Check - Zero","OK")))</f>
        <v>OK</v>
      </c>
      <c r="I39" s="6" t="str">
        <f>IF(Revenue_Data!I39="","Check - Blank",IF(Revenue_Data!I39&lt;0,"Check - Negative",IF(Revenue_Data!I39=0,"Check - Zero","OK")))</f>
        <v>OK</v>
      </c>
      <c r="J39" s="6" t="str">
        <f>IF(Revenue_Data!J39="","Check - Blank",IF(Revenue_Data!J39&lt;0,"Check - Negative",IF(Revenue_Data!J39=0,"Check - Zero","OK")))</f>
        <v>OK</v>
      </c>
      <c r="K39" s="6" t="str">
        <f>IF(Revenue_Data!K39="","Check - Blank",IF(Revenue_Data!K39&lt;0,"Check - Negative",IF(Revenue_Data!K39=0,"Check - Zero","OK")))</f>
        <v>OK</v>
      </c>
      <c r="L39" s="6" t="str">
        <f>IF(Revenue_Data!L39="","Check - Blank",IF(Revenue_Data!L39&lt;0,"Check - Negative",IF(Revenue_Data!L39=0,"Check - Zero","OK")))</f>
        <v>OK</v>
      </c>
      <c r="M39" s="6" t="str">
        <f>IF(Revenue_Data!M39="","Check - Blank",IF(Revenue_Data!M39&lt;0,"Check - Negative",IF(Revenue_Data!M39=0,"Check - Zero","OK")))</f>
        <v>OK</v>
      </c>
      <c r="N39" s="6" t="str">
        <f>IF(Revenue_Data!N39="","Check - Blank",IF(Revenue_Data!N39&lt;0,"Check - Negative",IF(Revenue_Data!N39=0,"Check - Zero","OK")))</f>
        <v>OK</v>
      </c>
      <c r="O39" s="6" t="str">
        <f>IF(Revenue_Data!O39="","Check - Blank",IF(Revenue_Data!O39&lt;0,"Check - Negative",IF(Revenue_Data!O39=0,"Check - Zero","OK")))</f>
        <v>OK</v>
      </c>
      <c r="P39" s="6" t="str">
        <f>IF(Revenue_Data!P39="","Check - Blank",IF(Revenue_Data!P39&lt;0,"Check - Negative",IF(Revenue_Data!P39=0,"Check - Zero","OK")))</f>
        <v>OK</v>
      </c>
      <c r="Q39" s="6" t="str">
        <f>IF(Revenue_Data!Q39="","Check - Blank",IF(Revenue_Data!Q39&lt;0,"Check - Negative",IF(Revenue_Data!Q39=0,"Check - Zero","OK")))</f>
        <v>OK</v>
      </c>
      <c r="R39" s="6" t="str">
        <f>IF(Revenue_Data!R39="","Check - Blank",IF(Revenue_Data!R39&lt;0,"Check - Negative",IF(Revenue_Data!R39=0,"Check - Zero","OK")))</f>
        <v>OK</v>
      </c>
      <c r="S39" s="6" t="str">
        <f>IF(Revenue_Data!S39="","Check - Blank",IF(Revenue_Data!S39&lt;0,"Check - Negative",IF(Revenue_Data!S39=0,"Check - Zero","OK")))</f>
        <v>OK</v>
      </c>
      <c r="T39" s="6" t="str">
        <f>IF(Revenue_Data!T39="","Check - Blank",IF(Revenue_Data!T39&lt;0,"Check - Negative",IF(Revenue_Data!T39=0,"Check - Zero","OK")))</f>
        <v>OK</v>
      </c>
      <c r="U39" s="6" t="str">
        <f>IF(Revenue_Data!U39="","Check - Blank",IF(Revenue_Data!U39&lt;0,"Check - Negative",IF(Revenue_Data!U39=0,"Check - Zero","OK")))</f>
        <v>OK</v>
      </c>
      <c r="V39" s="6" t="str">
        <f>IF(Revenue_Data!V39="","Check - Blank",IF(Revenue_Data!V39&lt;0,"Check - Negative",IF(Revenue_Data!V39=0,"Check - Zero","OK")))</f>
        <v>OK</v>
      </c>
      <c r="W39" s="6" t="str">
        <f>IF(Revenue_Data!W39="","Check - Blank",IF(Revenue_Data!W39&lt;0,"Check - Negative",IF(Revenue_Data!W39=0,"Check - Zero","OK")))</f>
        <v>OK</v>
      </c>
      <c r="X39" s="6" t="str">
        <f>IF(Revenue_Data!X39="","Check - Blank",IF(Revenue_Data!X39&lt;0,"Check - Negative",IF(Revenue_Data!X39=0,"Check - Zero","OK")))</f>
        <v>OK</v>
      </c>
      <c r="Y39" s="6" t="str">
        <f>IF(Revenue_Data!Y39="","Check - Blank",IF(Revenue_Data!Y39&lt;0,"Check - Negative",IF(Revenue_Data!Y39=0,"Check - Zero","OK")))</f>
        <v>OK</v>
      </c>
      <c r="Z39" s="6" t="str">
        <f>IF(Revenue_Data!Z39="","Check - Blank",IF(Revenue_Data!Z39&lt;0,"Check - Negative",IF(Revenue_Data!Z39=0,"Check - Zero","OK")))</f>
        <v>OK</v>
      </c>
      <c r="AA39" s="7" t="str">
        <f>IF(Revenue_Data!AA39="","Check - Blank",IF(Revenue_Data!AA39&lt;0,"Check - Negative",IF(Revenue_Data!AA39=0,"Check - Zero","OK")))</f>
        <v>OK</v>
      </c>
    </row>
    <row r="40" spans="2:27" x14ac:dyDescent="0.35">
      <c r="B40" s="12" t="s">
        <v>37</v>
      </c>
      <c r="C40" s="17" t="str">
        <f>IF(Revenue_Data!C40="","Check - Blank",IF(Revenue_Data!C40&lt;0,"Check - Negative",IF(Revenue_Data!C40=0,"Check - Zero","OK")))</f>
        <v>OK</v>
      </c>
      <c r="D40" s="6" t="str">
        <f>IF(Revenue_Data!D40="","Check - Blank",IF(Revenue_Data!D40&lt;0,"Check - Negative",IF(Revenue_Data!D40=0,"Check - Zero","OK")))</f>
        <v>OK</v>
      </c>
      <c r="E40" s="6" t="str">
        <f>IF(Revenue_Data!E40="","Check - Blank",IF(Revenue_Data!E40&lt;0,"Check - Negative",IF(Revenue_Data!E40=0,"Check - Zero","OK")))</f>
        <v>OK</v>
      </c>
      <c r="F40" s="6" t="str">
        <f>IF(Revenue_Data!F40="","Check - Blank",IF(Revenue_Data!F40&lt;0,"Check - Negative",IF(Revenue_Data!F40=0,"Check - Zero","OK")))</f>
        <v>OK</v>
      </c>
      <c r="G40" s="6" t="str">
        <f>IF(Revenue_Data!G40="","Check - Blank",IF(Revenue_Data!G40&lt;0,"Check - Negative",IF(Revenue_Data!G40=0,"Check - Zero","OK")))</f>
        <v>OK</v>
      </c>
      <c r="H40" s="6" t="str">
        <f>IF(Revenue_Data!H40="","Check - Blank",IF(Revenue_Data!H40&lt;0,"Check - Negative",IF(Revenue_Data!H40=0,"Check - Zero","OK")))</f>
        <v>OK</v>
      </c>
      <c r="I40" s="6" t="str">
        <f>IF(Revenue_Data!I40="","Check - Blank",IF(Revenue_Data!I40&lt;0,"Check - Negative",IF(Revenue_Data!I40=0,"Check - Zero","OK")))</f>
        <v>OK</v>
      </c>
      <c r="J40" s="6" t="str">
        <f>IF(Revenue_Data!J40="","Check - Blank",IF(Revenue_Data!J40&lt;0,"Check - Negative",IF(Revenue_Data!J40=0,"Check - Zero","OK")))</f>
        <v>OK</v>
      </c>
      <c r="K40" s="6" t="str">
        <f>IF(Revenue_Data!K40="","Check - Blank",IF(Revenue_Data!K40&lt;0,"Check - Negative",IF(Revenue_Data!K40=0,"Check - Zero","OK")))</f>
        <v>OK</v>
      </c>
      <c r="L40" s="6" t="str">
        <f>IF(Revenue_Data!L40="","Check - Blank",IF(Revenue_Data!L40&lt;0,"Check - Negative",IF(Revenue_Data!L40=0,"Check - Zero","OK")))</f>
        <v>OK</v>
      </c>
      <c r="M40" s="6" t="str">
        <f>IF(Revenue_Data!M40="","Check - Blank",IF(Revenue_Data!M40&lt;0,"Check - Negative",IF(Revenue_Data!M40=0,"Check - Zero","OK")))</f>
        <v>OK</v>
      </c>
      <c r="N40" s="6" t="str">
        <f>IF(Revenue_Data!N40="","Check - Blank",IF(Revenue_Data!N40&lt;0,"Check - Negative",IF(Revenue_Data!N40=0,"Check - Zero","OK")))</f>
        <v>OK</v>
      </c>
      <c r="O40" s="6" t="str">
        <f>IF(Revenue_Data!O40="","Check - Blank",IF(Revenue_Data!O40&lt;0,"Check - Negative",IF(Revenue_Data!O40=0,"Check - Zero","OK")))</f>
        <v>OK</v>
      </c>
      <c r="P40" s="6" t="str">
        <f>IF(Revenue_Data!P40="","Check - Blank",IF(Revenue_Data!P40&lt;0,"Check - Negative",IF(Revenue_Data!P40=0,"Check - Zero","OK")))</f>
        <v>OK</v>
      </c>
      <c r="Q40" s="6" t="str">
        <f>IF(Revenue_Data!Q40="","Check - Blank",IF(Revenue_Data!Q40&lt;0,"Check - Negative",IF(Revenue_Data!Q40=0,"Check - Zero","OK")))</f>
        <v>OK</v>
      </c>
      <c r="R40" s="6" t="str">
        <f>IF(Revenue_Data!R40="","Check - Blank",IF(Revenue_Data!R40&lt;0,"Check - Negative",IF(Revenue_Data!R40=0,"Check - Zero","OK")))</f>
        <v>OK</v>
      </c>
      <c r="S40" s="6" t="str">
        <f>IF(Revenue_Data!S40="","Check - Blank",IF(Revenue_Data!S40&lt;0,"Check - Negative",IF(Revenue_Data!S40=0,"Check - Zero","OK")))</f>
        <v>OK</v>
      </c>
      <c r="T40" s="6" t="str">
        <f>IF(Revenue_Data!T40="","Check - Blank",IF(Revenue_Data!T40&lt;0,"Check - Negative",IF(Revenue_Data!T40=0,"Check - Zero","OK")))</f>
        <v>OK</v>
      </c>
      <c r="U40" s="6" t="str">
        <f>IF(Revenue_Data!U40="","Check - Blank",IF(Revenue_Data!U40&lt;0,"Check - Negative",IF(Revenue_Data!U40=0,"Check - Zero","OK")))</f>
        <v>OK</v>
      </c>
      <c r="V40" s="6" t="str">
        <f>IF(Revenue_Data!V40="","Check - Blank",IF(Revenue_Data!V40&lt;0,"Check - Negative",IF(Revenue_Data!V40=0,"Check - Zero","OK")))</f>
        <v>OK</v>
      </c>
      <c r="W40" s="6" t="str">
        <f>IF(Revenue_Data!W40="","Check - Blank",IF(Revenue_Data!W40&lt;0,"Check - Negative",IF(Revenue_Data!W40=0,"Check - Zero","OK")))</f>
        <v>OK</v>
      </c>
      <c r="X40" s="6" t="str">
        <f>IF(Revenue_Data!X40="","Check - Blank",IF(Revenue_Data!X40&lt;0,"Check - Negative",IF(Revenue_Data!X40=0,"Check - Zero","OK")))</f>
        <v>OK</v>
      </c>
      <c r="Y40" s="6" t="str">
        <f>IF(Revenue_Data!Y40="","Check - Blank",IF(Revenue_Data!Y40&lt;0,"Check - Negative",IF(Revenue_Data!Y40=0,"Check - Zero","OK")))</f>
        <v>OK</v>
      </c>
      <c r="Z40" s="6" t="str">
        <f>IF(Revenue_Data!Z40="","Check - Blank",IF(Revenue_Data!Z40&lt;0,"Check - Negative",IF(Revenue_Data!Z40=0,"Check - Zero","OK")))</f>
        <v>OK</v>
      </c>
      <c r="AA40" s="7" t="str">
        <f>IF(Revenue_Data!AA40="","Check - Blank",IF(Revenue_Data!AA40&lt;0,"Check - Negative",IF(Revenue_Data!AA40=0,"Check - Zero","OK")))</f>
        <v>OK</v>
      </c>
    </row>
    <row r="41" spans="2:27" x14ac:dyDescent="0.35">
      <c r="B41" s="12" t="s">
        <v>38</v>
      </c>
      <c r="C41" s="17" t="str">
        <f>IF(Revenue_Data!C41="","Check - Blank",IF(Revenue_Data!C41&lt;0,"Check - Negative",IF(Revenue_Data!C41=0,"Check - Zero","OK")))</f>
        <v>OK</v>
      </c>
      <c r="D41" s="6" t="str">
        <f>IF(Revenue_Data!D41="","Check - Blank",IF(Revenue_Data!D41&lt;0,"Check - Negative",IF(Revenue_Data!D41=0,"Check - Zero","OK")))</f>
        <v>OK</v>
      </c>
      <c r="E41" s="6" t="str">
        <f>IF(Revenue_Data!E41="","Check - Blank",IF(Revenue_Data!E41&lt;0,"Check - Negative",IF(Revenue_Data!E41=0,"Check - Zero","OK")))</f>
        <v>OK</v>
      </c>
      <c r="F41" s="6" t="str">
        <f>IF(Revenue_Data!F41="","Check - Blank",IF(Revenue_Data!F41&lt;0,"Check - Negative",IF(Revenue_Data!F41=0,"Check - Zero","OK")))</f>
        <v>OK</v>
      </c>
      <c r="G41" s="6" t="str">
        <f>IF(Revenue_Data!G41="","Check - Blank",IF(Revenue_Data!G41&lt;0,"Check - Negative",IF(Revenue_Data!G41=0,"Check - Zero","OK")))</f>
        <v>OK</v>
      </c>
      <c r="H41" s="6" t="str">
        <f>IF(Revenue_Data!H41="","Check - Blank",IF(Revenue_Data!H41&lt;0,"Check - Negative",IF(Revenue_Data!H41=0,"Check - Zero","OK")))</f>
        <v>OK</v>
      </c>
      <c r="I41" s="6" t="str">
        <f>IF(Revenue_Data!I41="","Check - Blank",IF(Revenue_Data!I41&lt;0,"Check - Negative",IF(Revenue_Data!I41=0,"Check - Zero","OK")))</f>
        <v>OK</v>
      </c>
      <c r="J41" s="6" t="str">
        <f>IF(Revenue_Data!J41="","Check - Blank",IF(Revenue_Data!J41&lt;0,"Check - Negative",IF(Revenue_Data!J41=0,"Check - Zero","OK")))</f>
        <v>OK</v>
      </c>
      <c r="K41" s="6" t="str">
        <f>IF(Revenue_Data!K41="","Check - Blank",IF(Revenue_Data!K41&lt;0,"Check - Negative",IF(Revenue_Data!K41=0,"Check - Zero","OK")))</f>
        <v>OK</v>
      </c>
      <c r="L41" s="6" t="str">
        <f>IF(Revenue_Data!L41="","Check - Blank",IF(Revenue_Data!L41&lt;0,"Check - Negative",IF(Revenue_Data!L41=0,"Check - Zero","OK")))</f>
        <v>OK</v>
      </c>
      <c r="M41" s="6" t="str">
        <f>IF(Revenue_Data!M41="","Check - Blank",IF(Revenue_Data!M41&lt;0,"Check - Negative",IF(Revenue_Data!M41=0,"Check - Zero","OK")))</f>
        <v>OK</v>
      </c>
      <c r="N41" s="6" t="str">
        <f>IF(Revenue_Data!N41="","Check - Blank",IF(Revenue_Data!N41&lt;0,"Check - Negative",IF(Revenue_Data!N41=0,"Check - Zero","OK")))</f>
        <v>OK</v>
      </c>
      <c r="O41" s="6" t="str">
        <f>IF(Revenue_Data!O41="","Check - Blank",IF(Revenue_Data!O41&lt;0,"Check - Negative",IF(Revenue_Data!O41=0,"Check - Zero","OK")))</f>
        <v>OK</v>
      </c>
      <c r="P41" s="6" t="str">
        <f>IF(Revenue_Data!P41="","Check - Blank",IF(Revenue_Data!P41&lt;0,"Check - Negative",IF(Revenue_Data!P41=0,"Check - Zero","OK")))</f>
        <v>OK</v>
      </c>
      <c r="Q41" s="6" t="str">
        <f>IF(Revenue_Data!Q41="","Check - Blank",IF(Revenue_Data!Q41&lt;0,"Check - Negative",IF(Revenue_Data!Q41=0,"Check - Zero","OK")))</f>
        <v>OK</v>
      </c>
      <c r="R41" s="6" t="str">
        <f>IF(Revenue_Data!R41="","Check - Blank",IF(Revenue_Data!R41&lt;0,"Check - Negative",IF(Revenue_Data!R41=0,"Check - Zero","OK")))</f>
        <v>OK</v>
      </c>
      <c r="S41" s="6" t="str">
        <f>IF(Revenue_Data!S41="","Check - Blank",IF(Revenue_Data!S41&lt;0,"Check - Negative",IF(Revenue_Data!S41=0,"Check - Zero","OK")))</f>
        <v>OK</v>
      </c>
      <c r="T41" s="6" t="str">
        <f>IF(Revenue_Data!T41="","Check - Blank",IF(Revenue_Data!T41&lt;0,"Check - Negative",IF(Revenue_Data!T41=0,"Check - Zero","OK")))</f>
        <v>OK</v>
      </c>
      <c r="U41" s="6" t="str">
        <f>IF(Revenue_Data!U41="","Check - Blank",IF(Revenue_Data!U41&lt;0,"Check - Negative",IF(Revenue_Data!U41=0,"Check - Zero","OK")))</f>
        <v>OK</v>
      </c>
      <c r="V41" s="6" t="str">
        <f>IF(Revenue_Data!V41="","Check - Blank",IF(Revenue_Data!V41&lt;0,"Check - Negative",IF(Revenue_Data!V41=0,"Check - Zero","OK")))</f>
        <v>OK</v>
      </c>
      <c r="W41" s="6" t="str">
        <f>IF(Revenue_Data!W41="","Check - Blank",IF(Revenue_Data!W41&lt;0,"Check - Negative",IF(Revenue_Data!W41=0,"Check - Zero","OK")))</f>
        <v>OK</v>
      </c>
      <c r="X41" s="6" t="str">
        <f>IF(Revenue_Data!X41="","Check - Blank",IF(Revenue_Data!X41&lt;0,"Check - Negative",IF(Revenue_Data!X41=0,"Check - Zero","OK")))</f>
        <v>OK</v>
      </c>
      <c r="Y41" s="6" t="str">
        <f>IF(Revenue_Data!Y41="","Check - Blank",IF(Revenue_Data!Y41&lt;0,"Check - Negative",IF(Revenue_Data!Y41=0,"Check - Zero","OK")))</f>
        <v>OK</v>
      </c>
      <c r="Z41" s="6" t="str">
        <f>IF(Revenue_Data!Z41="","Check - Blank",IF(Revenue_Data!Z41&lt;0,"Check - Negative",IF(Revenue_Data!Z41=0,"Check - Zero","OK")))</f>
        <v>OK</v>
      </c>
      <c r="AA41" s="7" t="str">
        <f>IF(Revenue_Data!AA41="","Check - Blank",IF(Revenue_Data!AA41&lt;0,"Check - Negative",IF(Revenue_Data!AA41=0,"Check - Zero","OK")))</f>
        <v>OK</v>
      </c>
    </row>
    <row r="42" spans="2:27" x14ac:dyDescent="0.35">
      <c r="B42" s="12" t="s">
        <v>39</v>
      </c>
      <c r="C42" s="17" t="str">
        <f>IF(Revenue_Data!C42="","Check - Blank",IF(Revenue_Data!C42&lt;0,"Check - Negative",IF(Revenue_Data!C42=0,"Check - Zero","OK")))</f>
        <v>OK</v>
      </c>
      <c r="D42" s="6" t="str">
        <f>IF(Revenue_Data!D42="","Check - Blank",IF(Revenue_Data!D42&lt;0,"Check - Negative",IF(Revenue_Data!D42=0,"Check - Zero","OK")))</f>
        <v>OK</v>
      </c>
      <c r="E42" s="6" t="str">
        <f>IF(Revenue_Data!E42="","Check - Blank",IF(Revenue_Data!E42&lt;0,"Check - Negative",IF(Revenue_Data!E42=0,"Check - Zero","OK")))</f>
        <v>OK</v>
      </c>
      <c r="F42" s="6" t="str">
        <f>IF(Revenue_Data!F42="","Check - Blank",IF(Revenue_Data!F42&lt;0,"Check - Negative",IF(Revenue_Data!F42=0,"Check - Zero","OK")))</f>
        <v>OK</v>
      </c>
      <c r="G42" s="6" t="str">
        <f>IF(Revenue_Data!G42="","Check - Blank",IF(Revenue_Data!G42&lt;0,"Check - Negative",IF(Revenue_Data!G42=0,"Check - Zero","OK")))</f>
        <v>OK</v>
      </c>
      <c r="H42" s="6" t="str">
        <f>IF(Revenue_Data!H42="","Check - Blank",IF(Revenue_Data!H42&lt;0,"Check - Negative",IF(Revenue_Data!H42=0,"Check - Zero","OK")))</f>
        <v>OK</v>
      </c>
      <c r="I42" s="6" t="str">
        <f>IF(Revenue_Data!I42="","Check - Blank",IF(Revenue_Data!I42&lt;0,"Check - Negative",IF(Revenue_Data!I42=0,"Check - Zero","OK")))</f>
        <v>OK</v>
      </c>
      <c r="J42" s="6" t="str">
        <f>IF(Revenue_Data!J42="","Check - Blank",IF(Revenue_Data!J42&lt;0,"Check - Negative",IF(Revenue_Data!J42=0,"Check - Zero","OK")))</f>
        <v>OK</v>
      </c>
      <c r="K42" s="6" t="str">
        <f>IF(Revenue_Data!K42="","Check - Blank",IF(Revenue_Data!K42&lt;0,"Check - Negative",IF(Revenue_Data!K42=0,"Check - Zero","OK")))</f>
        <v>OK</v>
      </c>
      <c r="L42" s="6" t="str">
        <f>IF(Revenue_Data!L42="","Check - Blank",IF(Revenue_Data!L42&lt;0,"Check - Negative",IF(Revenue_Data!L42=0,"Check - Zero","OK")))</f>
        <v>OK</v>
      </c>
      <c r="M42" s="6" t="str">
        <f>IF(Revenue_Data!M42="","Check - Blank",IF(Revenue_Data!M42&lt;0,"Check - Negative",IF(Revenue_Data!M42=0,"Check - Zero","OK")))</f>
        <v>OK</v>
      </c>
      <c r="N42" s="6" t="str">
        <f>IF(Revenue_Data!N42="","Check - Blank",IF(Revenue_Data!N42&lt;0,"Check - Negative",IF(Revenue_Data!N42=0,"Check - Zero","OK")))</f>
        <v>OK</v>
      </c>
      <c r="O42" s="6" t="str">
        <f>IF(Revenue_Data!O42="","Check - Blank",IF(Revenue_Data!O42&lt;0,"Check - Negative",IF(Revenue_Data!O42=0,"Check - Zero","OK")))</f>
        <v>OK</v>
      </c>
      <c r="P42" s="6" t="str">
        <f>IF(Revenue_Data!P42="","Check - Blank",IF(Revenue_Data!P42&lt;0,"Check - Negative",IF(Revenue_Data!P42=0,"Check - Zero","OK")))</f>
        <v>OK</v>
      </c>
      <c r="Q42" s="6" t="str">
        <f>IF(Revenue_Data!Q42="","Check - Blank",IF(Revenue_Data!Q42&lt;0,"Check - Negative",IF(Revenue_Data!Q42=0,"Check - Zero","OK")))</f>
        <v>OK</v>
      </c>
      <c r="R42" s="6" t="str">
        <f>IF(Revenue_Data!R42="","Check - Blank",IF(Revenue_Data!R42&lt;0,"Check - Negative",IF(Revenue_Data!R42=0,"Check - Zero","OK")))</f>
        <v>OK</v>
      </c>
      <c r="S42" s="6" t="str">
        <f>IF(Revenue_Data!S42="","Check - Blank",IF(Revenue_Data!S42&lt;0,"Check - Negative",IF(Revenue_Data!S42=0,"Check - Zero","OK")))</f>
        <v>OK</v>
      </c>
      <c r="T42" s="6" t="str">
        <f>IF(Revenue_Data!T42="","Check - Blank",IF(Revenue_Data!T42&lt;0,"Check - Negative",IF(Revenue_Data!T42=0,"Check - Zero","OK")))</f>
        <v>OK</v>
      </c>
      <c r="U42" s="6" t="str">
        <f>IF(Revenue_Data!U42="","Check - Blank",IF(Revenue_Data!U42&lt;0,"Check - Negative",IF(Revenue_Data!U42=0,"Check - Zero","OK")))</f>
        <v>OK</v>
      </c>
      <c r="V42" s="6" t="str">
        <f>IF(Revenue_Data!V42="","Check - Blank",IF(Revenue_Data!V42&lt;0,"Check - Negative",IF(Revenue_Data!V42=0,"Check - Zero","OK")))</f>
        <v>OK</v>
      </c>
      <c r="W42" s="6" t="str">
        <f>IF(Revenue_Data!W42="","Check - Blank",IF(Revenue_Data!W42&lt;0,"Check - Negative",IF(Revenue_Data!W42=0,"Check - Zero","OK")))</f>
        <v>OK</v>
      </c>
      <c r="X42" s="6" t="str">
        <f>IF(Revenue_Data!X42="","Check - Blank",IF(Revenue_Data!X42&lt;0,"Check - Negative",IF(Revenue_Data!X42=0,"Check - Zero","OK")))</f>
        <v>OK</v>
      </c>
      <c r="Y42" s="6" t="str">
        <f>IF(Revenue_Data!Y42="","Check - Blank",IF(Revenue_Data!Y42&lt;0,"Check - Negative",IF(Revenue_Data!Y42=0,"Check - Zero","OK")))</f>
        <v>OK</v>
      </c>
      <c r="Z42" s="6" t="str">
        <f>IF(Revenue_Data!Z42="","Check - Blank",IF(Revenue_Data!Z42&lt;0,"Check - Negative",IF(Revenue_Data!Z42=0,"Check - Zero","OK")))</f>
        <v>OK</v>
      </c>
      <c r="AA42" s="7" t="str">
        <f>IF(Revenue_Data!AA42="","Check - Blank",IF(Revenue_Data!AA42&lt;0,"Check - Negative",IF(Revenue_Data!AA42=0,"Check - Zero","OK")))</f>
        <v>OK</v>
      </c>
    </row>
    <row r="43" spans="2:27" x14ac:dyDescent="0.35">
      <c r="B43" s="12" t="s">
        <v>40</v>
      </c>
      <c r="C43" s="17" t="str">
        <f>IF(Revenue_Data!C43="","Check - Blank",IF(Revenue_Data!C43&lt;0,"Check - Negative",IF(Revenue_Data!C43=0,"Check - Zero","OK")))</f>
        <v>OK</v>
      </c>
      <c r="D43" s="6" t="str">
        <f>IF(Revenue_Data!D43="","Check - Blank",IF(Revenue_Data!D43&lt;0,"Check - Negative",IF(Revenue_Data!D43=0,"Check - Zero","OK")))</f>
        <v>OK</v>
      </c>
      <c r="E43" s="6" t="str">
        <f>IF(Revenue_Data!E43="","Check - Blank",IF(Revenue_Data!E43&lt;0,"Check - Negative",IF(Revenue_Data!E43=0,"Check - Zero","OK")))</f>
        <v>OK</v>
      </c>
      <c r="F43" s="6" t="str">
        <f>IF(Revenue_Data!F43="","Check - Blank",IF(Revenue_Data!F43&lt;0,"Check - Negative",IF(Revenue_Data!F43=0,"Check - Zero","OK")))</f>
        <v>OK</v>
      </c>
      <c r="G43" s="6" t="str">
        <f>IF(Revenue_Data!G43="","Check - Blank",IF(Revenue_Data!G43&lt;0,"Check - Negative",IF(Revenue_Data!G43=0,"Check - Zero","OK")))</f>
        <v>OK</v>
      </c>
      <c r="H43" s="6" t="str">
        <f>IF(Revenue_Data!H43="","Check - Blank",IF(Revenue_Data!H43&lt;0,"Check - Negative",IF(Revenue_Data!H43=0,"Check - Zero","OK")))</f>
        <v>OK</v>
      </c>
      <c r="I43" s="6" t="str">
        <f>IF(Revenue_Data!I43="","Check - Blank",IF(Revenue_Data!I43&lt;0,"Check - Negative",IF(Revenue_Data!I43=0,"Check - Zero","OK")))</f>
        <v>OK</v>
      </c>
      <c r="J43" s="6" t="str">
        <f>IF(Revenue_Data!J43="","Check - Blank",IF(Revenue_Data!J43&lt;0,"Check - Negative",IF(Revenue_Data!J43=0,"Check - Zero","OK")))</f>
        <v>OK</v>
      </c>
      <c r="K43" s="6" t="str">
        <f>IF(Revenue_Data!K43="","Check - Blank",IF(Revenue_Data!K43&lt;0,"Check - Negative",IF(Revenue_Data!K43=0,"Check - Zero","OK")))</f>
        <v>OK</v>
      </c>
      <c r="L43" s="6" t="str">
        <f>IF(Revenue_Data!L43="","Check - Blank",IF(Revenue_Data!L43&lt;0,"Check - Negative",IF(Revenue_Data!L43=0,"Check - Zero","OK")))</f>
        <v>OK</v>
      </c>
      <c r="M43" s="6" t="str">
        <f>IF(Revenue_Data!M43="","Check - Blank",IF(Revenue_Data!M43&lt;0,"Check - Negative",IF(Revenue_Data!M43=0,"Check - Zero","OK")))</f>
        <v>OK</v>
      </c>
      <c r="N43" s="6" t="str">
        <f>IF(Revenue_Data!N43="","Check - Blank",IF(Revenue_Data!N43&lt;0,"Check - Negative",IF(Revenue_Data!N43=0,"Check - Zero","OK")))</f>
        <v>OK</v>
      </c>
      <c r="O43" s="6" t="str">
        <f>IF(Revenue_Data!O43="","Check - Blank",IF(Revenue_Data!O43&lt;0,"Check - Negative",IF(Revenue_Data!O43=0,"Check - Zero","OK")))</f>
        <v>OK</v>
      </c>
      <c r="P43" s="6" t="str">
        <f>IF(Revenue_Data!P43="","Check - Blank",IF(Revenue_Data!P43&lt;0,"Check - Negative",IF(Revenue_Data!P43=0,"Check - Zero","OK")))</f>
        <v>OK</v>
      </c>
      <c r="Q43" s="6" t="str">
        <f>IF(Revenue_Data!Q43="","Check - Blank",IF(Revenue_Data!Q43&lt;0,"Check - Negative",IF(Revenue_Data!Q43=0,"Check - Zero","OK")))</f>
        <v>OK</v>
      </c>
      <c r="R43" s="6" t="str">
        <f>IF(Revenue_Data!R43="","Check - Blank",IF(Revenue_Data!R43&lt;0,"Check - Negative",IF(Revenue_Data!R43=0,"Check - Zero","OK")))</f>
        <v>OK</v>
      </c>
      <c r="S43" s="6" t="str">
        <f>IF(Revenue_Data!S43="","Check - Blank",IF(Revenue_Data!S43&lt;0,"Check - Negative",IF(Revenue_Data!S43=0,"Check - Zero","OK")))</f>
        <v>OK</v>
      </c>
      <c r="T43" s="6" t="str">
        <f>IF(Revenue_Data!T43="","Check - Blank",IF(Revenue_Data!T43&lt;0,"Check - Negative",IF(Revenue_Data!T43=0,"Check - Zero","OK")))</f>
        <v>OK</v>
      </c>
      <c r="U43" s="6" t="str">
        <f>IF(Revenue_Data!U43="","Check - Blank",IF(Revenue_Data!U43&lt;0,"Check - Negative",IF(Revenue_Data!U43=0,"Check - Zero","OK")))</f>
        <v>OK</v>
      </c>
      <c r="V43" s="6" t="str">
        <f>IF(Revenue_Data!V43="","Check - Blank",IF(Revenue_Data!V43&lt;0,"Check - Negative",IF(Revenue_Data!V43=0,"Check - Zero","OK")))</f>
        <v>OK</v>
      </c>
      <c r="W43" s="6" t="str">
        <f>IF(Revenue_Data!W43="","Check - Blank",IF(Revenue_Data!W43&lt;0,"Check - Negative",IF(Revenue_Data!W43=0,"Check - Zero","OK")))</f>
        <v>OK</v>
      </c>
      <c r="X43" s="6" t="str">
        <f>IF(Revenue_Data!X43="","Check - Blank",IF(Revenue_Data!X43&lt;0,"Check - Negative",IF(Revenue_Data!X43=0,"Check - Zero","OK")))</f>
        <v>OK</v>
      </c>
      <c r="Y43" s="6" t="str">
        <f>IF(Revenue_Data!Y43="","Check - Blank",IF(Revenue_Data!Y43&lt;0,"Check - Negative",IF(Revenue_Data!Y43=0,"Check - Zero","OK")))</f>
        <v>OK</v>
      </c>
      <c r="Z43" s="6" t="str">
        <f>IF(Revenue_Data!Z43="","Check - Blank",IF(Revenue_Data!Z43&lt;0,"Check - Negative",IF(Revenue_Data!Z43=0,"Check - Zero","OK")))</f>
        <v>OK</v>
      </c>
      <c r="AA43" s="7" t="str">
        <f>IF(Revenue_Data!AA43="","Check - Blank",IF(Revenue_Data!AA43&lt;0,"Check - Negative",IF(Revenue_Data!AA43=0,"Check - Zero","OK")))</f>
        <v>OK</v>
      </c>
    </row>
    <row r="44" spans="2:27" x14ac:dyDescent="0.35">
      <c r="B44" s="12" t="s">
        <v>41</v>
      </c>
      <c r="C44" s="17" t="str">
        <f>IF(Revenue_Data!C44="","Check - Blank",IF(Revenue_Data!C44&lt;0,"Check - Negative",IF(Revenue_Data!C44=0,"Check - Zero","OK")))</f>
        <v>OK</v>
      </c>
      <c r="D44" s="6" t="str">
        <f>IF(Revenue_Data!D44="","Check - Blank",IF(Revenue_Data!D44&lt;0,"Check - Negative",IF(Revenue_Data!D44=0,"Check - Zero","OK")))</f>
        <v>OK</v>
      </c>
      <c r="E44" s="6" t="str">
        <f>IF(Revenue_Data!E44="","Check - Blank",IF(Revenue_Data!E44&lt;0,"Check - Negative",IF(Revenue_Data!E44=0,"Check - Zero","OK")))</f>
        <v>OK</v>
      </c>
      <c r="F44" s="6" t="str">
        <f>IF(Revenue_Data!F44="","Check - Blank",IF(Revenue_Data!F44&lt;0,"Check - Negative",IF(Revenue_Data!F44=0,"Check - Zero","OK")))</f>
        <v>OK</v>
      </c>
      <c r="G44" s="6" t="str">
        <f>IF(Revenue_Data!G44="","Check - Blank",IF(Revenue_Data!G44&lt;0,"Check - Negative",IF(Revenue_Data!G44=0,"Check - Zero","OK")))</f>
        <v>OK</v>
      </c>
      <c r="H44" s="6" t="str">
        <f>IF(Revenue_Data!H44="","Check - Blank",IF(Revenue_Data!H44&lt;0,"Check - Negative",IF(Revenue_Data!H44=0,"Check - Zero","OK")))</f>
        <v>OK</v>
      </c>
      <c r="I44" s="6" t="str">
        <f>IF(Revenue_Data!I44="","Check - Blank",IF(Revenue_Data!I44&lt;0,"Check - Negative",IF(Revenue_Data!I44=0,"Check - Zero","OK")))</f>
        <v>OK</v>
      </c>
      <c r="J44" s="6" t="str">
        <f>IF(Revenue_Data!J44="","Check - Blank",IF(Revenue_Data!J44&lt;0,"Check - Negative",IF(Revenue_Data!J44=0,"Check - Zero","OK")))</f>
        <v>OK</v>
      </c>
      <c r="K44" s="6" t="str">
        <f>IF(Revenue_Data!K44="","Check - Blank",IF(Revenue_Data!K44&lt;0,"Check - Negative",IF(Revenue_Data!K44=0,"Check - Zero","OK")))</f>
        <v>OK</v>
      </c>
      <c r="L44" s="6" t="str">
        <f>IF(Revenue_Data!L44="","Check - Blank",IF(Revenue_Data!L44&lt;0,"Check - Negative",IF(Revenue_Data!L44=0,"Check - Zero","OK")))</f>
        <v>OK</v>
      </c>
      <c r="M44" s="6" t="str">
        <f>IF(Revenue_Data!M44="","Check - Blank",IF(Revenue_Data!M44&lt;0,"Check - Negative",IF(Revenue_Data!M44=0,"Check - Zero","OK")))</f>
        <v>OK</v>
      </c>
      <c r="N44" s="6" t="str">
        <f>IF(Revenue_Data!N44="","Check - Blank",IF(Revenue_Data!N44&lt;0,"Check - Negative",IF(Revenue_Data!N44=0,"Check - Zero","OK")))</f>
        <v>OK</v>
      </c>
      <c r="O44" s="6" t="str">
        <f>IF(Revenue_Data!O44="","Check - Blank",IF(Revenue_Data!O44&lt;0,"Check - Negative",IF(Revenue_Data!O44=0,"Check - Zero","OK")))</f>
        <v>OK</v>
      </c>
      <c r="P44" s="6" t="str">
        <f>IF(Revenue_Data!P44="","Check - Blank",IF(Revenue_Data!P44&lt;0,"Check - Negative",IF(Revenue_Data!P44=0,"Check - Zero","OK")))</f>
        <v>OK</v>
      </c>
      <c r="Q44" s="6" t="str">
        <f>IF(Revenue_Data!Q44="","Check - Blank",IF(Revenue_Data!Q44&lt;0,"Check - Negative",IF(Revenue_Data!Q44=0,"Check - Zero","OK")))</f>
        <v>OK</v>
      </c>
      <c r="R44" s="6" t="str">
        <f>IF(Revenue_Data!R44="","Check - Blank",IF(Revenue_Data!R44&lt;0,"Check - Negative",IF(Revenue_Data!R44=0,"Check - Zero","OK")))</f>
        <v>OK</v>
      </c>
      <c r="S44" s="6" t="str">
        <f>IF(Revenue_Data!S44="","Check - Blank",IF(Revenue_Data!S44&lt;0,"Check - Negative",IF(Revenue_Data!S44=0,"Check - Zero","OK")))</f>
        <v>OK</v>
      </c>
      <c r="T44" s="6" t="str">
        <f>IF(Revenue_Data!T44="","Check - Blank",IF(Revenue_Data!T44&lt;0,"Check - Negative",IF(Revenue_Data!T44=0,"Check - Zero","OK")))</f>
        <v>OK</v>
      </c>
      <c r="U44" s="6" t="str">
        <f>IF(Revenue_Data!U44="","Check - Blank",IF(Revenue_Data!U44&lt;0,"Check - Negative",IF(Revenue_Data!U44=0,"Check - Zero","OK")))</f>
        <v>OK</v>
      </c>
      <c r="V44" s="6" t="str">
        <f>IF(Revenue_Data!V44="","Check - Blank",IF(Revenue_Data!V44&lt;0,"Check - Negative",IF(Revenue_Data!V44=0,"Check - Zero","OK")))</f>
        <v>OK</v>
      </c>
      <c r="W44" s="6" t="str">
        <f>IF(Revenue_Data!W44="","Check - Blank",IF(Revenue_Data!W44&lt;0,"Check - Negative",IF(Revenue_Data!W44=0,"Check - Zero","OK")))</f>
        <v>OK</v>
      </c>
      <c r="X44" s="6" t="str">
        <f>IF(Revenue_Data!X44="","Check - Blank",IF(Revenue_Data!X44&lt;0,"Check - Negative",IF(Revenue_Data!X44=0,"Check - Zero","OK")))</f>
        <v>OK</v>
      </c>
      <c r="Y44" s="6" t="str">
        <f>IF(Revenue_Data!Y44="","Check - Blank",IF(Revenue_Data!Y44&lt;0,"Check - Negative",IF(Revenue_Data!Y44=0,"Check - Zero","OK")))</f>
        <v>OK</v>
      </c>
      <c r="Z44" s="6" t="str">
        <f>IF(Revenue_Data!Z44="","Check - Blank",IF(Revenue_Data!Z44&lt;0,"Check - Negative",IF(Revenue_Data!Z44=0,"Check - Zero","OK")))</f>
        <v>OK</v>
      </c>
      <c r="AA44" s="7" t="str">
        <f>IF(Revenue_Data!AA44="","Check - Blank",IF(Revenue_Data!AA44&lt;0,"Check - Negative",IF(Revenue_Data!AA44=0,"Check - Zero","OK")))</f>
        <v>OK</v>
      </c>
    </row>
    <row r="45" spans="2:27" x14ac:dyDescent="0.35">
      <c r="B45" s="12" t="s">
        <v>42</v>
      </c>
      <c r="C45" s="17" t="str">
        <f>IF(Revenue_Data!C45="","Check - Blank",IF(Revenue_Data!C45&lt;0,"Check - Negative",IF(Revenue_Data!C45=0,"Check - Zero","OK")))</f>
        <v>OK</v>
      </c>
      <c r="D45" s="6" t="str">
        <f>IF(Revenue_Data!D45="","Check - Blank",IF(Revenue_Data!D45&lt;0,"Check - Negative",IF(Revenue_Data!D45=0,"Check - Zero","OK")))</f>
        <v>OK</v>
      </c>
      <c r="E45" s="6" t="str">
        <f>IF(Revenue_Data!E45="","Check - Blank",IF(Revenue_Data!E45&lt;0,"Check - Negative",IF(Revenue_Data!E45=0,"Check - Zero","OK")))</f>
        <v>OK</v>
      </c>
      <c r="F45" s="6" t="str">
        <f>IF(Revenue_Data!F45="","Check - Blank",IF(Revenue_Data!F45&lt;0,"Check - Negative",IF(Revenue_Data!F45=0,"Check - Zero","OK")))</f>
        <v>OK</v>
      </c>
      <c r="G45" s="6" t="str">
        <f>IF(Revenue_Data!G45="","Check - Blank",IF(Revenue_Data!G45&lt;0,"Check - Negative",IF(Revenue_Data!G45=0,"Check - Zero","OK")))</f>
        <v>OK</v>
      </c>
      <c r="H45" s="6" t="str">
        <f>IF(Revenue_Data!H45="","Check - Blank",IF(Revenue_Data!H45&lt;0,"Check - Negative",IF(Revenue_Data!H45=0,"Check - Zero","OK")))</f>
        <v>OK</v>
      </c>
      <c r="I45" s="6" t="str">
        <f>IF(Revenue_Data!I45="","Check - Blank",IF(Revenue_Data!I45&lt;0,"Check - Negative",IF(Revenue_Data!I45=0,"Check - Zero","OK")))</f>
        <v>OK</v>
      </c>
      <c r="J45" s="6" t="str">
        <f>IF(Revenue_Data!J45="","Check - Blank",IF(Revenue_Data!J45&lt;0,"Check - Negative",IF(Revenue_Data!J45=0,"Check - Zero","OK")))</f>
        <v>OK</v>
      </c>
      <c r="K45" s="6" t="str">
        <f>IF(Revenue_Data!K45="","Check - Blank",IF(Revenue_Data!K45&lt;0,"Check - Negative",IF(Revenue_Data!K45=0,"Check - Zero","OK")))</f>
        <v>OK</v>
      </c>
      <c r="L45" s="6" t="str">
        <f>IF(Revenue_Data!L45="","Check - Blank",IF(Revenue_Data!L45&lt;0,"Check - Negative",IF(Revenue_Data!L45=0,"Check - Zero","OK")))</f>
        <v>OK</v>
      </c>
      <c r="M45" s="6" t="str">
        <f>IF(Revenue_Data!M45="","Check - Blank",IF(Revenue_Data!M45&lt;0,"Check - Negative",IF(Revenue_Data!M45=0,"Check - Zero","OK")))</f>
        <v>OK</v>
      </c>
      <c r="N45" s="6" t="str">
        <f>IF(Revenue_Data!N45="","Check - Blank",IF(Revenue_Data!N45&lt;0,"Check - Negative",IF(Revenue_Data!N45=0,"Check - Zero","OK")))</f>
        <v>OK</v>
      </c>
      <c r="O45" s="6" t="str">
        <f>IF(Revenue_Data!O45="","Check - Blank",IF(Revenue_Data!O45&lt;0,"Check - Negative",IF(Revenue_Data!O45=0,"Check - Zero","OK")))</f>
        <v>OK</v>
      </c>
      <c r="P45" s="6" t="str">
        <f>IF(Revenue_Data!P45="","Check - Blank",IF(Revenue_Data!P45&lt;0,"Check - Negative",IF(Revenue_Data!P45=0,"Check - Zero","OK")))</f>
        <v>OK</v>
      </c>
      <c r="Q45" s="6" t="str">
        <f>IF(Revenue_Data!Q45="","Check - Blank",IF(Revenue_Data!Q45&lt;0,"Check - Negative",IF(Revenue_Data!Q45=0,"Check - Zero","OK")))</f>
        <v>OK</v>
      </c>
      <c r="R45" s="6" t="str">
        <f>IF(Revenue_Data!R45="","Check - Blank",IF(Revenue_Data!R45&lt;0,"Check - Negative",IF(Revenue_Data!R45=0,"Check - Zero","OK")))</f>
        <v>OK</v>
      </c>
      <c r="S45" s="6" t="str">
        <f>IF(Revenue_Data!S45="","Check - Blank",IF(Revenue_Data!S45&lt;0,"Check - Negative",IF(Revenue_Data!S45=0,"Check - Zero","OK")))</f>
        <v>OK</v>
      </c>
      <c r="T45" s="6" t="str">
        <f>IF(Revenue_Data!T45="","Check - Blank",IF(Revenue_Data!T45&lt;0,"Check - Negative",IF(Revenue_Data!T45=0,"Check - Zero","OK")))</f>
        <v>OK</v>
      </c>
      <c r="U45" s="6" t="str">
        <f>IF(Revenue_Data!U45="","Check - Blank",IF(Revenue_Data!U45&lt;0,"Check - Negative",IF(Revenue_Data!U45=0,"Check - Zero","OK")))</f>
        <v>OK</v>
      </c>
      <c r="V45" s="6" t="str">
        <f>IF(Revenue_Data!V45="","Check - Blank",IF(Revenue_Data!V45&lt;0,"Check - Negative",IF(Revenue_Data!V45=0,"Check - Zero","OK")))</f>
        <v>OK</v>
      </c>
      <c r="W45" s="6" t="str">
        <f>IF(Revenue_Data!W45="","Check - Blank",IF(Revenue_Data!W45&lt;0,"Check - Negative",IF(Revenue_Data!W45=0,"Check - Zero","OK")))</f>
        <v>OK</v>
      </c>
      <c r="X45" s="6" t="str">
        <f>IF(Revenue_Data!X45="","Check - Blank",IF(Revenue_Data!X45&lt;0,"Check - Negative",IF(Revenue_Data!X45=0,"Check - Zero","OK")))</f>
        <v>OK</v>
      </c>
      <c r="Y45" s="6" t="str">
        <f>IF(Revenue_Data!Y45="","Check - Blank",IF(Revenue_Data!Y45&lt;0,"Check - Negative",IF(Revenue_Data!Y45=0,"Check - Zero","OK")))</f>
        <v>OK</v>
      </c>
      <c r="Z45" s="6" t="str">
        <f>IF(Revenue_Data!Z45="","Check - Blank",IF(Revenue_Data!Z45&lt;0,"Check - Negative",IF(Revenue_Data!Z45=0,"Check - Zero","OK")))</f>
        <v>OK</v>
      </c>
      <c r="AA45" s="7" t="str">
        <f>IF(Revenue_Data!AA45="","Check - Blank",IF(Revenue_Data!AA45&lt;0,"Check - Negative",IF(Revenue_Data!AA45=0,"Check - Zero","OK")))</f>
        <v>OK</v>
      </c>
    </row>
    <row r="46" spans="2:27" x14ac:dyDescent="0.35">
      <c r="B46" s="12" t="s">
        <v>43</v>
      </c>
      <c r="C46" s="17" t="str">
        <f>IF(Revenue_Data!C46="","Check - Blank",IF(Revenue_Data!C46&lt;0,"Check - Negative",IF(Revenue_Data!C46=0,"Check - Zero","OK")))</f>
        <v>OK</v>
      </c>
      <c r="D46" s="6" t="str">
        <f>IF(Revenue_Data!D46="","Check - Blank",IF(Revenue_Data!D46&lt;0,"Check - Negative",IF(Revenue_Data!D46=0,"Check - Zero","OK")))</f>
        <v>OK</v>
      </c>
      <c r="E46" s="6" t="str">
        <f>IF(Revenue_Data!E46="","Check - Blank",IF(Revenue_Data!E46&lt;0,"Check - Negative",IF(Revenue_Data!E46=0,"Check - Zero","OK")))</f>
        <v>OK</v>
      </c>
      <c r="F46" s="6" t="str">
        <f>IF(Revenue_Data!F46="","Check - Blank",IF(Revenue_Data!F46&lt;0,"Check - Negative",IF(Revenue_Data!F46=0,"Check - Zero","OK")))</f>
        <v>OK</v>
      </c>
      <c r="G46" s="6" t="str">
        <f>IF(Revenue_Data!G46="","Check - Blank",IF(Revenue_Data!G46&lt;0,"Check - Negative",IF(Revenue_Data!G46=0,"Check - Zero","OK")))</f>
        <v>OK</v>
      </c>
      <c r="H46" s="6" t="str">
        <f>IF(Revenue_Data!H46="","Check - Blank",IF(Revenue_Data!H46&lt;0,"Check - Negative",IF(Revenue_Data!H46=0,"Check - Zero","OK")))</f>
        <v>OK</v>
      </c>
      <c r="I46" s="6" t="str">
        <f>IF(Revenue_Data!I46="","Check - Blank",IF(Revenue_Data!I46&lt;0,"Check - Negative",IF(Revenue_Data!I46=0,"Check - Zero","OK")))</f>
        <v>OK</v>
      </c>
      <c r="J46" s="6" t="str">
        <f>IF(Revenue_Data!J46="","Check - Blank",IF(Revenue_Data!J46&lt;0,"Check - Negative",IF(Revenue_Data!J46=0,"Check - Zero","OK")))</f>
        <v>OK</v>
      </c>
      <c r="K46" s="6" t="str">
        <f>IF(Revenue_Data!K46="","Check - Blank",IF(Revenue_Data!K46&lt;0,"Check - Negative",IF(Revenue_Data!K46=0,"Check - Zero","OK")))</f>
        <v>OK</v>
      </c>
      <c r="L46" s="6" t="str">
        <f>IF(Revenue_Data!L46="","Check - Blank",IF(Revenue_Data!L46&lt;0,"Check - Negative",IF(Revenue_Data!L46=0,"Check - Zero","OK")))</f>
        <v>OK</v>
      </c>
      <c r="M46" s="6" t="str">
        <f>IF(Revenue_Data!M46="","Check - Blank",IF(Revenue_Data!M46&lt;0,"Check - Negative",IF(Revenue_Data!M46=0,"Check - Zero","OK")))</f>
        <v>OK</v>
      </c>
      <c r="N46" s="6" t="str">
        <f>IF(Revenue_Data!N46="","Check - Blank",IF(Revenue_Data!N46&lt;0,"Check - Negative",IF(Revenue_Data!N46=0,"Check - Zero","OK")))</f>
        <v>OK</v>
      </c>
      <c r="O46" s="6" t="str">
        <f>IF(Revenue_Data!O46="","Check - Blank",IF(Revenue_Data!O46&lt;0,"Check - Negative",IF(Revenue_Data!O46=0,"Check - Zero","OK")))</f>
        <v>OK</v>
      </c>
      <c r="P46" s="6" t="str">
        <f>IF(Revenue_Data!P46="","Check - Blank",IF(Revenue_Data!P46&lt;0,"Check - Negative",IF(Revenue_Data!P46=0,"Check - Zero","OK")))</f>
        <v>OK</v>
      </c>
      <c r="Q46" s="6" t="str">
        <f>IF(Revenue_Data!Q46="","Check - Blank",IF(Revenue_Data!Q46&lt;0,"Check - Negative",IF(Revenue_Data!Q46=0,"Check - Zero","OK")))</f>
        <v>OK</v>
      </c>
      <c r="R46" s="6" t="str">
        <f>IF(Revenue_Data!R46="","Check - Blank",IF(Revenue_Data!R46&lt;0,"Check - Negative",IF(Revenue_Data!R46=0,"Check - Zero","OK")))</f>
        <v>OK</v>
      </c>
      <c r="S46" s="6" t="str">
        <f>IF(Revenue_Data!S46="","Check - Blank",IF(Revenue_Data!S46&lt;0,"Check - Negative",IF(Revenue_Data!S46=0,"Check - Zero","OK")))</f>
        <v>OK</v>
      </c>
      <c r="T46" s="6" t="str">
        <f>IF(Revenue_Data!T46="","Check - Blank",IF(Revenue_Data!T46&lt;0,"Check - Negative",IF(Revenue_Data!T46=0,"Check - Zero","OK")))</f>
        <v>OK</v>
      </c>
      <c r="U46" s="6" t="str">
        <f>IF(Revenue_Data!U46="","Check - Blank",IF(Revenue_Data!U46&lt;0,"Check - Negative",IF(Revenue_Data!U46=0,"Check - Zero","OK")))</f>
        <v>OK</v>
      </c>
      <c r="V46" s="6" t="str">
        <f>IF(Revenue_Data!V46="","Check - Blank",IF(Revenue_Data!V46&lt;0,"Check - Negative",IF(Revenue_Data!V46=0,"Check - Zero","OK")))</f>
        <v>OK</v>
      </c>
      <c r="W46" s="6" t="str">
        <f>IF(Revenue_Data!W46="","Check - Blank",IF(Revenue_Data!W46&lt;0,"Check - Negative",IF(Revenue_Data!W46=0,"Check - Zero","OK")))</f>
        <v>OK</v>
      </c>
      <c r="X46" s="6" t="str">
        <f>IF(Revenue_Data!X46="","Check - Blank",IF(Revenue_Data!X46&lt;0,"Check - Negative",IF(Revenue_Data!X46=0,"Check - Zero","OK")))</f>
        <v>OK</v>
      </c>
      <c r="Y46" s="6" t="str">
        <f>IF(Revenue_Data!Y46="","Check - Blank",IF(Revenue_Data!Y46&lt;0,"Check - Negative",IF(Revenue_Data!Y46=0,"Check - Zero","OK")))</f>
        <v>OK</v>
      </c>
      <c r="Z46" s="6" t="str">
        <f>IF(Revenue_Data!Z46="","Check - Blank",IF(Revenue_Data!Z46&lt;0,"Check - Negative",IF(Revenue_Data!Z46=0,"Check - Zero","OK")))</f>
        <v>OK</v>
      </c>
      <c r="AA46" s="7" t="str">
        <f>IF(Revenue_Data!AA46="","Check - Blank",IF(Revenue_Data!AA46&lt;0,"Check - Negative",IF(Revenue_Data!AA46=0,"Check - Zero","OK")))</f>
        <v>OK</v>
      </c>
    </row>
    <row r="47" spans="2:27" x14ac:dyDescent="0.35">
      <c r="B47" s="12" t="s">
        <v>44</v>
      </c>
      <c r="C47" s="17" t="str">
        <f>IF(Revenue_Data!C47="","Check - Blank",IF(Revenue_Data!C47&lt;0,"Check - Negative",IF(Revenue_Data!C47=0,"Check - Zero","OK")))</f>
        <v>OK</v>
      </c>
      <c r="D47" s="6" t="str">
        <f>IF(Revenue_Data!D47="","Check - Blank",IF(Revenue_Data!D47&lt;0,"Check - Negative",IF(Revenue_Data!D47=0,"Check - Zero","OK")))</f>
        <v>OK</v>
      </c>
      <c r="E47" s="6" t="str">
        <f>IF(Revenue_Data!E47="","Check - Blank",IF(Revenue_Data!E47&lt;0,"Check - Negative",IF(Revenue_Data!E47=0,"Check - Zero","OK")))</f>
        <v>OK</v>
      </c>
      <c r="F47" s="6" t="str">
        <f>IF(Revenue_Data!F47="","Check - Blank",IF(Revenue_Data!F47&lt;0,"Check - Negative",IF(Revenue_Data!F47=0,"Check - Zero","OK")))</f>
        <v>OK</v>
      </c>
      <c r="G47" s="6" t="str">
        <f>IF(Revenue_Data!G47="","Check - Blank",IF(Revenue_Data!G47&lt;0,"Check - Negative",IF(Revenue_Data!G47=0,"Check - Zero","OK")))</f>
        <v>OK</v>
      </c>
      <c r="H47" s="6" t="str">
        <f>IF(Revenue_Data!H47="","Check - Blank",IF(Revenue_Data!H47&lt;0,"Check - Negative",IF(Revenue_Data!H47=0,"Check - Zero","OK")))</f>
        <v>OK</v>
      </c>
      <c r="I47" s="6" t="str">
        <f>IF(Revenue_Data!I47="","Check - Blank",IF(Revenue_Data!I47&lt;0,"Check - Negative",IF(Revenue_Data!I47=0,"Check - Zero","OK")))</f>
        <v>OK</v>
      </c>
      <c r="J47" s="6" t="str">
        <f>IF(Revenue_Data!J47="","Check - Blank",IF(Revenue_Data!J47&lt;0,"Check - Negative",IF(Revenue_Data!J47=0,"Check - Zero","OK")))</f>
        <v>OK</v>
      </c>
      <c r="K47" s="6" t="str">
        <f>IF(Revenue_Data!K47="","Check - Blank",IF(Revenue_Data!K47&lt;0,"Check - Negative",IF(Revenue_Data!K47=0,"Check - Zero","OK")))</f>
        <v>OK</v>
      </c>
      <c r="L47" s="6" t="str">
        <f>IF(Revenue_Data!L47="","Check - Blank",IF(Revenue_Data!L47&lt;0,"Check - Negative",IF(Revenue_Data!L47=0,"Check - Zero","OK")))</f>
        <v>OK</v>
      </c>
      <c r="M47" s="6" t="str">
        <f>IF(Revenue_Data!M47="","Check - Blank",IF(Revenue_Data!M47&lt;0,"Check - Negative",IF(Revenue_Data!M47=0,"Check - Zero","OK")))</f>
        <v>OK</v>
      </c>
      <c r="N47" s="6" t="str">
        <f>IF(Revenue_Data!N47="","Check - Blank",IF(Revenue_Data!N47&lt;0,"Check - Negative",IF(Revenue_Data!N47=0,"Check - Zero","OK")))</f>
        <v>OK</v>
      </c>
      <c r="O47" s="6" t="str">
        <f>IF(Revenue_Data!O47="","Check - Blank",IF(Revenue_Data!O47&lt;0,"Check - Negative",IF(Revenue_Data!O47=0,"Check - Zero","OK")))</f>
        <v>OK</v>
      </c>
      <c r="P47" s="6" t="str">
        <f>IF(Revenue_Data!P47="","Check - Blank",IF(Revenue_Data!P47&lt;0,"Check - Negative",IF(Revenue_Data!P47=0,"Check - Zero","OK")))</f>
        <v>OK</v>
      </c>
      <c r="Q47" s="6" t="str">
        <f>IF(Revenue_Data!Q47="","Check - Blank",IF(Revenue_Data!Q47&lt;0,"Check - Negative",IF(Revenue_Data!Q47=0,"Check - Zero","OK")))</f>
        <v>OK</v>
      </c>
      <c r="R47" s="6" t="str">
        <f>IF(Revenue_Data!R47="","Check - Blank",IF(Revenue_Data!R47&lt;0,"Check - Negative",IF(Revenue_Data!R47=0,"Check - Zero","OK")))</f>
        <v>OK</v>
      </c>
      <c r="S47" s="6" t="str">
        <f>IF(Revenue_Data!S47="","Check - Blank",IF(Revenue_Data!S47&lt;0,"Check - Negative",IF(Revenue_Data!S47=0,"Check - Zero","OK")))</f>
        <v>OK</v>
      </c>
      <c r="T47" s="6" t="str">
        <f>IF(Revenue_Data!T47="","Check - Blank",IF(Revenue_Data!T47&lt;0,"Check - Negative",IF(Revenue_Data!T47=0,"Check - Zero","OK")))</f>
        <v>OK</v>
      </c>
      <c r="U47" s="6" t="str">
        <f>IF(Revenue_Data!U47="","Check - Blank",IF(Revenue_Data!U47&lt;0,"Check - Negative",IF(Revenue_Data!U47=0,"Check - Zero","OK")))</f>
        <v>OK</v>
      </c>
      <c r="V47" s="6" t="str">
        <f>IF(Revenue_Data!V47="","Check - Blank",IF(Revenue_Data!V47&lt;0,"Check - Negative",IF(Revenue_Data!V47=0,"Check - Zero","OK")))</f>
        <v>OK</v>
      </c>
      <c r="W47" s="6" t="str">
        <f>IF(Revenue_Data!W47="","Check - Blank",IF(Revenue_Data!W47&lt;0,"Check - Negative",IF(Revenue_Data!W47=0,"Check - Zero","OK")))</f>
        <v>OK</v>
      </c>
      <c r="X47" s="6" t="str">
        <f>IF(Revenue_Data!X47="","Check - Blank",IF(Revenue_Data!X47&lt;0,"Check - Negative",IF(Revenue_Data!X47=0,"Check - Zero","OK")))</f>
        <v>OK</v>
      </c>
      <c r="Y47" s="6" t="str">
        <f>IF(Revenue_Data!Y47="","Check - Blank",IF(Revenue_Data!Y47&lt;0,"Check - Negative",IF(Revenue_Data!Y47=0,"Check - Zero","OK")))</f>
        <v>OK</v>
      </c>
      <c r="Z47" s="6" t="str">
        <f>IF(Revenue_Data!Z47="","Check - Blank",IF(Revenue_Data!Z47&lt;0,"Check - Negative",IF(Revenue_Data!Z47=0,"Check - Zero","OK")))</f>
        <v>OK</v>
      </c>
      <c r="AA47" s="7" t="str">
        <f>IF(Revenue_Data!AA47="","Check - Blank",IF(Revenue_Data!AA47&lt;0,"Check - Negative",IF(Revenue_Data!AA47=0,"Check - Zero","OK")))</f>
        <v>OK</v>
      </c>
    </row>
    <row r="48" spans="2:27" x14ac:dyDescent="0.35">
      <c r="B48" s="12" t="s">
        <v>45</v>
      </c>
      <c r="C48" s="17" t="str">
        <f>IF(Revenue_Data!C48="","Check - Blank",IF(Revenue_Data!C48&lt;0,"Check - Negative",IF(Revenue_Data!C48=0,"Check - Zero","OK")))</f>
        <v>OK</v>
      </c>
      <c r="D48" s="6" t="str">
        <f>IF(Revenue_Data!D48="","Check - Blank",IF(Revenue_Data!D48&lt;0,"Check - Negative",IF(Revenue_Data!D48=0,"Check - Zero","OK")))</f>
        <v>OK</v>
      </c>
      <c r="E48" s="6" t="str">
        <f>IF(Revenue_Data!E48="","Check - Blank",IF(Revenue_Data!E48&lt;0,"Check - Negative",IF(Revenue_Data!E48=0,"Check - Zero","OK")))</f>
        <v>OK</v>
      </c>
      <c r="F48" s="6" t="str">
        <f>IF(Revenue_Data!F48="","Check - Blank",IF(Revenue_Data!F48&lt;0,"Check - Negative",IF(Revenue_Data!F48=0,"Check - Zero","OK")))</f>
        <v>OK</v>
      </c>
      <c r="G48" s="6" t="str">
        <f>IF(Revenue_Data!G48="","Check - Blank",IF(Revenue_Data!G48&lt;0,"Check - Negative",IF(Revenue_Data!G48=0,"Check - Zero","OK")))</f>
        <v>OK</v>
      </c>
      <c r="H48" s="6" t="str">
        <f>IF(Revenue_Data!H48="","Check - Blank",IF(Revenue_Data!H48&lt;0,"Check - Negative",IF(Revenue_Data!H48=0,"Check - Zero","OK")))</f>
        <v>OK</v>
      </c>
      <c r="I48" s="6" t="str">
        <f>IF(Revenue_Data!I48="","Check - Blank",IF(Revenue_Data!I48&lt;0,"Check - Negative",IF(Revenue_Data!I48=0,"Check - Zero","OK")))</f>
        <v>OK</v>
      </c>
      <c r="J48" s="6" t="str">
        <f>IF(Revenue_Data!J48="","Check - Blank",IF(Revenue_Data!J48&lt;0,"Check - Negative",IF(Revenue_Data!J48=0,"Check - Zero","OK")))</f>
        <v>OK</v>
      </c>
      <c r="K48" s="6" t="str">
        <f>IF(Revenue_Data!K48="","Check - Blank",IF(Revenue_Data!K48&lt;0,"Check - Negative",IF(Revenue_Data!K48=0,"Check - Zero","OK")))</f>
        <v>OK</v>
      </c>
      <c r="L48" s="6" t="str">
        <f>IF(Revenue_Data!L48="","Check - Blank",IF(Revenue_Data!L48&lt;0,"Check - Negative",IF(Revenue_Data!L48=0,"Check - Zero","OK")))</f>
        <v>OK</v>
      </c>
      <c r="M48" s="6" t="str">
        <f>IF(Revenue_Data!M48="","Check - Blank",IF(Revenue_Data!M48&lt;0,"Check - Negative",IF(Revenue_Data!M48=0,"Check - Zero","OK")))</f>
        <v>OK</v>
      </c>
      <c r="N48" s="6" t="str">
        <f>IF(Revenue_Data!N48="","Check - Blank",IF(Revenue_Data!N48&lt;0,"Check - Negative",IF(Revenue_Data!N48=0,"Check - Zero","OK")))</f>
        <v>OK</v>
      </c>
      <c r="O48" s="6" t="str">
        <f>IF(Revenue_Data!O48="","Check - Blank",IF(Revenue_Data!O48&lt;0,"Check - Negative",IF(Revenue_Data!O48=0,"Check - Zero","OK")))</f>
        <v>OK</v>
      </c>
      <c r="P48" s="6" t="str">
        <f>IF(Revenue_Data!P48="","Check - Blank",IF(Revenue_Data!P48&lt;0,"Check - Negative",IF(Revenue_Data!P48=0,"Check - Zero","OK")))</f>
        <v>OK</v>
      </c>
      <c r="Q48" s="6" t="str">
        <f>IF(Revenue_Data!Q48="","Check - Blank",IF(Revenue_Data!Q48&lt;0,"Check - Negative",IF(Revenue_Data!Q48=0,"Check - Zero","OK")))</f>
        <v>OK</v>
      </c>
      <c r="R48" s="6" t="str">
        <f>IF(Revenue_Data!R48="","Check - Blank",IF(Revenue_Data!R48&lt;0,"Check - Negative",IF(Revenue_Data!R48=0,"Check - Zero","OK")))</f>
        <v>OK</v>
      </c>
      <c r="S48" s="6" t="str">
        <f>IF(Revenue_Data!S48="","Check - Blank",IF(Revenue_Data!S48&lt;0,"Check - Negative",IF(Revenue_Data!S48=0,"Check - Zero","OK")))</f>
        <v>OK</v>
      </c>
      <c r="T48" s="6" t="str">
        <f>IF(Revenue_Data!T48="","Check - Blank",IF(Revenue_Data!T48&lt;0,"Check - Negative",IF(Revenue_Data!T48=0,"Check - Zero","OK")))</f>
        <v>OK</v>
      </c>
      <c r="U48" s="6" t="str">
        <f>IF(Revenue_Data!U48="","Check - Blank",IF(Revenue_Data!U48&lt;0,"Check - Negative",IF(Revenue_Data!U48=0,"Check - Zero","OK")))</f>
        <v>OK</v>
      </c>
      <c r="V48" s="6" t="str">
        <f>IF(Revenue_Data!V48="","Check - Blank",IF(Revenue_Data!V48&lt;0,"Check - Negative",IF(Revenue_Data!V48=0,"Check - Zero","OK")))</f>
        <v>OK</v>
      </c>
      <c r="W48" s="6" t="str">
        <f>IF(Revenue_Data!W48="","Check - Blank",IF(Revenue_Data!W48&lt;0,"Check - Negative",IF(Revenue_Data!W48=0,"Check - Zero","OK")))</f>
        <v>OK</v>
      </c>
      <c r="X48" s="6" t="str">
        <f>IF(Revenue_Data!X48="","Check - Blank",IF(Revenue_Data!X48&lt;0,"Check - Negative",IF(Revenue_Data!X48=0,"Check - Zero","OK")))</f>
        <v>OK</v>
      </c>
      <c r="Y48" s="6" t="str">
        <f>IF(Revenue_Data!Y48="","Check - Blank",IF(Revenue_Data!Y48&lt;0,"Check - Negative",IF(Revenue_Data!Y48=0,"Check - Zero","OK")))</f>
        <v>OK</v>
      </c>
      <c r="Z48" s="6" t="str">
        <f>IF(Revenue_Data!Z48="","Check - Blank",IF(Revenue_Data!Z48&lt;0,"Check - Negative",IF(Revenue_Data!Z48=0,"Check - Zero","OK")))</f>
        <v>OK</v>
      </c>
      <c r="AA48" s="7" t="str">
        <f>IF(Revenue_Data!AA48="","Check - Blank",IF(Revenue_Data!AA48&lt;0,"Check - Negative",IF(Revenue_Data!AA48=0,"Check - Zero","OK")))</f>
        <v>OK</v>
      </c>
    </row>
    <row r="49" spans="2:27" x14ac:dyDescent="0.35">
      <c r="B49" s="12" t="s">
        <v>46</v>
      </c>
      <c r="C49" s="17" t="str">
        <f>IF(Revenue_Data!C49="","Check - Blank",IF(Revenue_Data!C49&lt;0,"Check - Negative",IF(Revenue_Data!C49=0,"Check - Zero","OK")))</f>
        <v>OK</v>
      </c>
      <c r="D49" s="6" t="str">
        <f>IF(Revenue_Data!D49="","Check - Blank",IF(Revenue_Data!D49&lt;0,"Check - Negative",IF(Revenue_Data!D49=0,"Check - Zero","OK")))</f>
        <v>OK</v>
      </c>
      <c r="E49" s="6" t="str">
        <f>IF(Revenue_Data!E49="","Check - Blank",IF(Revenue_Data!E49&lt;0,"Check - Negative",IF(Revenue_Data!E49=0,"Check - Zero","OK")))</f>
        <v>OK</v>
      </c>
      <c r="F49" s="6" t="str">
        <f>IF(Revenue_Data!F49="","Check - Blank",IF(Revenue_Data!F49&lt;0,"Check - Negative",IF(Revenue_Data!F49=0,"Check - Zero","OK")))</f>
        <v>OK</v>
      </c>
      <c r="G49" s="6" t="str">
        <f>IF(Revenue_Data!G49="","Check - Blank",IF(Revenue_Data!G49&lt;0,"Check - Negative",IF(Revenue_Data!G49=0,"Check - Zero","OK")))</f>
        <v>OK</v>
      </c>
      <c r="H49" s="6" t="str">
        <f>IF(Revenue_Data!H49="","Check - Blank",IF(Revenue_Data!H49&lt;0,"Check - Negative",IF(Revenue_Data!H49=0,"Check - Zero","OK")))</f>
        <v>OK</v>
      </c>
      <c r="I49" s="6" t="str">
        <f>IF(Revenue_Data!I49="","Check - Blank",IF(Revenue_Data!I49&lt;0,"Check - Negative",IF(Revenue_Data!I49=0,"Check - Zero","OK")))</f>
        <v>OK</v>
      </c>
      <c r="J49" s="6" t="str">
        <f>IF(Revenue_Data!J49="","Check - Blank",IF(Revenue_Data!J49&lt;0,"Check - Negative",IF(Revenue_Data!J49=0,"Check - Zero","OK")))</f>
        <v>OK</v>
      </c>
      <c r="K49" s="6" t="str">
        <f>IF(Revenue_Data!K49="","Check - Blank",IF(Revenue_Data!K49&lt;0,"Check - Negative",IF(Revenue_Data!K49=0,"Check - Zero","OK")))</f>
        <v>OK</v>
      </c>
      <c r="L49" s="6" t="str">
        <f>IF(Revenue_Data!L49="","Check - Blank",IF(Revenue_Data!L49&lt;0,"Check - Negative",IF(Revenue_Data!L49=0,"Check - Zero","OK")))</f>
        <v>OK</v>
      </c>
      <c r="M49" s="6" t="str">
        <f>IF(Revenue_Data!M49="","Check - Blank",IF(Revenue_Data!M49&lt;0,"Check - Negative",IF(Revenue_Data!M49=0,"Check - Zero","OK")))</f>
        <v>OK</v>
      </c>
      <c r="N49" s="6" t="str">
        <f>IF(Revenue_Data!N49="","Check - Blank",IF(Revenue_Data!N49&lt;0,"Check - Negative",IF(Revenue_Data!N49=0,"Check - Zero","OK")))</f>
        <v>OK</v>
      </c>
      <c r="O49" s="6" t="str">
        <f>IF(Revenue_Data!O49="","Check - Blank",IF(Revenue_Data!O49&lt;0,"Check - Negative",IF(Revenue_Data!O49=0,"Check - Zero","OK")))</f>
        <v>OK</v>
      </c>
      <c r="P49" s="6" t="str">
        <f>IF(Revenue_Data!P49="","Check - Blank",IF(Revenue_Data!P49&lt;0,"Check - Negative",IF(Revenue_Data!P49=0,"Check - Zero","OK")))</f>
        <v>OK</v>
      </c>
      <c r="Q49" s="6" t="str">
        <f>IF(Revenue_Data!Q49="","Check - Blank",IF(Revenue_Data!Q49&lt;0,"Check - Negative",IF(Revenue_Data!Q49=0,"Check - Zero","OK")))</f>
        <v>OK</v>
      </c>
      <c r="R49" s="6" t="str">
        <f>IF(Revenue_Data!R49="","Check - Blank",IF(Revenue_Data!R49&lt;0,"Check - Negative",IF(Revenue_Data!R49=0,"Check - Zero","OK")))</f>
        <v>OK</v>
      </c>
      <c r="S49" s="6" t="str">
        <f>IF(Revenue_Data!S49="","Check - Blank",IF(Revenue_Data!S49&lt;0,"Check - Negative",IF(Revenue_Data!S49=0,"Check - Zero","OK")))</f>
        <v>OK</v>
      </c>
      <c r="T49" s="6" t="str">
        <f>IF(Revenue_Data!T49="","Check - Blank",IF(Revenue_Data!T49&lt;0,"Check - Negative",IF(Revenue_Data!T49=0,"Check - Zero","OK")))</f>
        <v>OK</v>
      </c>
      <c r="U49" s="6" t="str">
        <f>IF(Revenue_Data!U49="","Check - Blank",IF(Revenue_Data!U49&lt;0,"Check - Negative",IF(Revenue_Data!U49=0,"Check - Zero","OK")))</f>
        <v>OK</v>
      </c>
      <c r="V49" s="6" t="str">
        <f>IF(Revenue_Data!V49="","Check - Blank",IF(Revenue_Data!V49&lt;0,"Check - Negative",IF(Revenue_Data!V49=0,"Check - Zero","OK")))</f>
        <v>OK</v>
      </c>
      <c r="W49" s="6" t="str">
        <f>IF(Revenue_Data!W49="","Check - Blank",IF(Revenue_Data!W49&lt;0,"Check - Negative",IF(Revenue_Data!W49=0,"Check - Zero","OK")))</f>
        <v>OK</v>
      </c>
      <c r="X49" s="6" t="str">
        <f>IF(Revenue_Data!X49="","Check - Blank",IF(Revenue_Data!X49&lt;0,"Check - Negative",IF(Revenue_Data!X49=0,"Check - Zero","OK")))</f>
        <v>OK</v>
      </c>
      <c r="Y49" s="6" t="str">
        <f>IF(Revenue_Data!Y49="","Check - Blank",IF(Revenue_Data!Y49&lt;0,"Check - Negative",IF(Revenue_Data!Y49=0,"Check - Zero","OK")))</f>
        <v>OK</v>
      </c>
      <c r="Z49" s="6" t="str">
        <f>IF(Revenue_Data!Z49="","Check - Blank",IF(Revenue_Data!Z49&lt;0,"Check - Negative",IF(Revenue_Data!Z49=0,"Check - Zero","OK")))</f>
        <v>OK</v>
      </c>
      <c r="AA49" s="7" t="str">
        <f>IF(Revenue_Data!AA49="","Check - Blank",IF(Revenue_Data!AA49&lt;0,"Check - Negative",IF(Revenue_Data!AA49=0,"Check - Zero","OK")))</f>
        <v>OK</v>
      </c>
    </row>
    <row r="50" spans="2:27" x14ac:dyDescent="0.35">
      <c r="B50" s="12" t="s">
        <v>47</v>
      </c>
      <c r="C50" s="17" t="str">
        <f>IF(Revenue_Data!C50="","Check - Blank",IF(Revenue_Data!C50&lt;0,"Check - Negative",IF(Revenue_Data!C50=0,"Check - Zero","OK")))</f>
        <v>OK</v>
      </c>
      <c r="D50" s="6" t="str">
        <f>IF(Revenue_Data!D50="","Check - Blank",IF(Revenue_Data!D50&lt;0,"Check - Negative",IF(Revenue_Data!D50=0,"Check - Zero","OK")))</f>
        <v>OK</v>
      </c>
      <c r="E50" s="6" t="str">
        <f>IF(Revenue_Data!E50="","Check - Blank",IF(Revenue_Data!E50&lt;0,"Check - Negative",IF(Revenue_Data!E50=0,"Check - Zero","OK")))</f>
        <v>OK</v>
      </c>
      <c r="F50" s="6" t="str">
        <f>IF(Revenue_Data!F50="","Check - Blank",IF(Revenue_Data!F50&lt;0,"Check - Negative",IF(Revenue_Data!F50=0,"Check - Zero","OK")))</f>
        <v>OK</v>
      </c>
      <c r="G50" s="6" t="str">
        <f>IF(Revenue_Data!G50="","Check - Blank",IF(Revenue_Data!G50&lt;0,"Check - Negative",IF(Revenue_Data!G50=0,"Check - Zero","OK")))</f>
        <v>OK</v>
      </c>
      <c r="H50" s="6" t="str">
        <f>IF(Revenue_Data!H50="","Check - Blank",IF(Revenue_Data!H50&lt;0,"Check - Negative",IF(Revenue_Data!H50=0,"Check - Zero","OK")))</f>
        <v>OK</v>
      </c>
      <c r="I50" s="6" t="str">
        <f>IF(Revenue_Data!I50="","Check - Blank",IF(Revenue_Data!I50&lt;0,"Check - Negative",IF(Revenue_Data!I50=0,"Check - Zero","OK")))</f>
        <v>OK</v>
      </c>
      <c r="J50" s="6" t="str">
        <f>IF(Revenue_Data!J50="","Check - Blank",IF(Revenue_Data!J50&lt;0,"Check - Negative",IF(Revenue_Data!J50=0,"Check - Zero","OK")))</f>
        <v>OK</v>
      </c>
      <c r="K50" s="6" t="str">
        <f>IF(Revenue_Data!K50="","Check - Blank",IF(Revenue_Data!K50&lt;0,"Check - Negative",IF(Revenue_Data!K50=0,"Check - Zero","OK")))</f>
        <v>OK</v>
      </c>
      <c r="L50" s="6" t="str">
        <f>IF(Revenue_Data!L50="","Check - Blank",IF(Revenue_Data!L50&lt;0,"Check - Negative",IF(Revenue_Data!L50=0,"Check - Zero","OK")))</f>
        <v>OK</v>
      </c>
      <c r="M50" s="6" t="str">
        <f>IF(Revenue_Data!M50="","Check - Blank",IF(Revenue_Data!M50&lt;0,"Check - Negative",IF(Revenue_Data!M50=0,"Check - Zero","OK")))</f>
        <v>OK</v>
      </c>
      <c r="N50" s="6" t="str">
        <f>IF(Revenue_Data!N50="","Check - Blank",IF(Revenue_Data!N50&lt;0,"Check - Negative",IF(Revenue_Data!N50=0,"Check - Zero","OK")))</f>
        <v>OK</v>
      </c>
      <c r="O50" s="6" t="str">
        <f>IF(Revenue_Data!O50="","Check - Blank",IF(Revenue_Data!O50&lt;0,"Check - Negative",IF(Revenue_Data!O50=0,"Check - Zero","OK")))</f>
        <v>OK</v>
      </c>
      <c r="P50" s="6" t="str">
        <f>IF(Revenue_Data!P50="","Check - Blank",IF(Revenue_Data!P50&lt;0,"Check - Negative",IF(Revenue_Data!P50=0,"Check - Zero","OK")))</f>
        <v>OK</v>
      </c>
      <c r="Q50" s="6" t="str">
        <f>IF(Revenue_Data!Q50="","Check - Blank",IF(Revenue_Data!Q50&lt;0,"Check - Negative",IF(Revenue_Data!Q50=0,"Check - Zero","OK")))</f>
        <v>OK</v>
      </c>
      <c r="R50" s="6" t="str">
        <f>IF(Revenue_Data!R50="","Check - Blank",IF(Revenue_Data!R50&lt;0,"Check - Negative",IF(Revenue_Data!R50=0,"Check - Zero","OK")))</f>
        <v>OK</v>
      </c>
      <c r="S50" s="6" t="str">
        <f>IF(Revenue_Data!S50="","Check - Blank",IF(Revenue_Data!S50&lt;0,"Check - Negative",IF(Revenue_Data!S50=0,"Check - Zero","OK")))</f>
        <v>OK</v>
      </c>
      <c r="T50" s="6" t="str">
        <f>IF(Revenue_Data!T50="","Check - Blank",IF(Revenue_Data!T50&lt;0,"Check - Negative",IF(Revenue_Data!T50=0,"Check - Zero","OK")))</f>
        <v>OK</v>
      </c>
      <c r="U50" s="6" t="str">
        <f>IF(Revenue_Data!U50="","Check - Blank",IF(Revenue_Data!U50&lt;0,"Check - Negative",IF(Revenue_Data!U50=0,"Check - Zero","OK")))</f>
        <v>OK</v>
      </c>
      <c r="V50" s="6" t="str">
        <f>IF(Revenue_Data!V50="","Check - Blank",IF(Revenue_Data!V50&lt;0,"Check - Negative",IF(Revenue_Data!V50=0,"Check - Zero","OK")))</f>
        <v>OK</v>
      </c>
      <c r="W50" s="6" t="str">
        <f>IF(Revenue_Data!W50="","Check - Blank",IF(Revenue_Data!W50&lt;0,"Check - Negative",IF(Revenue_Data!W50=0,"Check - Zero","OK")))</f>
        <v>OK</v>
      </c>
      <c r="X50" s="6" t="str">
        <f>IF(Revenue_Data!X50="","Check - Blank",IF(Revenue_Data!X50&lt;0,"Check - Negative",IF(Revenue_Data!X50=0,"Check - Zero","OK")))</f>
        <v>OK</v>
      </c>
      <c r="Y50" s="6" t="str">
        <f>IF(Revenue_Data!Y50="","Check - Blank",IF(Revenue_Data!Y50&lt;0,"Check - Negative",IF(Revenue_Data!Y50=0,"Check - Zero","OK")))</f>
        <v>OK</v>
      </c>
      <c r="Z50" s="6" t="str">
        <f>IF(Revenue_Data!Z50="","Check - Blank",IF(Revenue_Data!Z50&lt;0,"Check - Negative",IF(Revenue_Data!Z50=0,"Check - Zero","OK")))</f>
        <v>OK</v>
      </c>
      <c r="AA50" s="7" t="str">
        <f>IF(Revenue_Data!AA50="","Check - Blank",IF(Revenue_Data!AA50&lt;0,"Check - Negative",IF(Revenue_Data!AA50=0,"Check - Zero","OK")))</f>
        <v>OK</v>
      </c>
    </row>
    <row r="51" spans="2:27" x14ac:dyDescent="0.35">
      <c r="B51" s="12" t="s">
        <v>48</v>
      </c>
      <c r="C51" s="17" t="str">
        <f>IF(Revenue_Data!C51="","Check - Blank",IF(Revenue_Data!C51&lt;0,"Check - Negative",IF(Revenue_Data!C51=0,"Check - Zero","OK")))</f>
        <v>OK</v>
      </c>
      <c r="D51" s="6" t="str">
        <f>IF(Revenue_Data!D51="","Check - Blank",IF(Revenue_Data!D51&lt;0,"Check - Negative",IF(Revenue_Data!D51=0,"Check - Zero","OK")))</f>
        <v>OK</v>
      </c>
      <c r="E51" s="6" t="str">
        <f>IF(Revenue_Data!E51="","Check - Blank",IF(Revenue_Data!E51&lt;0,"Check - Negative",IF(Revenue_Data!E51=0,"Check - Zero","OK")))</f>
        <v>OK</v>
      </c>
      <c r="F51" s="6" t="str">
        <f>IF(Revenue_Data!F51="","Check - Blank",IF(Revenue_Data!F51&lt;0,"Check - Negative",IF(Revenue_Data!F51=0,"Check - Zero","OK")))</f>
        <v>OK</v>
      </c>
      <c r="G51" s="6" t="str">
        <f>IF(Revenue_Data!G51="","Check - Blank",IF(Revenue_Data!G51&lt;0,"Check - Negative",IF(Revenue_Data!G51=0,"Check - Zero","OK")))</f>
        <v>OK</v>
      </c>
      <c r="H51" s="6" t="str">
        <f>IF(Revenue_Data!H51="","Check - Blank",IF(Revenue_Data!H51&lt;0,"Check - Negative",IF(Revenue_Data!H51=0,"Check - Zero","OK")))</f>
        <v>OK</v>
      </c>
      <c r="I51" s="6" t="str">
        <f>IF(Revenue_Data!I51="","Check - Blank",IF(Revenue_Data!I51&lt;0,"Check - Negative",IF(Revenue_Data!I51=0,"Check - Zero","OK")))</f>
        <v>OK</v>
      </c>
      <c r="J51" s="6" t="str">
        <f>IF(Revenue_Data!J51="","Check - Blank",IF(Revenue_Data!J51&lt;0,"Check - Negative",IF(Revenue_Data!J51=0,"Check - Zero","OK")))</f>
        <v>OK</v>
      </c>
      <c r="K51" s="6" t="str">
        <f>IF(Revenue_Data!K51="","Check - Blank",IF(Revenue_Data!K51&lt;0,"Check - Negative",IF(Revenue_Data!K51=0,"Check - Zero","OK")))</f>
        <v>OK</v>
      </c>
      <c r="L51" s="6" t="str">
        <f>IF(Revenue_Data!L51="","Check - Blank",IF(Revenue_Data!L51&lt;0,"Check - Negative",IF(Revenue_Data!L51=0,"Check - Zero","OK")))</f>
        <v>OK</v>
      </c>
      <c r="M51" s="6" t="str">
        <f>IF(Revenue_Data!M51="","Check - Blank",IF(Revenue_Data!M51&lt;0,"Check - Negative",IF(Revenue_Data!M51=0,"Check - Zero","OK")))</f>
        <v>OK</v>
      </c>
      <c r="N51" s="6" t="str">
        <f>IF(Revenue_Data!N51="","Check - Blank",IF(Revenue_Data!N51&lt;0,"Check - Negative",IF(Revenue_Data!N51=0,"Check - Zero","OK")))</f>
        <v>OK</v>
      </c>
      <c r="O51" s="6" t="str">
        <f>IF(Revenue_Data!O51="","Check - Blank",IF(Revenue_Data!O51&lt;0,"Check - Negative",IF(Revenue_Data!O51=0,"Check - Zero","OK")))</f>
        <v>OK</v>
      </c>
      <c r="P51" s="6" t="str">
        <f>IF(Revenue_Data!P51="","Check - Blank",IF(Revenue_Data!P51&lt;0,"Check - Negative",IF(Revenue_Data!P51=0,"Check - Zero","OK")))</f>
        <v>OK</v>
      </c>
      <c r="Q51" s="6" t="str">
        <f>IF(Revenue_Data!Q51="","Check - Blank",IF(Revenue_Data!Q51&lt;0,"Check - Negative",IF(Revenue_Data!Q51=0,"Check - Zero","OK")))</f>
        <v>OK</v>
      </c>
      <c r="R51" s="6" t="str">
        <f>IF(Revenue_Data!R51="","Check - Blank",IF(Revenue_Data!R51&lt;0,"Check - Negative",IF(Revenue_Data!R51=0,"Check - Zero","OK")))</f>
        <v>OK</v>
      </c>
      <c r="S51" s="6" t="str">
        <f>IF(Revenue_Data!S51="","Check - Blank",IF(Revenue_Data!S51&lt;0,"Check - Negative",IF(Revenue_Data!S51=0,"Check - Zero","OK")))</f>
        <v>OK</v>
      </c>
      <c r="T51" s="6" t="str">
        <f>IF(Revenue_Data!T51="","Check - Blank",IF(Revenue_Data!T51&lt;0,"Check - Negative",IF(Revenue_Data!T51=0,"Check - Zero","OK")))</f>
        <v>OK</v>
      </c>
      <c r="U51" s="6" t="str">
        <f>IF(Revenue_Data!U51="","Check - Blank",IF(Revenue_Data!U51&lt;0,"Check - Negative",IF(Revenue_Data!U51=0,"Check - Zero","OK")))</f>
        <v>OK</v>
      </c>
      <c r="V51" s="6" t="str">
        <f>IF(Revenue_Data!V51="","Check - Blank",IF(Revenue_Data!V51&lt;0,"Check - Negative",IF(Revenue_Data!V51=0,"Check - Zero","OK")))</f>
        <v>OK</v>
      </c>
      <c r="W51" s="6" t="str">
        <f>IF(Revenue_Data!W51="","Check - Blank",IF(Revenue_Data!W51&lt;0,"Check - Negative",IF(Revenue_Data!W51=0,"Check - Zero","OK")))</f>
        <v>OK</v>
      </c>
      <c r="X51" s="6" t="str">
        <f>IF(Revenue_Data!X51="","Check - Blank",IF(Revenue_Data!X51&lt;0,"Check - Negative",IF(Revenue_Data!X51=0,"Check - Zero","OK")))</f>
        <v>OK</v>
      </c>
      <c r="Y51" s="6" t="str">
        <f>IF(Revenue_Data!Y51="","Check - Blank",IF(Revenue_Data!Y51&lt;0,"Check - Negative",IF(Revenue_Data!Y51=0,"Check - Zero","OK")))</f>
        <v>OK</v>
      </c>
      <c r="Z51" s="6" t="str">
        <f>IF(Revenue_Data!Z51="","Check - Blank",IF(Revenue_Data!Z51&lt;0,"Check - Negative",IF(Revenue_Data!Z51=0,"Check - Zero","OK")))</f>
        <v>OK</v>
      </c>
      <c r="AA51" s="7" t="str">
        <f>IF(Revenue_Data!AA51="","Check - Blank",IF(Revenue_Data!AA51&lt;0,"Check - Negative",IF(Revenue_Data!AA51=0,"Check - Zero","OK")))</f>
        <v>OK</v>
      </c>
    </row>
    <row r="52" spans="2:27" x14ac:dyDescent="0.35">
      <c r="B52" s="12" t="s">
        <v>49</v>
      </c>
      <c r="C52" s="17" t="str">
        <f>IF(Revenue_Data!C52="","Check - Blank",IF(Revenue_Data!C52&lt;0,"Check - Negative",IF(Revenue_Data!C52=0,"Check - Zero","OK")))</f>
        <v>OK</v>
      </c>
      <c r="D52" s="6" t="str">
        <f>IF(Revenue_Data!D52="","Check - Blank",IF(Revenue_Data!D52&lt;0,"Check - Negative",IF(Revenue_Data!D52=0,"Check - Zero","OK")))</f>
        <v>OK</v>
      </c>
      <c r="E52" s="6" t="str">
        <f>IF(Revenue_Data!E52="","Check - Blank",IF(Revenue_Data!E52&lt;0,"Check - Negative",IF(Revenue_Data!E52=0,"Check - Zero","OK")))</f>
        <v>OK</v>
      </c>
      <c r="F52" s="6" t="str">
        <f>IF(Revenue_Data!F52="","Check - Blank",IF(Revenue_Data!F52&lt;0,"Check - Negative",IF(Revenue_Data!F52=0,"Check - Zero","OK")))</f>
        <v>OK</v>
      </c>
      <c r="G52" s="6" t="str">
        <f>IF(Revenue_Data!G52="","Check - Blank",IF(Revenue_Data!G52&lt;0,"Check - Negative",IF(Revenue_Data!G52=0,"Check - Zero","OK")))</f>
        <v>OK</v>
      </c>
      <c r="H52" s="6" t="str">
        <f>IF(Revenue_Data!H52="","Check - Blank",IF(Revenue_Data!H52&lt;0,"Check - Negative",IF(Revenue_Data!H52=0,"Check - Zero","OK")))</f>
        <v>OK</v>
      </c>
      <c r="I52" s="6" t="str">
        <f>IF(Revenue_Data!I52="","Check - Blank",IF(Revenue_Data!I52&lt;0,"Check - Negative",IF(Revenue_Data!I52=0,"Check - Zero","OK")))</f>
        <v>Check - Negative</v>
      </c>
      <c r="J52" s="6" t="str">
        <f>IF(Revenue_Data!J52="","Check - Blank",IF(Revenue_Data!J52&lt;0,"Check - Negative",IF(Revenue_Data!J52=0,"Check - Zero","OK")))</f>
        <v>OK</v>
      </c>
      <c r="K52" s="6" t="str">
        <f>IF(Revenue_Data!K52="","Check - Blank",IF(Revenue_Data!K52&lt;0,"Check - Negative",IF(Revenue_Data!K52=0,"Check - Zero","OK")))</f>
        <v>OK</v>
      </c>
      <c r="L52" s="6" t="str">
        <f>IF(Revenue_Data!L52="","Check - Blank",IF(Revenue_Data!L52&lt;0,"Check - Negative",IF(Revenue_Data!L52=0,"Check - Zero","OK")))</f>
        <v>OK</v>
      </c>
      <c r="M52" s="6" t="str">
        <f>IF(Revenue_Data!M52="","Check - Blank",IF(Revenue_Data!M52&lt;0,"Check - Negative",IF(Revenue_Data!M52=0,"Check - Zero","OK")))</f>
        <v>OK</v>
      </c>
      <c r="N52" s="6" t="str">
        <f>IF(Revenue_Data!N52="","Check - Blank",IF(Revenue_Data!N52&lt;0,"Check - Negative",IF(Revenue_Data!N52=0,"Check - Zero","OK")))</f>
        <v>OK</v>
      </c>
      <c r="O52" s="6" t="str">
        <f>IF(Revenue_Data!O52="","Check - Blank",IF(Revenue_Data!O52&lt;0,"Check - Negative",IF(Revenue_Data!O52=0,"Check - Zero","OK")))</f>
        <v>OK</v>
      </c>
      <c r="P52" s="6" t="str">
        <f>IF(Revenue_Data!P52="","Check - Blank",IF(Revenue_Data!P52&lt;0,"Check - Negative",IF(Revenue_Data!P52=0,"Check - Zero","OK")))</f>
        <v>OK</v>
      </c>
      <c r="Q52" s="6" t="str">
        <f>IF(Revenue_Data!Q52="","Check - Blank",IF(Revenue_Data!Q52&lt;0,"Check - Negative",IF(Revenue_Data!Q52=0,"Check - Zero","OK")))</f>
        <v>OK</v>
      </c>
      <c r="R52" s="6" t="str">
        <f>IF(Revenue_Data!R52="","Check - Blank",IF(Revenue_Data!R52&lt;0,"Check - Negative",IF(Revenue_Data!R52=0,"Check - Zero","OK")))</f>
        <v>OK</v>
      </c>
      <c r="S52" s="6" t="str">
        <f>IF(Revenue_Data!S52="","Check - Blank",IF(Revenue_Data!S52&lt;0,"Check - Negative",IF(Revenue_Data!S52=0,"Check - Zero","OK")))</f>
        <v>OK</v>
      </c>
      <c r="T52" s="6" t="str">
        <f>IF(Revenue_Data!T52="","Check - Blank",IF(Revenue_Data!T52&lt;0,"Check - Negative",IF(Revenue_Data!T52=0,"Check - Zero","OK")))</f>
        <v>OK</v>
      </c>
      <c r="U52" s="6" t="str">
        <f>IF(Revenue_Data!U52="","Check - Blank",IF(Revenue_Data!U52&lt;0,"Check - Negative",IF(Revenue_Data!U52=0,"Check - Zero","OK")))</f>
        <v>OK</v>
      </c>
      <c r="V52" s="6" t="str">
        <f>IF(Revenue_Data!V52="","Check - Blank",IF(Revenue_Data!V52&lt;0,"Check - Negative",IF(Revenue_Data!V52=0,"Check - Zero","OK")))</f>
        <v>OK</v>
      </c>
      <c r="W52" s="6" t="str">
        <f>IF(Revenue_Data!W52="","Check - Blank",IF(Revenue_Data!W52&lt;0,"Check - Negative",IF(Revenue_Data!W52=0,"Check - Zero","OK")))</f>
        <v>OK</v>
      </c>
      <c r="X52" s="6" t="str">
        <f>IF(Revenue_Data!X52="","Check - Blank",IF(Revenue_Data!X52&lt;0,"Check - Negative",IF(Revenue_Data!X52=0,"Check - Zero","OK")))</f>
        <v>OK</v>
      </c>
      <c r="Y52" s="6" t="str">
        <f>IF(Revenue_Data!Y52="","Check - Blank",IF(Revenue_Data!Y52&lt;0,"Check - Negative",IF(Revenue_Data!Y52=0,"Check - Zero","OK")))</f>
        <v>OK</v>
      </c>
      <c r="Z52" s="6" t="str">
        <f>IF(Revenue_Data!Z52="","Check - Blank",IF(Revenue_Data!Z52&lt;0,"Check - Negative",IF(Revenue_Data!Z52=0,"Check - Zero","OK")))</f>
        <v>OK</v>
      </c>
      <c r="AA52" s="7" t="str">
        <f>IF(Revenue_Data!AA52="","Check - Blank",IF(Revenue_Data!AA52&lt;0,"Check - Negative",IF(Revenue_Data!AA52=0,"Check - Zero","OK")))</f>
        <v>OK</v>
      </c>
    </row>
    <row r="53" spans="2:27" x14ac:dyDescent="0.35">
      <c r="B53" s="12" t="s">
        <v>50</v>
      </c>
      <c r="C53" s="17" t="str">
        <f>IF(Revenue_Data!C53="","Check - Blank",IF(Revenue_Data!C53&lt;0,"Check - Negative",IF(Revenue_Data!C53=0,"Check - Zero","OK")))</f>
        <v>OK</v>
      </c>
      <c r="D53" s="6" t="str">
        <f>IF(Revenue_Data!D53="","Check - Blank",IF(Revenue_Data!D53&lt;0,"Check - Negative",IF(Revenue_Data!D53=0,"Check - Zero","OK")))</f>
        <v>OK</v>
      </c>
      <c r="E53" s="6" t="str">
        <f>IF(Revenue_Data!E53="","Check - Blank",IF(Revenue_Data!E53&lt;0,"Check - Negative",IF(Revenue_Data!E53=0,"Check - Zero","OK")))</f>
        <v>OK</v>
      </c>
      <c r="F53" s="6" t="str">
        <f>IF(Revenue_Data!F53="","Check - Blank",IF(Revenue_Data!F53&lt;0,"Check - Negative",IF(Revenue_Data!F53=0,"Check - Zero","OK")))</f>
        <v>OK</v>
      </c>
      <c r="G53" s="6" t="str">
        <f>IF(Revenue_Data!G53="","Check - Blank",IF(Revenue_Data!G53&lt;0,"Check - Negative",IF(Revenue_Data!G53=0,"Check - Zero","OK")))</f>
        <v>OK</v>
      </c>
      <c r="H53" t="str">
        <f>IF(Revenue_Data!H53="","Check - Blank",IF(Revenue_Data!H53&lt;0,"Check - Negative",IF(Revenue_Data!H53=0,"Check - Zero","OK")))</f>
        <v>Check - Zero</v>
      </c>
      <c r="I53" t="str">
        <f>IF(Revenue_Data!I53="","Check - Blank",IF(Revenue_Data!I53&lt;0,"Check - Negative",IF(Revenue_Data!I53=0,"Check - Zero","OK")))</f>
        <v>Check - Zero</v>
      </c>
      <c r="J53" t="str">
        <f>IF(Revenue_Data!J53="","Check - Blank",IF(Revenue_Data!J53&lt;0,"Check - Negative",IF(Revenue_Data!J53=0,"Check - Zero","OK")))</f>
        <v>Check - Zero</v>
      </c>
      <c r="K53" t="str">
        <f>IF(Revenue_Data!K53="","Check - Blank",IF(Revenue_Data!K53&lt;0,"Check - Negative",IF(Revenue_Data!K53=0,"Check - Zero","OK")))</f>
        <v>Check - Zero</v>
      </c>
      <c r="L53" t="str">
        <f>IF(Revenue_Data!L53="","Check - Blank",IF(Revenue_Data!L53&lt;0,"Check - Negative",IF(Revenue_Data!L53=0,"Check - Zero","OK")))</f>
        <v>Check - Zero</v>
      </c>
      <c r="M53" t="str">
        <f>IF(Revenue_Data!M53="","Check - Blank",IF(Revenue_Data!M53&lt;0,"Check - Negative",IF(Revenue_Data!M53=0,"Check - Zero","OK")))</f>
        <v>Check - Zero</v>
      </c>
      <c r="N53" t="str">
        <f>IF(Revenue_Data!N53="","Check - Blank",IF(Revenue_Data!N53&lt;0,"Check - Negative",IF(Revenue_Data!N53=0,"Check - Zero","OK")))</f>
        <v>Check - Zero</v>
      </c>
      <c r="O53" t="str">
        <f>IF(Revenue_Data!O53="","Check - Blank",IF(Revenue_Data!O53&lt;0,"Check - Negative",IF(Revenue_Data!O53=0,"Check - Zero","OK")))</f>
        <v>Check - Zero</v>
      </c>
      <c r="P53" t="str">
        <f>IF(Revenue_Data!P53="","Check - Blank",IF(Revenue_Data!P53&lt;0,"Check - Negative",IF(Revenue_Data!P53=0,"Check - Zero","OK")))</f>
        <v>Check - Zero</v>
      </c>
      <c r="Q53" t="str">
        <f>IF(Revenue_Data!Q53="","Check - Blank",IF(Revenue_Data!Q53&lt;0,"Check - Negative",IF(Revenue_Data!Q53=0,"Check - Zero","OK")))</f>
        <v>Check - Zero</v>
      </c>
      <c r="R53" t="str">
        <f>IF(Revenue_Data!R53="","Check - Blank",IF(Revenue_Data!R53&lt;0,"Check - Negative",IF(Revenue_Data!R53=0,"Check - Zero","OK")))</f>
        <v>Check - Zero</v>
      </c>
      <c r="S53" t="str">
        <f>IF(Revenue_Data!S53="","Check - Blank",IF(Revenue_Data!S53&lt;0,"Check - Negative",IF(Revenue_Data!S53=0,"Check - Zero","OK")))</f>
        <v>Check - Zero</v>
      </c>
      <c r="T53" t="str">
        <f>IF(Revenue_Data!T53="","Check - Blank",IF(Revenue_Data!T53&lt;0,"Check - Negative",IF(Revenue_Data!T53=0,"Check - Zero","OK")))</f>
        <v>Check - Zero</v>
      </c>
      <c r="U53" t="str">
        <f>IF(Revenue_Data!U53="","Check - Blank",IF(Revenue_Data!U53&lt;0,"Check - Negative",IF(Revenue_Data!U53=0,"Check - Zero","OK")))</f>
        <v>Check - Zero</v>
      </c>
      <c r="V53" t="str">
        <f>IF(Revenue_Data!V53="","Check - Blank",IF(Revenue_Data!V53&lt;0,"Check - Negative",IF(Revenue_Data!V53=0,"Check - Zero","OK")))</f>
        <v>Check - Zero</v>
      </c>
      <c r="W53" t="str">
        <f>IF(Revenue_Data!W53="","Check - Blank",IF(Revenue_Data!W53&lt;0,"Check - Negative",IF(Revenue_Data!W53=0,"Check - Zero","OK")))</f>
        <v>Check - Zero</v>
      </c>
      <c r="X53" t="str">
        <f>IF(Revenue_Data!X53="","Check - Blank",IF(Revenue_Data!X53&lt;0,"Check - Negative",IF(Revenue_Data!X53=0,"Check - Zero","OK")))</f>
        <v>Check - Zero</v>
      </c>
      <c r="Y53" t="str">
        <f>IF(Revenue_Data!Y53="","Check - Blank",IF(Revenue_Data!Y53&lt;0,"Check - Negative",IF(Revenue_Data!Y53=0,"Check - Zero","OK")))</f>
        <v>Check - Zero</v>
      </c>
      <c r="Z53" t="str">
        <f>IF(Revenue_Data!Z53="","Check - Blank",IF(Revenue_Data!Z53&lt;0,"Check - Negative",IF(Revenue_Data!Z53=0,"Check - Zero","OK")))</f>
        <v>Check - Zero</v>
      </c>
      <c r="AA53" s="18" t="str">
        <f>IF(Revenue_Data!AA53="","Check - Blank",IF(Revenue_Data!AA53&lt;0,"Check - Negative",IF(Revenue_Data!AA53=0,"Check - Zero","OK")))</f>
        <v>Check - Zero</v>
      </c>
    </row>
    <row r="54" spans="2:27" x14ac:dyDescent="0.35">
      <c r="B54" s="12" t="s">
        <v>51</v>
      </c>
      <c r="C54" s="17" t="str">
        <f>IF(Revenue_Data!C54="","Check - Blank",IF(Revenue_Data!C54&lt;0,"Check - Negative",IF(Revenue_Data!C54=0,"Check - Zero","OK")))</f>
        <v>OK</v>
      </c>
      <c r="D54" s="6" t="str">
        <f>IF(Revenue_Data!D54="","Check - Blank",IF(Revenue_Data!D54&lt;0,"Check - Negative",IF(Revenue_Data!D54=0,"Check - Zero","OK")))</f>
        <v>OK</v>
      </c>
      <c r="E54" s="6" t="str">
        <f>IF(Revenue_Data!E54="","Check - Blank",IF(Revenue_Data!E54&lt;0,"Check - Negative",IF(Revenue_Data!E54=0,"Check - Zero","OK")))</f>
        <v>OK</v>
      </c>
      <c r="F54" s="6" t="str">
        <f>IF(Revenue_Data!F54="","Check - Blank",IF(Revenue_Data!F54&lt;0,"Check - Negative",IF(Revenue_Data!F54=0,"Check - Zero","OK")))</f>
        <v>OK</v>
      </c>
      <c r="G54" s="6" t="str">
        <f>IF(Revenue_Data!G54="","Check - Blank",IF(Revenue_Data!G54&lt;0,"Check - Negative",IF(Revenue_Data!G54=0,"Check - Zero","OK")))</f>
        <v>OK</v>
      </c>
      <c r="H54" s="6" t="str">
        <f>IF(Revenue_Data!H54="","Check - Blank",IF(Revenue_Data!H54&lt;0,"Check - Negative",IF(Revenue_Data!H54=0,"Check - Zero","OK")))</f>
        <v>OK</v>
      </c>
      <c r="I54" s="6" t="str">
        <f>IF(Revenue_Data!I54="","Check - Blank",IF(Revenue_Data!I54&lt;0,"Check - Negative",IF(Revenue_Data!I54=0,"Check - Zero","OK")))</f>
        <v>OK</v>
      </c>
      <c r="J54" s="6" t="str">
        <f>IF(Revenue_Data!J54="","Check - Blank",IF(Revenue_Data!J54&lt;0,"Check - Negative",IF(Revenue_Data!J54=0,"Check - Zero","OK")))</f>
        <v>OK</v>
      </c>
      <c r="K54" s="6" t="str">
        <f>IF(Revenue_Data!K54="","Check - Blank",IF(Revenue_Data!K54&lt;0,"Check - Negative",IF(Revenue_Data!K54=0,"Check - Zero","OK")))</f>
        <v>OK</v>
      </c>
      <c r="L54" s="6" t="str">
        <f>IF(Revenue_Data!L54="","Check - Blank",IF(Revenue_Data!L54&lt;0,"Check - Negative",IF(Revenue_Data!L54=0,"Check - Zero","OK")))</f>
        <v>OK</v>
      </c>
      <c r="M54" s="6" t="str">
        <f>IF(Revenue_Data!M54="","Check - Blank",IF(Revenue_Data!M54&lt;0,"Check - Negative",IF(Revenue_Data!M54=0,"Check - Zero","OK")))</f>
        <v>OK</v>
      </c>
      <c r="N54" s="6" t="str">
        <f>IF(Revenue_Data!N54="","Check - Blank",IF(Revenue_Data!N54&lt;0,"Check - Negative",IF(Revenue_Data!N54=0,"Check - Zero","OK")))</f>
        <v>OK</v>
      </c>
      <c r="O54" s="6" t="str">
        <f>IF(Revenue_Data!O54="","Check - Blank",IF(Revenue_Data!O54&lt;0,"Check - Negative",IF(Revenue_Data!O54=0,"Check - Zero","OK")))</f>
        <v>OK</v>
      </c>
      <c r="P54" s="6" t="str">
        <f>IF(Revenue_Data!P54="","Check - Blank",IF(Revenue_Data!P54&lt;0,"Check - Negative",IF(Revenue_Data!P54=0,"Check - Zero","OK")))</f>
        <v>OK</v>
      </c>
      <c r="Q54" s="6" t="str">
        <f>IF(Revenue_Data!Q54="","Check - Blank",IF(Revenue_Data!Q54&lt;0,"Check - Negative",IF(Revenue_Data!Q54=0,"Check - Zero","OK")))</f>
        <v>OK</v>
      </c>
      <c r="R54" s="6" t="str">
        <f>IF(Revenue_Data!R54="","Check - Blank",IF(Revenue_Data!R54&lt;0,"Check - Negative",IF(Revenue_Data!R54=0,"Check - Zero","OK")))</f>
        <v>OK</v>
      </c>
      <c r="S54" s="6" t="str">
        <f>IF(Revenue_Data!S54="","Check - Blank",IF(Revenue_Data!S54&lt;0,"Check - Negative",IF(Revenue_Data!S54=0,"Check - Zero","OK")))</f>
        <v>OK</v>
      </c>
      <c r="T54" s="6" t="str">
        <f>IF(Revenue_Data!T54="","Check - Blank",IF(Revenue_Data!T54&lt;0,"Check - Negative",IF(Revenue_Data!T54=0,"Check - Zero","OK")))</f>
        <v>OK</v>
      </c>
      <c r="U54" s="6" t="str">
        <f>IF(Revenue_Data!U54="","Check - Blank",IF(Revenue_Data!U54&lt;0,"Check - Negative",IF(Revenue_Data!U54=0,"Check - Zero","OK")))</f>
        <v>OK</v>
      </c>
      <c r="V54" s="6" t="str">
        <f>IF(Revenue_Data!V54="","Check - Blank",IF(Revenue_Data!V54&lt;0,"Check - Negative",IF(Revenue_Data!V54=0,"Check - Zero","OK")))</f>
        <v>OK</v>
      </c>
      <c r="W54" s="6" t="str">
        <f>IF(Revenue_Data!W54="","Check - Blank",IF(Revenue_Data!W54&lt;0,"Check - Negative",IF(Revenue_Data!W54=0,"Check - Zero","OK")))</f>
        <v>OK</v>
      </c>
      <c r="X54" s="6" t="str">
        <f>IF(Revenue_Data!X54="","Check - Blank",IF(Revenue_Data!X54&lt;0,"Check - Negative",IF(Revenue_Data!X54=0,"Check - Zero","OK")))</f>
        <v>OK</v>
      </c>
      <c r="Y54" s="6" t="str">
        <f>IF(Revenue_Data!Y54="","Check - Blank",IF(Revenue_Data!Y54&lt;0,"Check - Negative",IF(Revenue_Data!Y54=0,"Check - Zero","OK")))</f>
        <v>OK</v>
      </c>
      <c r="Z54" s="6" t="str">
        <f>IF(Revenue_Data!Z54="","Check - Blank",IF(Revenue_Data!Z54&lt;0,"Check - Negative",IF(Revenue_Data!Z54=0,"Check - Zero","OK")))</f>
        <v>OK</v>
      </c>
      <c r="AA54" s="7" t="str">
        <f>IF(Revenue_Data!AA54="","Check - Blank",IF(Revenue_Data!AA54&lt;0,"Check - Negative",IF(Revenue_Data!AA54=0,"Check - Zero","OK")))</f>
        <v>OK</v>
      </c>
    </row>
    <row r="55" spans="2:27" x14ac:dyDescent="0.35">
      <c r="B55" s="12" t="s">
        <v>52</v>
      </c>
      <c r="C55" s="17" t="str">
        <f>IF(Revenue_Data!C55="","Check - Blank",IF(Revenue_Data!C55&lt;0,"Check - Negative",IF(Revenue_Data!C55=0,"Check - Zero","OK")))</f>
        <v>OK</v>
      </c>
      <c r="D55" s="6" t="str">
        <f>IF(Revenue_Data!D55="","Check - Blank",IF(Revenue_Data!D55&lt;0,"Check - Negative",IF(Revenue_Data!D55=0,"Check - Zero","OK")))</f>
        <v>OK</v>
      </c>
      <c r="E55" s="6" t="str">
        <f>IF(Revenue_Data!E55="","Check - Blank",IF(Revenue_Data!E55&lt;0,"Check - Negative",IF(Revenue_Data!E55=0,"Check - Zero","OK")))</f>
        <v>OK</v>
      </c>
      <c r="F55" s="6" t="str">
        <f>IF(Revenue_Data!F55="","Check - Blank",IF(Revenue_Data!F55&lt;0,"Check - Negative",IF(Revenue_Data!F55=0,"Check - Zero","OK")))</f>
        <v>OK</v>
      </c>
      <c r="G55" s="6" t="str">
        <f>IF(Revenue_Data!G55="","Check - Blank",IF(Revenue_Data!G55&lt;0,"Check - Negative",IF(Revenue_Data!G55=0,"Check - Zero","OK")))</f>
        <v>OK</v>
      </c>
      <c r="H55" s="6" t="str">
        <f>IF(Revenue_Data!H55="","Check - Blank",IF(Revenue_Data!H55&lt;0,"Check - Negative",IF(Revenue_Data!H55=0,"Check - Zero","OK")))</f>
        <v>OK</v>
      </c>
      <c r="I55" s="6" t="str">
        <f>IF(Revenue_Data!I55="","Check - Blank",IF(Revenue_Data!I55&lt;0,"Check - Negative",IF(Revenue_Data!I55=0,"Check - Zero","OK")))</f>
        <v>OK</v>
      </c>
      <c r="J55" s="6" t="str">
        <f>IF(Revenue_Data!J55="","Check - Blank",IF(Revenue_Data!J55&lt;0,"Check - Negative",IF(Revenue_Data!J55=0,"Check - Zero","OK")))</f>
        <v>OK</v>
      </c>
      <c r="K55" s="6" t="str">
        <f>IF(Revenue_Data!K55="","Check - Blank",IF(Revenue_Data!K55&lt;0,"Check - Negative",IF(Revenue_Data!K55=0,"Check - Zero","OK")))</f>
        <v>OK</v>
      </c>
      <c r="L55" s="6" t="str">
        <f>IF(Revenue_Data!L55="","Check - Blank",IF(Revenue_Data!L55&lt;0,"Check - Negative",IF(Revenue_Data!L55=0,"Check - Zero","OK")))</f>
        <v>OK</v>
      </c>
      <c r="M55" s="6" t="str">
        <f>IF(Revenue_Data!M55="","Check - Blank",IF(Revenue_Data!M55&lt;0,"Check - Negative",IF(Revenue_Data!M55=0,"Check - Zero","OK")))</f>
        <v>OK</v>
      </c>
      <c r="N55" s="6" t="str">
        <f>IF(Revenue_Data!N55="","Check - Blank",IF(Revenue_Data!N55&lt;0,"Check - Negative",IF(Revenue_Data!N55=0,"Check - Zero","OK")))</f>
        <v>OK</v>
      </c>
      <c r="O55" s="6" t="str">
        <f>IF(Revenue_Data!O55="","Check - Blank",IF(Revenue_Data!O55&lt;0,"Check - Negative",IF(Revenue_Data!O55=0,"Check - Zero","OK")))</f>
        <v>OK</v>
      </c>
      <c r="P55" s="6" t="str">
        <f>IF(Revenue_Data!P55="","Check - Blank",IF(Revenue_Data!P55&lt;0,"Check - Negative",IF(Revenue_Data!P55=0,"Check - Zero","OK")))</f>
        <v>OK</v>
      </c>
      <c r="Q55" s="6" t="str">
        <f>IF(Revenue_Data!Q55="","Check - Blank",IF(Revenue_Data!Q55&lt;0,"Check - Negative",IF(Revenue_Data!Q55=0,"Check - Zero","OK")))</f>
        <v>OK</v>
      </c>
      <c r="R55" s="6" t="str">
        <f>IF(Revenue_Data!R55="","Check - Blank",IF(Revenue_Data!R55&lt;0,"Check - Negative",IF(Revenue_Data!R55=0,"Check - Zero","OK")))</f>
        <v>OK</v>
      </c>
      <c r="S55" s="6" t="str">
        <f>IF(Revenue_Data!S55="","Check - Blank",IF(Revenue_Data!S55&lt;0,"Check - Negative",IF(Revenue_Data!S55=0,"Check - Zero","OK")))</f>
        <v>OK</v>
      </c>
      <c r="T55" s="6" t="str">
        <f>IF(Revenue_Data!T55="","Check - Blank",IF(Revenue_Data!T55&lt;0,"Check - Negative",IF(Revenue_Data!T55=0,"Check - Zero","OK")))</f>
        <v>OK</v>
      </c>
      <c r="U55" s="6" t="str">
        <f>IF(Revenue_Data!U55="","Check - Blank",IF(Revenue_Data!U55&lt;0,"Check - Negative",IF(Revenue_Data!U55=0,"Check - Zero","OK")))</f>
        <v>OK</v>
      </c>
      <c r="V55" s="6" t="str">
        <f>IF(Revenue_Data!V55="","Check - Blank",IF(Revenue_Data!V55&lt;0,"Check - Negative",IF(Revenue_Data!V55=0,"Check - Zero","OK")))</f>
        <v>OK</v>
      </c>
      <c r="W55" s="6" t="str">
        <f>IF(Revenue_Data!W55="","Check - Blank",IF(Revenue_Data!W55&lt;0,"Check - Negative",IF(Revenue_Data!W55=0,"Check - Zero","OK")))</f>
        <v>OK</v>
      </c>
      <c r="X55" s="6" t="str">
        <f>IF(Revenue_Data!X55="","Check - Blank",IF(Revenue_Data!X55&lt;0,"Check - Negative",IF(Revenue_Data!X55=0,"Check - Zero","OK")))</f>
        <v>OK</v>
      </c>
      <c r="Y55" s="6" t="str">
        <f>IF(Revenue_Data!Y55="","Check - Blank",IF(Revenue_Data!Y55&lt;0,"Check - Negative",IF(Revenue_Data!Y55=0,"Check - Zero","OK")))</f>
        <v>OK</v>
      </c>
      <c r="Z55" s="6" t="str">
        <f>IF(Revenue_Data!Z55="","Check - Blank",IF(Revenue_Data!Z55&lt;0,"Check - Negative",IF(Revenue_Data!Z55=0,"Check - Zero","OK")))</f>
        <v>OK</v>
      </c>
      <c r="AA55" s="7" t="str">
        <f>IF(Revenue_Data!AA55="","Check - Blank",IF(Revenue_Data!AA55&lt;0,"Check - Negative",IF(Revenue_Data!AA55=0,"Check - Zero","OK")))</f>
        <v>OK</v>
      </c>
    </row>
    <row r="56" spans="2:27" x14ac:dyDescent="0.35">
      <c r="B56" s="12" t="s">
        <v>53</v>
      </c>
      <c r="C56" s="17" t="str">
        <f>IF(Revenue_Data!C56="","Check - Blank",IF(Revenue_Data!C56&lt;0,"Check - Negative",IF(Revenue_Data!C56=0,"Check - Zero","OK")))</f>
        <v>OK</v>
      </c>
      <c r="D56" s="6" t="str">
        <f>IF(Revenue_Data!D56="","Check - Blank",IF(Revenue_Data!D56&lt;0,"Check - Negative",IF(Revenue_Data!D56=0,"Check - Zero","OK")))</f>
        <v>OK</v>
      </c>
      <c r="E56" s="6" t="str">
        <f>IF(Revenue_Data!E56="","Check - Blank",IF(Revenue_Data!E56&lt;0,"Check - Negative",IF(Revenue_Data!E56=0,"Check - Zero","OK")))</f>
        <v>OK</v>
      </c>
      <c r="F56" s="6" t="str">
        <f>IF(Revenue_Data!F56="","Check - Blank",IF(Revenue_Data!F56&lt;0,"Check - Negative",IF(Revenue_Data!F56=0,"Check - Zero","OK")))</f>
        <v>OK</v>
      </c>
      <c r="G56" s="6" t="str">
        <f>IF(Revenue_Data!G56="","Check - Blank",IF(Revenue_Data!G56&lt;0,"Check - Negative",IF(Revenue_Data!G56=0,"Check - Zero","OK")))</f>
        <v>OK</v>
      </c>
      <c r="H56" s="6" t="str">
        <f>IF(Revenue_Data!H56="","Check - Blank",IF(Revenue_Data!H56&lt;0,"Check - Negative",IF(Revenue_Data!H56=0,"Check - Zero","OK")))</f>
        <v>OK</v>
      </c>
      <c r="I56" s="6" t="str">
        <f>IF(Revenue_Data!I56="","Check - Blank",IF(Revenue_Data!I56&lt;0,"Check - Negative",IF(Revenue_Data!I56=0,"Check - Zero","OK")))</f>
        <v>OK</v>
      </c>
      <c r="J56" s="6" t="str">
        <f>IF(Revenue_Data!J56="","Check - Blank",IF(Revenue_Data!J56&lt;0,"Check - Negative",IF(Revenue_Data!J56=0,"Check - Zero","OK")))</f>
        <v>OK</v>
      </c>
      <c r="K56" s="6" t="str">
        <f>IF(Revenue_Data!K56="","Check - Blank",IF(Revenue_Data!K56&lt;0,"Check - Negative",IF(Revenue_Data!K56=0,"Check - Zero","OK")))</f>
        <v>OK</v>
      </c>
      <c r="L56" s="6" t="str">
        <f>IF(Revenue_Data!L56="","Check - Blank",IF(Revenue_Data!L56&lt;0,"Check - Negative",IF(Revenue_Data!L56=0,"Check - Zero","OK")))</f>
        <v>OK</v>
      </c>
      <c r="M56" s="6" t="str">
        <f>IF(Revenue_Data!M56="","Check - Blank",IF(Revenue_Data!M56&lt;0,"Check - Negative",IF(Revenue_Data!M56=0,"Check - Zero","OK")))</f>
        <v>OK</v>
      </c>
      <c r="N56" s="6" t="str">
        <f>IF(Revenue_Data!N56="","Check - Blank",IF(Revenue_Data!N56&lt;0,"Check - Negative",IF(Revenue_Data!N56=0,"Check - Zero","OK")))</f>
        <v>OK</v>
      </c>
      <c r="O56" s="6" t="str">
        <f>IF(Revenue_Data!O56="","Check - Blank",IF(Revenue_Data!O56&lt;0,"Check - Negative",IF(Revenue_Data!O56=0,"Check - Zero","OK")))</f>
        <v>OK</v>
      </c>
      <c r="P56" s="6" t="str">
        <f>IF(Revenue_Data!P56="","Check - Blank",IF(Revenue_Data!P56&lt;0,"Check - Negative",IF(Revenue_Data!P56=0,"Check - Zero","OK")))</f>
        <v>OK</v>
      </c>
      <c r="Q56" s="6" t="str">
        <f>IF(Revenue_Data!Q56="","Check - Blank",IF(Revenue_Data!Q56&lt;0,"Check - Negative",IF(Revenue_Data!Q56=0,"Check - Zero","OK")))</f>
        <v>OK</v>
      </c>
      <c r="R56" s="6" t="str">
        <f>IF(Revenue_Data!R56="","Check - Blank",IF(Revenue_Data!R56&lt;0,"Check - Negative",IF(Revenue_Data!R56=0,"Check - Zero","OK")))</f>
        <v>OK</v>
      </c>
      <c r="S56" s="6" t="str">
        <f>IF(Revenue_Data!S56="","Check - Blank",IF(Revenue_Data!S56&lt;0,"Check - Negative",IF(Revenue_Data!S56=0,"Check - Zero","OK")))</f>
        <v>OK</v>
      </c>
      <c r="T56" s="6" t="str">
        <f>IF(Revenue_Data!T56="","Check - Blank",IF(Revenue_Data!T56&lt;0,"Check - Negative",IF(Revenue_Data!T56=0,"Check - Zero","OK")))</f>
        <v>OK</v>
      </c>
      <c r="U56" s="6" t="str">
        <f>IF(Revenue_Data!U56="","Check - Blank",IF(Revenue_Data!U56&lt;0,"Check - Negative",IF(Revenue_Data!U56=0,"Check - Zero","OK")))</f>
        <v>OK</v>
      </c>
      <c r="V56" s="6" t="str">
        <f>IF(Revenue_Data!V56="","Check - Blank",IF(Revenue_Data!V56&lt;0,"Check - Negative",IF(Revenue_Data!V56=0,"Check - Zero","OK")))</f>
        <v>OK</v>
      </c>
      <c r="W56" s="6" t="str">
        <f>IF(Revenue_Data!W56="","Check - Blank",IF(Revenue_Data!W56&lt;0,"Check - Negative",IF(Revenue_Data!W56=0,"Check - Zero","OK")))</f>
        <v>OK</v>
      </c>
      <c r="X56" s="6" t="str">
        <f>IF(Revenue_Data!X56="","Check - Blank",IF(Revenue_Data!X56&lt;0,"Check - Negative",IF(Revenue_Data!X56=0,"Check - Zero","OK")))</f>
        <v>OK</v>
      </c>
      <c r="Y56" s="6" t="str">
        <f>IF(Revenue_Data!Y56="","Check - Blank",IF(Revenue_Data!Y56&lt;0,"Check - Negative",IF(Revenue_Data!Y56=0,"Check - Zero","OK")))</f>
        <v>OK</v>
      </c>
      <c r="Z56" s="6" t="str">
        <f>IF(Revenue_Data!Z56="","Check - Blank",IF(Revenue_Data!Z56&lt;0,"Check - Negative",IF(Revenue_Data!Z56=0,"Check - Zero","OK")))</f>
        <v>OK</v>
      </c>
      <c r="AA56" s="7" t="str">
        <f>IF(Revenue_Data!AA56="","Check - Blank",IF(Revenue_Data!AA56&lt;0,"Check - Negative",IF(Revenue_Data!AA56=0,"Check - Zero","OK")))</f>
        <v>OK</v>
      </c>
    </row>
    <row r="57" spans="2:27" x14ac:dyDescent="0.35">
      <c r="B57" s="12" t="s">
        <v>54</v>
      </c>
      <c r="C57" s="17" t="str">
        <f>IF(Revenue_Data!C57="","Check - Blank",IF(Revenue_Data!C57&lt;0,"Check - Negative",IF(Revenue_Data!C57=0,"Check - Zero","OK")))</f>
        <v>OK</v>
      </c>
      <c r="D57" s="6" t="str">
        <f>IF(Revenue_Data!D57="","Check - Blank",IF(Revenue_Data!D57&lt;0,"Check - Negative",IF(Revenue_Data!D57=0,"Check - Zero","OK")))</f>
        <v>OK</v>
      </c>
      <c r="E57" s="6" t="str">
        <f>IF(Revenue_Data!E57="","Check - Blank",IF(Revenue_Data!E57&lt;0,"Check - Negative",IF(Revenue_Data!E57=0,"Check - Zero","OK")))</f>
        <v>OK</v>
      </c>
      <c r="F57" s="6" t="str">
        <f>IF(Revenue_Data!F57="","Check - Blank",IF(Revenue_Data!F57&lt;0,"Check - Negative",IF(Revenue_Data!F57=0,"Check - Zero","OK")))</f>
        <v>OK</v>
      </c>
      <c r="G57" s="6" t="str">
        <f>IF(Revenue_Data!G57="","Check - Blank",IF(Revenue_Data!G57&lt;0,"Check - Negative",IF(Revenue_Data!G57=0,"Check - Zero","OK")))</f>
        <v>OK</v>
      </c>
      <c r="H57" s="6" t="str">
        <f>IF(Revenue_Data!H57="","Check - Blank",IF(Revenue_Data!H57&lt;0,"Check - Negative",IF(Revenue_Data!H57=0,"Check - Zero","OK")))</f>
        <v>OK</v>
      </c>
      <c r="I57" s="6" t="str">
        <f>IF(Revenue_Data!I57="","Check - Blank",IF(Revenue_Data!I57&lt;0,"Check - Negative",IF(Revenue_Data!I57=0,"Check - Zero","OK")))</f>
        <v>OK</v>
      </c>
      <c r="J57" s="6" t="str">
        <f>IF(Revenue_Data!J57="","Check - Blank",IF(Revenue_Data!J57&lt;0,"Check - Negative",IF(Revenue_Data!J57=0,"Check - Zero","OK")))</f>
        <v>OK</v>
      </c>
      <c r="K57" s="6" t="str">
        <f>IF(Revenue_Data!K57="","Check - Blank",IF(Revenue_Data!K57&lt;0,"Check - Negative",IF(Revenue_Data!K57=0,"Check - Zero","OK")))</f>
        <v>OK</v>
      </c>
      <c r="L57" s="6" t="str">
        <f>IF(Revenue_Data!L57="","Check - Blank",IF(Revenue_Data!L57&lt;0,"Check - Negative",IF(Revenue_Data!L57=0,"Check - Zero","OK")))</f>
        <v>OK</v>
      </c>
      <c r="M57" s="6" t="str">
        <f>IF(Revenue_Data!M57="","Check - Blank",IF(Revenue_Data!M57&lt;0,"Check - Negative",IF(Revenue_Data!M57=0,"Check - Zero","OK")))</f>
        <v>OK</v>
      </c>
      <c r="N57" s="6" t="str">
        <f>IF(Revenue_Data!N57="","Check - Blank",IF(Revenue_Data!N57&lt;0,"Check - Negative",IF(Revenue_Data!N57=0,"Check - Zero","OK")))</f>
        <v>OK</v>
      </c>
      <c r="O57" s="6" t="str">
        <f>IF(Revenue_Data!O57="","Check - Blank",IF(Revenue_Data!O57&lt;0,"Check - Negative",IF(Revenue_Data!O57=0,"Check - Zero","OK")))</f>
        <v>OK</v>
      </c>
      <c r="P57" s="6" t="str">
        <f>IF(Revenue_Data!P57="","Check - Blank",IF(Revenue_Data!P57&lt;0,"Check - Negative",IF(Revenue_Data!P57=0,"Check - Zero","OK")))</f>
        <v>OK</v>
      </c>
      <c r="Q57" s="6" t="str">
        <f>IF(Revenue_Data!Q57="","Check - Blank",IF(Revenue_Data!Q57&lt;0,"Check - Negative",IF(Revenue_Data!Q57=0,"Check - Zero","OK")))</f>
        <v>OK</v>
      </c>
      <c r="R57" s="6" t="str">
        <f>IF(Revenue_Data!R57="","Check - Blank",IF(Revenue_Data!R57&lt;0,"Check - Negative",IF(Revenue_Data!R57=0,"Check - Zero","OK")))</f>
        <v>OK</v>
      </c>
      <c r="S57" s="6" t="str">
        <f>IF(Revenue_Data!S57="","Check - Blank",IF(Revenue_Data!S57&lt;0,"Check - Negative",IF(Revenue_Data!S57=0,"Check - Zero","OK")))</f>
        <v>OK</v>
      </c>
      <c r="T57" s="6" t="str">
        <f>IF(Revenue_Data!T57="","Check - Blank",IF(Revenue_Data!T57&lt;0,"Check - Negative",IF(Revenue_Data!T57=0,"Check - Zero","OK")))</f>
        <v>OK</v>
      </c>
      <c r="U57" s="6" t="str">
        <f>IF(Revenue_Data!U57="","Check - Blank",IF(Revenue_Data!U57&lt;0,"Check - Negative",IF(Revenue_Data!U57=0,"Check - Zero","OK")))</f>
        <v>OK</v>
      </c>
      <c r="V57" s="6" t="str">
        <f>IF(Revenue_Data!V57="","Check - Blank",IF(Revenue_Data!V57&lt;0,"Check - Negative",IF(Revenue_Data!V57=0,"Check - Zero","OK")))</f>
        <v>OK</v>
      </c>
      <c r="W57" s="6" t="str">
        <f>IF(Revenue_Data!W57="","Check - Blank",IF(Revenue_Data!W57&lt;0,"Check - Negative",IF(Revenue_Data!W57=0,"Check - Zero","OK")))</f>
        <v>OK</v>
      </c>
      <c r="X57" s="6" t="str">
        <f>IF(Revenue_Data!X57="","Check - Blank",IF(Revenue_Data!X57&lt;0,"Check - Negative",IF(Revenue_Data!X57=0,"Check - Zero","OK")))</f>
        <v>OK</v>
      </c>
      <c r="Y57" s="6" t="str">
        <f>IF(Revenue_Data!Y57="","Check - Blank",IF(Revenue_Data!Y57&lt;0,"Check - Negative",IF(Revenue_Data!Y57=0,"Check - Zero","OK")))</f>
        <v>OK</v>
      </c>
      <c r="Z57" s="6" t="str">
        <f>IF(Revenue_Data!Z57="","Check - Blank",IF(Revenue_Data!Z57&lt;0,"Check - Negative",IF(Revenue_Data!Z57=0,"Check - Zero","OK")))</f>
        <v>OK</v>
      </c>
      <c r="AA57" s="7" t="str">
        <f>IF(Revenue_Data!AA57="","Check - Blank",IF(Revenue_Data!AA57&lt;0,"Check - Negative",IF(Revenue_Data!AA57=0,"Check - Zero","OK")))</f>
        <v>OK</v>
      </c>
    </row>
    <row r="58" spans="2:27" x14ac:dyDescent="0.35">
      <c r="B58" s="12" t="s">
        <v>55</v>
      </c>
      <c r="C58" s="17" t="str">
        <f>IF(Revenue_Data!C58="","Check - Blank",IF(Revenue_Data!C58&lt;0,"Check - Negative",IF(Revenue_Data!C58=0,"Check - Zero","OK")))</f>
        <v>OK</v>
      </c>
      <c r="D58" s="6" t="str">
        <f>IF(Revenue_Data!D58="","Check - Blank",IF(Revenue_Data!D58&lt;0,"Check - Negative",IF(Revenue_Data!D58=0,"Check - Zero","OK")))</f>
        <v>OK</v>
      </c>
      <c r="E58" s="6" t="str">
        <f>IF(Revenue_Data!E58="","Check - Blank",IF(Revenue_Data!E58&lt;0,"Check - Negative",IF(Revenue_Data!E58=0,"Check - Zero","OK")))</f>
        <v>OK</v>
      </c>
      <c r="F58" s="6" t="str">
        <f>IF(Revenue_Data!F58="","Check - Blank",IF(Revenue_Data!F58&lt;0,"Check - Negative",IF(Revenue_Data!F58=0,"Check - Zero","OK")))</f>
        <v>OK</v>
      </c>
      <c r="G58" s="6" t="str">
        <f>IF(Revenue_Data!G58="","Check - Blank",IF(Revenue_Data!G58&lt;0,"Check - Negative",IF(Revenue_Data!G58=0,"Check - Zero","OK")))</f>
        <v>OK</v>
      </c>
      <c r="H58" s="6" t="str">
        <f>IF(Revenue_Data!H58="","Check - Blank",IF(Revenue_Data!H58&lt;0,"Check - Negative",IF(Revenue_Data!H58=0,"Check - Zero","OK")))</f>
        <v>OK</v>
      </c>
      <c r="I58" s="6" t="str">
        <f>IF(Revenue_Data!I58="","Check - Blank",IF(Revenue_Data!I58&lt;0,"Check - Negative",IF(Revenue_Data!I58=0,"Check - Zero","OK")))</f>
        <v>OK</v>
      </c>
      <c r="J58" s="6" t="str">
        <f>IF(Revenue_Data!J58="","Check - Blank",IF(Revenue_Data!J58&lt;0,"Check - Negative",IF(Revenue_Data!J58=0,"Check - Zero","OK")))</f>
        <v>OK</v>
      </c>
      <c r="K58" s="6" t="str">
        <f>IF(Revenue_Data!K58="","Check - Blank",IF(Revenue_Data!K58&lt;0,"Check - Negative",IF(Revenue_Data!K58=0,"Check - Zero","OK")))</f>
        <v>OK</v>
      </c>
      <c r="L58" s="6" t="str">
        <f>IF(Revenue_Data!L58="","Check - Blank",IF(Revenue_Data!L58&lt;0,"Check - Negative",IF(Revenue_Data!L58=0,"Check - Zero","OK")))</f>
        <v>OK</v>
      </c>
      <c r="M58" s="6" t="str">
        <f>IF(Revenue_Data!M58="","Check - Blank",IF(Revenue_Data!M58&lt;0,"Check - Negative",IF(Revenue_Data!M58=0,"Check - Zero","OK")))</f>
        <v>OK</v>
      </c>
      <c r="N58" s="6" t="str">
        <f>IF(Revenue_Data!N58="","Check - Blank",IF(Revenue_Data!N58&lt;0,"Check - Negative",IF(Revenue_Data!N58=0,"Check - Zero","OK")))</f>
        <v>OK</v>
      </c>
      <c r="O58" s="6" t="str">
        <f>IF(Revenue_Data!O58="","Check - Blank",IF(Revenue_Data!O58&lt;0,"Check - Negative",IF(Revenue_Data!O58=0,"Check - Zero","OK")))</f>
        <v>OK</v>
      </c>
      <c r="P58" s="6" t="str">
        <f>IF(Revenue_Data!P58="","Check - Blank",IF(Revenue_Data!P58&lt;0,"Check - Negative",IF(Revenue_Data!P58=0,"Check - Zero","OK")))</f>
        <v>OK</v>
      </c>
      <c r="Q58" s="6" t="str">
        <f>IF(Revenue_Data!Q58="","Check - Blank",IF(Revenue_Data!Q58&lt;0,"Check - Negative",IF(Revenue_Data!Q58=0,"Check - Zero","OK")))</f>
        <v>OK</v>
      </c>
      <c r="R58" s="6" t="str">
        <f>IF(Revenue_Data!R58="","Check - Blank",IF(Revenue_Data!R58&lt;0,"Check - Negative",IF(Revenue_Data!R58=0,"Check - Zero","OK")))</f>
        <v>OK</v>
      </c>
      <c r="S58" s="6" t="str">
        <f>IF(Revenue_Data!S58="","Check - Blank",IF(Revenue_Data!S58&lt;0,"Check - Negative",IF(Revenue_Data!S58=0,"Check - Zero","OK")))</f>
        <v>OK</v>
      </c>
      <c r="T58" s="6" t="str">
        <f>IF(Revenue_Data!T58="","Check - Blank",IF(Revenue_Data!T58&lt;0,"Check - Negative",IF(Revenue_Data!T58=0,"Check - Zero","OK")))</f>
        <v>OK</v>
      </c>
      <c r="U58" s="6" t="str">
        <f>IF(Revenue_Data!U58="","Check - Blank",IF(Revenue_Data!U58&lt;0,"Check - Negative",IF(Revenue_Data!U58=0,"Check - Zero","OK")))</f>
        <v>OK</v>
      </c>
      <c r="V58" s="6" t="str">
        <f>IF(Revenue_Data!V58="","Check - Blank",IF(Revenue_Data!V58&lt;0,"Check - Negative",IF(Revenue_Data!V58=0,"Check - Zero","OK")))</f>
        <v>OK</v>
      </c>
      <c r="W58" s="6" t="str">
        <f>IF(Revenue_Data!W58="","Check - Blank",IF(Revenue_Data!W58&lt;0,"Check - Negative",IF(Revenue_Data!W58=0,"Check - Zero","OK")))</f>
        <v>OK</v>
      </c>
      <c r="X58" s="6" t="str">
        <f>IF(Revenue_Data!X58="","Check - Blank",IF(Revenue_Data!X58&lt;0,"Check - Negative",IF(Revenue_Data!X58=0,"Check - Zero","OK")))</f>
        <v>OK</v>
      </c>
      <c r="Y58" s="6" t="str">
        <f>IF(Revenue_Data!Y58="","Check - Blank",IF(Revenue_Data!Y58&lt;0,"Check - Negative",IF(Revenue_Data!Y58=0,"Check - Zero","OK")))</f>
        <v>OK</v>
      </c>
      <c r="Z58" s="6" t="str">
        <f>IF(Revenue_Data!Z58="","Check - Blank",IF(Revenue_Data!Z58&lt;0,"Check - Negative",IF(Revenue_Data!Z58=0,"Check - Zero","OK")))</f>
        <v>OK</v>
      </c>
      <c r="AA58" s="7" t="str">
        <f>IF(Revenue_Data!AA58="","Check - Blank",IF(Revenue_Data!AA58&lt;0,"Check - Negative",IF(Revenue_Data!AA58=0,"Check - Zero","OK")))</f>
        <v>OK</v>
      </c>
    </row>
    <row r="59" spans="2:27" x14ac:dyDescent="0.35">
      <c r="B59" s="12" t="s">
        <v>56</v>
      </c>
      <c r="C59" s="17" t="str">
        <f>IF(Revenue_Data!C59="","Check - Blank",IF(Revenue_Data!C59&lt;0,"Check - Negative",IF(Revenue_Data!C59=0,"Check - Zero","OK")))</f>
        <v>OK</v>
      </c>
      <c r="D59" s="6" t="str">
        <f>IF(Revenue_Data!D59="","Check - Blank",IF(Revenue_Data!D59&lt;0,"Check - Negative",IF(Revenue_Data!D59=0,"Check - Zero","OK")))</f>
        <v>OK</v>
      </c>
      <c r="E59" s="6" t="str">
        <f>IF(Revenue_Data!E59="","Check - Blank",IF(Revenue_Data!E59&lt;0,"Check - Negative",IF(Revenue_Data!E59=0,"Check - Zero","OK")))</f>
        <v>OK</v>
      </c>
      <c r="F59" s="6" t="str">
        <f>IF(Revenue_Data!F59="","Check - Blank",IF(Revenue_Data!F59&lt;0,"Check - Negative",IF(Revenue_Data!F59=0,"Check - Zero","OK")))</f>
        <v>OK</v>
      </c>
      <c r="G59" s="6" t="str">
        <f>IF(Revenue_Data!G59="","Check - Blank",IF(Revenue_Data!G59&lt;0,"Check - Negative",IF(Revenue_Data!G59=0,"Check - Zero","OK")))</f>
        <v>OK</v>
      </c>
      <c r="H59" s="6" t="str">
        <f>IF(Revenue_Data!H59="","Check - Blank",IF(Revenue_Data!H59&lt;0,"Check - Negative",IF(Revenue_Data!H59=0,"Check - Zero","OK")))</f>
        <v>OK</v>
      </c>
      <c r="I59" s="6" t="str">
        <f>IF(Revenue_Data!I59="","Check - Blank",IF(Revenue_Data!I59&lt;0,"Check - Negative",IF(Revenue_Data!I59=0,"Check - Zero","OK")))</f>
        <v>OK</v>
      </c>
      <c r="J59" s="6" t="str">
        <f>IF(Revenue_Data!J59="","Check - Blank",IF(Revenue_Data!J59&lt;0,"Check - Negative",IF(Revenue_Data!J59=0,"Check - Zero","OK")))</f>
        <v>OK</v>
      </c>
      <c r="K59" s="6" t="str">
        <f>IF(Revenue_Data!K59="","Check - Blank",IF(Revenue_Data!K59&lt;0,"Check - Negative",IF(Revenue_Data!K59=0,"Check - Zero","OK")))</f>
        <v>OK</v>
      </c>
      <c r="L59" s="6" t="str">
        <f>IF(Revenue_Data!L59="","Check - Blank",IF(Revenue_Data!L59&lt;0,"Check - Negative",IF(Revenue_Data!L59=0,"Check - Zero","OK")))</f>
        <v>OK</v>
      </c>
      <c r="M59" s="6" t="str">
        <f>IF(Revenue_Data!M59="","Check - Blank",IF(Revenue_Data!M59&lt;0,"Check - Negative",IF(Revenue_Data!M59=0,"Check - Zero","OK")))</f>
        <v>OK</v>
      </c>
      <c r="N59" s="6" t="str">
        <f>IF(Revenue_Data!N59="","Check - Blank",IF(Revenue_Data!N59&lt;0,"Check - Negative",IF(Revenue_Data!N59=0,"Check - Zero","OK")))</f>
        <v>OK</v>
      </c>
      <c r="O59" s="6" t="str">
        <f>IF(Revenue_Data!O59="","Check - Blank",IF(Revenue_Data!O59&lt;0,"Check - Negative",IF(Revenue_Data!O59=0,"Check - Zero","OK")))</f>
        <v>OK</v>
      </c>
      <c r="P59" s="6" t="str">
        <f>IF(Revenue_Data!P59="","Check - Blank",IF(Revenue_Data!P59&lt;0,"Check - Negative",IF(Revenue_Data!P59=0,"Check - Zero","OK")))</f>
        <v>OK</v>
      </c>
      <c r="Q59" s="6" t="str">
        <f>IF(Revenue_Data!Q59="","Check - Blank",IF(Revenue_Data!Q59&lt;0,"Check - Negative",IF(Revenue_Data!Q59=0,"Check - Zero","OK")))</f>
        <v>OK</v>
      </c>
      <c r="R59" s="6" t="str">
        <f>IF(Revenue_Data!R59="","Check - Blank",IF(Revenue_Data!R59&lt;0,"Check - Negative",IF(Revenue_Data!R59=0,"Check - Zero","OK")))</f>
        <v>OK</v>
      </c>
      <c r="S59" s="6" t="str">
        <f>IF(Revenue_Data!S59="","Check - Blank",IF(Revenue_Data!S59&lt;0,"Check - Negative",IF(Revenue_Data!S59=0,"Check - Zero","OK")))</f>
        <v>OK</v>
      </c>
      <c r="T59" s="6" t="str">
        <f>IF(Revenue_Data!T59="","Check - Blank",IF(Revenue_Data!T59&lt;0,"Check - Negative",IF(Revenue_Data!T59=0,"Check - Zero","OK")))</f>
        <v>OK</v>
      </c>
      <c r="U59" s="6" t="str">
        <f>IF(Revenue_Data!U59="","Check - Blank",IF(Revenue_Data!U59&lt;0,"Check - Negative",IF(Revenue_Data!U59=0,"Check - Zero","OK")))</f>
        <v>OK</v>
      </c>
      <c r="V59" s="6" t="str">
        <f>IF(Revenue_Data!V59="","Check - Blank",IF(Revenue_Data!V59&lt;0,"Check - Negative",IF(Revenue_Data!V59=0,"Check - Zero","OK")))</f>
        <v>OK</v>
      </c>
      <c r="W59" s="6" t="str">
        <f>IF(Revenue_Data!W59="","Check - Blank",IF(Revenue_Data!W59&lt;0,"Check - Negative",IF(Revenue_Data!W59=0,"Check - Zero","OK")))</f>
        <v>OK</v>
      </c>
      <c r="X59" s="6" t="str">
        <f>IF(Revenue_Data!X59="","Check - Blank",IF(Revenue_Data!X59&lt;0,"Check - Negative",IF(Revenue_Data!X59=0,"Check - Zero","OK")))</f>
        <v>OK</v>
      </c>
      <c r="Y59" s="6" t="str">
        <f>IF(Revenue_Data!Y59="","Check - Blank",IF(Revenue_Data!Y59&lt;0,"Check - Negative",IF(Revenue_Data!Y59=0,"Check - Zero","OK")))</f>
        <v>OK</v>
      </c>
      <c r="Z59" s="6" t="str">
        <f>IF(Revenue_Data!Z59="","Check - Blank",IF(Revenue_Data!Z59&lt;0,"Check - Negative",IF(Revenue_Data!Z59=0,"Check - Zero","OK")))</f>
        <v>OK</v>
      </c>
      <c r="AA59" s="7" t="str">
        <f>IF(Revenue_Data!AA59="","Check - Blank",IF(Revenue_Data!AA59&lt;0,"Check - Negative",IF(Revenue_Data!AA59=0,"Check - Zero","OK")))</f>
        <v>OK</v>
      </c>
    </row>
    <row r="60" spans="2:27" x14ac:dyDescent="0.35">
      <c r="B60" s="12" t="s">
        <v>57</v>
      </c>
      <c r="C60" s="17" t="str">
        <f>IF(Revenue_Data!C60="","Check - Blank",IF(Revenue_Data!C60&lt;0,"Check - Negative",IF(Revenue_Data!C60=0,"Check - Zero","OK")))</f>
        <v>OK</v>
      </c>
      <c r="D60" s="6" t="str">
        <f>IF(Revenue_Data!D60="","Check - Blank",IF(Revenue_Data!D60&lt;0,"Check - Negative",IF(Revenue_Data!D60=0,"Check - Zero","OK")))</f>
        <v>OK</v>
      </c>
      <c r="E60" s="6" t="str">
        <f>IF(Revenue_Data!E60="","Check - Blank",IF(Revenue_Data!E60&lt;0,"Check - Negative",IF(Revenue_Data!E60=0,"Check - Zero","OK")))</f>
        <v>OK</v>
      </c>
      <c r="F60" s="6" t="str">
        <f>IF(Revenue_Data!F60="","Check - Blank",IF(Revenue_Data!F60&lt;0,"Check - Negative",IF(Revenue_Data!F60=0,"Check - Zero","OK")))</f>
        <v>OK</v>
      </c>
      <c r="G60" s="6" t="str">
        <f>IF(Revenue_Data!G60="","Check - Blank",IF(Revenue_Data!G60&lt;0,"Check - Negative",IF(Revenue_Data!G60=0,"Check - Zero","OK")))</f>
        <v>OK</v>
      </c>
      <c r="H60" s="6" t="str">
        <f>IF(Revenue_Data!H60="","Check - Blank",IF(Revenue_Data!H60&lt;0,"Check - Negative",IF(Revenue_Data!H60=0,"Check - Zero","OK")))</f>
        <v>OK</v>
      </c>
      <c r="I60" s="6" t="str">
        <f>IF(Revenue_Data!I60="","Check - Blank",IF(Revenue_Data!I60&lt;0,"Check - Negative",IF(Revenue_Data!I60=0,"Check - Zero","OK")))</f>
        <v>OK</v>
      </c>
      <c r="J60" s="6" t="str">
        <f>IF(Revenue_Data!J60="","Check - Blank",IF(Revenue_Data!J60&lt;0,"Check - Negative",IF(Revenue_Data!J60=0,"Check - Zero","OK")))</f>
        <v>OK</v>
      </c>
      <c r="K60" s="6" t="str">
        <f>IF(Revenue_Data!K60="","Check - Blank",IF(Revenue_Data!K60&lt;0,"Check - Negative",IF(Revenue_Data!K60=0,"Check - Zero","OK")))</f>
        <v>OK</v>
      </c>
      <c r="L60" s="6" t="str">
        <f>IF(Revenue_Data!L60="","Check - Blank",IF(Revenue_Data!L60&lt;0,"Check - Negative",IF(Revenue_Data!L60=0,"Check - Zero","OK")))</f>
        <v>OK</v>
      </c>
      <c r="M60" s="6" t="str">
        <f>IF(Revenue_Data!M60="","Check - Blank",IF(Revenue_Data!M60&lt;0,"Check - Negative",IF(Revenue_Data!M60=0,"Check - Zero","OK")))</f>
        <v>OK</v>
      </c>
      <c r="N60" s="6" t="str">
        <f>IF(Revenue_Data!N60="","Check - Blank",IF(Revenue_Data!N60&lt;0,"Check - Negative",IF(Revenue_Data!N60=0,"Check - Zero","OK")))</f>
        <v>OK</v>
      </c>
      <c r="O60" s="6" t="str">
        <f>IF(Revenue_Data!O60="","Check - Blank",IF(Revenue_Data!O60&lt;0,"Check - Negative",IF(Revenue_Data!O60=0,"Check - Zero","OK")))</f>
        <v>OK</v>
      </c>
      <c r="P60" s="6" t="str">
        <f>IF(Revenue_Data!P60="","Check - Blank",IF(Revenue_Data!P60&lt;0,"Check - Negative",IF(Revenue_Data!P60=0,"Check - Zero","OK")))</f>
        <v>OK</v>
      </c>
      <c r="Q60" s="6" t="str">
        <f>IF(Revenue_Data!Q60="","Check - Blank",IF(Revenue_Data!Q60&lt;0,"Check - Negative",IF(Revenue_Data!Q60=0,"Check - Zero","OK")))</f>
        <v>OK</v>
      </c>
      <c r="R60" s="6" t="str">
        <f>IF(Revenue_Data!R60="","Check - Blank",IF(Revenue_Data!R60&lt;0,"Check - Negative",IF(Revenue_Data!R60=0,"Check - Zero","OK")))</f>
        <v>OK</v>
      </c>
      <c r="S60" s="6" t="str">
        <f>IF(Revenue_Data!S60="","Check - Blank",IF(Revenue_Data!S60&lt;0,"Check - Negative",IF(Revenue_Data!S60=0,"Check - Zero","OK")))</f>
        <v>OK</v>
      </c>
      <c r="T60" s="6" t="str">
        <f>IF(Revenue_Data!T60="","Check - Blank",IF(Revenue_Data!T60&lt;0,"Check - Negative",IF(Revenue_Data!T60=0,"Check - Zero","OK")))</f>
        <v>OK</v>
      </c>
      <c r="U60" s="6" t="str">
        <f>IF(Revenue_Data!U60="","Check - Blank",IF(Revenue_Data!U60&lt;0,"Check - Negative",IF(Revenue_Data!U60=0,"Check - Zero","OK")))</f>
        <v>OK</v>
      </c>
      <c r="V60" s="6" t="str">
        <f>IF(Revenue_Data!V60="","Check - Blank",IF(Revenue_Data!V60&lt;0,"Check - Negative",IF(Revenue_Data!V60=0,"Check - Zero","OK")))</f>
        <v>OK</v>
      </c>
      <c r="W60" s="6" t="str">
        <f>IF(Revenue_Data!W60="","Check - Blank",IF(Revenue_Data!W60&lt;0,"Check - Negative",IF(Revenue_Data!W60=0,"Check - Zero","OK")))</f>
        <v>OK</v>
      </c>
      <c r="X60" s="6" t="str">
        <f>IF(Revenue_Data!X60="","Check - Blank",IF(Revenue_Data!X60&lt;0,"Check - Negative",IF(Revenue_Data!X60=0,"Check - Zero","OK")))</f>
        <v>OK</v>
      </c>
      <c r="Y60" s="6" t="str">
        <f>IF(Revenue_Data!Y60="","Check - Blank",IF(Revenue_Data!Y60&lt;0,"Check - Negative",IF(Revenue_Data!Y60=0,"Check - Zero","OK")))</f>
        <v>OK</v>
      </c>
      <c r="Z60" s="6" t="str">
        <f>IF(Revenue_Data!Z60="","Check - Blank",IF(Revenue_Data!Z60&lt;0,"Check - Negative",IF(Revenue_Data!Z60=0,"Check - Zero","OK")))</f>
        <v>OK</v>
      </c>
      <c r="AA60" s="7" t="str">
        <f>IF(Revenue_Data!AA60="","Check - Blank",IF(Revenue_Data!AA60&lt;0,"Check - Negative",IF(Revenue_Data!AA60=0,"Check - Zero","OK")))</f>
        <v>OK</v>
      </c>
    </row>
    <row r="61" spans="2:27" x14ac:dyDescent="0.35">
      <c r="B61" s="12" t="s">
        <v>58</v>
      </c>
      <c r="C61" s="17" t="str">
        <f>IF(Revenue_Data!C61="","Check - Blank",IF(Revenue_Data!C61&lt;0,"Check - Negative",IF(Revenue_Data!C61=0,"Check - Zero","OK")))</f>
        <v>OK</v>
      </c>
      <c r="D61" s="6" t="str">
        <f>IF(Revenue_Data!D61="","Check - Blank",IF(Revenue_Data!D61&lt;0,"Check - Negative",IF(Revenue_Data!D61=0,"Check - Zero","OK")))</f>
        <v>OK</v>
      </c>
      <c r="E61" s="6" t="str">
        <f>IF(Revenue_Data!E61="","Check - Blank",IF(Revenue_Data!E61&lt;0,"Check - Negative",IF(Revenue_Data!E61=0,"Check - Zero","OK")))</f>
        <v>OK</v>
      </c>
      <c r="F61" s="6" t="str">
        <f>IF(Revenue_Data!F61="","Check - Blank",IF(Revenue_Data!F61&lt;0,"Check - Negative",IF(Revenue_Data!F61=0,"Check - Zero","OK")))</f>
        <v>OK</v>
      </c>
      <c r="G61" s="6" t="str">
        <f>IF(Revenue_Data!G61="","Check - Blank",IF(Revenue_Data!G61&lt;0,"Check - Negative",IF(Revenue_Data!G61=0,"Check - Zero","OK")))</f>
        <v>OK</v>
      </c>
      <c r="H61" s="6" t="str">
        <f>IF(Revenue_Data!H61="","Check - Blank",IF(Revenue_Data!H61&lt;0,"Check - Negative",IF(Revenue_Data!H61=0,"Check - Zero","OK")))</f>
        <v>OK</v>
      </c>
      <c r="I61" s="6" t="str">
        <f>IF(Revenue_Data!I61="","Check - Blank",IF(Revenue_Data!I61&lt;0,"Check - Negative",IF(Revenue_Data!I61=0,"Check - Zero","OK")))</f>
        <v>OK</v>
      </c>
      <c r="J61" s="6" t="str">
        <f>IF(Revenue_Data!J61="","Check - Blank",IF(Revenue_Data!J61&lt;0,"Check - Negative",IF(Revenue_Data!J61=0,"Check - Zero","OK")))</f>
        <v>OK</v>
      </c>
      <c r="K61" s="6" t="str">
        <f>IF(Revenue_Data!K61="","Check - Blank",IF(Revenue_Data!K61&lt;0,"Check - Negative",IF(Revenue_Data!K61=0,"Check - Zero","OK")))</f>
        <v>OK</v>
      </c>
      <c r="L61" s="6" t="str">
        <f>IF(Revenue_Data!L61="","Check - Blank",IF(Revenue_Data!L61&lt;0,"Check - Negative",IF(Revenue_Data!L61=0,"Check - Zero","OK")))</f>
        <v>OK</v>
      </c>
      <c r="M61" s="6" t="str">
        <f>IF(Revenue_Data!M61="","Check - Blank",IF(Revenue_Data!M61&lt;0,"Check - Negative",IF(Revenue_Data!M61=0,"Check - Zero","OK")))</f>
        <v>OK</v>
      </c>
      <c r="N61" s="6" t="str">
        <f>IF(Revenue_Data!N61="","Check - Blank",IF(Revenue_Data!N61&lt;0,"Check - Negative",IF(Revenue_Data!N61=0,"Check - Zero","OK")))</f>
        <v>OK</v>
      </c>
      <c r="O61" s="6" t="str">
        <f>IF(Revenue_Data!O61="","Check - Blank",IF(Revenue_Data!O61&lt;0,"Check - Negative",IF(Revenue_Data!O61=0,"Check - Zero","OK")))</f>
        <v>OK</v>
      </c>
      <c r="P61" s="6" t="str">
        <f>IF(Revenue_Data!P61="","Check - Blank",IF(Revenue_Data!P61&lt;0,"Check - Negative",IF(Revenue_Data!P61=0,"Check - Zero","OK")))</f>
        <v>OK</v>
      </c>
      <c r="Q61" s="6" t="str">
        <f>IF(Revenue_Data!Q61="","Check - Blank",IF(Revenue_Data!Q61&lt;0,"Check - Negative",IF(Revenue_Data!Q61=0,"Check - Zero","OK")))</f>
        <v>OK</v>
      </c>
      <c r="R61" s="6" t="str">
        <f>IF(Revenue_Data!R61="","Check - Blank",IF(Revenue_Data!R61&lt;0,"Check - Negative",IF(Revenue_Data!R61=0,"Check - Zero","OK")))</f>
        <v>OK</v>
      </c>
      <c r="S61" s="6" t="str">
        <f>IF(Revenue_Data!S61="","Check - Blank",IF(Revenue_Data!S61&lt;0,"Check - Negative",IF(Revenue_Data!S61=0,"Check - Zero","OK")))</f>
        <v>OK</v>
      </c>
      <c r="T61" s="6" t="str">
        <f>IF(Revenue_Data!T61="","Check - Blank",IF(Revenue_Data!T61&lt;0,"Check - Negative",IF(Revenue_Data!T61=0,"Check - Zero","OK")))</f>
        <v>OK</v>
      </c>
      <c r="U61" s="6" t="str">
        <f>IF(Revenue_Data!U61="","Check - Blank",IF(Revenue_Data!U61&lt;0,"Check - Negative",IF(Revenue_Data!U61=0,"Check - Zero","OK")))</f>
        <v>OK</v>
      </c>
      <c r="V61" s="6" t="str">
        <f>IF(Revenue_Data!V61="","Check - Blank",IF(Revenue_Data!V61&lt;0,"Check - Negative",IF(Revenue_Data!V61=0,"Check - Zero","OK")))</f>
        <v>OK</v>
      </c>
      <c r="W61" s="6" t="str">
        <f>IF(Revenue_Data!W61="","Check - Blank",IF(Revenue_Data!W61&lt;0,"Check - Negative",IF(Revenue_Data!W61=0,"Check - Zero","OK")))</f>
        <v>OK</v>
      </c>
      <c r="X61" s="6" t="str">
        <f>IF(Revenue_Data!X61="","Check - Blank",IF(Revenue_Data!X61&lt;0,"Check - Negative",IF(Revenue_Data!X61=0,"Check - Zero","OK")))</f>
        <v>OK</v>
      </c>
      <c r="Y61" s="6" t="str">
        <f>IF(Revenue_Data!Y61="","Check - Blank",IF(Revenue_Data!Y61&lt;0,"Check - Negative",IF(Revenue_Data!Y61=0,"Check - Zero","OK")))</f>
        <v>OK</v>
      </c>
      <c r="Z61" s="6" t="str">
        <f>IF(Revenue_Data!Z61="","Check - Blank",IF(Revenue_Data!Z61&lt;0,"Check - Negative",IF(Revenue_Data!Z61=0,"Check - Zero","OK")))</f>
        <v>OK</v>
      </c>
      <c r="AA61" s="7" t="str">
        <f>IF(Revenue_Data!AA61="","Check - Blank",IF(Revenue_Data!AA61&lt;0,"Check - Negative",IF(Revenue_Data!AA61=0,"Check - Zero","OK")))</f>
        <v>OK</v>
      </c>
    </row>
    <row r="62" spans="2:27" x14ac:dyDescent="0.35">
      <c r="B62" s="12" t="s">
        <v>59</v>
      </c>
      <c r="C62" s="17" t="str">
        <f>IF(Revenue_Data!C62="","Check - Blank",IF(Revenue_Data!C62&lt;0,"Check - Negative",IF(Revenue_Data!C62=0,"Check - Zero","OK")))</f>
        <v>OK</v>
      </c>
      <c r="D62" s="6" t="str">
        <f>IF(Revenue_Data!D62="","Check - Blank",IF(Revenue_Data!D62&lt;0,"Check - Negative",IF(Revenue_Data!D62=0,"Check - Zero","OK")))</f>
        <v>OK</v>
      </c>
      <c r="E62" s="6" t="str">
        <f>IF(Revenue_Data!E62="","Check - Blank",IF(Revenue_Data!E62&lt;0,"Check - Negative",IF(Revenue_Data!E62=0,"Check - Zero","OK")))</f>
        <v>OK</v>
      </c>
      <c r="F62" s="6" t="str">
        <f>IF(Revenue_Data!F62="","Check - Blank",IF(Revenue_Data!F62&lt;0,"Check - Negative",IF(Revenue_Data!F62=0,"Check - Zero","OK")))</f>
        <v>OK</v>
      </c>
      <c r="G62" s="6" t="str">
        <f>IF(Revenue_Data!G62="","Check - Blank",IF(Revenue_Data!G62&lt;0,"Check - Negative",IF(Revenue_Data!G62=0,"Check - Zero","OK")))</f>
        <v>OK</v>
      </c>
      <c r="H62" s="6" t="str">
        <f>IF(Revenue_Data!H62="","Check - Blank",IF(Revenue_Data!H62&lt;0,"Check - Negative",IF(Revenue_Data!H62=0,"Check - Zero","OK")))</f>
        <v>OK</v>
      </c>
      <c r="I62" s="6" t="str">
        <f>IF(Revenue_Data!I62="","Check - Blank",IF(Revenue_Data!I62&lt;0,"Check - Negative",IF(Revenue_Data!I62=0,"Check - Zero","OK")))</f>
        <v>OK</v>
      </c>
      <c r="J62" s="6" t="str">
        <f>IF(Revenue_Data!J62="","Check - Blank",IF(Revenue_Data!J62&lt;0,"Check - Negative",IF(Revenue_Data!J62=0,"Check - Zero","OK")))</f>
        <v>OK</v>
      </c>
      <c r="K62" s="6" t="str">
        <f>IF(Revenue_Data!K62="","Check - Blank",IF(Revenue_Data!K62&lt;0,"Check - Negative",IF(Revenue_Data!K62=0,"Check - Zero","OK")))</f>
        <v>OK</v>
      </c>
      <c r="L62" s="6" t="str">
        <f>IF(Revenue_Data!L62="","Check - Blank",IF(Revenue_Data!L62&lt;0,"Check - Negative",IF(Revenue_Data!L62=0,"Check - Zero","OK")))</f>
        <v>OK</v>
      </c>
      <c r="M62" s="6" t="str">
        <f>IF(Revenue_Data!M62="","Check - Blank",IF(Revenue_Data!M62&lt;0,"Check - Negative",IF(Revenue_Data!M62=0,"Check - Zero","OK")))</f>
        <v>OK</v>
      </c>
      <c r="N62" s="6" t="str">
        <f>IF(Revenue_Data!N62="","Check - Blank",IF(Revenue_Data!N62&lt;0,"Check - Negative",IF(Revenue_Data!N62=0,"Check - Zero","OK")))</f>
        <v>OK</v>
      </c>
      <c r="O62" s="6" t="str">
        <f>IF(Revenue_Data!O62="","Check - Blank",IF(Revenue_Data!O62&lt;0,"Check - Negative",IF(Revenue_Data!O62=0,"Check - Zero","OK")))</f>
        <v>OK</v>
      </c>
      <c r="P62" s="6" t="str">
        <f>IF(Revenue_Data!P62="","Check - Blank",IF(Revenue_Data!P62&lt;0,"Check - Negative",IF(Revenue_Data!P62=0,"Check - Zero","OK")))</f>
        <v>OK</v>
      </c>
      <c r="Q62" s="6" t="str">
        <f>IF(Revenue_Data!Q62="","Check - Blank",IF(Revenue_Data!Q62&lt;0,"Check - Negative",IF(Revenue_Data!Q62=0,"Check - Zero","OK")))</f>
        <v>OK</v>
      </c>
      <c r="R62" s="6" t="str">
        <f>IF(Revenue_Data!R62="","Check - Blank",IF(Revenue_Data!R62&lt;0,"Check - Negative",IF(Revenue_Data!R62=0,"Check - Zero","OK")))</f>
        <v>OK</v>
      </c>
      <c r="S62" s="6" t="str">
        <f>IF(Revenue_Data!S62="","Check - Blank",IF(Revenue_Data!S62&lt;0,"Check - Negative",IF(Revenue_Data!S62=0,"Check - Zero","OK")))</f>
        <v>OK</v>
      </c>
      <c r="T62" s="6" t="str">
        <f>IF(Revenue_Data!T62="","Check - Blank",IF(Revenue_Data!T62&lt;0,"Check - Negative",IF(Revenue_Data!T62=0,"Check - Zero","OK")))</f>
        <v>OK</v>
      </c>
      <c r="U62" s="6" t="str">
        <f>IF(Revenue_Data!U62="","Check - Blank",IF(Revenue_Data!U62&lt;0,"Check - Negative",IF(Revenue_Data!U62=0,"Check - Zero","OK")))</f>
        <v>OK</v>
      </c>
      <c r="V62" s="6" t="str">
        <f>IF(Revenue_Data!V62="","Check - Blank",IF(Revenue_Data!V62&lt;0,"Check - Negative",IF(Revenue_Data!V62=0,"Check - Zero","OK")))</f>
        <v>OK</v>
      </c>
      <c r="W62" s="6" t="str">
        <f>IF(Revenue_Data!W62="","Check - Blank",IF(Revenue_Data!W62&lt;0,"Check - Negative",IF(Revenue_Data!W62=0,"Check - Zero","OK")))</f>
        <v>OK</v>
      </c>
      <c r="X62" s="6" t="str">
        <f>IF(Revenue_Data!X62="","Check - Blank",IF(Revenue_Data!X62&lt;0,"Check - Negative",IF(Revenue_Data!X62=0,"Check - Zero","OK")))</f>
        <v>OK</v>
      </c>
      <c r="Y62" s="6" t="str">
        <f>IF(Revenue_Data!Y62="","Check - Blank",IF(Revenue_Data!Y62&lt;0,"Check - Negative",IF(Revenue_Data!Y62=0,"Check - Zero","OK")))</f>
        <v>OK</v>
      </c>
      <c r="Z62" s="6" t="str">
        <f>IF(Revenue_Data!Z62="","Check - Blank",IF(Revenue_Data!Z62&lt;0,"Check - Negative",IF(Revenue_Data!Z62=0,"Check - Zero","OK")))</f>
        <v>OK</v>
      </c>
      <c r="AA62" s="7" t="str">
        <f>IF(Revenue_Data!AA62="","Check - Blank",IF(Revenue_Data!AA62&lt;0,"Check - Negative",IF(Revenue_Data!AA62=0,"Check - Zero","OK")))</f>
        <v>OK</v>
      </c>
    </row>
    <row r="63" spans="2:27" x14ac:dyDescent="0.35">
      <c r="B63" s="12" t="s">
        <v>60</v>
      </c>
      <c r="C63" s="17" t="str">
        <f>IF(Revenue_Data!C63="","Check - Blank",IF(Revenue_Data!C63&lt;0,"Check - Negative",IF(Revenue_Data!C63=0,"Check - Zero","OK")))</f>
        <v>OK</v>
      </c>
      <c r="D63" s="6" t="str">
        <f>IF(Revenue_Data!D63="","Check - Blank",IF(Revenue_Data!D63&lt;0,"Check - Negative",IF(Revenue_Data!D63=0,"Check - Zero","OK")))</f>
        <v>OK</v>
      </c>
      <c r="E63" s="6" t="str">
        <f>IF(Revenue_Data!E63="","Check - Blank",IF(Revenue_Data!E63&lt;0,"Check - Negative",IF(Revenue_Data!E63=0,"Check - Zero","OK")))</f>
        <v>OK</v>
      </c>
      <c r="F63" s="6" t="str">
        <f>IF(Revenue_Data!F63="","Check - Blank",IF(Revenue_Data!F63&lt;0,"Check - Negative",IF(Revenue_Data!F63=0,"Check - Zero","OK")))</f>
        <v>OK</v>
      </c>
      <c r="G63" s="6" t="str">
        <f>IF(Revenue_Data!G63="","Check - Blank",IF(Revenue_Data!G63&lt;0,"Check - Negative",IF(Revenue_Data!G63=0,"Check - Zero","OK")))</f>
        <v>OK</v>
      </c>
      <c r="H63" s="6" t="str">
        <f>IF(Revenue_Data!H63="","Check - Blank",IF(Revenue_Data!H63&lt;0,"Check - Negative",IF(Revenue_Data!H63=0,"Check - Zero","OK")))</f>
        <v>OK</v>
      </c>
      <c r="I63" s="6" t="str">
        <f>IF(Revenue_Data!I63="","Check - Blank",IF(Revenue_Data!I63&lt;0,"Check - Negative",IF(Revenue_Data!I63=0,"Check - Zero","OK")))</f>
        <v>OK</v>
      </c>
      <c r="J63" s="6" t="str">
        <f>IF(Revenue_Data!J63="","Check - Blank",IF(Revenue_Data!J63&lt;0,"Check - Negative",IF(Revenue_Data!J63=0,"Check - Zero","OK")))</f>
        <v>OK</v>
      </c>
      <c r="K63" s="6" t="str">
        <f>IF(Revenue_Data!K63="","Check - Blank",IF(Revenue_Data!K63&lt;0,"Check - Negative",IF(Revenue_Data!K63=0,"Check - Zero","OK")))</f>
        <v>OK</v>
      </c>
      <c r="L63" s="6" t="str">
        <f>IF(Revenue_Data!L63="","Check - Blank",IF(Revenue_Data!L63&lt;0,"Check - Negative",IF(Revenue_Data!L63=0,"Check - Zero","OK")))</f>
        <v>OK</v>
      </c>
      <c r="M63" s="6" t="str">
        <f>IF(Revenue_Data!M63="","Check - Blank",IF(Revenue_Data!M63&lt;0,"Check - Negative",IF(Revenue_Data!M63=0,"Check - Zero","OK")))</f>
        <v>OK</v>
      </c>
      <c r="N63" s="6" t="str">
        <f>IF(Revenue_Data!N63="","Check - Blank",IF(Revenue_Data!N63&lt;0,"Check - Negative",IF(Revenue_Data!N63=0,"Check - Zero","OK")))</f>
        <v>OK</v>
      </c>
      <c r="O63" s="6" t="str">
        <f>IF(Revenue_Data!O63="","Check - Blank",IF(Revenue_Data!O63&lt;0,"Check - Negative",IF(Revenue_Data!O63=0,"Check - Zero","OK")))</f>
        <v>OK</v>
      </c>
      <c r="P63" s="6" t="str">
        <f>IF(Revenue_Data!P63="","Check - Blank",IF(Revenue_Data!P63&lt;0,"Check - Negative",IF(Revenue_Data!P63=0,"Check - Zero","OK")))</f>
        <v>OK</v>
      </c>
      <c r="Q63" s="6" t="str">
        <f>IF(Revenue_Data!Q63="","Check - Blank",IF(Revenue_Data!Q63&lt;0,"Check - Negative",IF(Revenue_Data!Q63=0,"Check - Zero","OK")))</f>
        <v>OK</v>
      </c>
      <c r="R63" s="6" t="str">
        <f>IF(Revenue_Data!R63="","Check - Blank",IF(Revenue_Data!R63&lt;0,"Check - Negative",IF(Revenue_Data!R63=0,"Check - Zero","OK")))</f>
        <v>OK</v>
      </c>
      <c r="S63" s="6" t="str">
        <f>IF(Revenue_Data!S63="","Check - Blank",IF(Revenue_Data!S63&lt;0,"Check - Negative",IF(Revenue_Data!S63=0,"Check - Zero","OK")))</f>
        <v>OK</v>
      </c>
      <c r="T63" s="6" t="str">
        <f>IF(Revenue_Data!T63="","Check - Blank",IF(Revenue_Data!T63&lt;0,"Check - Negative",IF(Revenue_Data!T63=0,"Check - Zero","OK")))</f>
        <v>OK</v>
      </c>
      <c r="U63" s="6" t="str">
        <f>IF(Revenue_Data!U63="","Check - Blank",IF(Revenue_Data!U63&lt;0,"Check - Negative",IF(Revenue_Data!U63=0,"Check - Zero","OK")))</f>
        <v>OK</v>
      </c>
      <c r="V63" s="6" t="str">
        <f>IF(Revenue_Data!V63="","Check - Blank",IF(Revenue_Data!V63&lt;0,"Check - Negative",IF(Revenue_Data!V63=0,"Check - Zero","OK")))</f>
        <v>OK</v>
      </c>
      <c r="W63" s="6" t="str">
        <f>IF(Revenue_Data!W63="","Check - Blank",IF(Revenue_Data!W63&lt;0,"Check - Negative",IF(Revenue_Data!W63=0,"Check - Zero","OK")))</f>
        <v>OK</v>
      </c>
      <c r="X63" s="6" t="str">
        <f>IF(Revenue_Data!X63="","Check - Blank",IF(Revenue_Data!X63&lt;0,"Check - Negative",IF(Revenue_Data!X63=0,"Check - Zero","OK")))</f>
        <v>OK</v>
      </c>
      <c r="Y63" s="6" t="str">
        <f>IF(Revenue_Data!Y63="","Check - Blank",IF(Revenue_Data!Y63&lt;0,"Check - Negative",IF(Revenue_Data!Y63=0,"Check - Zero","OK")))</f>
        <v>OK</v>
      </c>
      <c r="Z63" s="6" t="str">
        <f>IF(Revenue_Data!Z63="","Check - Blank",IF(Revenue_Data!Z63&lt;0,"Check - Negative",IF(Revenue_Data!Z63=0,"Check - Zero","OK")))</f>
        <v>OK</v>
      </c>
      <c r="AA63" s="7" t="str">
        <f>IF(Revenue_Data!AA63="","Check - Blank",IF(Revenue_Data!AA63&lt;0,"Check - Negative",IF(Revenue_Data!AA63=0,"Check - Zero","OK")))</f>
        <v>OK</v>
      </c>
    </row>
    <row r="64" spans="2:27" x14ac:dyDescent="0.35">
      <c r="B64" s="12" t="s">
        <v>61</v>
      </c>
      <c r="C64" s="17" t="str">
        <f>IF(Revenue_Data!C64="","Check - Blank",IF(Revenue_Data!C64&lt;0,"Check - Negative",IF(Revenue_Data!C64=0,"Check - Zero","OK")))</f>
        <v>OK</v>
      </c>
      <c r="D64" s="6" t="str">
        <f>IF(Revenue_Data!D64="","Check - Blank",IF(Revenue_Data!D64&lt;0,"Check - Negative",IF(Revenue_Data!D64=0,"Check - Zero","OK")))</f>
        <v>OK</v>
      </c>
      <c r="E64" s="6" t="str">
        <f>IF(Revenue_Data!E64="","Check - Blank",IF(Revenue_Data!E64&lt;0,"Check - Negative",IF(Revenue_Data!E64=0,"Check - Zero","OK")))</f>
        <v>OK</v>
      </c>
      <c r="F64" s="6" t="str">
        <f>IF(Revenue_Data!F64="","Check - Blank",IF(Revenue_Data!F64&lt;0,"Check - Negative",IF(Revenue_Data!F64=0,"Check - Zero","OK")))</f>
        <v>OK</v>
      </c>
      <c r="G64" s="6" t="str">
        <f>IF(Revenue_Data!G64="","Check - Blank",IF(Revenue_Data!G64&lt;0,"Check - Negative",IF(Revenue_Data!G64=0,"Check - Zero","OK")))</f>
        <v>OK</v>
      </c>
      <c r="H64" s="6" t="str">
        <f>IF(Revenue_Data!H64="","Check - Blank",IF(Revenue_Data!H64&lt;0,"Check - Negative",IF(Revenue_Data!H64=0,"Check - Zero","OK")))</f>
        <v>OK</v>
      </c>
      <c r="I64" s="6" t="str">
        <f>IF(Revenue_Data!I64="","Check - Blank",IF(Revenue_Data!I64&lt;0,"Check - Negative",IF(Revenue_Data!I64=0,"Check - Zero","OK")))</f>
        <v>OK</v>
      </c>
      <c r="J64" s="6" t="str">
        <f>IF(Revenue_Data!J64="","Check - Blank",IF(Revenue_Data!J64&lt;0,"Check - Negative",IF(Revenue_Data!J64=0,"Check - Zero","OK")))</f>
        <v>OK</v>
      </c>
      <c r="K64" s="6" t="str">
        <f>IF(Revenue_Data!K64="","Check - Blank",IF(Revenue_Data!K64&lt;0,"Check - Negative",IF(Revenue_Data!K64=0,"Check - Zero","OK")))</f>
        <v>OK</v>
      </c>
      <c r="L64" s="6" t="str">
        <f>IF(Revenue_Data!L64="","Check - Blank",IF(Revenue_Data!L64&lt;0,"Check - Negative",IF(Revenue_Data!L64=0,"Check - Zero","OK")))</f>
        <v>OK</v>
      </c>
      <c r="M64" s="6" t="str">
        <f>IF(Revenue_Data!M64="","Check - Blank",IF(Revenue_Data!M64&lt;0,"Check - Negative",IF(Revenue_Data!M64=0,"Check - Zero","OK")))</f>
        <v>OK</v>
      </c>
      <c r="N64" s="6" t="str">
        <f>IF(Revenue_Data!N64="","Check - Blank",IF(Revenue_Data!N64&lt;0,"Check - Negative",IF(Revenue_Data!N64=0,"Check - Zero","OK")))</f>
        <v>OK</v>
      </c>
      <c r="O64" s="6" t="str">
        <f>IF(Revenue_Data!O64="","Check - Blank",IF(Revenue_Data!O64&lt;0,"Check - Negative",IF(Revenue_Data!O64=0,"Check - Zero","OK")))</f>
        <v>OK</v>
      </c>
      <c r="P64" s="6" t="str">
        <f>IF(Revenue_Data!P64="","Check - Blank",IF(Revenue_Data!P64&lt;0,"Check - Negative",IF(Revenue_Data!P64=0,"Check - Zero","OK")))</f>
        <v>OK</v>
      </c>
      <c r="Q64" s="6" t="str">
        <f>IF(Revenue_Data!Q64="","Check - Blank",IF(Revenue_Data!Q64&lt;0,"Check - Negative",IF(Revenue_Data!Q64=0,"Check - Zero","OK")))</f>
        <v>OK</v>
      </c>
      <c r="R64" s="6" t="str">
        <f>IF(Revenue_Data!R64="","Check - Blank",IF(Revenue_Data!R64&lt;0,"Check - Negative",IF(Revenue_Data!R64=0,"Check - Zero","OK")))</f>
        <v>OK</v>
      </c>
      <c r="S64" s="6" t="str">
        <f>IF(Revenue_Data!S64="","Check - Blank",IF(Revenue_Data!S64&lt;0,"Check - Negative",IF(Revenue_Data!S64=0,"Check - Zero","OK")))</f>
        <v>OK</v>
      </c>
      <c r="T64" s="6" t="str">
        <f>IF(Revenue_Data!T64="","Check - Blank",IF(Revenue_Data!T64&lt;0,"Check - Negative",IF(Revenue_Data!T64=0,"Check - Zero","OK")))</f>
        <v>OK</v>
      </c>
      <c r="U64" s="6" t="str">
        <f>IF(Revenue_Data!U64="","Check - Blank",IF(Revenue_Data!U64&lt;0,"Check - Negative",IF(Revenue_Data!U64=0,"Check - Zero","OK")))</f>
        <v>OK</v>
      </c>
      <c r="V64" s="6" t="str">
        <f>IF(Revenue_Data!V64="","Check - Blank",IF(Revenue_Data!V64&lt;0,"Check - Negative",IF(Revenue_Data!V64=0,"Check - Zero","OK")))</f>
        <v>OK</v>
      </c>
      <c r="W64" s="6" t="str">
        <f>IF(Revenue_Data!W64="","Check - Blank",IF(Revenue_Data!W64&lt;0,"Check - Negative",IF(Revenue_Data!W64=0,"Check - Zero","OK")))</f>
        <v>OK</v>
      </c>
      <c r="X64" s="6" t="str">
        <f>IF(Revenue_Data!X64="","Check - Blank",IF(Revenue_Data!X64&lt;0,"Check - Negative",IF(Revenue_Data!X64=0,"Check - Zero","OK")))</f>
        <v>OK</v>
      </c>
      <c r="Y64" s="6" t="str">
        <f>IF(Revenue_Data!Y64="","Check - Blank",IF(Revenue_Data!Y64&lt;0,"Check - Negative",IF(Revenue_Data!Y64=0,"Check - Zero","OK")))</f>
        <v>OK</v>
      </c>
      <c r="Z64" s="6" t="str">
        <f>IF(Revenue_Data!Z64="","Check - Blank",IF(Revenue_Data!Z64&lt;0,"Check - Negative",IF(Revenue_Data!Z64=0,"Check - Zero","OK")))</f>
        <v>OK</v>
      </c>
      <c r="AA64" s="7" t="str">
        <f>IF(Revenue_Data!AA64="","Check - Blank",IF(Revenue_Data!AA64&lt;0,"Check - Negative",IF(Revenue_Data!AA64=0,"Check - Zero","OK")))</f>
        <v>OK</v>
      </c>
    </row>
    <row r="65" spans="2:27" x14ac:dyDescent="0.35">
      <c r="B65" s="12" t="s">
        <v>62</v>
      </c>
      <c r="C65" s="17" t="str">
        <f>IF(Revenue_Data!C65="","Check - Blank",IF(Revenue_Data!C65&lt;0,"Check - Negative",IF(Revenue_Data!C65=0,"Check - Zero","OK")))</f>
        <v>OK</v>
      </c>
      <c r="D65" s="6" t="str">
        <f>IF(Revenue_Data!D65="","Check - Blank",IF(Revenue_Data!D65&lt;0,"Check - Negative",IF(Revenue_Data!D65=0,"Check - Zero","OK")))</f>
        <v>OK</v>
      </c>
      <c r="E65" s="6" t="str">
        <f>IF(Revenue_Data!E65="","Check - Blank",IF(Revenue_Data!E65&lt;0,"Check - Negative",IF(Revenue_Data!E65=0,"Check - Zero","OK")))</f>
        <v>OK</v>
      </c>
      <c r="F65" s="6" t="str">
        <f>IF(Revenue_Data!F65="","Check - Blank",IF(Revenue_Data!F65&lt;0,"Check - Negative",IF(Revenue_Data!F65=0,"Check - Zero","OK")))</f>
        <v>OK</v>
      </c>
      <c r="G65" s="6" t="str">
        <f>IF(Revenue_Data!G65="","Check - Blank",IF(Revenue_Data!G65&lt;0,"Check - Negative",IF(Revenue_Data!G65=0,"Check - Zero","OK")))</f>
        <v>OK</v>
      </c>
      <c r="H65" s="6" t="str">
        <f>IF(Revenue_Data!H65="","Check - Blank",IF(Revenue_Data!H65&lt;0,"Check - Negative",IF(Revenue_Data!H65=0,"Check - Zero","OK")))</f>
        <v>OK</v>
      </c>
      <c r="I65" s="6" t="str">
        <f>IF(Revenue_Data!I65="","Check - Blank",IF(Revenue_Data!I65&lt;0,"Check - Negative",IF(Revenue_Data!I65=0,"Check - Zero","OK")))</f>
        <v>OK</v>
      </c>
      <c r="J65" s="6" t="str">
        <f>IF(Revenue_Data!J65="","Check - Blank",IF(Revenue_Data!J65&lt;0,"Check - Negative",IF(Revenue_Data!J65=0,"Check - Zero","OK")))</f>
        <v>OK</v>
      </c>
      <c r="K65" s="6" t="str">
        <f>IF(Revenue_Data!K65="","Check - Blank",IF(Revenue_Data!K65&lt;0,"Check - Negative",IF(Revenue_Data!K65=0,"Check - Zero","OK")))</f>
        <v>OK</v>
      </c>
      <c r="L65" s="6" t="str">
        <f>IF(Revenue_Data!L65="","Check - Blank",IF(Revenue_Data!L65&lt;0,"Check - Negative",IF(Revenue_Data!L65=0,"Check - Zero","OK")))</f>
        <v>OK</v>
      </c>
      <c r="M65" s="6" t="str">
        <f>IF(Revenue_Data!M65="","Check - Blank",IF(Revenue_Data!M65&lt;0,"Check - Negative",IF(Revenue_Data!M65=0,"Check - Zero","OK")))</f>
        <v>OK</v>
      </c>
      <c r="N65" s="6" t="str">
        <f>IF(Revenue_Data!N65="","Check - Blank",IF(Revenue_Data!N65&lt;0,"Check - Negative",IF(Revenue_Data!N65=0,"Check - Zero","OK")))</f>
        <v>OK</v>
      </c>
      <c r="O65" s="6" t="str">
        <f>IF(Revenue_Data!O65="","Check - Blank",IF(Revenue_Data!O65&lt;0,"Check - Negative",IF(Revenue_Data!O65=0,"Check - Zero","OK")))</f>
        <v>OK</v>
      </c>
      <c r="P65" s="6" t="str">
        <f>IF(Revenue_Data!P65="","Check - Blank",IF(Revenue_Data!P65&lt;0,"Check - Negative",IF(Revenue_Data!P65=0,"Check - Zero","OK")))</f>
        <v>OK</v>
      </c>
      <c r="Q65" s="6" t="str">
        <f>IF(Revenue_Data!Q65="","Check - Blank",IF(Revenue_Data!Q65&lt;0,"Check - Negative",IF(Revenue_Data!Q65=0,"Check - Zero","OK")))</f>
        <v>OK</v>
      </c>
      <c r="R65" s="6" t="str">
        <f>IF(Revenue_Data!R65="","Check - Blank",IF(Revenue_Data!R65&lt;0,"Check - Negative",IF(Revenue_Data!R65=0,"Check - Zero","OK")))</f>
        <v>OK</v>
      </c>
      <c r="S65" s="6" t="str">
        <f>IF(Revenue_Data!S65="","Check - Blank",IF(Revenue_Data!S65&lt;0,"Check - Negative",IF(Revenue_Data!S65=0,"Check - Zero","OK")))</f>
        <v>OK</v>
      </c>
      <c r="T65" s="6" t="str">
        <f>IF(Revenue_Data!T65="","Check - Blank",IF(Revenue_Data!T65&lt;0,"Check - Negative",IF(Revenue_Data!T65=0,"Check - Zero","OK")))</f>
        <v>OK</v>
      </c>
      <c r="U65" s="6" t="str">
        <f>IF(Revenue_Data!U65="","Check - Blank",IF(Revenue_Data!U65&lt;0,"Check - Negative",IF(Revenue_Data!U65=0,"Check - Zero","OK")))</f>
        <v>OK</v>
      </c>
      <c r="V65" s="6" t="str">
        <f>IF(Revenue_Data!V65="","Check - Blank",IF(Revenue_Data!V65&lt;0,"Check - Negative",IF(Revenue_Data!V65=0,"Check - Zero","OK")))</f>
        <v>OK</v>
      </c>
      <c r="W65" s="6" t="str">
        <f>IF(Revenue_Data!W65="","Check - Blank",IF(Revenue_Data!W65&lt;0,"Check - Negative",IF(Revenue_Data!W65=0,"Check - Zero","OK")))</f>
        <v>OK</v>
      </c>
      <c r="X65" s="6" t="str">
        <f>IF(Revenue_Data!X65="","Check - Blank",IF(Revenue_Data!X65&lt;0,"Check - Negative",IF(Revenue_Data!X65=0,"Check - Zero","OK")))</f>
        <v>OK</v>
      </c>
      <c r="Y65" s="6" t="str">
        <f>IF(Revenue_Data!Y65="","Check - Blank",IF(Revenue_Data!Y65&lt;0,"Check - Negative",IF(Revenue_Data!Y65=0,"Check - Zero","OK")))</f>
        <v>OK</v>
      </c>
      <c r="Z65" s="6" t="str">
        <f>IF(Revenue_Data!Z65="","Check - Blank",IF(Revenue_Data!Z65&lt;0,"Check - Negative",IF(Revenue_Data!Z65=0,"Check - Zero","OK")))</f>
        <v>OK</v>
      </c>
      <c r="AA65" s="7" t="str">
        <f>IF(Revenue_Data!AA65="","Check - Blank",IF(Revenue_Data!AA65&lt;0,"Check - Negative",IF(Revenue_Data!AA65=0,"Check - Zero","OK")))</f>
        <v>OK</v>
      </c>
    </row>
    <row r="66" spans="2:27" x14ac:dyDescent="0.35">
      <c r="B66" s="12" t="s">
        <v>63</v>
      </c>
      <c r="C66" s="17" t="str">
        <f>IF(Revenue_Data!C66="","Check - Blank",IF(Revenue_Data!C66&lt;0,"Check - Negative",IF(Revenue_Data!C66=0,"Check - Zero","OK")))</f>
        <v>OK</v>
      </c>
      <c r="D66" s="6" t="str">
        <f>IF(Revenue_Data!D66="","Check - Blank",IF(Revenue_Data!D66&lt;0,"Check - Negative",IF(Revenue_Data!D66=0,"Check - Zero","OK")))</f>
        <v>OK</v>
      </c>
      <c r="E66" s="6" t="str">
        <f>IF(Revenue_Data!E66="","Check - Blank",IF(Revenue_Data!E66&lt;0,"Check - Negative",IF(Revenue_Data!E66=0,"Check - Zero","OK")))</f>
        <v>OK</v>
      </c>
      <c r="F66" s="6" t="str">
        <f>IF(Revenue_Data!F66="","Check - Blank",IF(Revenue_Data!F66&lt;0,"Check - Negative",IF(Revenue_Data!F66=0,"Check - Zero","OK")))</f>
        <v>OK</v>
      </c>
      <c r="G66" s="6" t="str">
        <f>IF(Revenue_Data!G66="","Check - Blank",IF(Revenue_Data!G66&lt;0,"Check - Negative",IF(Revenue_Data!G66=0,"Check - Zero","OK")))</f>
        <v>OK</v>
      </c>
      <c r="H66" s="6" t="str">
        <f>IF(Revenue_Data!H66="","Check - Blank",IF(Revenue_Data!H66&lt;0,"Check - Negative",IF(Revenue_Data!H66=0,"Check - Zero","OK")))</f>
        <v>OK</v>
      </c>
      <c r="I66" s="6" t="str">
        <f>IF(Revenue_Data!I66="","Check - Blank",IF(Revenue_Data!I66&lt;0,"Check - Negative",IF(Revenue_Data!I66=0,"Check - Zero","OK")))</f>
        <v>OK</v>
      </c>
      <c r="J66" s="6" t="str">
        <f>IF(Revenue_Data!J66="","Check - Blank",IF(Revenue_Data!J66&lt;0,"Check - Negative",IF(Revenue_Data!J66=0,"Check - Zero","OK")))</f>
        <v>OK</v>
      </c>
      <c r="K66" s="6" t="str">
        <f>IF(Revenue_Data!K66="","Check - Blank",IF(Revenue_Data!K66&lt;0,"Check - Negative",IF(Revenue_Data!K66=0,"Check - Zero","OK")))</f>
        <v>OK</v>
      </c>
      <c r="L66" s="6" t="str">
        <f>IF(Revenue_Data!L66="","Check - Blank",IF(Revenue_Data!L66&lt;0,"Check - Negative",IF(Revenue_Data!L66=0,"Check - Zero","OK")))</f>
        <v>OK</v>
      </c>
      <c r="M66" s="6" t="str">
        <f>IF(Revenue_Data!M66="","Check - Blank",IF(Revenue_Data!M66&lt;0,"Check - Negative",IF(Revenue_Data!M66=0,"Check - Zero","OK")))</f>
        <v>OK</v>
      </c>
      <c r="N66" s="6" t="str">
        <f>IF(Revenue_Data!N66="","Check - Blank",IF(Revenue_Data!N66&lt;0,"Check - Negative",IF(Revenue_Data!N66=0,"Check - Zero","OK")))</f>
        <v>OK</v>
      </c>
      <c r="O66" s="6" t="str">
        <f>IF(Revenue_Data!O66="","Check - Blank",IF(Revenue_Data!O66&lt;0,"Check - Negative",IF(Revenue_Data!O66=0,"Check - Zero","OK")))</f>
        <v>OK</v>
      </c>
      <c r="P66" s="6" t="str">
        <f>IF(Revenue_Data!P66="","Check - Blank",IF(Revenue_Data!P66&lt;0,"Check - Negative",IF(Revenue_Data!P66=0,"Check - Zero","OK")))</f>
        <v>OK</v>
      </c>
      <c r="Q66" s="6" t="str">
        <f>IF(Revenue_Data!Q66="","Check - Blank",IF(Revenue_Data!Q66&lt;0,"Check - Negative",IF(Revenue_Data!Q66=0,"Check - Zero","OK")))</f>
        <v>OK</v>
      </c>
      <c r="R66" s="6" t="str">
        <f>IF(Revenue_Data!R66="","Check - Blank",IF(Revenue_Data!R66&lt;0,"Check - Negative",IF(Revenue_Data!R66=0,"Check - Zero","OK")))</f>
        <v>OK</v>
      </c>
      <c r="S66" s="6" t="str">
        <f>IF(Revenue_Data!S66="","Check - Blank",IF(Revenue_Data!S66&lt;0,"Check - Negative",IF(Revenue_Data!S66=0,"Check - Zero","OK")))</f>
        <v>OK</v>
      </c>
      <c r="T66" s="6" t="str">
        <f>IF(Revenue_Data!T66="","Check - Blank",IF(Revenue_Data!T66&lt;0,"Check - Negative",IF(Revenue_Data!T66=0,"Check - Zero","OK")))</f>
        <v>OK</v>
      </c>
      <c r="U66" s="6" t="str">
        <f>IF(Revenue_Data!U66="","Check - Blank",IF(Revenue_Data!U66&lt;0,"Check - Negative",IF(Revenue_Data!U66=0,"Check - Zero","OK")))</f>
        <v>OK</v>
      </c>
      <c r="V66" s="6" t="str">
        <f>IF(Revenue_Data!V66="","Check - Blank",IF(Revenue_Data!V66&lt;0,"Check - Negative",IF(Revenue_Data!V66=0,"Check - Zero","OK")))</f>
        <v>OK</v>
      </c>
      <c r="W66" s="6" t="str">
        <f>IF(Revenue_Data!W66="","Check - Blank",IF(Revenue_Data!W66&lt;0,"Check - Negative",IF(Revenue_Data!W66=0,"Check - Zero","OK")))</f>
        <v>OK</v>
      </c>
      <c r="X66" s="6" t="str">
        <f>IF(Revenue_Data!X66="","Check - Blank",IF(Revenue_Data!X66&lt;0,"Check - Negative",IF(Revenue_Data!X66=0,"Check - Zero","OK")))</f>
        <v>OK</v>
      </c>
      <c r="Y66" s="6" t="str">
        <f>IF(Revenue_Data!Y66="","Check - Blank",IF(Revenue_Data!Y66&lt;0,"Check - Negative",IF(Revenue_Data!Y66=0,"Check - Zero","OK")))</f>
        <v>OK</v>
      </c>
      <c r="Z66" s="6" t="str">
        <f>IF(Revenue_Data!Z66="","Check - Blank",IF(Revenue_Data!Z66&lt;0,"Check - Negative",IF(Revenue_Data!Z66=0,"Check - Zero","OK")))</f>
        <v>OK</v>
      </c>
      <c r="AA66" s="7" t="str">
        <f>IF(Revenue_Data!AA66="","Check - Blank",IF(Revenue_Data!AA66&lt;0,"Check - Negative",IF(Revenue_Data!AA66=0,"Check - Zero","OK")))</f>
        <v>OK</v>
      </c>
    </row>
    <row r="67" spans="2:27" x14ac:dyDescent="0.35">
      <c r="B67" s="12" t="s">
        <v>64</v>
      </c>
      <c r="C67" s="17" t="str">
        <f>IF(Revenue_Data!C67="","Check - Blank",IF(Revenue_Data!C67&lt;0,"Check - Negative",IF(Revenue_Data!C67=0,"Check - Zero","OK")))</f>
        <v>OK</v>
      </c>
      <c r="D67" s="6" t="str">
        <f>IF(Revenue_Data!D67="","Check - Blank",IF(Revenue_Data!D67&lt;0,"Check - Negative",IF(Revenue_Data!D67=0,"Check - Zero","OK")))</f>
        <v>OK</v>
      </c>
      <c r="E67" s="6" t="str">
        <f>IF(Revenue_Data!E67="","Check - Blank",IF(Revenue_Data!E67&lt;0,"Check - Negative",IF(Revenue_Data!E67=0,"Check - Zero","OK")))</f>
        <v>OK</v>
      </c>
      <c r="F67" s="6" t="str">
        <f>IF(Revenue_Data!F67="","Check - Blank",IF(Revenue_Data!F67&lt;0,"Check - Negative",IF(Revenue_Data!F67=0,"Check - Zero","OK")))</f>
        <v>OK</v>
      </c>
      <c r="G67" s="6" t="str">
        <f>IF(Revenue_Data!G67="","Check - Blank",IF(Revenue_Data!G67&lt;0,"Check - Negative",IF(Revenue_Data!G67=0,"Check - Zero","OK")))</f>
        <v>OK</v>
      </c>
      <c r="H67" s="6" t="str">
        <f>IF(Revenue_Data!H67="","Check - Blank",IF(Revenue_Data!H67&lt;0,"Check - Negative",IF(Revenue_Data!H67=0,"Check - Zero","OK")))</f>
        <v>OK</v>
      </c>
      <c r="I67" s="6" t="str">
        <f>IF(Revenue_Data!I67="","Check - Blank",IF(Revenue_Data!I67&lt;0,"Check - Negative",IF(Revenue_Data!I67=0,"Check - Zero","OK")))</f>
        <v>OK</v>
      </c>
      <c r="J67" s="6" t="str">
        <f>IF(Revenue_Data!J67="","Check - Blank",IF(Revenue_Data!J67&lt;0,"Check - Negative",IF(Revenue_Data!J67=0,"Check - Zero","OK")))</f>
        <v>OK</v>
      </c>
      <c r="K67" s="6" t="str">
        <f>IF(Revenue_Data!K67="","Check - Blank",IF(Revenue_Data!K67&lt;0,"Check - Negative",IF(Revenue_Data!K67=0,"Check - Zero","OK")))</f>
        <v>OK</v>
      </c>
      <c r="L67" s="6" t="str">
        <f>IF(Revenue_Data!L67="","Check - Blank",IF(Revenue_Data!L67&lt;0,"Check - Negative",IF(Revenue_Data!L67=0,"Check - Zero","OK")))</f>
        <v>OK</v>
      </c>
      <c r="M67" s="6" t="str">
        <f>IF(Revenue_Data!M67="","Check - Blank",IF(Revenue_Data!M67&lt;0,"Check - Negative",IF(Revenue_Data!M67=0,"Check - Zero","OK")))</f>
        <v>OK</v>
      </c>
      <c r="N67" s="6" t="str">
        <f>IF(Revenue_Data!N67="","Check - Blank",IF(Revenue_Data!N67&lt;0,"Check - Negative",IF(Revenue_Data!N67=0,"Check - Zero","OK")))</f>
        <v>OK</v>
      </c>
      <c r="O67" s="6" t="str">
        <f>IF(Revenue_Data!O67="","Check - Blank",IF(Revenue_Data!O67&lt;0,"Check - Negative",IF(Revenue_Data!O67=0,"Check - Zero","OK")))</f>
        <v>OK</v>
      </c>
      <c r="P67" s="6" t="str">
        <f>IF(Revenue_Data!P67="","Check - Blank",IF(Revenue_Data!P67&lt;0,"Check - Negative",IF(Revenue_Data!P67=0,"Check - Zero","OK")))</f>
        <v>OK</v>
      </c>
      <c r="Q67" s="6" t="str">
        <f>IF(Revenue_Data!Q67="","Check - Blank",IF(Revenue_Data!Q67&lt;0,"Check - Negative",IF(Revenue_Data!Q67=0,"Check - Zero","OK")))</f>
        <v>OK</v>
      </c>
      <c r="R67" s="6" t="str">
        <f>IF(Revenue_Data!R67="","Check - Blank",IF(Revenue_Data!R67&lt;0,"Check - Negative",IF(Revenue_Data!R67=0,"Check - Zero","OK")))</f>
        <v>OK</v>
      </c>
      <c r="S67" s="6" t="str">
        <f>IF(Revenue_Data!S67="","Check - Blank",IF(Revenue_Data!S67&lt;0,"Check - Negative",IF(Revenue_Data!S67=0,"Check - Zero","OK")))</f>
        <v>OK</v>
      </c>
      <c r="T67" s="6" t="str">
        <f>IF(Revenue_Data!T67="","Check - Blank",IF(Revenue_Data!T67&lt;0,"Check - Negative",IF(Revenue_Data!T67=0,"Check - Zero","OK")))</f>
        <v>OK</v>
      </c>
      <c r="U67" s="6" t="str">
        <f>IF(Revenue_Data!U67="","Check - Blank",IF(Revenue_Data!U67&lt;0,"Check - Negative",IF(Revenue_Data!U67=0,"Check - Zero","OK")))</f>
        <v>OK</v>
      </c>
      <c r="V67" s="6" t="str">
        <f>IF(Revenue_Data!V67="","Check - Blank",IF(Revenue_Data!V67&lt;0,"Check - Negative",IF(Revenue_Data!V67=0,"Check - Zero","OK")))</f>
        <v>OK</v>
      </c>
      <c r="W67" s="6" t="str">
        <f>IF(Revenue_Data!W67="","Check - Blank",IF(Revenue_Data!W67&lt;0,"Check - Negative",IF(Revenue_Data!W67=0,"Check - Zero","OK")))</f>
        <v>OK</v>
      </c>
      <c r="X67" s="6" t="str">
        <f>IF(Revenue_Data!X67="","Check - Blank",IF(Revenue_Data!X67&lt;0,"Check - Negative",IF(Revenue_Data!X67=0,"Check - Zero","OK")))</f>
        <v>OK</v>
      </c>
      <c r="Y67" s="6" t="str">
        <f>IF(Revenue_Data!Y67="","Check - Blank",IF(Revenue_Data!Y67&lt;0,"Check - Negative",IF(Revenue_Data!Y67=0,"Check - Zero","OK")))</f>
        <v>OK</v>
      </c>
      <c r="Z67" s="6" t="str">
        <f>IF(Revenue_Data!Z67="","Check - Blank",IF(Revenue_Data!Z67&lt;0,"Check - Negative",IF(Revenue_Data!Z67=0,"Check - Zero","OK")))</f>
        <v>OK</v>
      </c>
      <c r="AA67" s="7" t="str">
        <f>IF(Revenue_Data!AA67="","Check - Blank",IF(Revenue_Data!AA67&lt;0,"Check - Negative",IF(Revenue_Data!AA67=0,"Check - Zero","OK")))</f>
        <v>OK</v>
      </c>
    </row>
    <row r="68" spans="2:27" x14ac:dyDescent="0.35">
      <c r="B68" s="12" t="s">
        <v>65</v>
      </c>
      <c r="C68" s="17" t="str">
        <f>IF(Revenue_Data!C68="","Check - Blank",IF(Revenue_Data!C68&lt;0,"Check - Negative",IF(Revenue_Data!C68=0,"Check - Zero","OK")))</f>
        <v>OK</v>
      </c>
      <c r="D68" s="6" t="str">
        <f>IF(Revenue_Data!D68="","Check - Blank",IF(Revenue_Data!D68&lt;0,"Check - Negative",IF(Revenue_Data!D68=0,"Check - Zero","OK")))</f>
        <v>OK</v>
      </c>
      <c r="E68" s="6" t="str">
        <f>IF(Revenue_Data!E68="","Check - Blank",IF(Revenue_Data!E68&lt;0,"Check - Negative",IF(Revenue_Data!E68=0,"Check - Zero","OK")))</f>
        <v>OK</v>
      </c>
      <c r="F68" s="6" t="str">
        <f>IF(Revenue_Data!F68="","Check - Blank",IF(Revenue_Data!F68&lt;0,"Check - Negative",IF(Revenue_Data!F68=0,"Check - Zero","OK")))</f>
        <v>OK</v>
      </c>
      <c r="G68" s="6" t="str">
        <f>IF(Revenue_Data!G68="","Check - Blank",IF(Revenue_Data!G68&lt;0,"Check - Negative",IF(Revenue_Data!G68=0,"Check - Zero","OK")))</f>
        <v>OK</v>
      </c>
      <c r="H68" s="6" t="str">
        <f>IF(Revenue_Data!H68="","Check - Blank",IF(Revenue_Data!H68&lt;0,"Check - Negative",IF(Revenue_Data!H68=0,"Check - Zero","OK")))</f>
        <v>OK</v>
      </c>
      <c r="I68" s="6" t="str">
        <f>IF(Revenue_Data!I68="","Check - Blank",IF(Revenue_Data!I68&lt;0,"Check - Negative",IF(Revenue_Data!I68=0,"Check - Zero","OK")))</f>
        <v>OK</v>
      </c>
      <c r="J68" s="6" t="str">
        <f>IF(Revenue_Data!J68="","Check - Blank",IF(Revenue_Data!J68&lt;0,"Check - Negative",IF(Revenue_Data!J68=0,"Check - Zero","OK")))</f>
        <v>OK</v>
      </c>
      <c r="K68" s="6" t="str">
        <f>IF(Revenue_Data!K68="","Check - Blank",IF(Revenue_Data!K68&lt;0,"Check - Negative",IF(Revenue_Data!K68=0,"Check - Zero","OK")))</f>
        <v>OK</v>
      </c>
      <c r="L68" s="6" t="str">
        <f>IF(Revenue_Data!L68="","Check - Blank",IF(Revenue_Data!L68&lt;0,"Check - Negative",IF(Revenue_Data!L68=0,"Check - Zero","OK")))</f>
        <v>OK</v>
      </c>
      <c r="M68" s="6" t="str">
        <f>IF(Revenue_Data!M68="","Check - Blank",IF(Revenue_Data!M68&lt;0,"Check - Negative",IF(Revenue_Data!M68=0,"Check - Zero","OK")))</f>
        <v>OK</v>
      </c>
      <c r="N68" s="6" t="str">
        <f>IF(Revenue_Data!N68="","Check - Blank",IF(Revenue_Data!N68&lt;0,"Check - Negative",IF(Revenue_Data!N68=0,"Check - Zero","OK")))</f>
        <v>OK</v>
      </c>
      <c r="O68" s="6" t="str">
        <f>IF(Revenue_Data!O68="","Check - Blank",IF(Revenue_Data!O68&lt;0,"Check - Negative",IF(Revenue_Data!O68=0,"Check - Zero","OK")))</f>
        <v>OK</v>
      </c>
      <c r="P68" s="6" t="str">
        <f>IF(Revenue_Data!P68="","Check - Blank",IF(Revenue_Data!P68&lt;0,"Check - Negative",IF(Revenue_Data!P68=0,"Check - Zero","OK")))</f>
        <v>OK</v>
      </c>
      <c r="Q68" s="6" t="str">
        <f>IF(Revenue_Data!Q68="","Check - Blank",IF(Revenue_Data!Q68&lt;0,"Check - Negative",IF(Revenue_Data!Q68=0,"Check - Zero","OK")))</f>
        <v>OK</v>
      </c>
      <c r="R68" s="6" t="str">
        <f>IF(Revenue_Data!R68="","Check - Blank",IF(Revenue_Data!R68&lt;0,"Check - Negative",IF(Revenue_Data!R68=0,"Check - Zero","OK")))</f>
        <v>OK</v>
      </c>
      <c r="S68" s="6" t="str">
        <f>IF(Revenue_Data!S68="","Check - Blank",IF(Revenue_Data!S68&lt;0,"Check - Negative",IF(Revenue_Data!S68=0,"Check - Zero","OK")))</f>
        <v>OK</v>
      </c>
      <c r="T68" s="6" t="str">
        <f>IF(Revenue_Data!T68="","Check - Blank",IF(Revenue_Data!T68&lt;0,"Check - Negative",IF(Revenue_Data!T68=0,"Check - Zero","OK")))</f>
        <v>OK</v>
      </c>
      <c r="U68" s="6" t="str">
        <f>IF(Revenue_Data!U68="","Check - Blank",IF(Revenue_Data!U68&lt;0,"Check - Negative",IF(Revenue_Data!U68=0,"Check - Zero","OK")))</f>
        <v>OK</v>
      </c>
      <c r="V68" s="6" t="str">
        <f>IF(Revenue_Data!V68="","Check - Blank",IF(Revenue_Data!V68&lt;0,"Check - Negative",IF(Revenue_Data!V68=0,"Check - Zero","OK")))</f>
        <v>OK</v>
      </c>
      <c r="W68" s="6" t="str">
        <f>IF(Revenue_Data!W68="","Check - Blank",IF(Revenue_Data!W68&lt;0,"Check - Negative",IF(Revenue_Data!W68=0,"Check - Zero","OK")))</f>
        <v>OK</v>
      </c>
      <c r="X68" s="6" t="str">
        <f>IF(Revenue_Data!X68="","Check - Blank",IF(Revenue_Data!X68&lt;0,"Check - Negative",IF(Revenue_Data!X68=0,"Check - Zero","OK")))</f>
        <v>OK</v>
      </c>
      <c r="Y68" s="6" t="str">
        <f>IF(Revenue_Data!Y68="","Check - Blank",IF(Revenue_Data!Y68&lt;0,"Check - Negative",IF(Revenue_Data!Y68=0,"Check - Zero","OK")))</f>
        <v>OK</v>
      </c>
      <c r="Z68" s="6" t="str">
        <f>IF(Revenue_Data!Z68="","Check - Blank",IF(Revenue_Data!Z68&lt;0,"Check - Negative",IF(Revenue_Data!Z68=0,"Check - Zero","OK")))</f>
        <v>OK</v>
      </c>
      <c r="AA68" s="7" t="str">
        <f>IF(Revenue_Data!AA68="","Check - Blank",IF(Revenue_Data!AA68&lt;0,"Check - Negative",IF(Revenue_Data!AA68=0,"Check - Zero","OK")))</f>
        <v>OK</v>
      </c>
    </row>
    <row r="69" spans="2:27" x14ac:dyDescent="0.35">
      <c r="B69" s="12" t="s">
        <v>66</v>
      </c>
      <c r="C69" s="17" t="str">
        <f>IF(Revenue_Data!C69="","Check - Blank",IF(Revenue_Data!C69&lt;0,"Check - Negative",IF(Revenue_Data!C69=0,"Check - Zero","OK")))</f>
        <v>OK</v>
      </c>
      <c r="D69" s="6" t="str">
        <f>IF(Revenue_Data!D69="","Check - Blank",IF(Revenue_Data!D69&lt;0,"Check - Negative",IF(Revenue_Data!D69=0,"Check - Zero","OK")))</f>
        <v>OK</v>
      </c>
      <c r="E69" s="6" t="str">
        <f>IF(Revenue_Data!E69="","Check - Blank",IF(Revenue_Data!E69&lt;0,"Check - Negative",IF(Revenue_Data!E69=0,"Check - Zero","OK")))</f>
        <v>OK</v>
      </c>
      <c r="F69" s="6" t="str">
        <f>IF(Revenue_Data!F69="","Check - Blank",IF(Revenue_Data!F69&lt;0,"Check - Negative",IF(Revenue_Data!F69=0,"Check - Zero","OK")))</f>
        <v>OK</v>
      </c>
      <c r="G69" s="6" t="str">
        <f>IF(Revenue_Data!G69="","Check - Blank",IF(Revenue_Data!G69&lt;0,"Check - Negative",IF(Revenue_Data!G69=0,"Check - Zero","OK")))</f>
        <v>OK</v>
      </c>
      <c r="H69" s="6" t="str">
        <f>IF(Revenue_Data!H69="","Check - Blank",IF(Revenue_Data!H69&lt;0,"Check - Negative",IF(Revenue_Data!H69=0,"Check - Zero","OK")))</f>
        <v>OK</v>
      </c>
      <c r="I69" s="6" t="str">
        <f>IF(Revenue_Data!I69="","Check - Blank",IF(Revenue_Data!I69&lt;0,"Check - Negative",IF(Revenue_Data!I69=0,"Check - Zero","OK")))</f>
        <v>OK</v>
      </c>
      <c r="J69" s="6" t="str">
        <f>IF(Revenue_Data!J69="","Check - Blank",IF(Revenue_Data!J69&lt;0,"Check - Negative",IF(Revenue_Data!J69=0,"Check - Zero","OK")))</f>
        <v>OK</v>
      </c>
      <c r="K69" s="6" t="str">
        <f>IF(Revenue_Data!K69="","Check - Blank",IF(Revenue_Data!K69&lt;0,"Check - Negative",IF(Revenue_Data!K69=0,"Check - Zero","OK")))</f>
        <v>OK</v>
      </c>
      <c r="L69" s="6" t="str">
        <f>IF(Revenue_Data!L69="","Check - Blank",IF(Revenue_Data!L69&lt;0,"Check - Negative",IF(Revenue_Data!L69=0,"Check - Zero","OK")))</f>
        <v>OK</v>
      </c>
      <c r="M69" s="6" t="str">
        <f>IF(Revenue_Data!M69="","Check - Blank",IF(Revenue_Data!M69&lt;0,"Check - Negative",IF(Revenue_Data!M69=0,"Check - Zero","OK")))</f>
        <v>OK</v>
      </c>
      <c r="N69" s="6" t="str">
        <f>IF(Revenue_Data!N69="","Check - Blank",IF(Revenue_Data!N69&lt;0,"Check - Negative",IF(Revenue_Data!N69=0,"Check - Zero","OK")))</f>
        <v>OK</v>
      </c>
      <c r="O69" s="6" t="str">
        <f>IF(Revenue_Data!O69="","Check - Blank",IF(Revenue_Data!O69&lt;0,"Check - Negative",IF(Revenue_Data!O69=0,"Check - Zero","OK")))</f>
        <v>OK</v>
      </c>
      <c r="P69" s="6" t="str">
        <f>IF(Revenue_Data!P69="","Check - Blank",IF(Revenue_Data!P69&lt;0,"Check - Negative",IF(Revenue_Data!P69=0,"Check - Zero","OK")))</f>
        <v>OK</v>
      </c>
      <c r="Q69" s="6" t="str">
        <f>IF(Revenue_Data!Q69="","Check - Blank",IF(Revenue_Data!Q69&lt;0,"Check - Negative",IF(Revenue_Data!Q69=0,"Check - Zero","OK")))</f>
        <v>OK</v>
      </c>
      <c r="R69" s="6" t="str">
        <f>IF(Revenue_Data!R69="","Check - Blank",IF(Revenue_Data!R69&lt;0,"Check - Negative",IF(Revenue_Data!R69=0,"Check - Zero","OK")))</f>
        <v>OK</v>
      </c>
      <c r="S69" s="6" t="str">
        <f>IF(Revenue_Data!S69="","Check - Blank",IF(Revenue_Data!S69&lt;0,"Check - Negative",IF(Revenue_Data!S69=0,"Check - Zero","OK")))</f>
        <v>OK</v>
      </c>
      <c r="T69" s="6" t="str">
        <f>IF(Revenue_Data!T69="","Check - Blank",IF(Revenue_Data!T69&lt;0,"Check - Negative",IF(Revenue_Data!T69=0,"Check - Zero","OK")))</f>
        <v>OK</v>
      </c>
      <c r="U69" s="6" t="str">
        <f>IF(Revenue_Data!U69="","Check - Blank",IF(Revenue_Data!U69&lt;0,"Check - Negative",IF(Revenue_Data!U69=0,"Check - Zero","OK")))</f>
        <v>OK</v>
      </c>
      <c r="V69" s="6" t="str">
        <f>IF(Revenue_Data!V69="","Check - Blank",IF(Revenue_Data!V69&lt;0,"Check - Negative",IF(Revenue_Data!V69=0,"Check - Zero","OK")))</f>
        <v>OK</v>
      </c>
      <c r="W69" s="6" t="str">
        <f>IF(Revenue_Data!W69="","Check - Blank",IF(Revenue_Data!W69&lt;0,"Check - Negative",IF(Revenue_Data!W69=0,"Check - Zero","OK")))</f>
        <v>OK</v>
      </c>
      <c r="X69" s="6" t="str">
        <f>IF(Revenue_Data!X69="","Check - Blank",IF(Revenue_Data!X69&lt;0,"Check - Negative",IF(Revenue_Data!X69=0,"Check - Zero","OK")))</f>
        <v>OK</v>
      </c>
      <c r="Y69" s="6" t="str">
        <f>IF(Revenue_Data!Y69="","Check - Blank",IF(Revenue_Data!Y69&lt;0,"Check - Negative",IF(Revenue_Data!Y69=0,"Check - Zero","OK")))</f>
        <v>OK</v>
      </c>
      <c r="Z69" s="6" t="str">
        <f>IF(Revenue_Data!Z69="","Check - Blank",IF(Revenue_Data!Z69&lt;0,"Check - Negative",IF(Revenue_Data!Z69=0,"Check - Zero","OK")))</f>
        <v>OK</v>
      </c>
      <c r="AA69" s="7" t="str">
        <f>IF(Revenue_Data!AA69="","Check - Blank",IF(Revenue_Data!AA69&lt;0,"Check - Negative",IF(Revenue_Data!AA69=0,"Check - Zero","OK")))</f>
        <v>OK</v>
      </c>
    </row>
    <row r="70" spans="2:27" x14ac:dyDescent="0.35">
      <c r="B70" s="12" t="s">
        <v>67</v>
      </c>
      <c r="C70" s="17" t="str">
        <f>IF(Revenue_Data!C70="","Check - Blank",IF(Revenue_Data!C70&lt;0,"Check - Negative",IF(Revenue_Data!C70=0,"Check - Zero","OK")))</f>
        <v>OK</v>
      </c>
      <c r="D70" s="6" t="str">
        <f>IF(Revenue_Data!D70="","Check - Blank",IF(Revenue_Data!D70&lt;0,"Check - Negative",IF(Revenue_Data!D70=0,"Check - Zero","OK")))</f>
        <v>OK</v>
      </c>
      <c r="E70" s="6" t="str">
        <f>IF(Revenue_Data!E70="","Check - Blank",IF(Revenue_Data!E70&lt;0,"Check - Negative",IF(Revenue_Data!E70=0,"Check - Zero","OK")))</f>
        <v>OK</v>
      </c>
      <c r="F70" s="6" t="str">
        <f>IF(Revenue_Data!F70="","Check - Blank",IF(Revenue_Data!F70&lt;0,"Check - Negative",IF(Revenue_Data!F70=0,"Check - Zero","OK")))</f>
        <v>OK</v>
      </c>
      <c r="G70" s="6" t="str">
        <f>IF(Revenue_Data!G70="","Check - Blank",IF(Revenue_Data!G70&lt;0,"Check - Negative",IF(Revenue_Data!G70=0,"Check - Zero","OK")))</f>
        <v>OK</v>
      </c>
      <c r="H70" s="6" t="str">
        <f>IF(Revenue_Data!H70="","Check - Blank",IF(Revenue_Data!H70&lt;0,"Check - Negative",IF(Revenue_Data!H70=0,"Check - Zero","OK")))</f>
        <v>OK</v>
      </c>
      <c r="I70" s="6" t="str">
        <f>IF(Revenue_Data!I70="","Check - Blank",IF(Revenue_Data!I70&lt;0,"Check - Negative",IF(Revenue_Data!I70=0,"Check - Zero","OK")))</f>
        <v>OK</v>
      </c>
      <c r="J70" s="6" t="str">
        <f>IF(Revenue_Data!J70="","Check - Blank",IF(Revenue_Data!J70&lt;0,"Check - Negative",IF(Revenue_Data!J70=0,"Check - Zero","OK")))</f>
        <v>OK</v>
      </c>
      <c r="K70" s="6" t="str">
        <f>IF(Revenue_Data!K70="","Check - Blank",IF(Revenue_Data!K70&lt;0,"Check - Negative",IF(Revenue_Data!K70=0,"Check - Zero","OK")))</f>
        <v>OK</v>
      </c>
      <c r="L70" s="6" t="str">
        <f>IF(Revenue_Data!L70="","Check - Blank",IF(Revenue_Data!L70&lt;0,"Check - Negative",IF(Revenue_Data!L70=0,"Check - Zero","OK")))</f>
        <v>OK</v>
      </c>
      <c r="M70" s="6" t="str">
        <f>IF(Revenue_Data!M70="","Check - Blank",IF(Revenue_Data!M70&lt;0,"Check - Negative",IF(Revenue_Data!M70=0,"Check - Zero","OK")))</f>
        <v>OK</v>
      </c>
      <c r="N70" s="6" t="str">
        <f>IF(Revenue_Data!N70="","Check - Blank",IF(Revenue_Data!N70&lt;0,"Check - Negative",IF(Revenue_Data!N70=0,"Check - Zero","OK")))</f>
        <v>OK</v>
      </c>
      <c r="O70" s="6" t="str">
        <f>IF(Revenue_Data!O70="","Check - Blank",IF(Revenue_Data!O70&lt;0,"Check - Negative",IF(Revenue_Data!O70=0,"Check - Zero","OK")))</f>
        <v>OK</v>
      </c>
      <c r="P70" s="6" t="str">
        <f>IF(Revenue_Data!P70="","Check - Blank",IF(Revenue_Data!P70&lt;0,"Check - Negative",IF(Revenue_Data!P70=0,"Check - Zero","OK")))</f>
        <v>OK</v>
      </c>
      <c r="Q70" s="6" t="str">
        <f>IF(Revenue_Data!Q70="","Check - Blank",IF(Revenue_Data!Q70&lt;0,"Check - Negative",IF(Revenue_Data!Q70=0,"Check - Zero","OK")))</f>
        <v>OK</v>
      </c>
      <c r="R70" s="6" t="str">
        <f>IF(Revenue_Data!R70="","Check - Blank",IF(Revenue_Data!R70&lt;0,"Check - Negative",IF(Revenue_Data!R70=0,"Check - Zero","OK")))</f>
        <v>OK</v>
      </c>
      <c r="S70" s="6" t="str">
        <f>IF(Revenue_Data!S70="","Check - Blank",IF(Revenue_Data!S70&lt;0,"Check - Negative",IF(Revenue_Data!S70=0,"Check - Zero","OK")))</f>
        <v>OK</v>
      </c>
      <c r="T70" s="6" t="str">
        <f>IF(Revenue_Data!T70="","Check - Blank",IF(Revenue_Data!T70&lt;0,"Check - Negative",IF(Revenue_Data!T70=0,"Check - Zero","OK")))</f>
        <v>OK</v>
      </c>
      <c r="U70" s="6" t="str">
        <f>IF(Revenue_Data!U70="","Check - Blank",IF(Revenue_Data!U70&lt;0,"Check - Negative",IF(Revenue_Data!U70=0,"Check - Zero","OK")))</f>
        <v>Check - Negative</v>
      </c>
      <c r="V70" s="6" t="str">
        <f>IF(Revenue_Data!V70="","Check - Blank",IF(Revenue_Data!V70&lt;0,"Check - Negative",IF(Revenue_Data!V70=0,"Check - Zero","OK")))</f>
        <v>OK</v>
      </c>
      <c r="W70" s="6" t="str">
        <f>IF(Revenue_Data!W70="","Check - Blank",IF(Revenue_Data!W70&lt;0,"Check - Negative",IF(Revenue_Data!W70=0,"Check - Zero","OK")))</f>
        <v>OK</v>
      </c>
      <c r="X70" s="6" t="str">
        <f>IF(Revenue_Data!X70="","Check - Blank",IF(Revenue_Data!X70&lt;0,"Check - Negative",IF(Revenue_Data!X70=0,"Check - Zero","OK")))</f>
        <v>OK</v>
      </c>
      <c r="Y70" s="6" t="str">
        <f>IF(Revenue_Data!Y70="","Check - Blank",IF(Revenue_Data!Y70&lt;0,"Check - Negative",IF(Revenue_Data!Y70=0,"Check - Zero","OK")))</f>
        <v>OK</v>
      </c>
      <c r="Z70" s="6" t="str">
        <f>IF(Revenue_Data!Z70="","Check - Blank",IF(Revenue_Data!Z70&lt;0,"Check - Negative",IF(Revenue_Data!Z70=0,"Check - Zero","OK")))</f>
        <v>OK</v>
      </c>
      <c r="AA70" s="7" t="str">
        <f>IF(Revenue_Data!AA70="","Check - Blank",IF(Revenue_Data!AA70&lt;0,"Check - Negative",IF(Revenue_Data!AA70=0,"Check - Zero","OK")))</f>
        <v>OK</v>
      </c>
    </row>
    <row r="71" spans="2:27" x14ac:dyDescent="0.35">
      <c r="B71" s="12" t="s">
        <v>68</v>
      </c>
      <c r="C71" s="17" t="str">
        <f>IF(Revenue_Data!C71="","Check - Blank",IF(Revenue_Data!C71&lt;0,"Check - Negative",IF(Revenue_Data!C71=0,"Check - Zero","OK")))</f>
        <v>OK</v>
      </c>
      <c r="D71" s="6" t="str">
        <f>IF(Revenue_Data!D71="","Check - Blank",IF(Revenue_Data!D71&lt;0,"Check - Negative",IF(Revenue_Data!D71=0,"Check - Zero","OK")))</f>
        <v>OK</v>
      </c>
      <c r="E71" s="6" t="str">
        <f>IF(Revenue_Data!E71="","Check - Blank",IF(Revenue_Data!E71&lt;0,"Check - Negative",IF(Revenue_Data!E71=0,"Check - Zero","OK")))</f>
        <v>OK</v>
      </c>
      <c r="F71" s="6" t="str">
        <f>IF(Revenue_Data!F71="","Check - Blank",IF(Revenue_Data!F71&lt;0,"Check - Negative",IF(Revenue_Data!F71=0,"Check - Zero","OK")))</f>
        <v>OK</v>
      </c>
      <c r="G71" s="6" t="str">
        <f>IF(Revenue_Data!G71="","Check - Blank",IF(Revenue_Data!G71&lt;0,"Check - Negative",IF(Revenue_Data!G71=0,"Check - Zero","OK")))</f>
        <v>OK</v>
      </c>
      <c r="H71" s="6" t="str">
        <f>IF(Revenue_Data!H71="","Check - Blank",IF(Revenue_Data!H71&lt;0,"Check - Negative",IF(Revenue_Data!H71=0,"Check - Zero","OK")))</f>
        <v>OK</v>
      </c>
      <c r="I71" s="6" t="str">
        <f>IF(Revenue_Data!I71="","Check - Blank",IF(Revenue_Data!I71&lt;0,"Check - Negative",IF(Revenue_Data!I71=0,"Check - Zero","OK")))</f>
        <v>OK</v>
      </c>
      <c r="J71" s="6" t="str">
        <f>IF(Revenue_Data!J71="","Check - Blank",IF(Revenue_Data!J71&lt;0,"Check - Negative",IF(Revenue_Data!J71=0,"Check - Zero","OK")))</f>
        <v>OK</v>
      </c>
      <c r="K71" s="6" t="str">
        <f>IF(Revenue_Data!K71="","Check - Blank",IF(Revenue_Data!K71&lt;0,"Check - Negative",IF(Revenue_Data!K71=0,"Check - Zero","OK")))</f>
        <v>OK</v>
      </c>
      <c r="L71" s="6" t="str">
        <f>IF(Revenue_Data!L71="","Check - Blank",IF(Revenue_Data!L71&lt;0,"Check - Negative",IF(Revenue_Data!L71=0,"Check - Zero","OK")))</f>
        <v>OK</v>
      </c>
      <c r="M71" s="6" t="str">
        <f>IF(Revenue_Data!M71="","Check - Blank",IF(Revenue_Data!M71&lt;0,"Check - Negative",IF(Revenue_Data!M71=0,"Check - Zero","OK")))</f>
        <v>OK</v>
      </c>
      <c r="N71" s="6" t="str">
        <f>IF(Revenue_Data!N71="","Check - Blank",IF(Revenue_Data!N71&lt;0,"Check - Negative",IF(Revenue_Data!N71=0,"Check - Zero","OK")))</f>
        <v>OK</v>
      </c>
      <c r="O71" s="6" t="str">
        <f>IF(Revenue_Data!O71="","Check - Blank",IF(Revenue_Data!O71&lt;0,"Check - Negative",IF(Revenue_Data!O71=0,"Check - Zero","OK")))</f>
        <v>OK</v>
      </c>
      <c r="P71" s="6" t="str">
        <f>IF(Revenue_Data!P71="","Check - Blank",IF(Revenue_Data!P71&lt;0,"Check - Negative",IF(Revenue_Data!P71=0,"Check - Zero","OK")))</f>
        <v>OK</v>
      </c>
      <c r="Q71" s="6" t="str">
        <f>IF(Revenue_Data!Q71="","Check - Blank",IF(Revenue_Data!Q71&lt;0,"Check - Negative",IF(Revenue_Data!Q71=0,"Check - Zero","OK")))</f>
        <v>OK</v>
      </c>
      <c r="R71" s="6" t="str">
        <f>IF(Revenue_Data!R71="","Check - Blank",IF(Revenue_Data!R71&lt;0,"Check - Negative",IF(Revenue_Data!R71=0,"Check - Zero","OK")))</f>
        <v>OK</v>
      </c>
      <c r="S71" s="6" t="str">
        <f>IF(Revenue_Data!S71="","Check - Blank",IF(Revenue_Data!S71&lt;0,"Check - Negative",IF(Revenue_Data!S71=0,"Check - Zero","OK")))</f>
        <v>OK</v>
      </c>
      <c r="T71" s="6" t="str">
        <f>IF(Revenue_Data!T71="","Check - Blank",IF(Revenue_Data!T71&lt;0,"Check - Negative",IF(Revenue_Data!T71=0,"Check - Zero","OK")))</f>
        <v>OK</v>
      </c>
      <c r="U71" s="6" t="str">
        <f>IF(Revenue_Data!U71="","Check - Blank",IF(Revenue_Data!U71&lt;0,"Check - Negative",IF(Revenue_Data!U71=0,"Check - Zero","OK")))</f>
        <v>OK</v>
      </c>
      <c r="V71" s="6" t="str">
        <f>IF(Revenue_Data!V71="","Check - Blank",IF(Revenue_Data!V71&lt;0,"Check - Negative",IF(Revenue_Data!V71=0,"Check - Zero","OK")))</f>
        <v>OK</v>
      </c>
      <c r="W71" s="6" t="str">
        <f>IF(Revenue_Data!W71="","Check - Blank",IF(Revenue_Data!W71&lt;0,"Check - Negative",IF(Revenue_Data!W71=0,"Check - Zero","OK")))</f>
        <v>OK</v>
      </c>
      <c r="X71" s="6" t="str">
        <f>IF(Revenue_Data!X71="","Check - Blank",IF(Revenue_Data!X71&lt;0,"Check - Negative",IF(Revenue_Data!X71=0,"Check - Zero","OK")))</f>
        <v>OK</v>
      </c>
      <c r="Y71" s="6" t="str">
        <f>IF(Revenue_Data!Y71="","Check - Blank",IF(Revenue_Data!Y71&lt;0,"Check - Negative",IF(Revenue_Data!Y71=0,"Check - Zero","OK")))</f>
        <v>OK</v>
      </c>
      <c r="Z71" s="6" t="str">
        <f>IF(Revenue_Data!Z71="","Check - Blank",IF(Revenue_Data!Z71&lt;0,"Check - Negative",IF(Revenue_Data!Z71=0,"Check - Zero","OK")))</f>
        <v>OK</v>
      </c>
      <c r="AA71" s="7" t="str">
        <f>IF(Revenue_Data!AA71="","Check - Blank",IF(Revenue_Data!AA71&lt;0,"Check - Negative",IF(Revenue_Data!AA71=0,"Check - Zero","OK")))</f>
        <v>OK</v>
      </c>
    </row>
    <row r="72" spans="2:27" x14ac:dyDescent="0.35">
      <c r="B72" s="12" t="s">
        <v>69</v>
      </c>
      <c r="C72" s="17" t="str">
        <f>IF(Revenue_Data!C72="","Check - Blank",IF(Revenue_Data!C72&lt;0,"Check - Negative",IF(Revenue_Data!C72=0,"Check - Zero","OK")))</f>
        <v>OK</v>
      </c>
      <c r="D72" s="6" t="str">
        <f>IF(Revenue_Data!D72="","Check - Blank",IF(Revenue_Data!D72&lt;0,"Check - Negative",IF(Revenue_Data!D72=0,"Check - Zero","OK")))</f>
        <v>OK</v>
      </c>
      <c r="E72" s="6" t="str">
        <f>IF(Revenue_Data!E72="","Check - Blank",IF(Revenue_Data!E72&lt;0,"Check - Negative",IF(Revenue_Data!E72=0,"Check - Zero","OK")))</f>
        <v>OK</v>
      </c>
      <c r="F72" s="6" t="str">
        <f>IF(Revenue_Data!F72="","Check - Blank",IF(Revenue_Data!F72&lt;0,"Check - Negative",IF(Revenue_Data!F72=0,"Check - Zero","OK")))</f>
        <v>OK</v>
      </c>
      <c r="G72" s="6" t="str">
        <f>IF(Revenue_Data!G72="","Check - Blank",IF(Revenue_Data!G72&lt;0,"Check - Negative",IF(Revenue_Data!G72=0,"Check - Zero","OK")))</f>
        <v>OK</v>
      </c>
      <c r="H72" s="6" t="str">
        <f>IF(Revenue_Data!H72="","Check - Blank",IF(Revenue_Data!H72&lt;0,"Check - Negative",IF(Revenue_Data!H72=0,"Check - Zero","OK")))</f>
        <v>OK</v>
      </c>
      <c r="I72" s="6" t="str">
        <f>IF(Revenue_Data!I72="","Check - Blank",IF(Revenue_Data!I72&lt;0,"Check - Negative",IF(Revenue_Data!I72=0,"Check - Zero","OK")))</f>
        <v>OK</v>
      </c>
      <c r="J72" s="6" t="str">
        <f>IF(Revenue_Data!J72="","Check - Blank",IF(Revenue_Data!J72&lt;0,"Check - Negative",IF(Revenue_Data!J72=0,"Check - Zero","OK")))</f>
        <v>OK</v>
      </c>
      <c r="K72" s="6" t="str">
        <f>IF(Revenue_Data!K72="","Check - Blank",IF(Revenue_Data!K72&lt;0,"Check - Negative",IF(Revenue_Data!K72=0,"Check - Zero","OK")))</f>
        <v>OK</v>
      </c>
      <c r="L72" s="6" t="str">
        <f>IF(Revenue_Data!L72="","Check - Blank",IF(Revenue_Data!L72&lt;0,"Check - Negative",IF(Revenue_Data!L72=0,"Check - Zero","OK")))</f>
        <v>OK</v>
      </c>
      <c r="M72" s="6" t="str">
        <f>IF(Revenue_Data!M72="","Check - Blank",IF(Revenue_Data!M72&lt;0,"Check - Negative",IF(Revenue_Data!M72=0,"Check - Zero","OK")))</f>
        <v>OK</v>
      </c>
      <c r="N72" s="6" t="str">
        <f>IF(Revenue_Data!N72="","Check - Blank",IF(Revenue_Data!N72&lt;0,"Check - Negative",IF(Revenue_Data!N72=0,"Check - Zero","OK")))</f>
        <v>OK</v>
      </c>
      <c r="O72" s="6" t="str">
        <f>IF(Revenue_Data!O72="","Check - Blank",IF(Revenue_Data!O72&lt;0,"Check - Negative",IF(Revenue_Data!O72=0,"Check - Zero","OK")))</f>
        <v>OK</v>
      </c>
      <c r="P72" s="6" t="str">
        <f>IF(Revenue_Data!P72="","Check - Blank",IF(Revenue_Data!P72&lt;0,"Check - Negative",IF(Revenue_Data!P72=0,"Check - Zero","OK")))</f>
        <v>OK</v>
      </c>
      <c r="Q72" s="6" t="str">
        <f>IF(Revenue_Data!Q72="","Check - Blank",IF(Revenue_Data!Q72&lt;0,"Check - Negative",IF(Revenue_Data!Q72=0,"Check - Zero","OK")))</f>
        <v>OK</v>
      </c>
      <c r="R72" s="6" t="str">
        <f>IF(Revenue_Data!R72="","Check - Blank",IF(Revenue_Data!R72&lt;0,"Check - Negative",IF(Revenue_Data!R72=0,"Check - Zero","OK")))</f>
        <v>OK</v>
      </c>
      <c r="S72" s="6" t="str">
        <f>IF(Revenue_Data!S72="","Check - Blank",IF(Revenue_Data!S72&lt;0,"Check - Negative",IF(Revenue_Data!S72=0,"Check - Zero","OK")))</f>
        <v>OK</v>
      </c>
      <c r="T72" s="6" t="str">
        <f>IF(Revenue_Data!T72="","Check - Blank",IF(Revenue_Data!T72&lt;0,"Check - Negative",IF(Revenue_Data!T72=0,"Check - Zero","OK")))</f>
        <v>OK</v>
      </c>
      <c r="U72" s="6" t="str">
        <f>IF(Revenue_Data!U72="","Check - Blank",IF(Revenue_Data!U72&lt;0,"Check - Negative",IF(Revenue_Data!U72=0,"Check - Zero","OK")))</f>
        <v>OK</v>
      </c>
      <c r="V72" s="6" t="str">
        <f>IF(Revenue_Data!V72="","Check - Blank",IF(Revenue_Data!V72&lt;0,"Check - Negative",IF(Revenue_Data!V72=0,"Check - Zero","OK")))</f>
        <v>OK</v>
      </c>
      <c r="W72" s="6" t="str">
        <f>IF(Revenue_Data!W72="","Check - Blank",IF(Revenue_Data!W72&lt;0,"Check - Negative",IF(Revenue_Data!W72=0,"Check - Zero","OK")))</f>
        <v>OK</v>
      </c>
      <c r="X72" s="6" t="str">
        <f>IF(Revenue_Data!X72="","Check - Blank",IF(Revenue_Data!X72&lt;0,"Check - Negative",IF(Revenue_Data!X72=0,"Check - Zero","OK")))</f>
        <v>OK</v>
      </c>
      <c r="Y72" s="6" t="str">
        <f>IF(Revenue_Data!Y72="","Check - Blank",IF(Revenue_Data!Y72&lt;0,"Check - Negative",IF(Revenue_Data!Y72=0,"Check - Zero","OK")))</f>
        <v>OK</v>
      </c>
      <c r="Z72" s="6" t="str">
        <f>IF(Revenue_Data!Z72="","Check - Blank",IF(Revenue_Data!Z72&lt;0,"Check - Negative",IF(Revenue_Data!Z72=0,"Check - Zero","OK")))</f>
        <v>OK</v>
      </c>
      <c r="AA72" s="7" t="str">
        <f>IF(Revenue_Data!AA72="","Check - Blank",IF(Revenue_Data!AA72&lt;0,"Check - Negative",IF(Revenue_Data!AA72=0,"Check - Zero","OK")))</f>
        <v>OK</v>
      </c>
    </row>
    <row r="73" spans="2:27" x14ac:dyDescent="0.35">
      <c r="B73" s="12" t="s">
        <v>70</v>
      </c>
      <c r="C73" s="17" t="str">
        <f>IF(Revenue_Data!C73="","Check - Blank",IF(Revenue_Data!C73&lt;0,"Check - Negative",IF(Revenue_Data!C73=0,"Check - Zero","OK")))</f>
        <v>OK</v>
      </c>
      <c r="D73" s="6" t="str">
        <f>IF(Revenue_Data!D73="","Check - Blank",IF(Revenue_Data!D73&lt;0,"Check - Negative",IF(Revenue_Data!D73=0,"Check - Zero","OK")))</f>
        <v>OK</v>
      </c>
      <c r="E73" s="6" t="str">
        <f>IF(Revenue_Data!E73="","Check - Blank",IF(Revenue_Data!E73&lt;0,"Check - Negative",IF(Revenue_Data!E73=0,"Check - Zero","OK")))</f>
        <v>OK</v>
      </c>
      <c r="F73" s="6" t="str">
        <f>IF(Revenue_Data!F73="","Check - Blank",IF(Revenue_Data!F73&lt;0,"Check - Negative",IF(Revenue_Data!F73=0,"Check - Zero","OK")))</f>
        <v>OK</v>
      </c>
      <c r="G73" s="6" t="str">
        <f>IF(Revenue_Data!G73="","Check - Blank",IF(Revenue_Data!G73&lt;0,"Check - Negative",IF(Revenue_Data!G73=0,"Check - Zero","OK")))</f>
        <v>OK</v>
      </c>
      <c r="H73" s="6" t="str">
        <f>IF(Revenue_Data!H73="","Check - Blank",IF(Revenue_Data!H73&lt;0,"Check - Negative",IF(Revenue_Data!H73=0,"Check - Zero","OK")))</f>
        <v>OK</v>
      </c>
      <c r="I73" s="6" t="str">
        <f>IF(Revenue_Data!I73="","Check - Blank",IF(Revenue_Data!I73&lt;0,"Check - Negative",IF(Revenue_Data!I73=0,"Check - Zero","OK")))</f>
        <v>OK</v>
      </c>
      <c r="J73" s="6" t="str">
        <f>IF(Revenue_Data!J73="","Check - Blank",IF(Revenue_Data!J73&lt;0,"Check - Negative",IF(Revenue_Data!J73=0,"Check - Zero","OK")))</f>
        <v>OK</v>
      </c>
      <c r="K73" s="6" t="str">
        <f>IF(Revenue_Data!K73="","Check - Blank",IF(Revenue_Data!K73&lt;0,"Check - Negative",IF(Revenue_Data!K73=0,"Check - Zero","OK")))</f>
        <v>OK</v>
      </c>
      <c r="L73" s="6" t="str">
        <f>IF(Revenue_Data!L73="","Check - Blank",IF(Revenue_Data!L73&lt;0,"Check - Negative",IF(Revenue_Data!L73=0,"Check - Zero","OK")))</f>
        <v>OK</v>
      </c>
      <c r="M73" s="6" t="str">
        <f>IF(Revenue_Data!M73="","Check - Blank",IF(Revenue_Data!M73&lt;0,"Check - Negative",IF(Revenue_Data!M73=0,"Check - Zero","OK")))</f>
        <v>OK</v>
      </c>
      <c r="N73" s="6" t="str">
        <f>IF(Revenue_Data!N73="","Check - Blank",IF(Revenue_Data!N73&lt;0,"Check - Negative",IF(Revenue_Data!N73=0,"Check - Zero","OK")))</f>
        <v>OK</v>
      </c>
      <c r="O73" s="6" t="str">
        <f>IF(Revenue_Data!O73="","Check - Blank",IF(Revenue_Data!O73&lt;0,"Check - Negative",IF(Revenue_Data!O73=0,"Check - Zero","OK")))</f>
        <v>OK</v>
      </c>
      <c r="P73" s="6" t="str">
        <f>IF(Revenue_Data!P73="","Check - Blank",IF(Revenue_Data!P73&lt;0,"Check - Negative",IF(Revenue_Data!P73=0,"Check - Zero","OK")))</f>
        <v>OK</v>
      </c>
      <c r="Q73" s="6" t="str">
        <f>IF(Revenue_Data!Q73="","Check - Blank",IF(Revenue_Data!Q73&lt;0,"Check - Negative",IF(Revenue_Data!Q73=0,"Check - Zero","OK")))</f>
        <v>OK</v>
      </c>
      <c r="R73" s="6" t="str">
        <f>IF(Revenue_Data!R73="","Check - Blank",IF(Revenue_Data!R73&lt;0,"Check - Negative",IF(Revenue_Data!R73=0,"Check - Zero","OK")))</f>
        <v>OK</v>
      </c>
      <c r="S73" s="6" t="str">
        <f>IF(Revenue_Data!S73="","Check - Blank",IF(Revenue_Data!S73&lt;0,"Check - Negative",IF(Revenue_Data!S73=0,"Check - Zero","OK")))</f>
        <v>OK</v>
      </c>
      <c r="T73" s="6" t="str">
        <f>IF(Revenue_Data!T73="","Check - Blank",IF(Revenue_Data!T73&lt;0,"Check - Negative",IF(Revenue_Data!T73=0,"Check - Zero","OK")))</f>
        <v>OK</v>
      </c>
      <c r="U73" s="6" t="str">
        <f>IF(Revenue_Data!U73="","Check - Blank",IF(Revenue_Data!U73&lt;0,"Check - Negative",IF(Revenue_Data!U73=0,"Check - Zero","OK")))</f>
        <v>OK</v>
      </c>
      <c r="V73" s="6" t="str">
        <f>IF(Revenue_Data!V73="","Check - Blank",IF(Revenue_Data!V73&lt;0,"Check - Negative",IF(Revenue_Data!V73=0,"Check - Zero","OK")))</f>
        <v>OK</v>
      </c>
      <c r="W73" s="6" t="str">
        <f>IF(Revenue_Data!W73="","Check - Blank",IF(Revenue_Data!W73&lt;0,"Check - Negative",IF(Revenue_Data!W73=0,"Check - Zero","OK")))</f>
        <v>OK</v>
      </c>
      <c r="X73" s="6" t="str">
        <f>IF(Revenue_Data!X73="","Check - Blank",IF(Revenue_Data!X73&lt;0,"Check - Negative",IF(Revenue_Data!X73=0,"Check - Zero","OK")))</f>
        <v>OK</v>
      </c>
      <c r="Y73" s="6" t="str">
        <f>IF(Revenue_Data!Y73="","Check - Blank",IF(Revenue_Data!Y73&lt;0,"Check - Negative",IF(Revenue_Data!Y73=0,"Check - Zero","OK")))</f>
        <v>OK</v>
      </c>
      <c r="Z73" s="6" t="str">
        <f>IF(Revenue_Data!Z73="","Check - Blank",IF(Revenue_Data!Z73&lt;0,"Check - Negative",IF(Revenue_Data!Z73=0,"Check - Zero","OK")))</f>
        <v>OK</v>
      </c>
      <c r="AA73" s="7" t="str">
        <f>IF(Revenue_Data!AA73="","Check - Blank",IF(Revenue_Data!AA73&lt;0,"Check - Negative",IF(Revenue_Data!AA73=0,"Check - Zero","OK")))</f>
        <v>OK</v>
      </c>
    </row>
    <row r="74" spans="2:27" x14ac:dyDescent="0.35">
      <c r="B74" s="12" t="s">
        <v>71</v>
      </c>
      <c r="C74" s="17" t="str">
        <f>IF(Revenue_Data!C74="","Check - Blank",IF(Revenue_Data!C74&lt;0,"Check - Negative",IF(Revenue_Data!C74=0,"Check - Zero","OK")))</f>
        <v>OK</v>
      </c>
      <c r="D74" s="6" t="str">
        <f>IF(Revenue_Data!D74="","Check - Blank",IF(Revenue_Data!D74&lt;0,"Check - Negative",IF(Revenue_Data!D74=0,"Check - Zero","OK")))</f>
        <v>OK</v>
      </c>
      <c r="E74" s="6" t="str">
        <f>IF(Revenue_Data!E74="","Check - Blank",IF(Revenue_Data!E74&lt;0,"Check - Negative",IF(Revenue_Data!E74=0,"Check - Zero","OK")))</f>
        <v>OK</v>
      </c>
      <c r="F74" s="6" t="str">
        <f>IF(Revenue_Data!F74="","Check - Blank",IF(Revenue_Data!F74&lt;0,"Check - Negative",IF(Revenue_Data!F74=0,"Check - Zero","OK")))</f>
        <v>OK</v>
      </c>
      <c r="G74" s="6" t="str">
        <f>IF(Revenue_Data!G74="","Check - Blank",IF(Revenue_Data!G74&lt;0,"Check - Negative",IF(Revenue_Data!G74=0,"Check - Zero","OK")))</f>
        <v>OK</v>
      </c>
      <c r="H74" s="6" t="str">
        <f>IF(Revenue_Data!H74="","Check - Blank",IF(Revenue_Data!H74&lt;0,"Check - Negative",IF(Revenue_Data!H74=0,"Check - Zero","OK")))</f>
        <v>OK</v>
      </c>
      <c r="I74" s="6" t="str">
        <f>IF(Revenue_Data!I74="","Check - Blank",IF(Revenue_Data!I74&lt;0,"Check - Negative",IF(Revenue_Data!I74=0,"Check - Zero","OK")))</f>
        <v>OK</v>
      </c>
      <c r="J74" s="6" t="str">
        <f>IF(Revenue_Data!J74="","Check - Blank",IF(Revenue_Data!J74&lt;0,"Check - Negative",IF(Revenue_Data!J74=0,"Check - Zero","OK")))</f>
        <v>OK</v>
      </c>
      <c r="K74" s="6" t="str">
        <f>IF(Revenue_Data!K74="","Check - Blank",IF(Revenue_Data!K74&lt;0,"Check - Negative",IF(Revenue_Data!K74=0,"Check - Zero","OK")))</f>
        <v>OK</v>
      </c>
      <c r="L74" s="6" t="str">
        <f>IF(Revenue_Data!L74="","Check - Blank",IF(Revenue_Data!L74&lt;0,"Check - Negative",IF(Revenue_Data!L74=0,"Check - Zero","OK")))</f>
        <v>OK</v>
      </c>
      <c r="M74" s="6" t="str">
        <f>IF(Revenue_Data!M74="","Check - Blank",IF(Revenue_Data!M74&lt;0,"Check - Negative",IF(Revenue_Data!M74=0,"Check - Zero","OK")))</f>
        <v>OK</v>
      </c>
      <c r="N74" s="6" t="str">
        <f>IF(Revenue_Data!N74="","Check - Blank",IF(Revenue_Data!N74&lt;0,"Check - Negative",IF(Revenue_Data!N74=0,"Check - Zero","OK")))</f>
        <v>OK</v>
      </c>
      <c r="O74" s="6" t="str">
        <f>IF(Revenue_Data!O74="","Check - Blank",IF(Revenue_Data!O74&lt;0,"Check - Negative",IF(Revenue_Data!O74=0,"Check - Zero","OK")))</f>
        <v>OK</v>
      </c>
      <c r="P74" s="6" t="str">
        <f>IF(Revenue_Data!P74="","Check - Blank",IF(Revenue_Data!P74&lt;0,"Check - Negative",IF(Revenue_Data!P74=0,"Check - Zero","OK")))</f>
        <v>OK</v>
      </c>
      <c r="Q74" s="6" t="str">
        <f>IF(Revenue_Data!Q74="","Check - Blank",IF(Revenue_Data!Q74&lt;0,"Check - Negative",IF(Revenue_Data!Q74=0,"Check - Zero","OK")))</f>
        <v>OK</v>
      </c>
      <c r="R74" s="6" t="str">
        <f>IF(Revenue_Data!R74="","Check - Blank",IF(Revenue_Data!R74&lt;0,"Check - Negative",IF(Revenue_Data!R74=0,"Check - Zero","OK")))</f>
        <v>OK</v>
      </c>
      <c r="S74" s="6" t="str">
        <f>IF(Revenue_Data!S74="","Check - Blank",IF(Revenue_Data!S74&lt;0,"Check - Negative",IF(Revenue_Data!S74=0,"Check - Zero","OK")))</f>
        <v>OK</v>
      </c>
      <c r="T74" s="6" t="str">
        <f>IF(Revenue_Data!T74="","Check - Blank",IF(Revenue_Data!T74&lt;0,"Check - Negative",IF(Revenue_Data!T74=0,"Check - Zero","OK")))</f>
        <v>OK</v>
      </c>
      <c r="U74" s="6" t="str">
        <f>IF(Revenue_Data!U74="","Check - Blank",IF(Revenue_Data!U74&lt;0,"Check - Negative",IF(Revenue_Data!U74=0,"Check - Zero","OK")))</f>
        <v>OK</v>
      </c>
      <c r="V74" s="6" t="str">
        <f>IF(Revenue_Data!V74="","Check - Blank",IF(Revenue_Data!V74&lt;0,"Check - Negative",IF(Revenue_Data!V74=0,"Check - Zero","OK")))</f>
        <v>OK</v>
      </c>
      <c r="W74" s="6" t="str">
        <f>IF(Revenue_Data!W74="","Check - Blank",IF(Revenue_Data!W74&lt;0,"Check - Negative",IF(Revenue_Data!W74=0,"Check - Zero","OK")))</f>
        <v>OK</v>
      </c>
      <c r="X74" s="6" t="str">
        <f>IF(Revenue_Data!X74="","Check - Blank",IF(Revenue_Data!X74&lt;0,"Check - Negative",IF(Revenue_Data!X74=0,"Check - Zero","OK")))</f>
        <v>OK</v>
      </c>
      <c r="Y74" s="6" t="str">
        <f>IF(Revenue_Data!Y74="","Check - Blank",IF(Revenue_Data!Y74&lt;0,"Check - Negative",IF(Revenue_Data!Y74=0,"Check - Zero","OK")))</f>
        <v>OK</v>
      </c>
      <c r="Z74" s="6" t="str">
        <f>IF(Revenue_Data!Z74="","Check - Blank",IF(Revenue_Data!Z74&lt;0,"Check - Negative",IF(Revenue_Data!Z74=0,"Check - Zero","OK")))</f>
        <v>OK</v>
      </c>
      <c r="AA74" s="7" t="str">
        <f>IF(Revenue_Data!AA74="","Check - Blank",IF(Revenue_Data!AA74&lt;0,"Check - Negative",IF(Revenue_Data!AA74=0,"Check - Zero","OK")))</f>
        <v>OK</v>
      </c>
    </row>
    <row r="75" spans="2:27" x14ac:dyDescent="0.35">
      <c r="B75" s="12" t="s">
        <v>72</v>
      </c>
      <c r="C75" s="17" t="str">
        <f>IF(Revenue_Data!C75="","Check - Blank",IF(Revenue_Data!C75&lt;0,"Check - Negative",IF(Revenue_Data!C75=0,"Check - Zero","OK")))</f>
        <v>OK</v>
      </c>
      <c r="D75" s="6" t="str">
        <f>IF(Revenue_Data!D75="","Check - Blank",IF(Revenue_Data!D75&lt;0,"Check - Negative",IF(Revenue_Data!D75=0,"Check - Zero","OK")))</f>
        <v>OK</v>
      </c>
      <c r="E75" s="6" t="str">
        <f>IF(Revenue_Data!E75="","Check - Blank",IF(Revenue_Data!E75&lt;0,"Check - Negative",IF(Revenue_Data!E75=0,"Check - Zero","OK")))</f>
        <v>OK</v>
      </c>
      <c r="F75" s="6" t="str">
        <f>IF(Revenue_Data!F75="","Check - Blank",IF(Revenue_Data!F75&lt;0,"Check - Negative",IF(Revenue_Data!F75=0,"Check - Zero","OK")))</f>
        <v>OK</v>
      </c>
      <c r="G75" s="6" t="str">
        <f>IF(Revenue_Data!G75="","Check - Blank",IF(Revenue_Data!G75&lt;0,"Check - Negative",IF(Revenue_Data!G75=0,"Check - Zero","OK")))</f>
        <v>OK</v>
      </c>
      <c r="H75" s="6" t="str">
        <f>IF(Revenue_Data!H75="","Check - Blank",IF(Revenue_Data!H75&lt;0,"Check - Negative",IF(Revenue_Data!H75=0,"Check - Zero","OK")))</f>
        <v>OK</v>
      </c>
      <c r="I75" s="6" t="str">
        <f>IF(Revenue_Data!I75="","Check - Blank",IF(Revenue_Data!I75&lt;0,"Check - Negative",IF(Revenue_Data!I75=0,"Check - Zero","OK")))</f>
        <v>OK</v>
      </c>
      <c r="J75" s="6" t="str">
        <f>IF(Revenue_Data!J75="","Check - Blank",IF(Revenue_Data!J75&lt;0,"Check - Negative",IF(Revenue_Data!J75=0,"Check - Zero","OK")))</f>
        <v>OK</v>
      </c>
      <c r="K75" s="6" t="str">
        <f>IF(Revenue_Data!K75="","Check - Blank",IF(Revenue_Data!K75&lt;0,"Check - Negative",IF(Revenue_Data!K75=0,"Check - Zero","OK")))</f>
        <v>OK</v>
      </c>
      <c r="L75" s="6" t="str">
        <f>IF(Revenue_Data!L75="","Check - Blank",IF(Revenue_Data!L75&lt;0,"Check - Negative",IF(Revenue_Data!L75=0,"Check - Zero","OK")))</f>
        <v>OK</v>
      </c>
      <c r="M75" s="6" t="str">
        <f>IF(Revenue_Data!M75="","Check - Blank",IF(Revenue_Data!M75&lt;0,"Check - Negative",IF(Revenue_Data!M75=0,"Check - Zero","OK")))</f>
        <v>OK</v>
      </c>
      <c r="N75" s="6" t="str">
        <f>IF(Revenue_Data!N75="","Check - Blank",IF(Revenue_Data!N75&lt;0,"Check - Negative",IF(Revenue_Data!N75=0,"Check - Zero","OK")))</f>
        <v>OK</v>
      </c>
      <c r="O75" s="6" t="str">
        <f>IF(Revenue_Data!O75="","Check - Blank",IF(Revenue_Data!O75&lt;0,"Check - Negative",IF(Revenue_Data!O75=0,"Check - Zero","OK")))</f>
        <v>OK</v>
      </c>
      <c r="P75" s="6" t="str">
        <f>IF(Revenue_Data!P75="","Check - Blank",IF(Revenue_Data!P75&lt;0,"Check - Negative",IF(Revenue_Data!P75=0,"Check - Zero","OK")))</f>
        <v>OK</v>
      </c>
      <c r="Q75" s="6" t="str">
        <f>IF(Revenue_Data!Q75="","Check - Blank",IF(Revenue_Data!Q75&lt;0,"Check - Negative",IF(Revenue_Data!Q75=0,"Check - Zero","OK")))</f>
        <v>OK</v>
      </c>
      <c r="R75" s="6" t="str">
        <f>IF(Revenue_Data!R75="","Check - Blank",IF(Revenue_Data!R75&lt;0,"Check - Negative",IF(Revenue_Data!R75=0,"Check - Zero","OK")))</f>
        <v>OK</v>
      </c>
      <c r="S75" s="6" t="str">
        <f>IF(Revenue_Data!S75="","Check - Blank",IF(Revenue_Data!S75&lt;0,"Check - Negative",IF(Revenue_Data!S75=0,"Check - Zero","OK")))</f>
        <v>OK</v>
      </c>
      <c r="T75" s="6" t="str">
        <f>IF(Revenue_Data!T75="","Check - Blank",IF(Revenue_Data!T75&lt;0,"Check - Negative",IF(Revenue_Data!T75=0,"Check - Zero","OK")))</f>
        <v>OK</v>
      </c>
      <c r="U75" s="6" t="str">
        <f>IF(Revenue_Data!U75="","Check - Blank",IF(Revenue_Data!U75&lt;0,"Check - Negative",IF(Revenue_Data!U75=0,"Check - Zero","OK")))</f>
        <v>OK</v>
      </c>
      <c r="V75" s="6" t="str">
        <f>IF(Revenue_Data!V75="","Check - Blank",IF(Revenue_Data!V75&lt;0,"Check - Negative",IF(Revenue_Data!V75=0,"Check - Zero","OK")))</f>
        <v>OK</v>
      </c>
      <c r="W75" s="6" t="str">
        <f>IF(Revenue_Data!W75="","Check - Blank",IF(Revenue_Data!W75&lt;0,"Check - Negative",IF(Revenue_Data!W75=0,"Check - Zero","OK")))</f>
        <v>OK</v>
      </c>
      <c r="X75" s="6" t="str">
        <f>IF(Revenue_Data!X75="","Check - Blank",IF(Revenue_Data!X75&lt;0,"Check - Negative",IF(Revenue_Data!X75=0,"Check - Zero","OK")))</f>
        <v>OK</v>
      </c>
      <c r="Y75" s="6" t="str">
        <f>IF(Revenue_Data!Y75="","Check - Blank",IF(Revenue_Data!Y75&lt;0,"Check - Negative",IF(Revenue_Data!Y75=0,"Check - Zero","OK")))</f>
        <v>OK</v>
      </c>
      <c r="Z75" s="6" t="str">
        <f>IF(Revenue_Data!Z75="","Check - Blank",IF(Revenue_Data!Z75&lt;0,"Check - Negative",IF(Revenue_Data!Z75=0,"Check - Zero","OK")))</f>
        <v>OK</v>
      </c>
      <c r="AA75" s="7" t="str">
        <f>IF(Revenue_Data!AA75="","Check - Blank",IF(Revenue_Data!AA75&lt;0,"Check - Negative",IF(Revenue_Data!AA75=0,"Check - Zero","OK")))</f>
        <v>OK</v>
      </c>
    </row>
    <row r="76" spans="2:27" x14ac:dyDescent="0.35">
      <c r="B76" s="12" t="s">
        <v>73</v>
      </c>
      <c r="C76" s="17" t="str">
        <f>IF(Revenue_Data!C76="","Check - Blank",IF(Revenue_Data!C76&lt;0,"Check - Negative",IF(Revenue_Data!C76=0,"Check - Zero","OK")))</f>
        <v>OK</v>
      </c>
      <c r="D76" s="6" t="str">
        <f>IF(Revenue_Data!D76="","Check - Blank",IF(Revenue_Data!D76&lt;0,"Check - Negative",IF(Revenue_Data!D76=0,"Check - Zero","OK")))</f>
        <v>OK</v>
      </c>
      <c r="E76" s="6" t="str">
        <f>IF(Revenue_Data!E76="","Check - Blank",IF(Revenue_Data!E76&lt;0,"Check - Negative",IF(Revenue_Data!E76=0,"Check - Zero","OK")))</f>
        <v>OK</v>
      </c>
      <c r="F76" s="6" t="str">
        <f>IF(Revenue_Data!F76="","Check - Blank",IF(Revenue_Data!F76&lt;0,"Check - Negative",IF(Revenue_Data!F76=0,"Check - Zero","OK")))</f>
        <v>OK</v>
      </c>
      <c r="G76" s="6" t="str">
        <f>IF(Revenue_Data!G76="","Check - Blank",IF(Revenue_Data!G76&lt;0,"Check - Negative",IF(Revenue_Data!G76=0,"Check - Zero","OK")))</f>
        <v>OK</v>
      </c>
      <c r="H76" s="6" t="str">
        <f>IF(Revenue_Data!H76="","Check - Blank",IF(Revenue_Data!H76&lt;0,"Check - Negative",IF(Revenue_Data!H76=0,"Check - Zero","OK")))</f>
        <v>OK</v>
      </c>
      <c r="I76" s="6" t="str">
        <f>IF(Revenue_Data!I76="","Check - Blank",IF(Revenue_Data!I76&lt;0,"Check - Negative",IF(Revenue_Data!I76=0,"Check - Zero","OK")))</f>
        <v>OK</v>
      </c>
      <c r="J76" s="6" t="str">
        <f>IF(Revenue_Data!J76="","Check - Blank",IF(Revenue_Data!J76&lt;0,"Check - Negative",IF(Revenue_Data!J76=0,"Check - Zero","OK")))</f>
        <v>OK</v>
      </c>
      <c r="K76" s="6" t="str">
        <f>IF(Revenue_Data!K76="","Check - Blank",IF(Revenue_Data!K76&lt;0,"Check - Negative",IF(Revenue_Data!K76=0,"Check - Zero","OK")))</f>
        <v>OK</v>
      </c>
      <c r="L76" s="6" t="str">
        <f>IF(Revenue_Data!L76="","Check - Blank",IF(Revenue_Data!L76&lt;0,"Check - Negative",IF(Revenue_Data!L76=0,"Check - Zero","OK")))</f>
        <v>OK</v>
      </c>
      <c r="M76" s="6" t="str">
        <f>IF(Revenue_Data!M76="","Check - Blank",IF(Revenue_Data!M76&lt;0,"Check - Negative",IF(Revenue_Data!M76=0,"Check - Zero","OK")))</f>
        <v>OK</v>
      </c>
      <c r="N76" s="6" t="str">
        <f>IF(Revenue_Data!N76="","Check - Blank",IF(Revenue_Data!N76&lt;0,"Check - Negative",IF(Revenue_Data!N76=0,"Check - Zero","OK")))</f>
        <v>OK</v>
      </c>
      <c r="O76" s="6" t="str">
        <f>IF(Revenue_Data!O76="","Check - Blank",IF(Revenue_Data!O76&lt;0,"Check - Negative",IF(Revenue_Data!O76=0,"Check - Zero","OK")))</f>
        <v>OK</v>
      </c>
      <c r="P76" s="6" t="str">
        <f>IF(Revenue_Data!P76="","Check - Blank",IF(Revenue_Data!P76&lt;0,"Check - Negative",IF(Revenue_Data!P76=0,"Check - Zero","OK")))</f>
        <v>OK</v>
      </c>
      <c r="Q76" s="6" t="str">
        <f>IF(Revenue_Data!Q76="","Check - Blank",IF(Revenue_Data!Q76&lt;0,"Check - Negative",IF(Revenue_Data!Q76=0,"Check - Zero","OK")))</f>
        <v>OK</v>
      </c>
      <c r="R76" s="6" t="str">
        <f>IF(Revenue_Data!R76="","Check - Blank",IF(Revenue_Data!R76&lt;0,"Check - Negative",IF(Revenue_Data!R76=0,"Check - Zero","OK")))</f>
        <v>OK</v>
      </c>
      <c r="S76" s="6" t="str">
        <f>IF(Revenue_Data!S76="","Check - Blank",IF(Revenue_Data!S76&lt;0,"Check - Negative",IF(Revenue_Data!S76=0,"Check - Zero","OK")))</f>
        <v>OK</v>
      </c>
      <c r="T76" s="6" t="str">
        <f>IF(Revenue_Data!T76="","Check - Blank",IF(Revenue_Data!T76&lt;0,"Check - Negative",IF(Revenue_Data!T76=0,"Check - Zero","OK")))</f>
        <v>OK</v>
      </c>
      <c r="U76" s="6" t="str">
        <f>IF(Revenue_Data!U76="","Check - Blank",IF(Revenue_Data!U76&lt;0,"Check - Negative",IF(Revenue_Data!U76=0,"Check - Zero","OK")))</f>
        <v>OK</v>
      </c>
      <c r="V76" s="6" t="str">
        <f>IF(Revenue_Data!V76="","Check - Blank",IF(Revenue_Data!V76&lt;0,"Check - Negative",IF(Revenue_Data!V76=0,"Check - Zero","OK")))</f>
        <v>OK</v>
      </c>
      <c r="W76" s="6" t="str">
        <f>IF(Revenue_Data!W76="","Check - Blank",IF(Revenue_Data!W76&lt;0,"Check - Negative",IF(Revenue_Data!W76=0,"Check - Zero","OK")))</f>
        <v>OK</v>
      </c>
      <c r="X76" s="6" t="str">
        <f>IF(Revenue_Data!X76="","Check - Blank",IF(Revenue_Data!X76&lt;0,"Check - Negative",IF(Revenue_Data!X76=0,"Check - Zero","OK")))</f>
        <v>OK</v>
      </c>
      <c r="Y76" s="6" t="str">
        <f>IF(Revenue_Data!Y76="","Check - Blank",IF(Revenue_Data!Y76&lt;0,"Check - Negative",IF(Revenue_Data!Y76=0,"Check - Zero","OK")))</f>
        <v>OK</v>
      </c>
      <c r="Z76" s="6" t="str">
        <f>IF(Revenue_Data!Z76="","Check - Blank",IF(Revenue_Data!Z76&lt;0,"Check - Negative",IF(Revenue_Data!Z76=0,"Check - Zero","OK")))</f>
        <v>OK</v>
      </c>
      <c r="AA76" s="7" t="str">
        <f>IF(Revenue_Data!AA76="","Check - Blank",IF(Revenue_Data!AA76&lt;0,"Check - Negative",IF(Revenue_Data!AA76=0,"Check - Zero","OK")))</f>
        <v>OK</v>
      </c>
    </row>
    <row r="77" spans="2:27" x14ac:dyDescent="0.35">
      <c r="B77" s="12" t="s">
        <v>74</v>
      </c>
      <c r="C77" s="17" t="str">
        <f>IF(Revenue_Data!C77="","Check - Blank",IF(Revenue_Data!C77&lt;0,"Check - Negative",IF(Revenue_Data!C77=0,"Check - Zero","OK")))</f>
        <v>OK</v>
      </c>
      <c r="D77" s="6" t="str">
        <f>IF(Revenue_Data!D77="","Check - Blank",IF(Revenue_Data!D77&lt;0,"Check - Negative",IF(Revenue_Data!D77=0,"Check - Zero","OK")))</f>
        <v>OK</v>
      </c>
      <c r="E77" s="6" t="str">
        <f>IF(Revenue_Data!E77="","Check - Blank",IF(Revenue_Data!E77&lt;0,"Check - Negative",IF(Revenue_Data!E77=0,"Check - Zero","OK")))</f>
        <v>OK</v>
      </c>
      <c r="F77" s="6" t="str">
        <f>IF(Revenue_Data!F77="","Check - Blank",IF(Revenue_Data!F77&lt;0,"Check - Negative",IF(Revenue_Data!F77=0,"Check - Zero","OK")))</f>
        <v>OK</v>
      </c>
      <c r="G77" s="6" t="str">
        <f>IF(Revenue_Data!G77="","Check - Blank",IF(Revenue_Data!G77&lt;0,"Check - Negative",IF(Revenue_Data!G77=0,"Check - Zero","OK")))</f>
        <v>OK</v>
      </c>
      <c r="H77" s="6" t="str">
        <f>IF(Revenue_Data!H77="","Check - Blank",IF(Revenue_Data!H77&lt;0,"Check - Negative",IF(Revenue_Data!H77=0,"Check - Zero","OK")))</f>
        <v>OK</v>
      </c>
      <c r="I77" s="6" t="str">
        <f>IF(Revenue_Data!I77="","Check - Blank",IF(Revenue_Data!I77&lt;0,"Check - Negative",IF(Revenue_Data!I77=0,"Check - Zero","OK")))</f>
        <v>OK</v>
      </c>
      <c r="J77" s="6" t="str">
        <f>IF(Revenue_Data!J77="","Check - Blank",IF(Revenue_Data!J77&lt;0,"Check - Negative",IF(Revenue_Data!J77=0,"Check - Zero","OK")))</f>
        <v>OK</v>
      </c>
      <c r="K77" s="6" t="str">
        <f>IF(Revenue_Data!K77="","Check - Blank",IF(Revenue_Data!K77&lt;0,"Check - Negative",IF(Revenue_Data!K77=0,"Check - Zero","OK")))</f>
        <v>OK</v>
      </c>
      <c r="L77" s="6" t="str">
        <f>IF(Revenue_Data!L77="","Check - Blank",IF(Revenue_Data!L77&lt;0,"Check - Negative",IF(Revenue_Data!L77=0,"Check - Zero","OK")))</f>
        <v>OK</v>
      </c>
      <c r="M77" s="6" t="str">
        <f>IF(Revenue_Data!M77="","Check - Blank",IF(Revenue_Data!M77&lt;0,"Check - Negative",IF(Revenue_Data!M77=0,"Check - Zero","OK")))</f>
        <v>OK</v>
      </c>
      <c r="N77" s="6" t="str">
        <f>IF(Revenue_Data!N77="","Check - Blank",IF(Revenue_Data!N77&lt;0,"Check - Negative",IF(Revenue_Data!N77=0,"Check - Zero","OK")))</f>
        <v>OK</v>
      </c>
      <c r="O77" s="6" t="str">
        <f>IF(Revenue_Data!O77="","Check - Blank",IF(Revenue_Data!O77&lt;0,"Check - Negative",IF(Revenue_Data!O77=0,"Check - Zero","OK")))</f>
        <v>OK</v>
      </c>
      <c r="P77" s="6" t="str">
        <f>IF(Revenue_Data!P77="","Check - Blank",IF(Revenue_Data!P77&lt;0,"Check - Negative",IF(Revenue_Data!P77=0,"Check - Zero","OK")))</f>
        <v>OK</v>
      </c>
      <c r="Q77" s="6" t="str">
        <f>IF(Revenue_Data!Q77="","Check - Blank",IF(Revenue_Data!Q77&lt;0,"Check - Negative",IF(Revenue_Data!Q77=0,"Check - Zero","OK")))</f>
        <v>OK</v>
      </c>
      <c r="R77" s="6" t="str">
        <f>IF(Revenue_Data!R77="","Check - Blank",IF(Revenue_Data!R77&lt;0,"Check - Negative",IF(Revenue_Data!R77=0,"Check - Zero","OK")))</f>
        <v>OK</v>
      </c>
      <c r="S77" s="6" t="str">
        <f>IF(Revenue_Data!S77="","Check - Blank",IF(Revenue_Data!S77&lt;0,"Check - Negative",IF(Revenue_Data!S77=0,"Check - Zero","OK")))</f>
        <v>OK</v>
      </c>
      <c r="T77" s="6" t="str">
        <f>IF(Revenue_Data!T77="","Check - Blank",IF(Revenue_Data!T77&lt;0,"Check - Negative",IF(Revenue_Data!T77=0,"Check - Zero","OK")))</f>
        <v>OK</v>
      </c>
      <c r="U77" s="6" t="str">
        <f>IF(Revenue_Data!U77="","Check - Blank",IF(Revenue_Data!U77&lt;0,"Check - Negative",IF(Revenue_Data!U77=0,"Check - Zero","OK")))</f>
        <v>OK</v>
      </c>
      <c r="V77" s="6" t="str">
        <f>IF(Revenue_Data!V77="","Check - Blank",IF(Revenue_Data!V77&lt;0,"Check - Negative",IF(Revenue_Data!V77=0,"Check - Zero","OK")))</f>
        <v>OK</v>
      </c>
      <c r="W77" s="6" t="str">
        <f>IF(Revenue_Data!W77="","Check - Blank",IF(Revenue_Data!W77&lt;0,"Check - Negative",IF(Revenue_Data!W77=0,"Check - Zero","OK")))</f>
        <v>OK</v>
      </c>
      <c r="X77" s="6" t="str">
        <f>IF(Revenue_Data!X77="","Check - Blank",IF(Revenue_Data!X77&lt;0,"Check - Negative",IF(Revenue_Data!X77=0,"Check - Zero","OK")))</f>
        <v>OK</v>
      </c>
      <c r="Y77" s="6" t="str">
        <f>IF(Revenue_Data!Y77="","Check - Blank",IF(Revenue_Data!Y77&lt;0,"Check - Negative",IF(Revenue_Data!Y77=0,"Check - Zero","OK")))</f>
        <v>OK</v>
      </c>
      <c r="Z77" s="6" t="str">
        <f>IF(Revenue_Data!Z77="","Check - Blank",IF(Revenue_Data!Z77&lt;0,"Check - Negative",IF(Revenue_Data!Z77=0,"Check - Zero","OK")))</f>
        <v>OK</v>
      </c>
      <c r="AA77" s="7" t="str">
        <f>IF(Revenue_Data!AA77="","Check - Blank",IF(Revenue_Data!AA77&lt;0,"Check - Negative",IF(Revenue_Data!AA77=0,"Check - Zero","OK")))</f>
        <v>OK</v>
      </c>
    </row>
    <row r="78" spans="2:27" x14ac:dyDescent="0.35">
      <c r="B78" s="12" t="s">
        <v>75</v>
      </c>
      <c r="C78" s="17" t="str">
        <f>IF(Revenue_Data!C78="","Check - Blank",IF(Revenue_Data!C78&lt;0,"Check - Negative",IF(Revenue_Data!C78=0,"Check - Zero","OK")))</f>
        <v>OK</v>
      </c>
      <c r="D78" s="6" t="str">
        <f>IF(Revenue_Data!D78="","Check - Blank",IF(Revenue_Data!D78&lt;0,"Check - Negative",IF(Revenue_Data!D78=0,"Check - Zero","OK")))</f>
        <v>OK</v>
      </c>
      <c r="E78" s="6" t="str">
        <f>IF(Revenue_Data!E78="","Check - Blank",IF(Revenue_Data!E78&lt;0,"Check - Negative",IF(Revenue_Data!E78=0,"Check - Zero","OK")))</f>
        <v>OK</v>
      </c>
      <c r="F78" s="6" t="str">
        <f>IF(Revenue_Data!F78="","Check - Blank",IF(Revenue_Data!F78&lt;0,"Check - Negative",IF(Revenue_Data!F78=0,"Check - Zero","OK")))</f>
        <v>OK</v>
      </c>
      <c r="G78" s="6" t="str">
        <f>IF(Revenue_Data!G78="","Check - Blank",IF(Revenue_Data!G78&lt;0,"Check - Negative",IF(Revenue_Data!G78=0,"Check - Zero","OK")))</f>
        <v>OK</v>
      </c>
      <c r="H78" s="6" t="str">
        <f>IF(Revenue_Data!H78="","Check - Blank",IF(Revenue_Data!H78&lt;0,"Check - Negative",IF(Revenue_Data!H78=0,"Check - Zero","OK")))</f>
        <v>OK</v>
      </c>
      <c r="I78" s="6" t="str">
        <f>IF(Revenue_Data!I78="","Check - Blank",IF(Revenue_Data!I78&lt;0,"Check - Negative",IF(Revenue_Data!I78=0,"Check - Zero","OK")))</f>
        <v>OK</v>
      </c>
      <c r="J78" s="6" t="str">
        <f>IF(Revenue_Data!J78="","Check - Blank",IF(Revenue_Data!J78&lt;0,"Check - Negative",IF(Revenue_Data!J78=0,"Check - Zero","OK")))</f>
        <v>OK</v>
      </c>
      <c r="K78" s="6" t="str">
        <f>IF(Revenue_Data!K78="","Check - Blank",IF(Revenue_Data!K78&lt;0,"Check - Negative",IF(Revenue_Data!K78=0,"Check - Zero","OK")))</f>
        <v>OK</v>
      </c>
      <c r="L78" s="6" t="str">
        <f>IF(Revenue_Data!L78="","Check - Blank",IF(Revenue_Data!L78&lt;0,"Check - Negative",IF(Revenue_Data!L78=0,"Check - Zero","OK")))</f>
        <v>OK</v>
      </c>
      <c r="M78" s="6" t="str">
        <f>IF(Revenue_Data!M78="","Check - Blank",IF(Revenue_Data!M78&lt;0,"Check - Negative",IF(Revenue_Data!M78=0,"Check - Zero","OK")))</f>
        <v>OK</v>
      </c>
      <c r="N78" s="6" t="str">
        <f>IF(Revenue_Data!N78="","Check - Blank",IF(Revenue_Data!N78&lt;0,"Check - Negative",IF(Revenue_Data!N78=0,"Check - Zero","OK")))</f>
        <v>OK</v>
      </c>
      <c r="O78" s="6" t="str">
        <f>IF(Revenue_Data!O78="","Check - Blank",IF(Revenue_Data!O78&lt;0,"Check - Negative",IF(Revenue_Data!O78=0,"Check - Zero","OK")))</f>
        <v>OK</v>
      </c>
      <c r="P78" s="6" t="str">
        <f>IF(Revenue_Data!P78="","Check - Blank",IF(Revenue_Data!P78&lt;0,"Check - Negative",IF(Revenue_Data!P78=0,"Check - Zero","OK")))</f>
        <v>OK</v>
      </c>
      <c r="Q78" s="6" t="str">
        <f>IF(Revenue_Data!Q78="","Check - Blank",IF(Revenue_Data!Q78&lt;0,"Check - Negative",IF(Revenue_Data!Q78=0,"Check - Zero","OK")))</f>
        <v>OK</v>
      </c>
      <c r="R78" s="6" t="str">
        <f>IF(Revenue_Data!R78="","Check - Blank",IF(Revenue_Data!R78&lt;0,"Check - Negative",IF(Revenue_Data!R78=0,"Check - Zero","OK")))</f>
        <v>OK</v>
      </c>
      <c r="S78" s="6" t="str">
        <f>IF(Revenue_Data!S78="","Check - Blank",IF(Revenue_Data!S78&lt;0,"Check - Negative",IF(Revenue_Data!S78=0,"Check - Zero","OK")))</f>
        <v>OK</v>
      </c>
      <c r="T78" s="6" t="str">
        <f>IF(Revenue_Data!T78="","Check - Blank",IF(Revenue_Data!T78&lt;0,"Check - Negative",IF(Revenue_Data!T78=0,"Check - Zero","OK")))</f>
        <v>OK</v>
      </c>
      <c r="U78" s="6" t="str">
        <f>IF(Revenue_Data!U78="","Check - Blank",IF(Revenue_Data!U78&lt;0,"Check - Negative",IF(Revenue_Data!U78=0,"Check - Zero","OK")))</f>
        <v>OK</v>
      </c>
      <c r="V78" s="6" t="str">
        <f>IF(Revenue_Data!V78="","Check - Blank",IF(Revenue_Data!V78&lt;0,"Check - Negative",IF(Revenue_Data!V78=0,"Check - Zero","OK")))</f>
        <v>OK</v>
      </c>
      <c r="W78" s="6" t="str">
        <f>IF(Revenue_Data!W78="","Check - Blank",IF(Revenue_Data!W78&lt;0,"Check - Negative",IF(Revenue_Data!W78=0,"Check - Zero","OK")))</f>
        <v>OK</v>
      </c>
      <c r="X78" s="6" t="str">
        <f>IF(Revenue_Data!X78="","Check - Blank",IF(Revenue_Data!X78&lt;0,"Check - Negative",IF(Revenue_Data!X78=0,"Check - Zero","OK")))</f>
        <v>OK</v>
      </c>
      <c r="Y78" s="6" t="str">
        <f>IF(Revenue_Data!Y78="","Check - Blank",IF(Revenue_Data!Y78&lt;0,"Check - Negative",IF(Revenue_Data!Y78=0,"Check - Zero","OK")))</f>
        <v>OK</v>
      </c>
      <c r="Z78" s="6" t="str">
        <f>IF(Revenue_Data!Z78="","Check - Blank",IF(Revenue_Data!Z78&lt;0,"Check - Negative",IF(Revenue_Data!Z78=0,"Check - Zero","OK")))</f>
        <v>OK</v>
      </c>
      <c r="AA78" s="7" t="str">
        <f>IF(Revenue_Data!AA78="","Check - Blank",IF(Revenue_Data!AA78&lt;0,"Check - Negative",IF(Revenue_Data!AA78=0,"Check - Zero","OK")))</f>
        <v>OK</v>
      </c>
    </row>
    <row r="79" spans="2:27" x14ac:dyDescent="0.35">
      <c r="B79" s="12" t="s">
        <v>76</v>
      </c>
      <c r="C79" s="17" t="str">
        <f>IF(Revenue_Data!C79="","Check - Blank",IF(Revenue_Data!C79&lt;0,"Check - Negative",IF(Revenue_Data!C79=0,"Check - Zero","OK")))</f>
        <v>OK</v>
      </c>
      <c r="D79" s="6" t="str">
        <f>IF(Revenue_Data!D79="","Check - Blank",IF(Revenue_Data!D79&lt;0,"Check - Negative",IF(Revenue_Data!D79=0,"Check - Zero","OK")))</f>
        <v>OK</v>
      </c>
      <c r="E79" s="6" t="str">
        <f>IF(Revenue_Data!E79="","Check - Blank",IF(Revenue_Data!E79&lt;0,"Check - Negative",IF(Revenue_Data!E79=0,"Check - Zero","OK")))</f>
        <v>OK</v>
      </c>
      <c r="F79" s="6" t="str">
        <f>IF(Revenue_Data!F79="","Check - Blank",IF(Revenue_Data!F79&lt;0,"Check - Negative",IF(Revenue_Data!F79=0,"Check - Zero","OK")))</f>
        <v>OK</v>
      </c>
      <c r="G79" s="6" t="str">
        <f>IF(Revenue_Data!G79="","Check - Blank",IF(Revenue_Data!G79&lt;0,"Check - Negative",IF(Revenue_Data!G79=0,"Check - Zero","OK")))</f>
        <v>OK</v>
      </c>
      <c r="H79" s="6" t="str">
        <f>IF(Revenue_Data!H79="","Check - Blank",IF(Revenue_Data!H79&lt;0,"Check - Negative",IF(Revenue_Data!H79=0,"Check - Zero","OK")))</f>
        <v>OK</v>
      </c>
      <c r="I79" s="6" t="str">
        <f>IF(Revenue_Data!I79="","Check - Blank",IF(Revenue_Data!I79&lt;0,"Check - Negative",IF(Revenue_Data!I79=0,"Check - Zero","OK")))</f>
        <v>OK</v>
      </c>
      <c r="J79" s="6" t="str">
        <f>IF(Revenue_Data!J79="","Check - Blank",IF(Revenue_Data!J79&lt;0,"Check - Negative",IF(Revenue_Data!J79=0,"Check - Zero","OK")))</f>
        <v>OK</v>
      </c>
      <c r="K79" s="6" t="str">
        <f>IF(Revenue_Data!K79="","Check - Blank",IF(Revenue_Data!K79&lt;0,"Check - Negative",IF(Revenue_Data!K79=0,"Check - Zero","OK")))</f>
        <v>OK</v>
      </c>
      <c r="L79" s="6" t="str">
        <f>IF(Revenue_Data!L79="","Check - Blank",IF(Revenue_Data!L79&lt;0,"Check - Negative",IF(Revenue_Data!L79=0,"Check - Zero","OK")))</f>
        <v>OK</v>
      </c>
      <c r="M79" s="6" t="str">
        <f>IF(Revenue_Data!M79="","Check - Blank",IF(Revenue_Data!M79&lt;0,"Check - Negative",IF(Revenue_Data!M79=0,"Check - Zero","OK")))</f>
        <v>OK</v>
      </c>
      <c r="N79" s="6" t="str">
        <f>IF(Revenue_Data!N79="","Check - Blank",IF(Revenue_Data!N79&lt;0,"Check - Negative",IF(Revenue_Data!N79=0,"Check - Zero","OK")))</f>
        <v>OK</v>
      </c>
      <c r="O79" s="6" t="str">
        <f>IF(Revenue_Data!O79="","Check - Blank",IF(Revenue_Data!O79&lt;0,"Check - Negative",IF(Revenue_Data!O79=0,"Check - Zero","OK")))</f>
        <v>OK</v>
      </c>
      <c r="P79" s="6" t="str">
        <f>IF(Revenue_Data!P79="","Check - Blank",IF(Revenue_Data!P79&lt;0,"Check - Negative",IF(Revenue_Data!P79=0,"Check - Zero","OK")))</f>
        <v>OK</v>
      </c>
      <c r="Q79" s="6" t="str">
        <f>IF(Revenue_Data!Q79="","Check - Blank",IF(Revenue_Data!Q79&lt;0,"Check - Negative",IF(Revenue_Data!Q79=0,"Check - Zero","OK")))</f>
        <v>OK</v>
      </c>
      <c r="R79" s="6" t="str">
        <f>IF(Revenue_Data!R79="","Check - Blank",IF(Revenue_Data!R79&lt;0,"Check - Negative",IF(Revenue_Data!R79=0,"Check - Zero","OK")))</f>
        <v>OK</v>
      </c>
      <c r="S79" s="6" t="str">
        <f>IF(Revenue_Data!S79="","Check - Blank",IF(Revenue_Data!S79&lt;0,"Check - Negative",IF(Revenue_Data!S79=0,"Check - Zero","OK")))</f>
        <v>OK</v>
      </c>
      <c r="T79" s="6" t="str">
        <f>IF(Revenue_Data!T79="","Check - Blank",IF(Revenue_Data!T79&lt;0,"Check - Negative",IF(Revenue_Data!T79=0,"Check - Zero","OK")))</f>
        <v>OK</v>
      </c>
      <c r="U79" s="6" t="str">
        <f>IF(Revenue_Data!U79="","Check - Blank",IF(Revenue_Data!U79&lt;0,"Check - Negative",IF(Revenue_Data!U79=0,"Check - Zero","OK")))</f>
        <v>OK</v>
      </c>
      <c r="V79" s="6" t="str">
        <f>IF(Revenue_Data!V79="","Check - Blank",IF(Revenue_Data!V79&lt;0,"Check - Negative",IF(Revenue_Data!V79=0,"Check - Zero","OK")))</f>
        <v>OK</v>
      </c>
      <c r="W79" s="6" t="str">
        <f>IF(Revenue_Data!W79="","Check - Blank",IF(Revenue_Data!W79&lt;0,"Check - Negative",IF(Revenue_Data!W79=0,"Check - Zero","OK")))</f>
        <v>OK</v>
      </c>
      <c r="X79" s="6" t="str">
        <f>IF(Revenue_Data!X79="","Check - Blank",IF(Revenue_Data!X79&lt;0,"Check - Negative",IF(Revenue_Data!X79=0,"Check - Zero","OK")))</f>
        <v>OK</v>
      </c>
      <c r="Y79" s="6" t="str">
        <f>IF(Revenue_Data!Y79="","Check - Blank",IF(Revenue_Data!Y79&lt;0,"Check - Negative",IF(Revenue_Data!Y79=0,"Check - Zero","OK")))</f>
        <v>OK</v>
      </c>
      <c r="Z79" s="6" t="str">
        <f>IF(Revenue_Data!Z79="","Check - Blank",IF(Revenue_Data!Z79&lt;0,"Check - Negative",IF(Revenue_Data!Z79=0,"Check - Zero","OK")))</f>
        <v>OK</v>
      </c>
      <c r="AA79" s="7" t="str">
        <f>IF(Revenue_Data!AA79="","Check - Blank",IF(Revenue_Data!AA79&lt;0,"Check - Negative",IF(Revenue_Data!AA79=0,"Check - Zero","OK")))</f>
        <v>OK</v>
      </c>
    </row>
    <row r="80" spans="2:27" x14ac:dyDescent="0.35">
      <c r="B80" s="12" t="s">
        <v>77</v>
      </c>
      <c r="C80" s="17" t="str">
        <f>IF(Revenue_Data!C80="","Check - Blank",IF(Revenue_Data!C80&lt;0,"Check - Negative",IF(Revenue_Data!C80=0,"Check - Zero","OK")))</f>
        <v>OK</v>
      </c>
      <c r="D80" s="6" t="str">
        <f>IF(Revenue_Data!D80="","Check - Blank",IF(Revenue_Data!D80&lt;0,"Check - Negative",IF(Revenue_Data!D80=0,"Check - Zero","OK")))</f>
        <v>OK</v>
      </c>
      <c r="E80" s="6" t="str">
        <f>IF(Revenue_Data!E80="","Check - Blank",IF(Revenue_Data!E80&lt;0,"Check - Negative",IF(Revenue_Data!E80=0,"Check - Zero","OK")))</f>
        <v>OK</v>
      </c>
      <c r="F80" s="6" t="str">
        <f>IF(Revenue_Data!F80="","Check - Blank",IF(Revenue_Data!F80&lt;0,"Check - Negative",IF(Revenue_Data!F80=0,"Check - Zero","OK")))</f>
        <v>OK</v>
      </c>
      <c r="G80" s="6" t="str">
        <f>IF(Revenue_Data!G80="","Check - Blank",IF(Revenue_Data!G80&lt;0,"Check - Negative",IF(Revenue_Data!G80=0,"Check - Zero","OK")))</f>
        <v>OK</v>
      </c>
      <c r="H80" s="6" t="str">
        <f>IF(Revenue_Data!H80="","Check - Blank",IF(Revenue_Data!H80&lt;0,"Check - Negative",IF(Revenue_Data!H80=0,"Check - Zero","OK")))</f>
        <v>OK</v>
      </c>
      <c r="I80" s="6" t="str">
        <f>IF(Revenue_Data!I80="","Check - Blank",IF(Revenue_Data!I80&lt;0,"Check - Negative",IF(Revenue_Data!I80=0,"Check - Zero","OK")))</f>
        <v>OK</v>
      </c>
      <c r="J80" s="6" t="str">
        <f>IF(Revenue_Data!J80="","Check - Blank",IF(Revenue_Data!J80&lt;0,"Check - Negative",IF(Revenue_Data!J80=0,"Check - Zero","OK")))</f>
        <v>OK</v>
      </c>
      <c r="K80" s="6" t="str">
        <f>IF(Revenue_Data!K80="","Check - Blank",IF(Revenue_Data!K80&lt;0,"Check - Negative",IF(Revenue_Data!K80=0,"Check - Zero","OK")))</f>
        <v>OK</v>
      </c>
      <c r="L80" s="6" t="str">
        <f>IF(Revenue_Data!L80="","Check - Blank",IF(Revenue_Data!L80&lt;0,"Check - Negative",IF(Revenue_Data!L80=0,"Check - Zero","OK")))</f>
        <v>OK</v>
      </c>
      <c r="M80" s="6" t="str">
        <f>IF(Revenue_Data!M80="","Check - Blank",IF(Revenue_Data!M80&lt;0,"Check - Negative",IF(Revenue_Data!M80=0,"Check - Zero","OK")))</f>
        <v>OK</v>
      </c>
      <c r="N80" s="6" t="str">
        <f>IF(Revenue_Data!N80="","Check - Blank",IF(Revenue_Data!N80&lt;0,"Check - Negative",IF(Revenue_Data!N80=0,"Check - Zero","OK")))</f>
        <v>OK</v>
      </c>
      <c r="O80" s="6" t="str">
        <f>IF(Revenue_Data!O80="","Check - Blank",IF(Revenue_Data!O80&lt;0,"Check - Negative",IF(Revenue_Data!O80=0,"Check - Zero","OK")))</f>
        <v>OK</v>
      </c>
      <c r="P80" s="6" t="str">
        <f>IF(Revenue_Data!P80="","Check - Blank",IF(Revenue_Data!P80&lt;0,"Check - Negative",IF(Revenue_Data!P80=0,"Check - Zero","OK")))</f>
        <v>OK</v>
      </c>
      <c r="Q80" s="6" t="str">
        <f>IF(Revenue_Data!Q80="","Check - Blank",IF(Revenue_Data!Q80&lt;0,"Check - Negative",IF(Revenue_Data!Q80=0,"Check - Zero","OK")))</f>
        <v>OK</v>
      </c>
      <c r="R80" s="6" t="str">
        <f>IF(Revenue_Data!R80="","Check - Blank",IF(Revenue_Data!R80&lt;0,"Check - Negative",IF(Revenue_Data!R80=0,"Check - Zero","OK")))</f>
        <v>OK</v>
      </c>
      <c r="S80" s="6" t="str">
        <f>IF(Revenue_Data!S80="","Check - Blank",IF(Revenue_Data!S80&lt;0,"Check - Negative",IF(Revenue_Data!S80=0,"Check - Zero","OK")))</f>
        <v>OK</v>
      </c>
      <c r="T80" s="6" t="str">
        <f>IF(Revenue_Data!T80="","Check - Blank",IF(Revenue_Data!T80&lt;0,"Check - Negative",IF(Revenue_Data!T80=0,"Check - Zero","OK")))</f>
        <v>OK</v>
      </c>
      <c r="U80" s="6" t="str">
        <f>IF(Revenue_Data!U80="","Check - Blank",IF(Revenue_Data!U80&lt;0,"Check - Negative",IF(Revenue_Data!U80=0,"Check - Zero","OK")))</f>
        <v>OK</v>
      </c>
      <c r="V80" s="6" t="str">
        <f>IF(Revenue_Data!V80="","Check - Blank",IF(Revenue_Data!V80&lt;0,"Check - Negative",IF(Revenue_Data!V80=0,"Check - Zero","OK")))</f>
        <v>OK</v>
      </c>
      <c r="W80" s="6" t="str">
        <f>IF(Revenue_Data!W80="","Check - Blank",IF(Revenue_Data!W80&lt;0,"Check - Negative",IF(Revenue_Data!W80=0,"Check - Zero","OK")))</f>
        <v>OK</v>
      </c>
      <c r="X80" s="6" t="str">
        <f>IF(Revenue_Data!X80="","Check - Blank",IF(Revenue_Data!X80&lt;0,"Check - Negative",IF(Revenue_Data!X80=0,"Check - Zero","OK")))</f>
        <v>OK</v>
      </c>
      <c r="Y80" s="6" t="str">
        <f>IF(Revenue_Data!Y80="","Check - Blank",IF(Revenue_Data!Y80&lt;0,"Check - Negative",IF(Revenue_Data!Y80=0,"Check - Zero","OK")))</f>
        <v>Check - Negative</v>
      </c>
      <c r="Z80" s="6" t="str">
        <f>IF(Revenue_Data!Z80="","Check - Blank",IF(Revenue_Data!Z80&lt;0,"Check - Negative",IF(Revenue_Data!Z80=0,"Check - Zero","OK")))</f>
        <v>OK</v>
      </c>
      <c r="AA80" s="7" t="str">
        <f>IF(Revenue_Data!AA80="","Check - Blank",IF(Revenue_Data!AA80&lt;0,"Check - Negative",IF(Revenue_Data!AA80=0,"Check - Zero","OK")))</f>
        <v>OK</v>
      </c>
    </row>
    <row r="81" spans="2:27" x14ac:dyDescent="0.35">
      <c r="B81" s="12" t="s">
        <v>78</v>
      </c>
      <c r="C81" s="17" t="str">
        <f>IF(Revenue_Data!C81="","Check - Blank",IF(Revenue_Data!C81&lt;0,"Check - Negative",IF(Revenue_Data!C81=0,"Check - Zero","OK")))</f>
        <v>OK</v>
      </c>
      <c r="D81" s="6" t="str">
        <f>IF(Revenue_Data!D81="","Check - Blank",IF(Revenue_Data!D81&lt;0,"Check - Negative",IF(Revenue_Data!D81=0,"Check - Zero","OK")))</f>
        <v>OK</v>
      </c>
      <c r="E81" s="6" t="str">
        <f>IF(Revenue_Data!E81="","Check - Blank",IF(Revenue_Data!E81&lt;0,"Check - Negative",IF(Revenue_Data!E81=0,"Check - Zero","OK")))</f>
        <v>OK</v>
      </c>
      <c r="F81" s="6" t="str">
        <f>IF(Revenue_Data!F81="","Check - Blank",IF(Revenue_Data!F81&lt;0,"Check - Negative",IF(Revenue_Data!F81=0,"Check - Zero","OK")))</f>
        <v>OK</v>
      </c>
      <c r="G81" s="6" t="str">
        <f>IF(Revenue_Data!G81="","Check - Blank",IF(Revenue_Data!G81&lt;0,"Check - Negative",IF(Revenue_Data!G81=0,"Check - Zero","OK")))</f>
        <v>OK</v>
      </c>
      <c r="H81" s="6" t="str">
        <f>IF(Revenue_Data!H81="","Check - Blank",IF(Revenue_Data!H81&lt;0,"Check - Negative",IF(Revenue_Data!H81=0,"Check - Zero","OK")))</f>
        <v>OK</v>
      </c>
      <c r="I81" s="6" t="str">
        <f>IF(Revenue_Data!I81="","Check - Blank",IF(Revenue_Data!I81&lt;0,"Check - Negative",IF(Revenue_Data!I81=0,"Check - Zero","OK")))</f>
        <v>OK</v>
      </c>
      <c r="J81" s="6" t="str">
        <f>IF(Revenue_Data!J81="","Check - Blank",IF(Revenue_Data!J81&lt;0,"Check - Negative",IF(Revenue_Data!J81=0,"Check - Zero","OK")))</f>
        <v>OK</v>
      </c>
      <c r="K81" s="6" t="str">
        <f>IF(Revenue_Data!K81="","Check - Blank",IF(Revenue_Data!K81&lt;0,"Check - Negative",IF(Revenue_Data!K81=0,"Check - Zero","OK")))</f>
        <v>OK</v>
      </c>
      <c r="L81" s="6" t="str">
        <f>IF(Revenue_Data!L81="","Check - Blank",IF(Revenue_Data!L81&lt;0,"Check - Negative",IF(Revenue_Data!L81=0,"Check - Zero","OK")))</f>
        <v>OK</v>
      </c>
      <c r="M81" s="6" t="str">
        <f>IF(Revenue_Data!M81="","Check - Blank",IF(Revenue_Data!M81&lt;0,"Check - Negative",IF(Revenue_Data!M81=0,"Check - Zero","OK")))</f>
        <v>OK</v>
      </c>
      <c r="N81" s="6" t="str">
        <f>IF(Revenue_Data!N81="","Check - Blank",IF(Revenue_Data!N81&lt;0,"Check - Negative",IF(Revenue_Data!N81=0,"Check - Zero","OK")))</f>
        <v>OK</v>
      </c>
      <c r="O81" s="6" t="str">
        <f>IF(Revenue_Data!O81="","Check - Blank",IF(Revenue_Data!O81&lt;0,"Check - Negative",IF(Revenue_Data!O81=0,"Check - Zero","OK")))</f>
        <v>OK</v>
      </c>
      <c r="P81" s="6" t="str">
        <f>IF(Revenue_Data!P81="","Check - Blank",IF(Revenue_Data!P81&lt;0,"Check - Negative",IF(Revenue_Data!P81=0,"Check - Zero","OK")))</f>
        <v>OK</v>
      </c>
      <c r="Q81" s="6" t="str">
        <f>IF(Revenue_Data!Q81="","Check - Blank",IF(Revenue_Data!Q81&lt;0,"Check - Negative",IF(Revenue_Data!Q81=0,"Check - Zero","OK")))</f>
        <v>OK</v>
      </c>
      <c r="R81" s="6" t="str">
        <f>IF(Revenue_Data!R81="","Check - Blank",IF(Revenue_Data!R81&lt;0,"Check - Negative",IF(Revenue_Data!R81=0,"Check - Zero","OK")))</f>
        <v>OK</v>
      </c>
      <c r="S81" s="6" t="str">
        <f>IF(Revenue_Data!S81="","Check - Blank",IF(Revenue_Data!S81&lt;0,"Check - Negative",IF(Revenue_Data!S81=0,"Check - Zero","OK")))</f>
        <v>OK</v>
      </c>
      <c r="T81" s="6" t="str">
        <f>IF(Revenue_Data!T81="","Check - Blank",IF(Revenue_Data!T81&lt;0,"Check - Negative",IF(Revenue_Data!T81=0,"Check - Zero","OK")))</f>
        <v>OK</v>
      </c>
      <c r="U81" s="6" t="str">
        <f>IF(Revenue_Data!U81="","Check - Blank",IF(Revenue_Data!U81&lt;0,"Check - Negative",IF(Revenue_Data!U81=0,"Check - Zero","OK")))</f>
        <v>OK</v>
      </c>
      <c r="V81" s="6" t="str">
        <f>IF(Revenue_Data!V81="","Check - Blank",IF(Revenue_Data!V81&lt;0,"Check - Negative",IF(Revenue_Data!V81=0,"Check - Zero","OK")))</f>
        <v>OK</v>
      </c>
      <c r="W81" s="6" t="str">
        <f>IF(Revenue_Data!W81="","Check - Blank",IF(Revenue_Data!W81&lt;0,"Check - Negative",IF(Revenue_Data!W81=0,"Check - Zero","OK")))</f>
        <v>OK</v>
      </c>
      <c r="X81" s="6" t="str">
        <f>IF(Revenue_Data!X81="","Check - Blank",IF(Revenue_Data!X81&lt;0,"Check - Negative",IF(Revenue_Data!X81=0,"Check - Zero","OK")))</f>
        <v>OK</v>
      </c>
      <c r="Y81" s="6" t="str">
        <f>IF(Revenue_Data!Y81="","Check - Blank",IF(Revenue_Data!Y81&lt;0,"Check - Negative",IF(Revenue_Data!Y81=0,"Check - Zero","OK")))</f>
        <v>OK</v>
      </c>
      <c r="Z81" s="6" t="str">
        <f>IF(Revenue_Data!Z81="","Check - Blank",IF(Revenue_Data!Z81&lt;0,"Check - Negative",IF(Revenue_Data!Z81=0,"Check - Zero","OK")))</f>
        <v>OK</v>
      </c>
      <c r="AA81" s="7" t="str">
        <f>IF(Revenue_Data!AA81="","Check - Blank",IF(Revenue_Data!AA81&lt;0,"Check - Negative",IF(Revenue_Data!AA81=0,"Check - Zero","OK")))</f>
        <v>OK</v>
      </c>
    </row>
    <row r="82" spans="2:27" x14ac:dyDescent="0.35">
      <c r="B82" s="12" t="s">
        <v>79</v>
      </c>
      <c r="C82" s="17" t="str">
        <f>IF(Revenue_Data!C82="","Check - Blank",IF(Revenue_Data!C82&lt;0,"Check - Negative",IF(Revenue_Data!C82=0,"Check - Zero","OK")))</f>
        <v>OK</v>
      </c>
      <c r="D82" s="6" t="str">
        <f>IF(Revenue_Data!D82="","Check - Blank",IF(Revenue_Data!D82&lt;0,"Check - Negative",IF(Revenue_Data!D82=0,"Check - Zero","OK")))</f>
        <v>OK</v>
      </c>
      <c r="E82" s="6" t="str">
        <f>IF(Revenue_Data!E82="","Check - Blank",IF(Revenue_Data!E82&lt;0,"Check - Negative",IF(Revenue_Data!E82=0,"Check - Zero","OK")))</f>
        <v>OK</v>
      </c>
      <c r="F82" s="6" t="str">
        <f>IF(Revenue_Data!F82="","Check - Blank",IF(Revenue_Data!F82&lt;0,"Check - Negative",IF(Revenue_Data!F82=0,"Check - Zero","OK")))</f>
        <v>OK</v>
      </c>
      <c r="G82" s="6" t="str">
        <f>IF(Revenue_Data!G82="","Check - Blank",IF(Revenue_Data!G82&lt;0,"Check - Negative",IF(Revenue_Data!G82=0,"Check - Zero","OK")))</f>
        <v>OK</v>
      </c>
      <c r="H82" s="6" t="str">
        <f>IF(Revenue_Data!H82="","Check - Blank",IF(Revenue_Data!H82&lt;0,"Check - Negative",IF(Revenue_Data!H82=0,"Check - Zero","OK")))</f>
        <v>OK</v>
      </c>
      <c r="I82" s="6" t="str">
        <f>IF(Revenue_Data!I82="","Check - Blank",IF(Revenue_Data!I82&lt;0,"Check - Negative",IF(Revenue_Data!I82=0,"Check - Zero","OK")))</f>
        <v>OK</v>
      </c>
      <c r="J82" s="6" t="str">
        <f>IF(Revenue_Data!J82="","Check - Blank",IF(Revenue_Data!J82&lt;0,"Check - Negative",IF(Revenue_Data!J82=0,"Check - Zero","OK")))</f>
        <v>OK</v>
      </c>
      <c r="K82" s="6" t="str">
        <f>IF(Revenue_Data!K82="","Check - Blank",IF(Revenue_Data!K82&lt;0,"Check - Negative",IF(Revenue_Data!K82=0,"Check - Zero","OK")))</f>
        <v>OK</v>
      </c>
      <c r="L82" s="6" t="str">
        <f>IF(Revenue_Data!L82="","Check - Blank",IF(Revenue_Data!L82&lt;0,"Check - Negative",IF(Revenue_Data!L82=0,"Check - Zero","OK")))</f>
        <v>OK</v>
      </c>
      <c r="M82" s="6" t="str">
        <f>IF(Revenue_Data!M82="","Check - Blank",IF(Revenue_Data!M82&lt;0,"Check - Negative",IF(Revenue_Data!M82=0,"Check - Zero","OK")))</f>
        <v>OK</v>
      </c>
      <c r="N82" s="6" t="str">
        <f>IF(Revenue_Data!N82="","Check - Blank",IF(Revenue_Data!N82&lt;0,"Check - Negative",IF(Revenue_Data!N82=0,"Check - Zero","OK")))</f>
        <v>OK</v>
      </c>
      <c r="O82" s="6" t="str">
        <f>IF(Revenue_Data!O82="","Check - Blank",IF(Revenue_Data!O82&lt;0,"Check - Negative",IF(Revenue_Data!O82=0,"Check - Zero","OK")))</f>
        <v>OK</v>
      </c>
      <c r="P82" s="6" t="str">
        <f>IF(Revenue_Data!P82="","Check - Blank",IF(Revenue_Data!P82&lt;0,"Check - Negative",IF(Revenue_Data!P82=0,"Check - Zero","OK")))</f>
        <v>OK</v>
      </c>
      <c r="Q82" s="6" t="str">
        <f>IF(Revenue_Data!Q82="","Check - Blank",IF(Revenue_Data!Q82&lt;0,"Check - Negative",IF(Revenue_Data!Q82=0,"Check - Zero","OK")))</f>
        <v>OK</v>
      </c>
      <c r="R82" s="6" t="str">
        <f>IF(Revenue_Data!R82="","Check - Blank",IF(Revenue_Data!R82&lt;0,"Check - Negative",IF(Revenue_Data!R82=0,"Check - Zero","OK")))</f>
        <v>OK</v>
      </c>
      <c r="S82" s="6" t="str">
        <f>IF(Revenue_Data!S82="","Check - Blank",IF(Revenue_Data!S82&lt;0,"Check - Negative",IF(Revenue_Data!S82=0,"Check - Zero","OK")))</f>
        <v>OK</v>
      </c>
      <c r="T82" s="6" t="str">
        <f>IF(Revenue_Data!T82="","Check - Blank",IF(Revenue_Data!T82&lt;0,"Check - Negative",IF(Revenue_Data!T82=0,"Check - Zero","OK")))</f>
        <v>OK</v>
      </c>
      <c r="U82" s="6" t="str">
        <f>IF(Revenue_Data!U82="","Check - Blank",IF(Revenue_Data!U82&lt;0,"Check - Negative",IF(Revenue_Data!U82=0,"Check - Zero","OK")))</f>
        <v>OK</v>
      </c>
      <c r="V82" s="6" t="str">
        <f>IF(Revenue_Data!V82="","Check - Blank",IF(Revenue_Data!V82&lt;0,"Check - Negative",IF(Revenue_Data!V82=0,"Check - Zero","OK")))</f>
        <v>OK</v>
      </c>
      <c r="W82" s="6" t="str">
        <f>IF(Revenue_Data!W82="","Check - Blank",IF(Revenue_Data!W82&lt;0,"Check - Negative",IF(Revenue_Data!W82=0,"Check - Zero","OK")))</f>
        <v>OK</v>
      </c>
      <c r="X82" s="6" t="str">
        <f>IF(Revenue_Data!X82="","Check - Blank",IF(Revenue_Data!X82&lt;0,"Check - Negative",IF(Revenue_Data!X82=0,"Check - Zero","OK")))</f>
        <v>OK</v>
      </c>
      <c r="Y82" s="6" t="str">
        <f>IF(Revenue_Data!Y82="","Check - Blank",IF(Revenue_Data!Y82&lt;0,"Check - Negative",IF(Revenue_Data!Y82=0,"Check - Zero","OK")))</f>
        <v>OK</v>
      </c>
      <c r="Z82" s="6" t="str">
        <f>IF(Revenue_Data!Z82="","Check - Blank",IF(Revenue_Data!Z82&lt;0,"Check - Negative",IF(Revenue_Data!Z82=0,"Check - Zero","OK")))</f>
        <v>OK</v>
      </c>
      <c r="AA82" s="7" t="str">
        <f>IF(Revenue_Data!AA82="","Check - Blank",IF(Revenue_Data!AA82&lt;0,"Check - Negative",IF(Revenue_Data!AA82=0,"Check - Zero","OK")))</f>
        <v>OK</v>
      </c>
    </row>
    <row r="83" spans="2:27" x14ac:dyDescent="0.35">
      <c r="B83" s="12" t="s">
        <v>80</v>
      </c>
      <c r="C83" s="17" t="str">
        <f>IF(Revenue_Data!C83="","Check - Blank",IF(Revenue_Data!C83&lt;0,"Check - Negative",IF(Revenue_Data!C83=0,"Check - Zero","OK")))</f>
        <v>OK</v>
      </c>
      <c r="D83" s="6" t="str">
        <f>IF(Revenue_Data!D83="","Check - Blank",IF(Revenue_Data!D83&lt;0,"Check - Negative",IF(Revenue_Data!D83=0,"Check - Zero","OK")))</f>
        <v>OK</v>
      </c>
      <c r="E83" s="6" t="str">
        <f>IF(Revenue_Data!E83="","Check - Blank",IF(Revenue_Data!E83&lt;0,"Check - Negative",IF(Revenue_Data!E83=0,"Check - Zero","OK")))</f>
        <v>OK</v>
      </c>
      <c r="F83" s="6" t="str">
        <f>IF(Revenue_Data!F83="","Check - Blank",IF(Revenue_Data!F83&lt;0,"Check - Negative",IF(Revenue_Data!F83=0,"Check - Zero","OK")))</f>
        <v>OK</v>
      </c>
      <c r="G83" s="6" t="str">
        <f>IF(Revenue_Data!G83="","Check - Blank",IF(Revenue_Data!G83&lt;0,"Check - Negative",IF(Revenue_Data!G83=0,"Check - Zero","OK")))</f>
        <v>OK</v>
      </c>
      <c r="H83" s="6" t="str">
        <f>IF(Revenue_Data!H83="","Check - Blank",IF(Revenue_Data!H83&lt;0,"Check - Negative",IF(Revenue_Data!H83=0,"Check - Zero","OK")))</f>
        <v>OK</v>
      </c>
      <c r="I83" s="6" t="str">
        <f>IF(Revenue_Data!I83="","Check - Blank",IF(Revenue_Data!I83&lt;0,"Check - Negative",IF(Revenue_Data!I83=0,"Check - Zero","OK")))</f>
        <v>OK</v>
      </c>
      <c r="J83" s="6" t="str">
        <f>IF(Revenue_Data!J83="","Check - Blank",IF(Revenue_Data!J83&lt;0,"Check - Negative",IF(Revenue_Data!J83=0,"Check - Zero","OK")))</f>
        <v>OK</v>
      </c>
      <c r="K83" s="6" t="str">
        <f>IF(Revenue_Data!K83="","Check - Blank",IF(Revenue_Data!K83&lt;0,"Check - Negative",IF(Revenue_Data!K83=0,"Check - Zero","OK")))</f>
        <v>OK</v>
      </c>
      <c r="L83" s="6" t="str">
        <f>IF(Revenue_Data!L83="","Check - Blank",IF(Revenue_Data!L83&lt;0,"Check - Negative",IF(Revenue_Data!L83=0,"Check - Zero","OK")))</f>
        <v>OK</v>
      </c>
      <c r="M83" s="6" t="str">
        <f>IF(Revenue_Data!M83="","Check - Blank",IF(Revenue_Data!M83&lt;0,"Check - Negative",IF(Revenue_Data!M83=0,"Check - Zero","OK")))</f>
        <v>OK</v>
      </c>
      <c r="N83" s="6" t="str">
        <f>IF(Revenue_Data!N83="","Check - Blank",IF(Revenue_Data!N83&lt;0,"Check - Negative",IF(Revenue_Data!N83=0,"Check - Zero","OK")))</f>
        <v>OK</v>
      </c>
      <c r="O83" s="6" t="str">
        <f>IF(Revenue_Data!O83="","Check - Blank",IF(Revenue_Data!O83&lt;0,"Check - Negative",IF(Revenue_Data!O83=0,"Check - Zero","OK")))</f>
        <v>OK</v>
      </c>
      <c r="P83" s="6" t="str">
        <f>IF(Revenue_Data!P83="","Check - Blank",IF(Revenue_Data!P83&lt;0,"Check - Negative",IF(Revenue_Data!P83=0,"Check - Zero","OK")))</f>
        <v>OK</v>
      </c>
      <c r="Q83" s="6" t="str">
        <f>IF(Revenue_Data!Q83="","Check - Blank",IF(Revenue_Data!Q83&lt;0,"Check - Negative",IF(Revenue_Data!Q83=0,"Check - Zero","OK")))</f>
        <v>OK</v>
      </c>
      <c r="R83" s="6" t="str">
        <f>IF(Revenue_Data!R83="","Check - Blank",IF(Revenue_Data!R83&lt;0,"Check - Negative",IF(Revenue_Data!R83=0,"Check - Zero","OK")))</f>
        <v>OK</v>
      </c>
      <c r="S83" s="6" t="str">
        <f>IF(Revenue_Data!S83="","Check - Blank",IF(Revenue_Data!S83&lt;0,"Check - Negative",IF(Revenue_Data!S83=0,"Check - Zero","OK")))</f>
        <v>OK</v>
      </c>
      <c r="T83" s="6" t="str">
        <f>IF(Revenue_Data!T83="","Check - Blank",IF(Revenue_Data!T83&lt;0,"Check - Negative",IF(Revenue_Data!T83=0,"Check - Zero","OK")))</f>
        <v>OK</v>
      </c>
      <c r="U83" s="6" t="str">
        <f>IF(Revenue_Data!U83="","Check - Blank",IF(Revenue_Data!U83&lt;0,"Check - Negative",IF(Revenue_Data!U83=0,"Check - Zero","OK")))</f>
        <v>OK</v>
      </c>
      <c r="V83" s="6" t="str">
        <f>IF(Revenue_Data!V83="","Check - Blank",IF(Revenue_Data!V83&lt;0,"Check - Negative",IF(Revenue_Data!V83=0,"Check - Zero","OK")))</f>
        <v>OK</v>
      </c>
      <c r="W83" s="6" t="str">
        <f>IF(Revenue_Data!W83="","Check - Blank",IF(Revenue_Data!W83&lt;0,"Check - Negative",IF(Revenue_Data!W83=0,"Check - Zero","OK")))</f>
        <v>OK</v>
      </c>
      <c r="X83" s="6" t="str">
        <f>IF(Revenue_Data!X83="","Check - Blank",IF(Revenue_Data!X83&lt;0,"Check - Negative",IF(Revenue_Data!X83=0,"Check - Zero","OK")))</f>
        <v>OK</v>
      </c>
      <c r="Y83" s="6" t="str">
        <f>IF(Revenue_Data!Y83="","Check - Blank",IF(Revenue_Data!Y83&lt;0,"Check - Negative",IF(Revenue_Data!Y83=0,"Check - Zero","OK")))</f>
        <v>OK</v>
      </c>
      <c r="Z83" s="6" t="str">
        <f>IF(Revenue_Data!Z83="","Check - Blank",IF(Revenue_Data!Z83&lt;0,"Check - Negative",IF(Revenue_Data!Z83=0,"Check - Zero","OK")))</f>
        <v>OK</v>
      </c>
      <c r="AA83" s="7" t="str">
        <f>IF(Revenue_Data!AA83="","Check - Blank",IF(Revenue_Data!AA83&lt;0,"Check - Negative",IF(Revenue_Data!AA83=0,"Check - Zero","OK")))</f>
        <v>OK</v>
      </c>
    </row>
    <row r="84" spans="2:27" x14ac:dyDescent="0.35">
      <c r="B84" s="12" t="s">
        <v>81</v>
      </c>
      <c r="C84" s="17" t="str">
        <f>IF(Revenue_Data!C84="","Check - Blank",IF(Revenue_Data!C84&lt;0,"Check - Negative",IF(Revenue_Data!C84=0,"Check - Zero","OK")))</f>
        <v>OK</v>
      </c>
      <c r="D84" s="6" t="str">
        <f>IF(Revenue_Data!D84="","Check - Blank",IF(Revenue_Data!D84&lt;0,"Check - Negative",IF(Revenue_Data!D84=0,"Check - Zero","OK")))</f>
        <v>OK</v>
      </c>
      <c r="E84" s="6" t="str">
        <f>IF(Revenue_Data!E84="","Check - Blank",IF(Revenue_Data!E84&lt;0,"Check - Negative",IF(Revenue_Data!E84=0,"Check - Zero","OK")))</f>
        <v>OK</v>
      </c>
      <c r="F84" s="6" t="str">
        <f>IF(Revenue_Data!F84="","Check - Blank",IF(Revenue_Data!F84&lt;0,"Check - Negative",IF(Revenue_Data!F84=0,"Check - Zero","OK")))</f>
        <v>OK</v>
      </c>
      <c r="G84" s="6" t="str">
        <f>IF(Revenue_Data!G84="","Check - Blank",IF(Revenue_Data!G84&lt;0,"Check - Negative",IF(Revenue_Data!G84=0,"Check - Zero","OK")))</f>
        <v>OK</v>
      </c>
      <c r="H84" s="6" t="str">
        <f>IF(Revenue_Data!H84="","Check - Blank",IF(Revenue_Data!H84&lt;0,"Check - Negative",IF(Revenue_Data!H84=0,"Check - Zero","OK")))</f>
        <v>OK</v>
      </c>
      <c r="I84" s="6" t="str">
        <f>IF(Revenue_Data!I84="","Check - Blank",IF(Revenue_Data!I84&lt;0,"Check - Negative",IF(Revenue_Data!I84=0,"Check - Zero","OK")))</f>
        <v>OK</v>
      </c>
      <c r="J84" s="6" t="str">
        <f>IF(Revenue_Data!J84="","Check - Blank",IF(Revenue_Data!J84&lt;0,"Check - Negative",IF(Revenue_Data!J84=0,"Check - Zero","OK")))</f>
        <v>OK</v>
      </c>
      <c r="K84" s="6" t="str">
        <f>IF(Revenue_Data!K84="","Check - Blank",IF(Revenue_Data!K84&lt;0,"Check - Negative",IF(Revenue_Data!K84=0,"Check - Zero","OK")))</f>
        <v>OK</v>
      </c>
      <c r="L84" s="6" t="str">
        <f>IF(Revenue_Data!L84="","Check - Blank",IF(Revenue_Data!L84&lt;0,"Check - Negative",IF(Revenue_Data!L84=0,"Check - Zero","OK")))</f>
        <v>OK</v>
      </c>
      <c r="M84" s="6" t="str">
        <f>IF(Revenue_Data!M84="","Check - Blank",IF(Revenue_Data!M84&lt;0,"Check - Negative",IF(Revenue_Data!M84=0,"Check - Zero","OK")))</f>
        <v>OK</v>
      </c>
      <c r="N84" s="6" t="str">
        <f>IF(Revenue_Data!N84="","Check - Blank",IF(Revenue_Data!N84&lt;0,"Check - Negative",IF(Revenue_Data!N84=0,"Check - Zero","OK")))</f>
        <v>OK</v>
      </c>
      <c r="O84" s="6" t="str">
        <f>IF(Revenue_Data!O84="","Check - Blank",IF(Revenue_Data!O84&lt;0,"Check - Negative",IF(Revenue_Data!O84=0,"Check - Zero","OK")))</f>
        <v>OK</v>
      </c>
      <c r="P84" s="6" t="str">
        <f>IF(Revenue_Data!P84="","Check - Blank",IF(Revenue_Data!P84&lt;0,"Check - Negative",IF(Revenue_Data!P84=0,"Check - Zero","OK")))</f>
        <v>OK</v>
      </c>
      <c r="Q84" s="6" t="str">
        <f>IF(Revenue_Data!Q84="","Check - Blank",IF(Revenue_Data!Q84&lt;0,"Check - Negative",IF(Revenue_Data!Q84=0,"Check - Zero","OK")))</f>
        <v>OK</v>
      </c>
      <c r="R84" s="6" t="str">
        <f>IF(Revenue_Data!R84="","Check - Blank",IF(Revenue_Data!R84&lt;0,"Check - Negative",IF(Revenue_Data!R84=0,"Check - Zero","OK")))</f>
        <v>OK</v>
      </c>
      <c r="S84" s="6" t="str">
        <f>IF(Revenue_Data!S84="","Check - Blank",IF(Revenue_Data!S84&lt;0,"Check - Negative",IF(Revenue_Data!S84=0,"Check - Zero","OK")))</f>
        <v>OK</v>
      </c>
      <c r="T84" s="6" t="str">
        <f>IF(Revenue_Data!T84="","Check - Blank",IF(Revenue_Data!T84&lt;0,"Check - Negative",IF(Revenue_Data!T84=0,"Check - Zero","OK")))</f>
        <v>OK</v>
      </c>
      <c r="U84" s="6" t="str">
        <f>IF(Revenue_Data!U84="","Check - Blank",IF(Revenue_Data!U84&lt;0,"Check - Negative",IF(Revenue_Data!U84=0,"Check - Zero","OK")))</f>
        <v>OK</v>
      </c>
      <c r="V84" s="6" t="str">
        <f>IF(Revenue_Data!V84="","Check - Blank",IF(Revenue_Data!V84&lt;0,"Check - Negative",IF(Revenue_Data!V84=0,"Check - Zero","OK")))</f>
        <v>OK</v>
      </c>
      <c r="W84" s="6" t="str">
        <f>IF(Revenue_Data!W84="","Check - Blank",IF(Revenue_Data!W84&lt;0,"Check - Negative",IF(Revenue_Data!W84=0,"Check - Zero","OK")))</f>
        <v>OK</v>
      </c>
      <c r="X84" s="6" t="str">
        <f>IF(Revenue_Data!X84="","Check - Blank",IF(Revenue_Data!X84&lt;0,"Check - Negative",IF(Revenue_Data!X84=0,"Check - Zero","OK")))</f>
        <v>OK</v>
      </c>
      <c r="Y84" s="6" t="str">
        <f>IF(Revenue_Data!Y84="","Check - Blank",IF(Revenue_Data!Y84&lt;0,"Check - Negative",IF(Revenue_Data!Y84=0,"Check - Zero","OK")))</f>
        <v>OK</v>
      </c>
      <c r="Z84" s="6" t="str">
        <f>IF(Revenue_Data!Z84="","Check - Blank",IF(Revenue_Data!Z84&lt;0,"Check - Negative",IF(Revenue_Data!Z84=0,"Check - Zero","OK")))</f>
        <v>OK</v>
      </c>
      <c r="AA84" s="7" t="str">
        <f>IF(Revenue_Data!AA84="","Check - Blank",IF(Revenue_Data!AA84&lt;0,"Check - Negative",IF(Revenue_Data!AA84=0,"Check - Zero","OK")))</f>
        <v>OK</v>
      </c>
    </row>
    <row r="85" spans="2:27" x14ac:dyDescent="0.35">
      <c r="B85" s="12" t="s">
        <v>82</v>
      </c>
      <c r="C85" s="17" t="str">
        <f>IF(Revenue_Data!C85="","Check - Blank",IF(Revenue_Data!C85&lt;0,"Check - Negative",IF(Revenue_Data!C85=0,"Check - Zero","OK")))</f>
        <v>OK</v>
      </c>
      <c r="D85" s="6" t="str">
        <f>IF(Revenue_Data!D85="","Check - Blank",IF(Revenue_Data!D85&lt;0,"Check - Negative",IF(Revenue_Data!D85=0,"Check - Zero","OK")))</f>
        <v>OK</v>
      </c>
      <c r="E85" s="6" t="str">
        <f>IF(Revenue_Data!E85="","Check - Blank",IF(Revenue_Data!E85&lt;0,"Check - Negative",IF(Revenue_Data!E85=0,"Check - Zero","OK")))</f>
        <v>OK</v>
      </c>
      <c r="F85" s="6" t="str">
        <f>IF(Revenue_Data!F85="","Check - Blank",IF(Revenue_Data!F85&lt;0,"Check - Negative",IF(Revenue_Data!F85=0,"Check - Zero","OK")))</f>
        <v>OK</v>
      </c>
      <c r="G85" s="6" t="str">
        <f>IF(Revenue_Data!G85="","Check - Blank",IF(Revenue_Data!G85&lt;0,"Check - Negative",IF(Revenue_Data!G85=0,"Check - Zero","OK")))</f>
        <v>OK</v>
      </c>
      <c r="H85" s="6" t="str">
        <f>IF(Revenue_Data!H85="","Check - Blank",IF(Revenue_Data!H85&lt;0,"Check - Negative",IF(Revenue_Data!H85=0,"Check - Zero","OK")))</f>
        <v>OK</v>
      </c>
      <c r="I85" s="6" t="str">
        <f>IF(Revenue_Data!I85="","Check - Blank",IF(Revenue_Data!I85&lt;0,"Check - Negative",IF(Revenue_Data!I85=0,"Check - Zero","OK")))</f>
        <v>OK</v>
      </c>
      <c r="J85" s="6" t="str">
        <f>IF(Revenue_Data!J85="","Check - Blank",IF(Revenue_Data!J85&lt;0,"Check - Negative",IF(Revenue_Data!J85=0,"Check - Zero","OK")))</f>
        <v>OK</v>
      </c>
      <c r="K85" s="6" t="str">
        <f>IF(Revenue_Data!K85="","Check - Blank",IF(Revenue_Data!K85&lt;0,"Check - Negative",IF(Revenue_Data!K85=0,"Check - Zero","OK")))</f>
        <v>OK</v>
      </c>
      <c r="L85" s="6" t="str">
        <f>IF(Revenue_Data!L85="","Check - Blank",IF(Revenue_Data!L85&lt;0,"Check - Negative",IF(Revenue_Data!L85=0,"Check - Zero","OK")))</f>
        <v>OK</v>
      </c>
      <c r="M85" s="6" t="str">
        <f>IF(Revenue_Data!M85="","Check - Blank",IF(Revenue_Data!M85&lt;0,"Check - Negative",IF(Revenue_Data!M85=0,"Check - Zero","OK")))</f>
        <v>OK</v>
      </c>
      <c r="N85" s="6" t="str">
        <f>IF(Revenue_Data!N85="","Check - Blank",IF(Revenue_Data!N85&lt;0,"Check - Negative",IF(Revenue_Data!N85=0,"Check - Zero","OK")))</f>
        <v>OK</v>
      </c>
      <c r="O85" s="6" t="str">
        <f>IF(Revenue_Data!O85="","Check - Blank",IF(Revenue_Data!O85&lt;0,"Check - Negative",IF(Revenue_Data!O85=0,"Check - Zero","OK")))</f>
        <v>OK</v>
      </c>
      <c r="P85" s="6" t="str">
        <f>IF(Revenue_Data!P85="","Check - Blank",IF(Revenue_Data!P85&lt;0,"Check - Negative",IF(Revenue_Data!P85=0,"Check - Zero","OK")))</f>
        <v>OK</v>
      </c>
      <c r="Q85" s="6" t="str">
        <f>IF(Revenue_Data!Q85="","Check - Blank",IF(Revenue_Data!Q85&lt;0,"Check - Negative",IF(Revenue_Data!Q85=0,"Check - Zero","OK")))</f>
        <v>OK</v>
      </c>
      <c r="R85" s="6" t="str">
        <f>IF(Revenue_Data!R85="","Check - Blank",IF(Revenue_Data!R85&lt;0,"Check - Negative",IF(Revenue_Data!R85=0,"Check - Zero","OK")))</f>
        <v>OK</v>
      </c>
      <c r="S85" s="6" t="str">
        <f>IF(Revenue_Data!S85="","Check - Blank",IF(Revenue_Data!S85&lt;0,"Check - Negative",IF(Revenue_Data!S85=0,"Check - Zero","OK")))</f>
        <v>OK</v>
      </c>
      <c r="T85" s="6" t="str">
        <f>IF(Revenue_Data!T85="","Check - Blank",IF(Revenue_Data!T85&lt;0,"Check - Negative",IF(Revenue_Data!T85=0,"Check - Zero","OK")))</f>
        <v>OK</v>
      </c>
      <c r="U85" s="6" t="str">
        <f>IF(Revenue_Data!U85="","Check - Blank",IF(Revenue_Data!U85&lt;0,"Check - Negative",IF(Revenue_Data!U85=0,"Check - Zero","OK")))</f>
        <v>OK</v>
      </c>
      <c r="V85" s="6" t="str">
        <f>IF(Revenue_Data!V85="","Check - Blank",IF(Revenue_Data!V85&lt;0,"Check - Negative",IF(Revenue_Data!V85=0,"Check - Zero","OK")))</f>
        <v>OK</v>
      </c>
      <c r="W85" s="6" t="str">
        <f>IF(Revenue_Data!W85="","Check - Blank",IF(Revenue_Data!W85&lt;0,"Check - Negative",IF(Revenue_Data!W85=0,"Check - Zero","OK")))</f>
        <v>OK</v>
      </c>
      <c r="X85" s="6" t="str">
        <f>IF(Revenue_Data!X85="","Check - Blank",IF(Revenue_Data!X85&lt;0,"Check - Negative",IF(Revenue_Data!X85=0,"Check - Zero","OK")))</f>
        <v>OK</v>
      </c>
      <c r="Y85" s="6" t="str">
        <f>IF(Revenue_Data!Y85="","Check - Blank",IF(Revenue_Data!Y85&lt;0,"Check - Negative",IF(Revenue_Data!Y85=0,"Check - Zero","OK")))</f>
        <v>OK</v>
      </c>
      <c r="Z85" s="6" t="str">
        <f>IF(Revenue_Data!Z85="","Check - Blank",IF(Revenue_Data!Z85&lt;0,"Check - Negative",IF(Revenue_Data!Z85=0,"Check - Zero","OK")))</f>
        <v>OK</v>
      </c>
      <c r="AA85" s="7" t="str">
        <f>IF(Revenue_Data!AA85="","Check - Blank",IF(Revenue_Data!AA85&lt;0,"Check - Negative",IF(Revenue_Data!AA85=0,"Check - Zero","OK")))</f>
        <v>OK</v>
      </c>
    </row>
    <row r="86" spans="2:27" x14ac:dyDescent="0.35">
      <c r="B86" s="12" t="s">
        <v>83</v>
      </c>
      <c r="C86" s="17" t="str">
        <f>IF(Revenue_Data!C86="","Check - Blank",IF(Revenue_Data!C86&lt;0,"Check - Negative",IF(Revenue_Data!C86=0,"Check - Zero","OK")))</f>
        <v>OK</v>
      </c>
      <c r="D86" s="6" t="str">
        <f>IF(Revenue_Data!D86="","Check - Blank",IF(Revenue_Data!D86&lt;0,"Check - Negative",IF(Revenue_Data!D86=0,"Check - Zero","OK")))</f>
        <v>OK</v>
      </c>
      <c r="E86" s="6" t="str">
        <f>IF(Revenue_Data!E86="","Check - Blank",IF(Revenue_Data!E86&lt;0,"Check - Negative",IF(Revenue_Data!E86=0,"Check - Zero","OK")))</f>
        <v>OK</v>
      </c>
      <c r="F86" s="6" t="str">
        <f>IF(Revenue_Data!F86="","Check - Blank",IF(Revenue_Data!F86&lt;0,"Check - Negative",IF(Revenue_Data!F86=0,"Check - Zero","OK")))</f>
        <v>OK</v>
      </c>
      <c r="G86" s="6" t="str">
        <f>IF(Revenue_Data!G86="","Check - Blank",IF(Revenue_Data!G86&lt;0,"Check - Negative",IF(Revenue_Data!G86=0,"Check - Zero","OK")))</f>
        <v>OK</v>
      </c>
      <c r="H86" s="6" t="str">
        <f>IF(Revenue_Data!H86="","Check - Blank",IF(Revenue_Data!H86&lt;0,"Check - Negative",IF(Revenue_Data!H86=0,"Check - Zero","OK")))</f>
        <v>OK</v>
      </c>
      <c r="I86" s="6" t="str">
        <f>IF(Revenue_Data!I86="","Check - Blank",IF(Revenue_Data!I86&lt;0,"Check - Negative",IF(Revenue_Data!I86=0,"Check - Zero","OK")))</f>
        <v>OK</v>
      </c>
      <c r="J86" s="6" t="str">
        <f>IF(Revenue_Data!J86="","Check - Blank",IF(Revenue_Data!J86&lt;0,"Check - Negative",IF(Revenue_Data!J86=0,"Check - Zero","OK")))</f>
        <v>OK</v>
      </c>
      <c r="K86" s="6" t="str">
        <f>IF(Revenue_Data!K86="","Check - Blank",IF(Revenue_Data!K86&lt;0,"Check - Negative",IF(Revenue_Data!K86=0,"Check - Zero","OK")))</f>
        <v>OK</v>
      </c>
      <c r="L86" s="6" t="str">
        <f>IF(Revenue_Data!L86="","Check - Blank",IF(Revenue_Data!L86&lt;0,"Check - Negative",IF(Revenue_Data!L86=0,"Check - Zero","OK")))</f>
        <v>OK</v>
      </c>
      <c r="M86" s="6" t="str">
        <f>IF(Revenue_Data!M86="","Check - Blank",IF(Revenue_Data!M86&lt;0,"Check - Negative",IF(Revenue_Data!M86=0,"Check - Zero","OK")))</f>
        <v>OK</v>
      </c>
      <c r="N86" s="6" t="str">
        <f>IF(Revenue_Data!N86="","Check - Blank",IF(Revenue_Data!N86&lt;0,"Check - Negative",IF(Revenue_Data!N86=0,"Check - Zero","OK")))</f>
        <v>OK</v>
      </c>
      <c r="O86" s="6" t="str">
        <f>IF(Revenue_Data!O86="","Check - Blank",IF(Revenue_Data!O86&lt;0,"Check - Negative",IF(Revenue_Data!O86=0,"Check - Zero","OK")))</f>
        <v>OK</v>
      </c>
      <c r="P86" s="6" t="str">
        <f>IF(Revenue_Data!P86="","Check - Blank",IF(Revenue_Data!P86&lt;0,"Check - Negative",IF(Revenue_Data!P86=0,"Check - Zero","OK")))</f>
        <v>OK</v>
      </c>
      <c r="Q86" s="6" t="str">
        <f>IF(Revenue_Data!Q86="","Check - Blank",IF(Revenue_Data!Q86&lt;0,"Check - Negative",IF(Revenue_Data!Q86=0,"Check - Zero","OK")))</f>
        <v>OK</v>
      </c>
      <c r="R86" s="6" t="str">
        <f>IF(Revenue_Data!R86="","Check - Blank",IF(Revenue_Data!R86&lt;0,"Check - Negative",IF(Revenue_Data!R86=0,"Check - Zero","OK")))</f>
        <v>OK</v>
      </c>
      <c r="S86" s="6" t="str">
        <f>IF(Revenue_Data!S86="","Check - Blank",IF(Revenue_Data!S86&lt;0,"Check - Negative",IF(Revenue_Data!S86=0,"Check - Zero","OK")))</f>
        <v>OK</v>
      </c>
      <c r="T86" s="6" t="str">
        <f>IF(Revenue_Data!T86="","Check - Blank",IF(Revenue_Data!T86&lt;0,"Check - Negative",IF(Revenue_Data!T86=0,"Check - Zero","OK")))</f>
        <v>OK</v>
      </c>
      <c r="U86" s="6" t="str">
        <f>IF(Revenue_Data!U86="","Check - Blank",IF(Revenue_Data!U86&lt;0,"Check - Negative",IF(Revenue_Data!U86=0,"Check - Zero","OK")))</f>
        <v>OK</v>
      </c>
      <c r="V86" s="6" t="str">
        <f>IF(Revenue_Data!V86="","Check - Blank",IF(Revenue_Data!V86&lt;0,"Check - Negative",IF(Revenue_Data!V86=0,"Check - Zero","OK")))</f>
        <v>OK</v>
      </c>
      <c r="W86" s="6" t="str">
        <f>IF(Revenue_Data!W86="","Check - Blank",IF(Revenue_Data!W86&lt;0,"Check - Negative",IF(Revenue_Data!W86=0,"Check - Zero","OK")))</f>
        <v>OK</v>
      </c>
      <c r="X86" s="6" t="str">
        <f>IF(Revenue_Data!X86="","Check - Blank",IF(Revenue_Data!X86&lt;0,"Check - Negative",IF(Revenue_Data!X86=0,"Check - Zero","OK")))</f>
        <v>OK</v>
      </c>
      <c r="Y86" s="6" t="str">
        <f>IF(Revenue_Data!Y86="","Check - Blank",IF(Revenue_Data!Y86&lt;0,"Check - Negative",IF(Revenue_Data!Y86=0,"Check - Zero","OK")))</f>
        <v>OK</v>
      </c>
      <c r="Z86" s="6" t="str">
        <f>IF(Revenue_Data!Z86="","Check - Blank",IF(Revenue_Data!Z86&lt;0,"Check - Negative",IF(Revenue_Data!Z86=0,"Check - Zero","OK")))</f>
        <v>OK</v>
      </c>
      <c r="AA86" s="7" t="str">
        <f>IF(Revenue_Data!AA86="","Check - Blank",IF(Revenue_Data!AA86&lt;0,"Check - Negative",IF(Revenue_Data!AA86=0,"Check - Zero","OK")))</f>
        <v>OK</v>
      </c>
    </row>
    <row r="87" spans="2:27" x14ac:dyDescent="0.35">
      <c r="B87" s="12" t="s">
        <v>84</v>
      </c>
      <c r="C87" s="17" t="str">
        <f>IF(Revenue_Data!C87="","Check - Blank",IF(Revenue_Data!C87&lt;0,"Check - Negative",IF(Revenue_Data!C87=0,"Check - Zero","OK")))</f>
        <v>OK</v>
      </c>
      <c r="D87" s="6" t="str">
        <f>IF(Revenue_Data!D87="","Check - Blank",IF(Revenue_Data!D87&lt;0,"Check - Negative",IF(Revenue_Data!D87=0,"Check - Zero","OK")))</f>
        <v>OK</v>
      </c>
      <c r="E87" s="6" t="str">
        <f>IF(Revenue_Data!E87="","Check - Blank",IF(Revenue_Data!E87&lt;0,"Check - Negative",IF(Revenue_Data!E87=0,"Check - Zero","OK")))</f>
        <v>OK</v>
      </c>
      <c r="F87" s="6" t="str">
        <f>IF(Revenue_Data!F87="","Check - Blank",IF(Revenue_Data!F87&lt;0,"Check - Negative",IF(Revenue_Data!F87=0,"Check - Zero","OK")))</f>
        <v>OK</v>
      </c>
      <c r="G87" s="6" t="str">
        <f>IF(Revenue_Data!G87="","Check - Blank",IF(Revenue_Data!G87&lt;0,"Check - Negative",IF(Revenue_Data!G87=0,"Check - Zero","OK")))</f>
        <v>OK</v>
      </c>
      <c r="H87" s="6" t="str">
        <f>IF(Revenue_Data!H87="","Check - Blank",IF(Revenue_Data!H87&lt;0,"Check - Negative",IF(Revenue_Data!H87=0,"Check - Zero","OK")))</f>
        <v>OK</v>
      </c>
      <c r="I87" s="6" t="str">
        <f>IF(Revenue_Data!I87="","Check - Blank",IF(Revenue_Data!I87&lt;0,"Check - Negative",IF(Revenue_Data!I87=0,"Check - Zero","OK")))</f>
        <v>OK</v>
      </c>
      <c r="J87" s="6" t="str">
        <f>IF(Revenue_Data!J87="","Check - Blank",IF(Revenue_Data!J87&lt;0,"Check - Negative",IF(Revenue_Data!J87=0,"Check - Zero","OK")))</f>
        <v>OK</v>
      </c>
      <c r="K87" s="6" t="str">
        <f>IF(Revenue_Data!K87="","Check - Blank",IF(Revenue_Data!K87&lt;0,"Check - Negative",IF(Revenue_Data!K87=0,"Check - Zero","OK")))</f>
        <v>OK</v>
      </c>
      <c r="L87" s="6" t="str">
        <f>IF(Revenue_Data!L87="","Check - Blank",IF(Revenue_Data!L87&lt;0,"Check - Negative",IF(Revenue_Data!L87=0,"Check - Zero","OK")))</f>
        <v>OK</v>
      </c>
      <c r="M87" s="6" t="str">
        <f>IF(Revenue_Data!M87="","Check - Blank",IF(Revenue_Data!M87&lt;0,"Check - Negative",IF(Revenue_Data!M87=0,"Check - Zero","OK")))</f>
        <v>OK</v>
      </c>
      <c r="N87" s="6" t="str">
        <f>IF(Revenue_Data!N87="","Check - Blank",IF(Revenue_Data!N87&lt;0,"Check - Negative",IF(Revenue_Data!N87=0,"Check - Zero","OK")))</f>
        <v>OK</v>
      </c>
      <c r="O87" s="6" t="str">
        <f>IF(Revenue_Data!O87="","Check - Blank",IF(Revenue_Data!O87&lt;0,"Check - Negative",IF(Revenue_Data!O87=0,"Check - Zero","OK")))</f>
        <v>OK</v>
      </c>
      <c r="P87" s="6" t="str">
        <f>IF(Revenue_Data!P87="","Check - Blank",IF(Revenue_Data!P87&lt;0,"Check - Negative",IF(Revenue_Data!P87=0,"Check - Zero","OK")))</f>
        <v>OK</v>
      </c>
      <c r="Q87" s="6" t="str">
        <f>IF(Revenue_Data!Q87="","Check - Blank",IF(Revenue_Data!Q87&lt;0,"Check - Negative",IF(Revenue_Data!Q87=0,"Check - Zero","OK")))</f>
        <v>OK</v>
      </c>
      <c r="R87" s="6" t="str">
        <f>IF(Revenue_Data!R87="","Check - Blank",IF(Revenue_Data!R87&lt;0,"Check - Negative",IF(Revenue_Data!R87=0,"Check - Zero","OK")))</f>
        <v>OK</v>
      </c>
      <c r="S87" s="6" t="str">
        <f>IF(Revenue_Data!S87="","Check - Blank",IF(Revenue_Data!S87&lt;0,"Check - Negative",IF(Revenue_Data!S87=0,"Check - Zero","OK")))</f>
        <v>OK</v>
      </c>
      <c r="T87" s="6" t="str">
        <f>IF(Revenue_Data!T87="","Check - Blank",IF(Revenue_Data!T87&lt;0,"Check - Negative",IF(Revenue_Data!T87=0,"Check - Zero","OK")))</f>
        <v>OK</v>
      </c>
      <c r="U87" s="6" t="str">
        <f>IF(Revenue_Data!U87="","Check - Blank",IF(Revenue_Data!U87&lt;0,"Check - Negative",IF(Revenue_Data!U87=0,"Check - Zero","OK")))</f>
        <v>OK</v>
      </c>
      <c r="V87" s="6" t="str">
        <f>IF(Revenue_Data!V87="","Check - Blank",IF(Revenue_Data!V87&lt;0,"Check - Negative",IF(Revenue_Data!V87=0,"Check - Zero","OK")))</f>
        <v>OK</v>
      </c>
      <c r="W87" s="6" t="str">
        <f>IF(Revenue_Data!W87="","Check - Blank",IF(Revenue_Data!W87&lt;0,"Check - Negative",IF(Revenue_Data!W87=0,"Check - Zero","OK")))</f>
        <v>OK</v>
      </c>
      <c r="X87" s="6" t="str">
        <f>IF(Revenue_Data!X87="","Check - Blank",IF(Revenue_Data!X87&lt;0,"Check - Negative",IF(Revenue_Data!X87=0,"Check - Zero","OK")))</f>
        <v>OK</v>
      </c>
      <c r="Y87" s="6" t="str">
        <f>IF(Revenue_Data!Y87="","Check - Blank",IF(Revenue_Data!Y87&lt;0,"Check - Negative",IF(Revenue_Data!Y87=0,"Check - Zero","OK")))</f>
        <v>OK</v>
      </c>
      <c r="Z87" s="6" t="str">
        <f>IF(Revenue_Data!Z87="","Check - Blank",IF(Revenue_Data!Z87&lt;0,"Check - Negative",IF(Revenue_Data!Z87=0,"Check - Zero","OK")))</f>
        <v>Check - Negative</v>
      </c>
      <c r="AA87" s="7" t="str">
        <f>IF(Revenue_Data!AA87="","Check - Blank",IF(Revenue_Data!AA87&lt;0,"Check - Negative",IF(Revenue_Data!AA87=0,"Check - Zero","OK")))</f>
        <v>OK</v>
      </c>
    </row>
    <row r="88" spans="2:27" x14ac:dyDescent="0.35">
      <c r="B88" s="12" t="s">
        <v>85</v>
      </c>
      <c r="C88" s="17" t="str">
        <f>IF(Revenue_Data!C88="","Check - Blank",IF(Revenue_Data!C88&lt;0,"Check - Negative",IF(Revenue_Data!C88=0,"Check - Zero","OK")))</f>
        <v>OK</v>
      </c>
      <c r="D88" s="6" t="str">
        <f>IF(Revenue_Data!D88="","Check - Blank",IF(Revenue_Data!D88&lt;0,"Check - Negative",IF(Revenue_Data!D88=0,"Check - Zero","OK")))</f>
        <v>OK</v>
      </c>
      <c r="E88" s="6" t="str">
        <f>IF(Revenue_Data!E88="","Check - Blank",IF(Revenue_Data!E88&lt;0,"Check - Negative",IF(Revenue_Data!E88=0,"Check - Zero","OK")))</f>
        <v>OK</v>
      </c>
      <c r="F88" s="6" t="str">
        <f>IF(Revenue_Data!F88="","Check - Blank",IF(Revenue_Data!F88&lt;0,"Check - Negative",IF(Revenue_Data!F88=0,"Check - Zero","OK")))</f>
        <v>OK</v>
      </c>
      <c r="G88" s="6" t="str">
        <f>IF(Revenue_Data!G88="","Check - Blank",IF(Revenue_Data!G88&lt;0,"Check - Negative",IF(Revenue_Data!G88=0,"Check - Zero","OK")))</f>
        <v>OK</v>
      </c>
      <c r="H88" s="6" t="str">
        <f>IF(Revenue_Data!H88="","Check - Blank",IF(Revenue_Data!H88&lt;0,"Check - Negative",IF(Revenue_Data!H88=0,"Check - Zero","OK")))</f>
        <v>OK</v>
      </c>
      <c r="I88" s="6" t="str">
        <f>IF(Revenue_Data!I88="","Check - Blank",IF(Revenue_Data!I88&lt;0,"Check - Negative",IF(Revenue_Data!I88=0,"Check - Zero","OK")))</f>
        <v>OK</v>
      </c>
      <c r="J88" s="6" t="str">
        <f>IF(Revenue_Data!J88="","Check - Blank",IF(Revenue_Data!J88&lt;0,"Check - Negative",IF(Revenue_Data!J88=0,"Check - Zero","OK")))</f>
        <v>OK</v>
      </c>
      <c r="K88" s="6" t="str">
        <f>IF(Revenue_Data!K88="","Check - Blank",IF(Revenue_Data!K88&lt;0,"Check - Negative",IF(Revenue_Data!K88=0,"Check - Zero","OK")))</f>
        <v>OK</v>
      </c>
      <c r="L88" s="6" t="str">
        <f>IF(Revenue_Data!L88="","Check - Blank",IF(Revenue_Data!L88&lt;0,"Check - Negative",IF(Revenue_Data!L88=0,"Check - Zero","OK")))</f>
        <v>OK</v>
      </c>
      <c r="M88" s="6" t="str">
        <f>IF(Revenue_Data!M88="","Check - Blank",IF(Revenue_Data!M88&lt;0,"Check - Negative",IF(Revenue_Data!M88=0,"Check - Zero","OK")))</f>
        <v>OK</v>
      </c>
      <c r="N88" s="6" t="str">
        <f>IF(Revenue_Data!N88="","Check - Blank",IF(Revenue_Data!N88&lt;0,"Check - Negative",IF(Revenue_Data!N88=0,"Check - Zero","OK")))</f>
        <v>OK</v>
      </c>
      <c r="O88" s="6" t="str">
        <f>IF(Revenue_Data!O88="","Check - Blank",IF(Revenue_Data!O88&lt;0,"Check - Negative",IF(Revenue_Data!O88=0,"Check - Zero","OK")))</f>
        <v>OK</v>
      </c>
      <c r="P88" s="6" t="str">
        <f>IF(Revenue_Data!P88="","Check - Blank",IF(Revenue_Data!P88&lt;0,"Check - Negative",IF(Revenue_Data!P88=0,"Check - Zero","OK")))</f>
        <v>OK</v>
      </c>
      <c r="Q88" s="6" t="str">
        <f>IF(Revenue_Data!Q88="","Check - Blank",IF(Revenue_Data!Q88&lt;0,"Check - Negative",IF(Revenue_Data!Q88=0,"Check - Zero","OK")))</f>
        <v>OK</v>
      </c>
      <c r="R88" s="6" t="str">
        <f>IF(Revenue_Data!R88="","Check - Blank",IF(Revenue_Data!R88&lt;0,"Check - Negative",IF(Revenue_Data!R88=0,"Check - Zero","OK")))</f>
        <v>OK</v>
      </c>
      <c r="S88" s="6" t="str">
        <f>IF(Revenue_Data!S88="","Check - Blank",IF(Revenue_Data!S88&lt;0,"Check - Negative",IF(Revenue_Data!S88=0,"Check - Zero","OK")))</f>
        <v>OK</v>
      </c>
      <c r="T88" s="6" t="str">
        <f>IF(Revenue_Data!T88="","Check - Blank",IF(Revenue_Data!T88&lt;0,"Check - Negative",IF(Revenue_Data!T88=0,"Check - Zero","OK")))</f>
        <v>OK</v>
      </c>
      <c r="U88" s="6" t="str">
        <f>IF(Revenue_Data!U88="","Check - Blank",IF(Revenue_Data!U88&lt;0,"Check - Negative",IF(Revenue_Data!U88=0,"Check - Zero","OK")))</f>
        <v>OK</v>
      </c>
      <c r="V88" s="6" t="str">
        <f>IF(Revenue_Data!V88="","Check - Blank",IF(Revenue_Data!V88&lt;0,"Check - Negative",IF(Revenue_Data!V88=0,"Check - Zero","OK")))</f>
        <v>OK</v>
      </c>
      <c r="W88" s="6" t="str">
        <f>IF(Revenue_Data!W88="","Check - Blank",IF(Revenue_Data!W88&lt;0,"Check - Negative",IF(Revenue_Data!W88=0,"Check - Zero","OK")))</f>
        <v>OK</v>
      </c>
      <c r="X88" s="6" t="str">
        <f>IF(Revenue_Data!X88="","Check - Blank",IF(Revenue_Data!X88&lt;0,"Check - Negative",IF(Revenue_Data!X88=0,"Check - Zero","OK")))</f>
        <v>OK</v>
      </c>
      <c r="Y88" s="6" t="str">
        <f>IF(Revenue_Data!Y88="","Check - Blank",IF(Revenue_Data!Y88&lt;0,"Check - Negative",IF(Revenue_Data!Y88=0,"Check - Zero","OK")))</f>
        <v>OK</v>
      </c>
      <c r="Z88" s="6" t="str">
        <f>IF(Revenue_Data!Z88="","Check - Blank",IF(Revenue_Data!Z88&lt;0,"Check - Negative",IF(Revenue_Data!Z88=0,"Check - Zero","OK")))</f>
        <v>OK</v>
      </c>
      <c r="AA88" s="7" t="str">
        <f>IF(Revenue_Data!AA88="","Check - Blank",IF(Revenue_Data!AA88&lt;0,"Check - Negative",IF(Revenue_Data!AA88=0,"Check - Zero","OK")))</f>
        <v>OK</v>
      </c>
    </row>
    <row r="89" spans="2:27" x14ac:dyDescent="0.35">
      <c r="B89" s="12" t="s">
        <v>86</v>
      </c>
      <c r="C89" s="17" t="str">
        <f>IF(Revenue_Data!C89="","Check - Blank",IF(Revenue_Data!C89&lt;0,"Check - Negative",IF(Revenue_Data!C89=0,"Check - Zero","OK")))</f>
        <v>OK</v>
      </c>
      <c r="D89" s="6" t="str">
        <f>IF(Revenue_Data!D89="","Check - Blank",IF(Revenue_Data!D89&lt;0,"Check - Negative",IF(Revenue_Data!D89=0,"Check - Zero","OK")))</f>
        <v>OK</v>
      </c>
      <c r="E89" s="6" t="str">
        <f>IF(Revenue_Data!E89="","Check - Blank",IF(Revenue_Data!E89&lt;0,"Check - Negative",IF(Revenue_Data!E89=0,"Check - Zero","OK")))</f>
        <v>OK</v>
      </c>
      <c r="F89" s="6" t="str">
        <f>IF(Revenue_Data!F89="","Check - Blank",IF(Revenue_Data!F89&lt;0,"Check - Negative",IF(Revenue_Data!F89=0,"Check - Zero","OK")))</f>
        <v>OK</v>
      </c>
      <c r="G89" s="6" t="str">
        <f>IF(Revenue_Data!G89="","Check - Blank",IF(Revenue_Data!G89&lt;0,"Check - Negative",IF(Revenue_Data!G89=0,"Check - Zero","OK")))</f>
        <v>OK</v>
      </c>
      <c r="H89" s="6" t="str">
        <f>IF(Revenue_Data!H89="","Check - Blank",IF(Revenue_Data!H89&lt;0,"Check - Negative",IF(Revenue_Data!H89=0,"Check - Zero","OK")))</f>
        <v>OK</v>
      </c>
      <c r="I89" s="6" t="str">
        <f>IF(Revenue_Data!I89="","Check - Blank",IF(Revenue_Data!I89&lt;0,"Check - Negative",IF(Revenue_Data!I89=0,"Check - Zero","OK")))</f>
        <v>OK</v>
      </c>
      <c r="J89" s="6" t="str">
        <f>IF(Revenue_Data!J89="","Check - Blank",IF(Revenue_Data!J89&lt;0,"Check - Negative",IF(Revenue_Data!J89=0,"Check - Zero","OK")))</f>
        <v>OK</v>
      </c>
      <c r="K89" s="6" t="str">
        <f>IF(Revenue_Data!K89="","Check - Blank",IF(Revenue_Data!K89&lt;0,"Check - Negative",IF(Revenue_Data!K89=0,"Check - Zero","OK")))</f>
        <v>OK</v>
      </c>
      <c r="L89" s="6" t="str">
        <f>IF(Revenue_Data!L89="","Check - Blank",IF(Revenue_Data!L89&lt;0,"Check - Negative",IF(Revenue_Data!L89=0,"Check - Zero","OK")))</f>
        <v>OK</v>
      </c>
      <c r="M89" s="6" t="str">
        <f>IF(Revenue_Data!M89="","Check - Blank",IF(Revenue_Data!M89&lt;0,"Check - Negative",IF(Revenue_Data!M89=0,"Check - Zero","OK")))</f>
        <v>OK</v>
      </c>
      <c r="N89" s="6" t="str">
        <f>IF(Revenue_Data!N89="","Check - Blank",IF(Revenue_Data!N89&lt;0,"Check - Negative",IF(Revenue_Data!N89=0,"Check - Zero","OK")))</f>
        <v>OK</v>
      </c>
      <c r="O89" s="6" t="str">
        <f>IF(Revenue_Data!O89="","Check - Blank",IF(Revenue_Data!O89&lt;0,"Check - Negative",IF(Revenue_Data!O89=0,"Check - Zero","OK")))</f>
        <v>OK</v>
      </c>
      <c r="P89" s="6" t="str">
        <f>IF(Revenue_Data!P89="","Check - Blank",IF(Revenue_Data!P89&lt;0,"Check - Negative",IF(Revenue_Data!P89=0,"Check - Zero","OK")))</f>
        <v>OK</v>
      </c>
      <c r="Q89" s="6" t="str">
        <f>IF(Revenue_Data!Q89="","Check - Blank",IF(Revenue_Data!Q89&lt;0,"Check - Negative",IF(Revenue_Data!Q89=0,"Check - Zero","OK")))</f>
        <v>OK</v>
      </c>
      <c r="R89" s="6" t="str">
        <f>IF(Revenue_Data!R89="","Check - Blank",IF(Revenue_Data!R89&lt;0,"Check - Negative",IF(Revenue_Data!R89=0,"Check - Zero","OK")))</f>
        <v>OK</v>
      </c>
      <c r="S89" s="6" t="str">
        <f>IF(Revenue_Data!S89="","Check - Blank",IF(Revenue_Data!S89&lt;0,"Check - Negative",IF(Revenue_Data!S89=0,"Check - Zero","OK")))</f>
        <v>OK</v>
      </c>
      <c r="T89" s="6" t="str">
        <f>IF(Revenue_Data!T89="","Check - Blank",IF(Revenue_Data!T89&lt;0,"Check - Negative",IF(Revenue_Data!T89=0,"Check - Zero","OK")))</f>
        <v>OK</v>
      </c>
      <c r="U89" s="6" t="str">
        <f>IF(Revenue_Data!U89="","Check - Blank",IF(Revenue_Data!U89&lt;0,"Check - Negative",IF(Revenue_Data!U89=0,"Check - Zero","OK")))</f>
        <v>OK</v>
      </c>
      <c r="V89" s="6" t="str">
        <f>IF(Revenue_Data!V89="","Check - Blank",IF(Revenue_Data!V89&lt;0,"Check - Negative",IF(Revenue_Data!V89=0,"Check - Zero","OK")))</f>
        <v>OK</v>
      </c>
      <c r="W89" s="6" t="str">
        <f>IF(Revenue_Data!W89="","Check - Blank",IF(Revenue_Data!W89&lt;0,"Check - Negative",IF(Revenue_Data!W89=0,"Check - Zero","OK")))</f>
        <v>OK</v>
      </c>
      <c r="X89" s="6" t="str">
        <f>IF(Revenue_Data!X89="","Check - Blank",IF(Revenue_Data!X89&lt;0,"Check - Negative",IF(Revenue_Data!X89=0,"Check - Zero","OK")))</f>
        <v>OK</v>
      </c>
      <c r="Y89" s="6" t="str">
        <f>IF(Revenue_Data!Y89="","Check - Blank",IF(Revenue_Data!Y89&lt;0,"Check - Negative",IF(Revenue_Data!Y89=0,"Check - Zero","OK")))</f>
        <v>OK</v>
      </c>
      <c r="Z89" s="6" t="str">
        <f>IF(Revenue_Data!Z89="","Check - Blank",IF(Revenue_Data!Z89&lt;0,"Check - Negative",IF(Revenue_Data!Z89=0,"Check - Zero","OK")))</f>
        <v>OK</v>
      </c>
      <c r="AA89" s="7" t="str">
        <f>IF(Revenue_Data!AA89="","Check - Blank",IF(Revenue_Data!AA89&lt;0,"Check - Negative",IF(Revenue_Data!AA89=0,"Check - Zero","OK")))</f>
        <v>OK</v>
      </c>
    </row>
    <row r="90" spans="2:27" x14ac:dyDescent="0.35">
      <c r="B90" s="12" t="s">
        <v>87</v>
      </c>
      <c r="C90" s="17" t="str">
        <f>IF(Revenue_Data!C90="","Check - Blank",IF(Revenue_Data!C90&lt;0,"Check - Negative",IF(Revenue_Data!C90=0,"Check - Zero","OK")))</f>
        <v>OK</v>
      </c>
      <c r="D90" s="6" t="str">
        <f>IF(Revenue_Data!D90="","Check - Blank",IF(Revenue_Data!D90&lt;0,"Check - Negative",IF(Revenue_Data!D90=0,"Check - Zero","OK")))</f>
        <v>OK</v>
      </c>
      <c r="E90" s="6" t="str">
        <f>IF(Revenue_Data!E90="","Check - Blank",IF(Revenue_Data!E90&lt;0,"Check - Negative",IF(Revenue_Data!E90=0,"Check - Zero","OK")))</f>
        <v>OK</v>
      </c>
      <c r="F90" s="6" t="str">
        <f>IF(Revenue_Data!F90="","Check - Blank",IF(Revenue_Data!F90&lt;0,"Check - Negative",IF(Revenue_Data!F90=0,"Check - Zero","OK")))</f>
        <v>OK</v>
      </c>
      <c r="G90" s="6" t="str">
        <f>IF(Revenue_Data!G90="","Check - Blank",IF(Revenue_Data!G90&lt;0,"Check - Negative",IF(Revenue_Data!G90=0,"Check - Zero","OK")))</f>
        <v>OK</v>
      </c>
      <c r="H90" s="6" t="str">
        <f>IF(Revenue_Data!H90="","Check - Blank",IF(Revenue_Data!H90&lt;0,"Check - Negative",IF(Revenue_Data!H90=0,"Check - Zero","OK")))</f>
        <v>OK</v>
      </c>
      <c r="I90" s="6" t="str">
        <f>IF(Revenue_Data!I90="","Check - Blank",IF(Revenue_Data!I90&lt;0,"Check - Negative",IF(Revenue_Data!I90=0,"Check - Zero","OK")))</f>
        <v>OK</v>
      </c>
      <c r="J90" s="6" t="str">
        <f>IF(Revenue_Data!J90="","Check - Blank",IF(Revenue_Data!J90&lt;0,"Check - Negative",IF(Revenue_Data!J90=0,"Check - Zero","OK")))</f>
        <v>OK</v>
      </c>
      <c r="K90" s="6" t="str">
        <f>IF(Revenue_Data!K90="","Check - Blank",IF(Revenue_Data!K90&lt;0,"Check - Negative",IF(Revenue_Data!K90=0,"Check - Zero","OK")))</f>
        <v>OK</v>
      </c>
      <c r="L90" s="6" t="str">
        <f>IF(Revenue_Data!L90="","Check - Blank",IF(Revenue_Data!L90&lt;0,"Check - Negative",IF(Revenue_Data!L90=0,"Check - Zero","OK")))</f>
        <v>OK</v>
      </c>
      <c r="M90" s="6" t="str">
        <f>IF(Revenue_Data!M90="","Check - Blank",IF(Revenue_Data!M90&lt;0,"Check - Negative",IF(Revenue_Data!M90=0,"Check - Zero","OK")))</f>
        <v>OK</v>
      </c>
      <c r="N90" s="6" t="str">
        <f>IF(Revenue_Data!N90="","Check - Blank",IF(Revenue_Data!N90&lt;0,"Check - Negative",IF(Revenue_Data!N90=0,"Check - Zero","OK")))</f>
        <v>OK</v>
      </c>
      <c r="O90" s="6" t="str">
        <f>IF(Revenue_Data!O90="","Check - Blank",IF(Revenue_Data!O90&lt;0,"Check - Negative",IF(Revenue_Data!O90=0,"Check - Zero","OK")))</f>
        <v>OK</v>
      </c>
      <c r="P90" s="6" t="str">
        <f>IF(Revenue_Data!P90="","Check - Blank",IF(Revenue_Data!P90&lt;0,"Check - Negative",IF(Revenue_Data!P90=0,"Check - Zero","OK")))</f>
        <v>OK</v>
      </c>
      <c r="Q90" s="6" t="str">
        <f>IF(Revenue_Data!Q90="","Check - Blank",IF(Revenue_Data!Q90&lt;0,"Check - Negative",IF(Revenue_Data!Q90=0,"Check - Zero","OK")))</f>
        <v>OK</v>
      </c>
      <c r="R90" s="6" t="str">
        <f>IF(Revenue_Data!R90="","Check - Blank",IF(Revenue_Data!R90&lt;0,"Check - Negative",IF(Revenue_Data!R90=0,"Check - Zero","OK")))</f>
        <v>OK</v>
      </c>
      <c r="S90" s="6" t="str">
        <f>IF(Revenue_Data!S90="","Check - Blank",IF(Revenue_Data!S90&lt;0,"Check - Negative",IF(Revenue_Data!S90=0,"Check - Zero","OK")))</f>
        <v>OK</v>
      </c>
      <c r="T90" s="6" t="str">
        <f>IF(Revenue_Data!T90="","Check - Blank",IF(Revenue_Data!T90&lt;0,"Check - Negative",IF(Revenue_Data!T90=0,"Check - Zero","OK")))</f>
        <v>OK</v>
      </c>
      <c r="U90" s="6" t="str">
        <f>IF(Revenue_Data!U90="","Check - Blank",IF(Revenue_Data!U90&lt;0,"Check - Negative",IF(Revenue_Data!U90=0,"Check - Zero","OK")))</f>
        <v>OK</v>
      </c>
      <c r="V90" s="6" t="str">
        <f>IF(Revenue_Data!V90="","Check - Blank",IF(Revenue_Data!V90&lt;0,"Check - Negative",IF(Revenue_Data!V90=0,"Check - Zero","OK")))</f>
        <v>OK</v>
      </c>
      <c r="W90" s="6" t="str">
        <f>IF(Revenue_Data!W90="","Check - Blank",IF(Revenue_Data!W90&lt;0,"Check - Negative",IF(Revenue_Data!W90=0,"Check - Zero","OK")))</f>
        <v>OK</v>
      </c>
      <c r="X90" s="6" t="str">
        <f>IF(Revenue_Data!X90="","Check - Blank",IF(Revenue_Data!X90&lt;0,"Check - Negative",IF(Revenue_Data!X90=0,"Check - Zero","OK")))</f>
        <v>OK</v>
      </c>
      <c r="Y90" s="6" t="str">
        <f>IF(Revenue_Data!Y90="","Check - Blank",IF(Revenue_Data!Y90&lt;0,"Check - Negative",IF(Revenue_Data!Y90=0,"Check - Zero","OK")))</f>
        <v>OK</v>
      </c>
      <c r="Z90" s="6" t="str">
        <f>IF(Revenue_Data!Z90="","Check - Blank",IF(Revenue_Data!Z90&lt;0,"Check - Negative",IF(Revenue_Data!Z90=0,"Check - Zero","OK")))</f>
        <v>OK</v>
      </c>
      <c r="AA90" s="7" t="str">
        <f>IF(Revenue_Data!AA90="","Check - Blank",IF(Revenue_Data!AA90&lt;0,"Check - Negative",IF(Revenue_Data!AA90=0,"Check - Zero","OK")))</f>
        <v>OK</v>
      </c>
    </row>
    <row r="91" spans="2:27" x14ac:dyDescent="0.35">
      <c r="B91" s="12" t="s">
        <v>88</v>
      </c>
      <c r="C91" s="17" t="str">
        <f>IF(Revenue_Data!C91="","Check - Blank",IF(Revenue_Data!C91&lt;0,"Check - Negative",IF(Revenue_Data!C91=0,"Check - Zero","OK")))</f>
        <v>OK</v>
      </c>
      <c r="D91" s="6" t="str">
        <f>IF(Revenue_Data!D91="","Check - Blank",IF(Revenue_Data!D91&lt;0,"Check - Negative",IF(Revenue_Data!D91=0,"Check - Zero","OK")))</f>
        <v>OK</v>
      </c>
      <c r="E91" s="6" t="str">
        <f>IF(Revenue_Data!E91="","Check - Blank",IF(Revenue_Data!E91&lt;0,"Check - Negative",IF(Revenue_Data!E91=0,"Check - Zero","OK")))</f>
        <v>OK</v>
      </c>
      <c r="F91" s="6" t="str">
        <f>IF(Revenue_Data!F91="","Check - Blank",IF(Revenue_Data!F91&lt;0,"Check - Negative",IF(Revenue_Data!F91=0,"Check - Zero","OK")))</f>
        <v>OK</v>
      </c>
      <c r="G91" s="6" t="str">
        <f>IF(Revenue_Data!G91="","Check - Blank",IF(Revenue_Data!G91&lt;0,"Check - Negative",IF(Revenue_Data!G91=0,"Check - Zero","OK")))</f>
        <v>OK</v>
      </c>
      <c r="H91" s="6" t="str">
        <f>IF(Revenue_Data!H91="","Check - Blank",IF(Revenue_Data!H91&lt;0,"Check - Negative",IF(Revenue_Data!H91=0,"Check - Zero","OK")))</f>
        <v>OK</v>
      </c>
      <c r="I91" s="6" t="str">
        <f>IF(Revenue_Data!I91="","Check - Blank",IF(Revenue_Data!I91&lt;0,"Check - Negative",IF(Revenue_Data!I91=0,"Check - Zero","OK")))</f>
        <v>OK</v>
      </c>
      <c r="J91" s="6" t="str">
        <f>IF(Revenue_Data!J91="","Check - Blank",IF(Revenue_Data!J91&lt;0,"Check - Negative",IF(Revenue_Data!J91=0,"Check - Zero","OK")))</f>
        <v>OK</v>
      </c>
      <c r="K91" s="6" t="str">
        <f>IF(Revenue_Data!K91="","Check - Blank",IF(Revenue_Data!K91&lt;0,"Check - Negative",IF(Revenue_Data!K91=0,"Check - Zero","OK")))</f>
        <v>OK</v>
      </c>
      <c r="L91" s="6" t="str">
        <f>IF(Revenue_Data!L91="","Check - Blank",IF(Revenue_Data!L91&lt;0,"Check - Negative",IF(Revenue_Data!L91=0,"Check - Zero","OK")))</f>
        <v>OK</v>
      </c>
      <c r="M91" s="6" t="str">
        <f>IF(Revenue_Data!M91="","Check - Blank",IF(Revenue_Data!M91&lt;0,"Check - Negative",IF(Revenue_Data!M91=0,"Check - Zero","OK")))</f>
        <v>OK</v>
      </c>
      <c r="N91" s="6" t="str">
        <f>IF(Revenue_Data!N91="","Check - Blank",IF(Revenue_Data!N91&lt;0,"Check - Negative",IF(Revenue_Data!N91=0,"Check - Zero","OK")))</f>
        <v>OK</v>
      </c>
      <c r="O91" s="6" t="str">
        <f>IF(Revenue_Data!O91="","Check - Blank",IF(Revenue_Data!O91&lt;0,"Check - Negative",IF(Revenue_Data!O91=0,"Check - Zero","OK")))</f>
        <v>OK</v>
      </c>
      <c r="P91" s="6" t="str">
        <f>IF(Revenue_Data!P91="","Check - Blank",IF(Revenue_Data!P91&lt;0,"Check - Negative",IF(Revenue_Data!P91=0,"Check - Zero","OK")))</f>
        <v>OK</v>
      </c>
      <c r="Q91" s="6" t="str">
        <f>IF(Revenue_Data!Q91="","Check - Blank",IF(Revenue_Data!Q91&lt;0,"Check - Negative",IF(Revenue_Data!Q91=0,"Check - Zero","OK")))</f>
        <v>OK</v>
      </c>
      <c r="R91" s="6" t="str">
        <f>IF(Revenue_Data!R91="","Check - Blank",IF(Revenue_Data!R91&lt;0,"Check - Negative",IF(Revenue_Data!R91=0,"Check - Zero","OK")))</f>
        <v>OK</v>
      </c>
      <c r="S91" s="6" t="str">
        <f>IF(Revenue_Data!S91="","Check - Blank",IF(Revenue_Data!S91&lt;0,"Check - Negative",IF(Revenue_Data!S91=0,"Check - Zero","OK")))</f>
        <v>OK</v>
      </c>
      <c r="T91" s="6" t="str">
        <f>IF(Revenue_Data!T91="","Check - Blank",IF(Revenue_Data!T91&lt;0,"Check - Negative",IF(Revenue_Data!T91=0,"Check - Zero","OK")))</f>
        <v>OK</v>
      </c>
      <c r="U91" s="6" t="str">
        <f>IF(Revenue_Data!U91="","Check - Blank",IF(Revenue_Data!U91&lt;0,"Check - Negative",IF(Revenue_Data!U91=0,"Check - Zero","OK")))</f>
        <v>OK</v>
      </c>
      <c r="V91" s="6" t="str">
        <f>IF(Revenue_Data!V91="","Check - Blank",IF(Revenue_Data!V91&lt;0,"Check - Negative",IF(Revenue_Data!V91=0,"Check - Zero","OK")))</f>
        <v>OK</v>
      </c>
      <c r="W91" s="6" t="str">
        <f>IF(Revenue_Data!W91="","Check - Blank",IF(Revenue_Data!W91&lt;0,"Check - Negative",IF(Revenue_Data!W91=0,"Check - Zero","OK")))</f>
        <v>OK</v>
      </c>
      <c r="X91" s="6" t="str">
        <f>IF(Revenue_Data!X91="","Check - Blank",IF(Revenue_Data!X91&lt;0,"Check - Negative",IF(Revenue_Data!X91=0,"Check - Zero","OK")))</f>
        <v>OK</v>
      </c>
      <c r="Y91" s="6" t="str">
        <f>IF(Revenue_Data!Y91="","Check - Blank",IF(Revenue_Data!Y91&lt;0,"Check - Negative",IF(Revenue_Data!Y91=0,"Check - Zero","OK")))</f>
        <v>OK</v>
      </c>
      <c r="Z91" s="6" t="str">
        <f>IF(Revenue_Data!Z91="","Check - Blank",IF(Revenue_Data!Z91&lt;0,"Check - Negative",IF(Revenue_Data!Z91=0,"Check - Zero","OK")))</f>
        <v>OK</v>
      </c>
      <c r="AA91" s="7" t="str">
        <f>IF(Revenue_Data!AA91="","Check - Blank",IF(Revenue_Data!AA91&lt;0,"Check - Negative",IF(Revenue_Data!AA91=0,"Check - Zero","OK")))</f>
        <v>OK</v>
      </c>
    </row>
    <row r="92" spans="2:27" x14ac:dyDescent="0.35">
      <c r="B92" s="12" t="s">
        <v>89</v>
      </c>
      <c r="C92" s="17" t="str">
        <f>IF(Revenue_Data!C92="","Check - Blank",IF(Revenue_Data!C92&lt;0,"Check - Negative",IF(Revenue_Data!C92=0,"Check - Zero","OK")))</f>
        <v>OK</v>
      </c>
      <c r="D92" s="6" t="str">
        <f>IF(Revenue_Data!D92="","Check - Blank",IF(Revenue_Data!D92&lt;0,"Check - Negative",IF(Revenue_Data!D92=0,"Check - Zero","OK")))</f>
        <v>OK</v>
      </c>
      <c r="E92" s="6" t="str">
        <f>IF(Revenue_Data!E92="","Check - Blank",IF(Revenue_Data!E92&lt;0,"Check - Negative",IF(Revenue_Data!E92=0,"Check - Zero","OK")))</f>
        <v>OK</v>
      </c>
      <c r="F92" s="6" t="str">
        <f>IF(Revenue_Data!F92="","Check - Blank",IF(Revenue_Data!F92&lt;0,"Check - Negative",IF(Revenue_Data!F92=0,"Check - Zero","OK")))</f>
        <v>OK</v>
      </c>
      <c r="G92" s="6" t="str">
        <f>IF(Revenue_Data!G92="","Check - Blank",IF(Revenue_Data!G92&lt;0,"Check - Negative",IF(Revenue_Data!G92=0,"Check - Zero","OK")))</f>
        <v>OK</v>
      </c>
      <c r="H92" s="6" t="str">
        <f>IF(Revenue_Data!H92="","Check - Blank",IF(Revenue_Data!H92&lt;0,"Check - Negative",IF(Revenue_Data!H92=0,"Check - Zero","OK")))</f>
        <v>OK</v>
      </c>
      <c r="I92" s="6" t="str">
        <f>IF(Revenue_Data!I92="","Check - Blank",IF(Revenue_Data!I92&lt;0,"Check - Negative",IF(Revenue_Data!I92=0,"Check - Zero","OK")))</f>
        <v>OK</v>
      </c>
      <c r="J92" s="6" t="str">
        <f>IF(Revenue_Data!J92="","Check - Blank",IF(Revenue_Data!J92&lt;0,"Check - Negative",IF(Revenue_Data!J92=0,"Check - Zero","OK")))</f>
        <v>OK</v>
      </c>
      <c r="K92" s="6" t="str">
        <f>IF(Revenue_Data!K92="","Check - Blank",IF(Revenue_Data!K92&lt;0,"Check - Negative",IF(Revenue_Data!K92=0,"Check - Zero","OK")))</f>
        <v>OK</v>
      </c>
      <c r="L92" s="6" t="str">
        <f>IF(Revenue_Data!L92="","Check - Blank",IF(Revenue_Data!L92&lt;0,"Check - Negative",IF(Revenue_Data!L92=0,"Check - Zero","OK")))</f>
        <v>OK</v>
      </c>
      <c r="M92" s="6" t="str">
        <f>IF(Revenue_Data!M92="","Check - Blank",IF(Revenue_Data!M92&lt;0,"Check - Negative",IF(Revenue_Data!M92=0,"Check - Zero","OK")))</f>
        <v>OK</v>
      </c>
      <c r="N92" s="6" t="str">
        <f>IF(Revenue_Data!N92="","Check - Blank",IF(Revenue_Data!N92&lt;0,"Check - Negative",IF(Revenue_Data!N92=0,"Check - Zero","OK")))</f>
        <v>OK</v>
      </c>
      <c r="O92" s="6" t="str">
        <f>IF(Revenue_Data!O92="","Check - Blank",IF(Revenue_Data!O92&lt;0,"Check - Negative",IF(Revenue_Data!O92=0,"Check - Zero","OK")))</f>
        <v>OK</v>
      </c>
      <c r="P92" s="6" t="str">
        <f>IF(Revenue_Data!P92="","Check - Blank",IF(Revenue_Data!P92&lt;0,"Check - Negative",IF(Revenue_Data!P92=0,"Check - Zero","OK")))</f>
        <v>OK</v>
      </c>
      <c r="Q92" s="6" t="str">
        <f>IF(Revenue_Data!Q92="","Check - Blank",IF(Revenue_Data!Q92&lt;0,"Check - Negative",IF(Revenue_Data!Q92=0,"Check - Zero","OK")))</f>
        <v>OK</v>
      </c>
      <c r="R92" s="6" t="str">
        <f>IF(Revenue_Data!R92="","Check - Blank",IF(Revenue_Data!R92&lt;0,"Check - Negative",IF(Revenue_Data!R92=0,"Check - Zero","OK")))</f>
        <v>OK</v>
      </c>
      <c r="S92" s="6" t="str">
        <f>IF(Revenue_Data!S92="","Check - Blank",IF(Revenue_Data!S92&lt;0,"Check - Negative",IF(Revenue_Data!S92=0,"Check - Zero","OK")))</f>
        <v>OK</v>
      </c>
      <c r="T92" s="6" t="str">
        <f>IF(Revenue_Data!T92="","Check - Blank",IF(Revenue_Data!T92&lt;0,"Check - Negative",IF(Revenue_Data!T92=0,"Check - Zero","OK")))</f>
        <v>OK</v>
      </c>
      <c r="U92" s="6" t="str">
        <f>IF(Revenue_Data!U92="","Check - Blank",IF(Revenue_Data!U92&lt;0,"Check - Negative",IF(Revenue_Data!U92=0,"Check - Zero","OK")))</f>
        <v>OK</v>
      </c>
      <c r="V92" s="6" t="str">
        <f>IF(Revenue_Data!V92="","Check - Blank",IF(Revenue_Data!V92&lt;0,"Check - Negative",IF(Revenue_Data!V92=0,"Check - Zero","OK")))</f>
        <v>OK</v>
      </c>
      <c r="W92" s="6" t="str">
        <f>IF(Revenue_Data!W92="","Check - Blank",IF(Revenue_Data!W92&lt;0,"Check - Negative",IF(Revenue_Data!W92=0,"Check - Zero","OK")))</f>
        <v>OK</v>
      </c>
      <c r="X92" s="6" t="str">
        <f>IF(Revenue_Data!X92="","Check - Blank",IF(Revenue_Data!X92&lt;0,"Check - Negative",IF(Revenue_Data!X92=0,"Check - Zero","OK")))</f>
        <v>OK</v>
      </c>
      <c r="Y92" s="6" t="str">
        <f>IF(Revenue_Data!Y92="","Check - Blank",IF(Revenue_Data!Y92&lt;0,"Check - Negative",IF(Revenue_Data!Y92=0,"Check - Zero","OK")))</f>
        <v>OK</v>
      </c>
      <c r="Z92" s="6" t="str">
        <f>IF(Revenue_Data!Z92="","Check - Blank",IF(Revenue_Data!Z92&lt;0,"Check - Negative",IF(Revenue_Data!Z92=0,"Check - Zero","OK")))</f>
        <v>OK</v>
      </c>
      <c r="AA92" s="7" t="str">
        <f>IF(Revenue_Data!AA92="","Check - Blank",IF(Revenue_Data!AA92&lt;0,"Check - Negative",IF(Revenue_Data!AA92=0,"Check - Zero","OK")))</f>
        <v>OK</v>
      </c>
    </row>
    <row r="93" spans="2:27" x14ac:dyDescent="0.35">
      <c r="B93" s="12" t="s">
        <v>90</v>
      </c>
      <c r="C93" s="17" t="str">
        <f>IF(Revenue_Data!C93="","Check - Blank",IF(Revenue_Data!C93&lt;0,"Check - Negative",IF(Revenue_Data!C93=0,"Check - Zero","OK")))</f>
        <v>OK</v>
      </c>
      <c r="D93" s="6" t="str">
        <f>IF(Revenue_Data!D93="","Check - Blank",IF(Revenue_Data!D93&lt;0,"Check - Negative",IF(Revenue_Data!D93=0,"Check - Zero","OK")))</f>
        <v>OK</v>
      </c>
      <c r="E93" s="6" t="str">
        <f>IF(Revenue_Data!E93="","Check - Blank",IF(Revenue_Data!E93&lt;0,"Check - Negative",IF(Revenue_Data!E93=0,"Check - Zero","OK")))</f>
        <v>OK</v>
      </c>
      <c r="F93" s="6" t="str">
        <f>IF(Revenue_Data!F93="","Check - Blank",IF(Revenue_Data!F93&lt;0,"Check - Negative",IF(Revenue_Data!F93=0,"Check - Zero","OK")))</f>
        <v>OK</v>
      </c>
      <c r="G93" s="6" t="str">
        <f>IF(Revenue_Data!G93="","Check - Blank",IF(Revenue_Data!G93&lt;0,"Check - Negative",IF(Revenue_Data!G93=0,"Check - Zero","OK")))</f>
        <v>OK</v>
      </c>
      <c r="H93" s="6" t="str">
        <f>IF(Revenue_Data!H93="","Check - Blank",IF(Revenue_Data!H93&lt;0,"Check - Negative",IF(Revenue_Data!H93=0,"Check - Zero","OK")))</f>
        <v>OK</v>
      </c>
      <c r="I93" s="6" t="str">
        <f>IF(Revenue_Data!I93="","Check - Blank",IF(Revenue_Data!I93&lt;0,"Check - Negative",IF(Revenue_Data!I93=0,"Check - Zero","OK")))</f>
        <v>OK</v>
      </c>
      <c r="J93" s="6" t="str">
        <f>IF(Revenue_Data!J93="","Check - Blank",IF(Revenue_Data!J93&lt;0,"Check - Negative",IF(Revenue_Data!J93=0,"Check - Zero","OK")))</f>
        <v>OK</v>
      </c>
      <c r="K93" s="6" t="str">
        <f>IF(Revenue_Data!K93="","Check - Blank",IF(Revenue_Data!K93&lt;0,"Check - Negative",IF(Revenue_Data!K93=0,"Check - Zero","OK")))</f>
        <v>OK</v>
      </c>
      <c r="L93" s="6" t="str">
        <f>IF(Revenue_Data!L93="","Check - Blank",IF(Revenue_Data!L93&lt;0,"Check - Negative",IF(Revenue_Data!L93=0,"Check - Zero","OK")))</f>
        <v>OK</v>
      </c>
      <c r="M93" s="6" t="str">
        <f>IF(Revenue_Data!M93="","Check - Blank",IF(Revenue_Data!M93&lt;0,"Check - Negative",IF(Revenue_Data!M93=0,"Check - Zero","OK")))</f>
        <v>OK</v>
      </c>
      <c r="N93" s="6" t="str">
        <f>IF(Revenue_Data!N93="","Check - Blank",IF(Revenue_Data!N93&lt;0,"Check - Negative",IF(Revenue_Data!N93=0,"Check - Zero","OK")))</f>
        <v>OK</v>
      </c>
      <c r="O93" s="6" t="str">
        <f>IF(Revenue_Data!O93="","Check - Blank",IF(Revenue_Data!O93&lt;0,"Check - Negative",IF(Revenue_Data!O93=0,"Check - Zero","OK")))</f>
        <v>OK</v>
      </c>
      <c r="P93" s="6" t="str">
        <f>IF(Revenue_Data!P93="","Check - Blank",IF(Revenue_Data!P93&lt;0,"Check - Negative",IF(Revenue_Data!P93=0,"Check - Zero","OK")))</f>
        <v>OK</v>
      </c>
      <c r="Q93" s="6" t="str">
        <f>IF(Revenue_Data!Q93="","Check - Blank",IF(Revenue_Data!Q93&lt;0,"Check - Negative",IF(Revenue_Data!Q93=0,"Check - Zero","OK")))</f>
        <v>OK</v>
      </c>
      <c r="R93" s="6" t="str">
        <f>IF(Revenue_Data!R93="","Check - Blank",IF(Revenue_Data!R93&lt;0,"Check - Negative",IF(Revenue_Data!R93=0,"Check - Zero","OK")))</f>
        <v>OK</v>
      </c>
      <c r="S93" s="6" t="str">
        <f>IF(Revenue_Data!S93="","Check - Blank",IF(Revenue_Data!S93&lt;0,"Check - Negative",IF(Revenue_Data!S93=0,"Check - Zero","OK")))</f>
        <v>OK</v>
      </c>
      <c r="T93" s="6" t="str">
        <f>IF(Revenue_Data!T93="","Check - Blank",IF(Revenue_Data!T93&lt;0,"Check - Negative",IF(Revenue_Data!T93=0,"Check - Zero","OK")))</f>
        <v>OK</v>
      </c>
      <c r="U93" s="6" t="str">
        <f>IF(Revenue_Data!U93="","Check - Blank",IF(Revenue_Data!U93&lt;0,"Check - Negative",IF(Revenue_Data!U93=0,"Check - Zero","OK")))</f>
        <v>OK</v>
      </c>
      <c r="V93" t="str">
        <f>IF(Revenue_Data!V93="","Check - Blank",IF(Revenue_Data!V93&lt;0,"Check - Negative",IF(Revenue_Data!V93=0,"Check - Zero","OK")))</f>
        <v>Check - Zero</v>
      </c>
      <c r="W93" t="str">
        <f>IF(Revenue_Data!W93="","Check - Blank",IF(Revenue_Data!W93&lt;0,"Check - Negative",IF(Revenue_Data!W93=0,"Check - Zero","OK")))</f>
        <v>Check - Zero</v>
      </c>
      <c r="X93" t="str">
        <f>IF(Revenue_Data!X93="","Check - Blank",IF(Revenue_Data!X93&lt;0,"Check - Negative",IF(Revenue_Data!X93=0,"Check - Zero","OK")))</f>
        <v>Check - Zero</v>
      </c>
      <c r="Y93" t="str">
        <f>IF(Revenue_Data!Y93="","Check - Blank",IF(Revenue_Data!Y93&lt;0,"Check - Negative",IF(Revenue_Data!Y93=0,"Check - Zero","OK")))</f>
        <v>Check - Zero</v>
      </c>
      <c r="Z93" t="str">
        <f>IF(Revenue_Data!Z93="","Check - Blank",IF(Revenue_Data!Z93&lt;0,"Check - Negative",IF(Revenue_Data!Z93=0,"Check - Zero","OK")))</f>
        <v>Check - Zero</v>
      </c>
      <c r="AA93" s="18" t="str">
        <f>IF(Revenue_Data!AA93="","Check - Blank",IF(Revenue_Data!AA93&lt;0,"Check - Negative",IF(Revenue_Data!AA93=0,"Check - Zero","OK")))</f>
        <v>Check - Zero</v>
      </c>
    </row>
    <row r="94" spans="2:27" x14ac:dyDescent="0.35">
      <c r="B94" s="12" t="s">
        <v>91</v>
      </c>
      <c r="C94" s="17" t="str">
        <f>IF(Revenue_Data!C94="","Check - Blank",IF(Revenue_Data!C94&lt;0,"Check - Negative",IF(Revenue_Data!C94=0,"Check - Zero","OK")))</f>
        <v>OK</v>
      </c>
      <c r="D94" s="6" t="str">
        <f>IF(Revenue_Data!D94="","Check - Blank",IF(Revenue_Data!D94&lt;0,"Check - Negative",IF(Revenue_Data!D94=0,"Check - Zero","OK")))</f>
        <v>OK</v>
      </c>
      <c r="E94" s="6" t="str">
        <f>IF(Revenue_Data!E94="","Check - Blank",IF(Revenue_Data!E94&lt;0,"Check - Negative",IF(Revenue_Data!E94=0,"Check - Zero","OK")))</f>
        <v>OK</v>
      </c>
      <c r="F94" s="6" t="str">
        <f>IF(Revenue_Data!F94="","Check - Blank",IF(Revenue_Data!F94&lt;0,"Check - Negative",IF(Revenue_Data!F94=0,"Check - Zero","OK")))</f>
        <v>OK</v>
      </c>
      <c r="G94" s="6" t="str">
        <f>IF(Revenue_Data!G94="","Check - Blank",IF(Revenue_Data!G94&lt;0,"Check - Negative",IF(Revenue_Data!G94=0,"Check - Zero","OK")))</f>
        <v>OK</v>
      </c>
      <c r="H94" s="6" t="str">
        <f>IF(Revenue_Data!H94="","Check - Blank",IF(Revenue_Data!H94&lt;0,"Check - Negative",IF(Revenue_Data!H94=0,"Check - Zero","OK")))</f>
        <v>OK</v>
      </c>
      <c r="I94" s="6" t="str">
        <f>IF(Revenue_Data!I94="","Check - Blank",IF(Revenue_Data!I94&lt;0,"Check - Negative",IF(Revenue_Data!I94=0,"Check - Zero","OK")))</f>
        <v>OK</v>
      </c>
      <c r="J94" s="6" t="str">
        <f>IF(Revenue_Data!J94="","Check - Blank",IF(Revenue_Data!J94&lt;0,"Check - Negative",IF(Revenue_Data!J94=0,"Check - Zero","OK")))</f>
        <v>Check - Negative</v>
      </c>
      <c r="K94" s="6" t="str">
        <f>IF(Revenue_Data!K94="","Check - Blank",IF(Revenue_Data!K94&lt;0,"Check - Negative",IF(Revenue_Data!K94=0,"Check - Zero","OK")))</f>
        <v>OK</v>
      </c>
      <c r="L94" s="6" t="str">
        <f>IF(Revenue_Data!L94="","Check - Blank",IF(Revenue_Data!L94&lt;0,"Check - Negative",IF(Revenue_Data!L94=0,"Check - Zero","OK")))</f>
        <v>OK</v>
      </c>
      <c r="M94" s="6" t="str">
        <f>IF(Revenue_Data!M94="","Check - Blank",IF(Revenue_Data!M94&lt;0,"Check - Negative",IF(Revenue_Data!M94=0,"Check - Zero","OK")))</f>
        <v>OK</v>
      </c>
      <c r="N94" s="6" t="str">
        <f>IF(Revenue_Data!N94="","Check - Blank",IF(Revenue_Data!N94&lt;0,"Check - Negative",IF(Revenue_Data!N94=0,"Check - Zero","OK")))</f>
        <v>OK</v>
      </c>
      <c r="O94" s="6" t="str">
        <f>IF(Revenue_Data!O94="","Check - Blank",IF(Revenue_Data!O94&lt;0,"Check - Negative",IF(Revenue_Data!O94=0,"Check - Zero","OK")))</f>
        <v>OK</v>
      </c>
      <c r="P94" s="6" t="str">
        <f>IF(Revenue_Data!P94="","Check - Blank",IF(Revenue_Data!P94&lt;0,"Check - Negative",IF(Revenue_Data!P94=0,"Check - Zero","OK")))</f>
        <v>OK</v>
      </c>
      <c r="Q94" s="6" t="str">
        <f>IF(Revenue_Data!Q94="","Check - Blank",IF(Revenue_Data!Q94&lt;0,"Check - Negative",IF(Revenue_Data!Q94=0,"Check - Zero","OK")))</f>
        <v>OK</v>
      </c>
      <c r="R94" s="6" t="str">
        <f>IF(Revenue_Data!R94="","Check - Blank",IF(Revenue_Data!R94&lt;0,"Check - Negative",IF(Revenue_Data!R94=0,"Check - Zero","OK")))</f>
        <v>OK</v>
      </c>
      <c r="S94" s="6" t="str">
        <f>IF(Revenue_Data!S94="","Check - Blank",IF(Revenue_Data!S94&lt;0,"Check - Negative",IF(Revenue_Data!S94=0,"Check - Zero","OK")))</f>
        <v>OK</v>
      </c>
      <c r="T94" s="6" t="str">
        <f>IF(Revenue_Data!T94="","Check - Blank",IF(Revenue_Data!T94&lt;0,"Check - Negative",IF(Revenue_Data!T94=0,"Check - Zero","OK")))</f>
        <v>OK</v>
      </c>
      <c r="U94" s="6" t="str">
        <f>IF(Revenue_Data!U94="","Check - Blank",IF(Revenue_Data!U94&lt;0,"Check - Negative",IF(Revenue_Data!U94=0,"Check - Zero","OK")))</f>
        <v>OK</v>
      </c>
      <c r="V94" s="6" t="str">
        <f>IF(Revenue_Data!V94="","Check - Blank",IF(Revenue_Data!V94&lt;0,"Check - Negative",IF(Revenue_Data!V94=0,"Check - Zero","OK")))</f>
        <v>OK</v>
      </c>
      <c r="W94" s="6" t="str">
        <f>IF(Revenue_Data!W94="","Check - Blank",IF(Revenue_Data!W94&lt;0,"Check - Negative",IF(Revenue_Data!W94=0,"Check - Zero","OK")))</f>
        <v>OK</v>
      </c>
      <c r="X94" s="6" t="str">
        <f>IF(Revenue_Data!X94="","Check - Blank",IF(Revenue_Data!X94&lt;0,"Check - Negative",IF(Revenue_Data!X94=0,"Check - Zero","OK")))</f>
        <v>OK</v>
      </c>
      <c r="Y94" s="6" t="str">
        <f>IF(Revenue_Data!Y94="","Check - Blank",IF(Revenue_Data!Y94&lt;0,"Check - Negative",IF(Revenue_Data!Y94=0,"Check - Zero","OK")))</f>
        <v>OK</v>
      </c>
      <c r="Z94" s="6" t="str">
        <f>IF(Revenue_Data!Z94="","Check - Blank",IF(Revenue_Data!Z94&lt;0,"Check - Negative",IF(Revenue_Data!Z94=0,"Check - Zero","OK")))</f>
        <v>OK</v>
      </c>
      <c r="AA94" s="7" t="str">
        <f>IF(Revenue_Data!AA94="","Check - Blank",IF(Revenue_Data!AA94&lt;0,"Check - Negative",IF(Revenue_Data!AA94=0,"Check - Zero","OK")))</f>
        <v>OK</v>
      </c>
    </row>
    <row r="95" spans="2:27" x14ac:dyDescent="0.35">
      <c r="B95" s="12" t="s">
        <v>92</v>
      </c>
      <c r="C95" s="17" t="str">
        <f>IF(Revenue_Data!C95="","Check - Blank",IF(Revenue_Data!C95&lt;0,"Check - Negative",IF(Revenue_Data!C95=0,"Check - Zero","OK")))</f>
        <v>OK</v>
      </c>
      <c r="D95" s="6" t="str">
        <f>IF(Revenue_Data!D95="","Check - Blank",IF(Revenue_Data!D95&lt;0,"Check - Negative",IF(Revenue_Data!D95=0,"Check - Zero","OK")))</f>
        <v>OK</v>
      </c>
      <c r="E95" s="6" t="str">
        <f>IF(Revenue_Data!E95="","Check - Blank",IF(Revenue_Data!E95&lt;0,"Check - Negative",IF(Revenue_Data!E95=0,"Check - Zero","OK")))</f>
        <v>OK</v>
      </c>
      <c r="F95" s="6" t="str">
        <f>IF(Revenue_Data!F95="","Check - Blank",IF(Revenue_Data!F95&lt;0,"Check - Negative",IF(Revenue_Data!F95=0,"Check - Zero","OK")))</f>
        <v>OK</v>
      </c>
      <c r="G95" s="6" t="str">
        <f>IF(Revenue_Data!G95="","Check - Blank",IF(Revenue_Data!G95&lt;0,"Check - Negative",IF(Revenue_Data!G95=0,"Check - Zero","OK")))</f>
        <v>OK</v>
      </c>
      <c r="H95" s="6" t="str">
        <f>IF(Revenue_Data!H95="","Check - Blank",IF(Revenue_Data!H95&lt;0,"Check - Negative",IF(Revenue_Data!H95=0,"Check - Zero","OK")))</f>
        <v>OK</v>
      </c>
      <c r="I95" s="6" t="str">
        <f>IF(Revenue_Data!I95="","Check - Blank",IF(Revenue_Data!I95&lt;0,"Check - Negative",IF(Revenue_Data!I95=0,"Check - Zero","OK")))</f>
        <v>OK</v>
      </c>
      <c r="J95" s="6" t="str">
        <f>IF(Revenue_Data!J95="","Check - Blank",IF(Revenue_Data!J95&lt;0,"Check - Negative",IF(Revenue_Data!J95=0,"Check - Zero","OK")))</f>
        <v>OK</v>
      </c>
      <c r="K95" s="6" t="str">
        <f>IF(Revenue_Data!K95="","Check - Blank",IF(Revenue_Data!K95&lt;0,"Check - Negative",IF(Revenue_Data!K95=0,"Check - Zero","OK")))</f>
        <v>OK</v>
      </c>
      <c r="L95" s="6" t="str">
        <f>IF(Revenue_Data!L95="","Check - Blank",IF(Revenue_Data!L95&lt;0,"Check - Negative",IF(Revenue_Data!L95=0,"Check - Zero","OK")))</f>
        <v>OK</v>
      </c>
      <c r="M95" s="6" t="str">
        <f>IF(Revenue_Data!M95="","Check - Blank",IF(Revenue_Data!M95&lt;0,"Check - Negative",IF(Revenue_Data!M95=0,"Check - Zero","OK")))</f>
        <v>OK</v>
      </c>
      <c r="N95" s="6" t="str">
        <f>IF(Revenue_Data!N95="","Check - Blank",IF(Revenue_Data!N95&lt;0,"Check - Negative",IF(Revenue_Data!N95=0,"Check - Zero","OK")))</f>
        <v>OK</v>
      </c>
      <c r="O95" s="6" t="str">
        <f>IF(Revenue_Data!O95="","Check - Blank",IF(Revenue_Data!O95&lt;0,"Check - Negative",IF(Revenue_Data!O95=0,"Check - Zero","OK")))</f>
        <v>OK</v>
      </c>
      <c r="P95" s="6" t="str">
        <f>IF(Revenue_Data!P95="","Check - Blank",IF(Revenue_Data!P95&lt;0,"Check - Negative",IF(Revenue_Data!P95=0,"Check - Zero","OK")))</f>
        <v>OK</v>
      </c>
      <c r="Q95" s="6" t="str">
        <f>IF(Revenue_Data!Q95="","Check - Blank",IF(Revenue_Data!Q95&lt;0,"Check - Negative",IF(Revenue_Data!Q95=0,"Check - Zero","OK")))</f>
        <v>OK</v>
      </c>
      <c r="R95" s="6" t="str">
        <f>IF(Revenue_Data!R95="","Check - Blank",IF(Revenue_Data!R95&lt;0,"Check - Negative",IF(Revenue_Data!R95=0,"Check - Zero","OK")))</f>
        <v>OK</v>
      </c>
      <c r="S95" s="6" t="str">
        <f>IF(Revenue_Data!S95="","Check - Blank",IF(Revenue_Data!S95&lt;0,"Check - Negative",IF(Revenue_Data!S95=0,"Check - Zero","OK")))</f>
        <v>OK</v>
      </c>
      <c r="T95" s="6" t="str">
        <f>IF(Revenue_Data!T95="","Check - Blank",IF(Revenue_Data!T95&lt;0,"Check - Negative",IF(Revenue_Data!T95=0,"Check - Zero","OK")))</f>
        <v>OK</v>
      </c>
      <c r="U95" s="6" t="str">
        <f>IF(Revenue_Data!U95="","Check - Blank",IF(Revenue_Data!U95&lt;0,"Check - Negative",IF(Revenue_Data!U95=0,"Check - Zero","OK")))</f>
        <v>OK</v>
      </c>
      <c r="V95" s="6" t="str">
        <f>IF(Revenue_Data!V95="","Check - Blank",IF(Revenue_Data!V95&lt;0,"Check - Negative",IF(Revenue_Data!V95=0,"Check - Zero","OK")))</f>
        <v>OK</v>
      </c>
      <c r="W95" s="6" t="str">
        <f>IF(Revenue_Data!W95="","Check - Blank",IF(Revenue_Data!W95&lt;0,"Check - Negative",IF(Revenue_Data!W95=0,"Check - Zero","OK")))</f>
        <v>OK</v>
      </c>
      <c r="X95" s="6" t="str">
        <f>IF(Revenue_Data!X95="","Check - Blank",IF(Revenue_Data!X95&lt;0,"Check - Negative",IF(Revenue_Data!X95=0,"Check - Zero","OK")))</f>
        <v>OK</v>
      </c>
      <c r="Y95" s="6" t="str">
        <f>IF(Revenue_Data!Y95="","Check - Blank",IF(Revenue_Data!Y95&lt;0,"Check - Negative",IF(Revenue_Data!Y95=0,"Check - Zero","OK")))</f>
        <v>OK</v>
      </c>
      <c r="Z95" s="6" t="str">
        <f>IF(Revenue_Data!Z95="","Check - Blank",IF(Revenue_Data!Z95&lt;0,"Check - Negative",IF(Revenue_Data!Z95=0,"Check - Zero","OK")))</f>
        <v>OK</v>
      </c>
      <c r="AA95" s="7" t="str">
        <f>IF(Revenue_Data!AA95="","Check - Blank",IF(Revenue_Data!AA95&lt;0,"Check - Negative",IF(Revenue_Data!AA95=0,"Check - Zero","OK")))</f>
        <v>OK</v>
      </c>
    </row>
    <row r="96" spans="2:27" x14ac:dyDescent="0.35">
      <c r="B96" s="12" t="s">
        <v>93</v>
      </c>
      <c r="C96" s="17" t="str">
        <f>IF(Revenue_Data!C96="","Check - Blank",IF(Revenue_Data!C96&lt;0,"Check - Negative",IF(Revenue_Data!C96=0,"Check - Zero","OK")))</f>
        <v>OK</v>
      </c>
      <c r="D96" s="6" t="str">
        <f>IF(Revenue_Data!D96="","Check - Blank",IF(Revenue_Data!D96&lt;0,"Check - Negative",IF(Revenue_Data!D96=0,"Check - Zero","OK")))</f>
        <v>OK</v>
      </c>
      <c r="E96" s="6" t="str">
        <f>IF(Revenue_Data!E96="","Check - Blank",IF(Revenue_Data!E96&lt;0,"Check - Negative",IF(Revenue_Data!E96=0,"Check - Zero","OK")))</f>
        <v>OK</v>
      </c>
      <c r="F96" s="6" t="str">
        <f>IF(Revenue_Data!F96="","Check - Blank",IF(Revenue_Data!F96&lt;0,"Check - Negative",IF(Revenue_Data!F96=0,"Check - Zero","OK")))</f>
        <v>OK</v>
      </c>
      <c r="G96" s="6" t="str">
        <f>IF(Revenue_Data!G96="","Check - Blank",IF(Revenue_Data!G96&lt;0,"Check - Negative",IF(Revenue_Data!G96=0,"Check - Zero","OK")))</f>
        <v>OK</v>
      </c>
      <c r="H96" s="6" t="str">
        <f>IF(Revenue_Data!H96="","Check - Blank",IF(Revenue_Data!H96&lt;0,"Check - Negative",IF(Revenue_Data!H96=0,"Check - Zero","OK")))</f>
        <v>OK</v>
      </c>
      <c r="I96" s="6" t="str">
        <f>IF(Revenue_Data!I96="","Check - Blank",IF(Revenue_Data!I96&lt;0,"Check - Negative",IF(Revenue_Data!I96=0,"Check - Zero","OK")))</f>
        <v>OK</v>
      </c>
      <c r="J96" s="6" t="str">
        <f>IF(Revenue_Data!J96="","Check - Blank",IF(Revenue_Data!J96&lt;0,"Check - Negative",IF(Revenue_Data!J96=0,"Check - Zero","OK")))</f>
        <v>OK</v>
      </c>
      <c r="K96" s="6" t="str">
        <f>IF(Revenue_Data!K96="","Check - Blank",IF(Revenue_Data!K96&lt;0,"Check - Negative",IF(Revenue_Data!K96=0,"Check - Zero","OK")))</f>
        <v>OK</v>
      </c>
      <c r="L96" s="6" t="str">
        <f>IF(Revenue_Data!L96="","Check - Blank",IF(Revenue_Data!L96&lt;0,"Check - Negative",IF(Revenue_Data!L96=0,"Check - Zero","OK")))</f>
        <v>OK</v>
      </c>
      <c r="M96" s="6" t="str">
        <f>IF(Revenue_Data!M96="","Check - Blank",IF(Revenue_Data!M96&lt;0,"Check - Negative",IF(Revenue_Data!M96=0,"Check - Zero","OK")))</f>
        <v>OK</v>
      </c>
      <c r="N96" s="6" t="str">
        <f>IF(Revenue_Data!N96="","Check - Blank",IF(Revenue_Data!N96&lt;0,"Check - Negative",IF(Revenue_Data!N96=0,"Check - Zero","OK")))</f>
        <v>OK</v>
      </c>
      <c r="O96" s="6" t="str">
        <f>IF(Revenue_Data!O96="","Check - Blank",IF(Revenue_Data!O96&lt;0,"Check - Negative",IF(Revenue_Data!O96=0,"Check - Zero","OK")))</f>
        <v>OK</v>
      </c>
      <c r="P96" s="6" t="str">
        <f>IF(Revenue_Data!P96="","Check - Blank",IF(Revenue_Data!P96&lt;0,"Check - Negative",IF(Revenue_Data!P96=0,"Check - Zero","OK")))</f>
        <v>OK</v>
      </c>
      <c r="Q96" s="6" t="str">
        <f>IF(Revenue_Data!Q96="","Check - Blank",IF(Revenue_Data!Q96&lt;0,"Check - Negative",IF(Revenue_Data!Q96=0,"Check - Zero","OK")))</f>
        <v>OK</v>
      </c>
      <c r="R96" s="6" t="str">
        <f>IF(Revenue_Data!R96="","Check - Blank",IF(Revenue_Data!R96&lt;0,"Check - Negative",IF(Revenue_Data!R96=0,"Check - Zero","OK")))</f>
        <v>OK</v>
      </c>
      <c r="S96" s="6" t="str">
        <f>IF(Revenue_Data!S96="","Check - Blank",IF(Revenue_Data!S96&lt;0,"Check - Negative",IF(Revenue_Data!S96=0,"Check - Zero","OK")))</f>
        <v>OK</v>
      </c>
      <c r="T96" s="6" t="str">
        <f>IF(Revenue_Data!T96="","Check - Blank",IF(Revenue_Data!T96&lt;0,"Check - Negative",IF(Revenue_Data!T96=0,"Check - Zero","OK")))</f>
        <v>OK</v>
      </c>
      <c r="U96" s="6" t="str">
        <f>IF(Revenue_Data!U96="","Check - Blank",IF(Revenue_Data!U96&lt;0,"Check - Negative",IF(Revenue_Data!U96=0,"Check - Zero","OK")))</f>
        <v>OK</v>
      </c>
      <c r="V96" s="6" t="str">
        <f>IF(Revenue_Data!V96="","Check - Blank",IF(Revenue_Data!V96&lt;0,"Check - Negative",IF(Revenue_Data!V96=0,"Check - Zero","OK")))</f>
        <v>OK</v>
      </c>
      <c r="W96" s="6" t="str">
        <f>IF(Revenue_Data!W96="","Check - Blank",IF(Revenue_Data!W96&lt;0,"Check - Negative",IF(Revenue_Data!W96=0,"Check - Zero","OK")))</f>
        <v>OK</v>
      </c>
      <c r="X96" s="6" t="str">
        <f>IF(Revenue_Data!X96="","Check - Blank",IF(Revenue_Data!X96&lt;0,"Check - Negative",IF(Revenue_Data!X96=0,"Check - Zero","OK")))</f>
        <v>OK</v>
      </c>
      <c r="Y96" s="6" t="str">
        <f>IF(Revenue_Data!Y96="","Check - Blank",IF(Revenue_Data!Y96&lt;0,"Check - Negative",IF(Revenue_Data!Y96=0,"Check - Zero","OK")))</f>
        <v>OK</v>
      </c>
      <c r="Z96" s="6" t="str">
        <f>IF(Revenue_Data!Z96="","Check - Blank",IF(Revenue_Data!Z96&lt;0,"Check - Negative",IF(Revenue_Data!Z96=0,"Check - Zero","OK")))</f>
        <v>OK</v>
      </c>
      <c r="AA96" s="7" t="str">
        <f>IF(Revenue_Data!AA96="","Check - Blank",IF(Revenue_Data!AA96&lt;0,"Check - Negative",IF(Revenue_Data!AA96=0,"Check - Zero","OK")))</f>
        <v>OK</v>
      </c>
    </row>
    <row r="97" spans="2:28" x14ac:dyDescent="0.35">
      <c r="B97" s="12" t="s">
        <v>94</v>
      </c>
      <c r="C97" s="17" t="str">
        <f>IF(Revenue_Data!C97="","Check - Blank",IF(Revenue_Data!C97&lt;0,"Check - Negative",IF(Revenue_Data!C97=0,"Check - Zero","OK")))</f>
        <v>OK</v>
      </c>
      <c r="D97" s="6" t="str">
        <f>IF(Revenue_Data!D97="","Check - Blank",IF(Revenue_Data!D97&lt;0,"Check - Negative",IF(Revenue_Data!D97=0,"Check - Zero","OK")))</f>
        <v>OK</v>
      </c>
      <c r="E97" s="6" t="str">
        <f>IF(Revenue_Data!E97="","Check - Blank",IF(Revenue_Data!E97&lt;0,"Check - Negative",IF(Revenue_Data!E97=0,"Check - Zero","OK")))</f>
        <v>OK</v>
      </c>
      <c r="F97" s="6" t="str">
        <f>IF(Revenue_Data!F97="","Check - Blank",IF(Revenue_Data!F97&lt;0,"Check - Negative",IF(Revenue_Data!F97=0,"Check - Zero","OK")))</f>
        <v>OK</v>
      </c>
      <c r="G97" s="6" t="str">
        <f>IF(Revenue_Data!G97="","Check - Blank",IF(Revenue_Data!G97&lt;0,"Check - Negative",IF(Revenue_Data!G97=0,"Check - Zero","OK")))</f>
        <v>OK</v>
      </c>
      <c r="H97" s="6" t="str">
        <f>IF(Revenue_Data!H97="","Check - Blank",IF(Revenue_Data!H97&lt;0,"Check - Negative",IF(Revenue_Data!H97=0,"Check - Zero","OK")))</f>
        <v>OK</v>
      </c>
      <c r="I97" s="6" t="str">
        <f>IF(Revenue_Data!I97="","Check - Blank",IF(Revenue_Data!I97&lt;0,"Check - Negative",IF(Revenue_Data!I97=0,"Check - Zero","OK")))</f>
        <v>OK</v>
      </c>
      <c r="J97" s="6" t="str">
        <f>IF(Revenue_Data!J97="","Check - Blank",IF(Revenue_Data!J97&lt;0,"Check - Negative",IF(Revenue_Data!J97=0,"Check - Zero","OK")))</f>
        <v>OK</v>
      </c>
      <c r="K97" s="6" t="str">
        <f>IF(Revenue_Data!K97="","Check - Blank",IF(Revenue_Data!K97&lt;0,"Check - Negative",IF(Revenue_Data!K97=0,"Check - Zero","OK")))</f>
        <v>OK</v>
      </c>
      <c r="L97" s="6" t="str">
        <f>IF(Revenue_Data!L97="","Check - Blank",IF(Revenue_Data!L97&lt;0,"Check - Negative",IF(Revenue_Data!L97=0,"Check - Zero","OK")))</f>
        <v>OK</v>
      </c>
      <c r="M97" s="6" t="str">
        <f>IF(Revenue_Data!M97="","Check - Blank",IF(Revenue_Data!M97&lt;0,"Check - Negative",IF(Revenue_Data!M97=0,"Check - Zero","OK")))</f>
        <v>OK</v>
      </c>
      <c r="N97" s="6" t="str">
        <f>IF(Revenue_Data!N97="","Check - Blank",IF(Revenue_Data!N97&lt;0,"Check - Negative",IF(Revenue_Data!N97=0,"Check - Zero","OK")))</f>
        <v>OK</v>
      </c>
      <c r="O97" s="6" t="str">
        <f>IF(Revenue_Data!O97="","Check - Blank",IF(Revenue_Data!O97&lt;0,"Check - Negative",IF(Revenue_Data!O97=0,"Check - Zero","OK")))</f>
        <v>OK</v>
      </c>
      <c r="P97" s="6" t="str">
        <f>IF(Revenue_Data!P97="","Check - Blank",IF(Revenue_Data!P97&lt;0,"Check - Negative",IF(Revenue_Data!P97=0,"Check - Zero","OK")))</f>
        <v>OK</v>
      </c>
      <c r="Q97" s="6" t="str">
        <f>IF(Revenue_Data!Q97="","Check - Blank",IF(Revenue_Data!Q97&lt;0,"Check - Negative",IF(Revenue_Data!Q97=0,"Check - Zero","OK")))</f>
        <v>OK</v>
      </c>
      <c r="R97" s="6" t="str">
        <f>IF(Revenue_Data!R97="","Check - Blank",IF(Revenue_Data!R97&lt;0,"Check - Negative",IF(Revenue_Data!R97=0,"Check - Zero","OK")))</f>
        <v>OK</v>
      </c>
      <c r="S97" s="6" t="str">
        <f>IF(Revenue_Data!S97="","Check - Blank",IF(Revenue_Data!S97&lt;0,"Check - Negative",IF(Revenue_Data!S97=0,"Check - Zero","OK")))</f>
        <v>OK</v>
      </c>
      <c r="T97" s="6" t="str">
        <f>IF(Revenue_Data!T97="","Check - Blank",IF(Revenue_Data!T97&lt;0,"Check - Negative",IF(Revenue_Data!T97=0,"Check - Zero","OK")))</f>
        <v>OK</v>
      </c>
      <c r="U97" s="6" t="str">
        <f>IF(Revenue_Data!U97="","Check - Blank",IF(Revenue_Data!U97&lt;0,"Check - Negative",IF(Revenue_Data!U97=0,"Check - Zero","OK")))</f>
        <v>OK</v>
      </c>
      <c r="V97" s="6" t="str">
        <f>IF(Revenue_Data!V97="","Check - Blank",IF(Revenue_Data!V97&lt;0,"Check - Negative",IF(Revenue_Data!V97=0,"Check - Zero","OK")))</f>
        <v>OK</v>
      </c>
      <c r="W97" s="6" t="str">
        <f>IF(Revenue_Data!W97="","Check - Blank",IF(Revenue_Data!W97&lt;0,"Check - Negative",IF(Revenue_Data!W97=0,"Check - Zero","OK")))</f>
        <v>OK</v>
      </c>
      <c r="X97" s="6" t="str">
        <f>IF(Revenue_Data!X97="","Check - Blank",IF(Revenue_Data!X97&lt;0,"Check - Negative",IF(Revenue_Data!X97=0,"Check - Zero","OK")))</f>
        <v>OK</v>
      </c>
      <c r="Y97" s="6" t="str">
        <f>IF(Revenue_Data!Y97="","Check - Blank",IF(Revenue_Data!Y97&lt;0,"Check - Negative",IF(Revenue_Data!Y97=0,"Check - Zero","OK")))</f>
        <v>OK</v>
      </c>
      <c r="Z97" s="6" t="str">
        <f>IF(Revenue_Data!Z97="","Check - Blank",IF(Revenue_Data!Z97&lt;0,"Check - Negative",IF(Revenue_Data!Z97=0,"Check - Zero","OK")))</f>
        <v>OK</v>
      </c>
      <c r="AA97" s="7" t="str">
        <f>IF(Revenue_Data!AA97="","Check - Blank",IF(Revenue_Data!AA97&lt;0,"Check - Negative",IF(Revenue_Data!AA97=0,"Check - Zero","OK")))</f>
        <v>OK</v>
      </c>
    </row>
    <row r="98" spans="2:28" x14ac:dyDescent="0.35">
      <c r="B98" s="12" t="s">
        <v>95</v>
      </c>
      <c r="C98" s="17" t="str">
        <f>IF(Revenue_Data!C98="","Check - Blank",IF(Revenue_Data!C98&lt;0,"Check - Negative",IF(Revenue_Data!C98=0,"Check - Zero","OK")))</f>
        <v>OK</v>
      </c>
      <c r="D98" s="6" t="str">
        <f>IF(Revenue_Data!D98="","Check - Blank",IF(Revenue_Data!D98&lt;0,"Check - Negative",IF(Revenue_Data!D98=0,"Check - Zero","OK")))</f>
        <v>OK</v>
      </c>
      <c r="E98" s="6" t="str">
        <f>IF(Revenue_Data!E98="","Check - Blank",IF(Revenue_Data!E98&lt;0,"Check - Negative",IF(Revenue_Data!E98=0,"Check - Zero","OK")))</f>
        <v>OK</v>
      </c>
      <c r="F98" s="6" t="str">
        <f>IF(Revenue_Data!F98="","Check - Blank",IF(Revenue_Data!F98&lt;0,"Check - Negative",IF(Revenue_Data!F98=0,"Check - Zero","OK")))</f>
        <v>OK</v>
      </c>
      <c r="G98" s="6" t="str">
        <f>IF(Revenue_Data!G98="","Check - Blank",IF(Revenue_Data!G98&lt;0,"Check - Negative",IF(Revenue_Data!G98=0,"Check - Zero","OK")))</f>
        <v>OK</v>
      </c>
      <c r="H98" s="6" t="str">
        <f>IF(Revenue_Data!H98="","Check - Blank",IF(Revenue_Data!H98&lt;0,"Check - Negative",IF(Revenue_Data!H98=0,"Check - Zero","OK")))</f>
        <v>OK</v>
      </c>
      <c r="I98" s="6" t="str">
        <f>IF(Revenue_Data!I98="","Check - Blank",IF(Revenue_Data!I98&lt;0,"Check - Negative",IF(Revenue_Data!I98=0,"Check - Zero","OK")))</f>
        <v>OK</v>
      </c>
      <c r="J98" s="6" t="str">
        <f>IF(Revenue_Data!J98="","Check - Blank",IF(Revenue_Data!J98&lt;0,"Check - Negative",IF(Revenue_Data!J98=0,"Check - Zero","OK")))</f>
        <v>OK</v>
      </c>
      <c r="K98" s="6" t="str">
        <f>IF(Revenue_Data!K98="","Check - Blank",IF(Revenue_Data!K98&lt;0,"Check - Negative",IF(Revenue_Data!K98=0,"Check - Zero","OK")))</f>
        <v>OK</v>
      </c>
      <c r="L98" s="6" t="str">
        <f>IF(Revenue_Data!L98="","Check - Blank",IF(Revenue_Data!L98&lt;0,"Check - Negative",IF(Revenue_Data!L98=0,"Check - Zero","OK")))</f>
        <v>OK</v>
      </c>
      <c r="M98" s="6" t="str">
        <f>IF(Revenue_Data!M98="","Check - Blank",IF(Revenue_Data!M98&lt;0,"Check - Negative",IF(Revenue_Data!M98=0,"Check - Zero","OK")))</f>
        <v>OK</v>
      </c>
      <c r="N98" s="6" t="str">
        <f>IF(Revenue_Data!N98="","Check - Blank",IF(Revenue_Data!N98&lt;0,"Check - Negative",IF(Revenue_Data!N98=0,"Check - Zero","OK")))</f>
        <v>OK</v>
      </c>
      <c r="O98" s="6" t="str">
        <f>IF(Revenue_Data!O98="","Check - Blank",IF(Revenue_Data!O98&lt;0,"Check - Negative",IF(Revenue_Data!O98=0,"Check - Zero","OK")))</f>
        <v>OK</v>
      </c>
      <c r="P98" s="6" t="str">
        <f>IF(Revenue_Data!P98="","Check - Blank",IF(Revenue_Data!P98&lt;0,"Check - Negative",IF(Revenue_Data!P98=0,"Check - Zero","OK")))</f>
        <v>OK</v>
      </c>
      <c r="Q98" s="6" t="str">
        <f>IF(Revenue_Data!Q98="","Check - Blank",IF(Revenue_Data!Q98&lt;0,"Check - Negative",IF(Revenue_Data!Q98=0,"Check - Zero","OK")))</f>
        <v>OK</v>
      </c>
      <c r="R98" s="6" t="str">
        <f>IF(Revenue_Data!R98="","Check - Blank",IF(Revenue_Data!R98&lt;0,"Check - Negative",IF(Revenue_Data!R98=0,"Check - Zero","OK")))</f>
        <v>OK</v>
      </c>
      <c r="S98" s="6" t="str">
        <f>IF(Revenue_Data!S98="","Check - Blank",IF(Revenue_Data!S98&lt;0,"Check - Negative",IF(Revenue_Data!S98=0,"Check - Zero","OK")))</f>
        <v>OK</v>
      </c>
      <c r="T98" s="6" t="str">
        <f>IF(Revenue_Data!T98="","Check - Blank",IF(Revenue_Data!T98&lt;0,"Check - Negative",IF(Revenue_Data!T98=0,"Check - Zero","OK")))</f>
        <v>OK</v>
      </c>
      <c r="U98" s="6" t="str">
        <f>IF(Revenue_Data!U98="","Check - Blank",IF(Revenue_Data!U98&lt;0,"Check - Negative",IF(Revenue_Data!U98=0,"Check - Zero","OK")))</f>
        <v>OK</v>
      </c>
      <c r="V98" s="6" t="str">
        <f>IF(Revenue_Data!V98="","Check - Blank",IF(Revenue_Data!V98&lt;0,"Check - Negative",IF(Revenue_Data!V98=0,"Check - Zero","OK")))</f>
        <v>OK</v>
      </c>
      <c r="W98" s="6" t="str">
        <f>IF(Revenue_Data!W98="","Check - Blank",IF(Revenue_Data!W98&lt;0,"Check - Negative",IF(Revenue_Data!W98=0,"Check - Zero","OK")))</f>
        <v>OK</v>
      </c>
      <c r="X98" s="6" t="str">
        <f>IF(Revenue_Data!X98="","Check - Blank",IF(Revenue_Data!X98&lt;0,"Check - Negative",IF(Revenue_Data!X98=0,"Check - Zero","OK")))</f>
        <v>OK</v>
      </c>
      <c r="Y98" s="6" t="str">
        <f>IF(Revenue_Data!Y98="","Check - Blank",IF(Revenue_Data!Y98&lt;0,"Check - Negative",IF(Revenue_Data!Y98=0,"Check - Zero","OK")))</f>
        <v>OK</v>
      </c>
      <c r="Z98" s="6" t="str">
        <f>IF(Revenue_Data!Z98="","Check - Blank",IF(Revenue_Data!Z98&lt;0,"Check - Negative",IF(Revenue_Data!Z98=0,"Check - Zero","OK")))</f>
        <v>OK</v>
      </c>
      <c r="AA98" s="7" t="str">
        <f>IF(Revenue_Data!AA98="","Check - Blank",IF(Revenue_Data!AA98&lt;0,"Check - Negative",IF(Revenue_Data!AA98=0,"Check - Zero","OK")))</f>
        <v>OK</v>
      </c>
    </row>
    <row r="99" spans="2:28" x14ac:dyDescent="0.35">
      <c r="B99" s="12" t="s">
        <v>96</v>
      </c>
      <c r="C99" s="17" t="str">
        <f>IF(Revenue_Data!C99="","Check - Blank",IF(Revenue_Data!C99&lt;0,"Check - Negative",IF(Revenue_Data!C99=0,"Check - Zero","OK")))</f>
        <v>OK</v>
      </c>
      <c r="D99" s="6" t="str">
        <f>IF(Revenue_Data!D99="","Check - Blank",IF(Revenue_Data!D99&lt;0,"Check - Negative",IF(Revenue_Data!D99=0,"Check - Zero","OK")))</f>
        <v>OK</v>
      </c>
      <c r="E99" s="6" t="str">
        <f>IF(Revenue_Data!E99="","Check - Blank",IF(Revenue_Data!E99&lt;0,"Check - Negative",IF(Revenue_Data!E99=0,"Check - Zero","OK")))</f>
        <v>OK</v>
      </c>
      <c r="F99" s="6" t="str">
        <f>IF(Revenue_Data!F99="","Check - Blank",IF(Revenue_Data!F99&lt;0,"Check - Negative",IF(Revenue_Data!F99=0,"Check - Zero","OK")))</f>
        <v>OK</v>
      </c>
      <c r="G99" s="6" t="str">
        <f>IF(Revenue_Data!G99="","Check - Blank",IF(Revenue_Data!G99&lt;0,"Check - Negative",IF(Revenue_Data!G99=0,"Check - Zero","OK")))</f>
        <v>OK</v>
      </c>
      <c r="H99" s="6" t="str">
        <f>IF(Revenue_Data!H99="","Check - Blank",IF(Revenue_Data!H99&lt;0,"Check - Negative",IF(Revenue_Data!H99=0,"Check - Zero","OK")))</f>
        <v>OK</v>
      </c>
      <c r="I99" s="6" t="str">
        <f>IF(Revenue_Data!I99="","Check - Blank",IF(Revenue_Data!I99&lt;0,"Check - Negative",IF(Revenue_Data!I99=0,"Check - Zero","OK")))</f>
        <v>OK</v>
      </c>
      <c r="J99" s="6" t="str">
        <f>IF(Revenue_Data!J99="","Check - Blank",IF(Revenue_Data!J99&lt;0,"Check - Negative",IF(Revenue_Data!J99=0,"Check - Zero","OK")))</f>
        <v>OK</v>
      </c>
      <c r="K99" s="6" t="str">
        <f>IF(Revenue_Data!K99="","Check - Blank",IF(Revenue_Data!K99&lt;0,"Check - Negative",IF(Revenue_Data!K99=0,"Check - Zero","OK")))</f>
        <v>OK</v>
      </c>
      <c r="L99" s="6" t="str">
        <f>IF(Revenue_Data!L99="","Check - Blank",IF(Revenue_Data!L99&lt;0,"Check - Negative",IF(Revenue_Data!L99=0,"Check - Zero","OK")))</f>
        <v>OK</v>
      </c>
      <c r="M99" s="6" t="str">
        <f>IF(Revenue_Data!M99="","Check - Blank",IF(Revenue_Data!M99&lt;0,"Check - Negative",IF(Revenue_Data!M99=0,"Check - Zero","OK")))</f>
        <v>OK</v>
      </c>
      <c r="N99" s="6" t="str">
        <f>IF(Revenue_Data!N99="","Check - Blank",IF(Revenue_Data!N99&lt;0,"Check - Negative",IF(Revenue_Data!N99=0,"Check - Zero","OK")))</f>
        <v>OK</v>
      </c>
      <c r="O99" s="6" t="str">
        <f>IF(Revenue_Data!O99="","Check - Blank",IF(Revenue_Data!O99&lt;0,"Check - Negative",IF(Revenue_Data!O99=0,"Check - Zero","OK")))</f>
        <v>OK</v>
      </c>
      <c r="P99" s="6" t="str">
        <f>IF(Revenue_Data!P99="","Check - Blank",IF(Revenue_Data!P99&lt;0,"Check - Negative",IF(Revenue_Data!P99=0,"Check - Zero","OK")))</f>
        <v>OK</v>
      </c>
      <c r="Q99" s="6" t="str">
        <f>IF(Revenue_Data!Q99="","Check - Blank",IF(Revenue_Data!Q99&lt;0,"Check - Negative",IF(Revenue_Data!Q99=0,"Check - Zero","OK")))</f>
        <v>OK</v>
      </c>
      <c r="R99" s="6" t="str">
        <f>IF(Revenue_Data!R99="","Check - Blank",IF(Revenue_Data!R99&lt;0,"Check - Negative",IF(Revenue_Data!R99=0,"Check - Zero","OK")))</f>
        <v>OK</v>
      </c>
      <c r="S99" s="6" t="str">
        <f>IF(Revenue_Data!S99="","Check - Blank",IF(Revenue_Data!S99&lt;0,"Check - Negative",IF(Revenue_Data!S99=0,"Check - Zero","OK")))</f>
        <v>OK</v>
      </c>
      <c r="T99" s="6" t="str">
        <f>IF(Revenue_Data!T99="","Check - Blank",IF(Revenue_Data!T99&lt;0,"Check - Negative",IF(Revenue_Data!T99=0,"Check - Zero","OK")))</f>
        <v>OK</v>
      </c>
      <c r="U99" s="6" t="str">
        <f>IF(Revenue_Data!U99="","Check - Blank",IF(Revenue_Data!U99&lt;0,"Check - Negative",IF(Revenue_Data!U99=0,"Check - Zero","OK")))</f>
        <v>OK</v>
      </c>
      <c r="V99" s="6" t="str">
        <f>IF(Revenue_Data!V99="","Check - Blank",IF(Revenue_Data!V99&lt;0,"Check - Negative",IF(Revenue_Data!V99=0,"Check - Zero","OK")))</f>
        <v>OK</v>
      </c>
      <c r="W99" s="6" t="str">
        <f>IF(Revenue_Data!W99="","Check - Blank",IF(Revenue_Data!W99&lt;0,"Check - Negative",IF(Revenue_Data!W99=0,"Check - Zero","OK")))</f>
        <v>OK</v>
      </c>
      <c r="X99" s="6" t="str">
        <f>IF(Revenue_Data!X99="","Check - Blank",IF(Revenue_Data!X99&lt;0,"Check - Negative",IF(Revenue_Data!X99=0,"Check - Zero","OK")))</f>
        <v>OK</v>
      </c>
      <c r="Y99" s="6" t="str">
        <f>IF(Revenue_Data!Y99="","Check - Blank",IF(Revenue_Data!Y99&lt;0,"Check - Negative",IF(Revenue_Data!Y99=0,"Check - Zero","OK")))</f>
        <v>OK</v>
      </c>
      <c r="Z99" s="6" t="str">
        <f>IF(Revenue_Data!Z99="","Check - Blank",IF(Revenue_Data!Z99&lt;0,"Check - Negative",IF(Revenue_Data!Z99=0,"Check - Zero","OK")))</f>
        <v>OK</v>
      </c>
      <c r="AA99" s="7" t="str">
        <f>IF(Revenue_Data!AA99="","Check - Blank",IF(Revenue_Data!AA99&lt;0,"Check - Negative",IF(Revenue_Data!AA99=0,"Check - Zero","OK")))</f>
        <v>OK</v>
      </c>
    </row>
    <row r="100" spans="2:28" x14ac:dyDescent="0.35">
      <c r="B100" s="12" t="s">
        <v>97</v>
      </c>
      <c r="C100" s="17" t="str">
        <f>IF(Revenue_Data!C100="","Check - Blank",IF(Revenue_Data!C100&lt;0,"Check - Negative",IF(Revenue_Data!C100=0,"Check - Zero","OK")))</f>
        <v>OK</v>
      </c>
      <c r="D100" s="6" t="str">
        <f>IF(Revenue_Data!D100="","Check - Blank",IF(Revenue_Data!D100&lt;0,"Check - Negative",IF(Revenue_Data!D100=0,"Check - Zero","OK")))</f>
        <v>OK</v>
      </c>
      <c r="E100" s="6" t="str">
        <f>IF(Revenue_Data!E100="","Check - Blank",IF(Revenue_Data!E100&lt;0,"Check - Negative",IF(Revenue_Data!E100=0,"Check - Zero","OK")))</f>
        <v>OK</v>
      </c>
      <c r="F100" s="6" t="str">
        <f>IF(Revenue_Data!F100="","Check - Blank",IF(Revenue_Data!F100&lt;0,"Check - Negative",IF(Revenue_Data!F100=0,"Check - Zero","OK")))</f>
        <v>OK</v>
      </c>
      <c r="G100" s="6" t="str">
        <f>IF(Revenue_Data!G100="","Check - Blank",IF(Revenue_Data!G100&lt;0,"Check - Negative",IF(Revenue_Data!G100=0,"Check - Zero","OK")))</f>
        <v>OK</v>
      </c>
      <c r="H100" s="6" t="str">
        <f>IF(Revenue_Data!H100="","Check - Blank",IF(Revenue_Data!H100&lt;0,"Check - Negative",IF(Revenue_Data!H100=0,"Check - Zero","OK")))</f>
        <v>OK</v>
      </c>
      <c r="I100" s="6" t="str">
        <f>IF(Revenue_Data!I100="","Check - Blank",IF(Revenue_Data!I100&lt;0,"Check - Negative",IF(Revenue_Data!I100=0,"Check - Zero","OK")))</f>
        <v>OK</v>
      </c>
      <c r="J100" s="6" t="str">
        <f>IF(Revenue_Data!J100="","Check - Blank",IF(Revenue_Data!J100&lt;0,"Check - Negative",IF(Revenue_Data!J100=0,"Check - Zero","OK")))</f>
        <v>OK</v>
      </c>
      <c r="K100" s="6" t="str">
        <f>IF(Revenue_Data!K100="","Check - Blank",IF(Revenue_Data!K100&lt;0,"Check - Negative",IF(Revenue_Data!K100=0,"Check - Zero","OK")))</f>
        <v>OK</v>
      </c>
      <c r="L100" s="6" t="str">
        <f>IF(Revenue_Data!L100="","Check - Blank",IF(Revenue_Data!L100&lt;0,"Check - Negative",IF(Revenue_Data!L100=0,"Check - Zero","OK")))</f>
        <v>OK</v>
      </c>
      <c r="M100" s="6" t="str">
        <f>IF(Revenue_Data!M100="","Check - Blank",IF(Revenue_Data!M100&lt;0,"Check - Negative",IF(Revenue_Data!M100=0,"Check - Zero","OK")))</f>
        <v>OK</v>
      </c>
      <c r="N100" s="6" t="str">
        <f>IF(Revenue_Data!N100="","Check - Blank",IF(Revenue_Data!N100&lt;0,"Check - Negative",IF(Revenue_Data!N100=0,"Check - Zero","OK")))</f>
        <v>OK</v>
      </c>
      <c r="O100" s="6" t="str">
        <f>IF(Revenue_Data!O100="","Check - Blank",IF(Revenue_Data!O100&lt;0,"Check - Negative",IF(Revenue_Data!O100=0,"Check - Zero","OK")))</f>
        <v>OK</v>
      </c>
      <c r="P100" s="6" t="str">
        <f>IF(Revenue_Data!P100="","Check - Blank",IF(Revenue_Data!P100&lt;0,"Check - Negative",IF(Revenue_Data!P100=0,"Check - Zero","OK")))</f>
        <v>OK</v>
      </c>
      <c r="Q100" s="6" t="str">
        <f>IF(Revenue_Data!Q100="","Check - Blank",IF(Revenue_Data!Q100&lt;0,"Check - Negative",IF(Revenue_Data!Q100=0,"Check - Zero","OK")))</f>
        <v>OK</v>
      </c>
      <c r="R100" s="6" t="str">
        <f>IF(Revenue_Data!R100="","Check - Blank",IF(Revenue_Data!R100&lt;0,"Check - Negative",IF(Revenue_Data!R100=0,"Check - Zero","OK")))</f>
        <v>OK</v>
      </c>
      <c r="S100" s="6" t="str">
        <f>IF(Revenue_Data!S100="","Check - Blank",IF(Revenue_Data!S100&lt;0,"Check - Negative",IF(Revenue_Data!S100=0,"Check - Zero","OK")))</f>
        <v>OK</v>
      </c>
      <c r="T100" s="6" t="str">
        <f>IF(Revenue_Data!T100="","Check - Blank",IF(Revenue_Data!T100&lt;0,"Check - Negative",IF(Revenue_Data!T100=0,"Check - Zero","OK")))</f>
        <v>OK</v>
      </c>
      <c r="U100" s="6" t="str">
        <f>IF(Revenue_Data!U100="","Check - Blank",IF(Revenue_Data!U100&lt;0,"Check - Negative",IF(Revenue_Data!U100=0,"Check - Zero","OK")))</f>
        <v>OK</v>
      </c>
      <c r="V100" s="6" t="str">
        <f>IF(Revenue_Data!V100="","Check - Blank",IF(Revenue_Data!V100&lt;0,"Check - Negative",IF(Revenue_Data!V100=0,"Check - Zero","OK")))</f>
        <v>OK</v>
      </c>
      <c r="W100" s="6" t="str">
        <f>IF(Revenue_Data!W100="","Check - Blank",IF(Revenue_Data!W100&lt;0,"Check - Negative",IF(Revenue_Data!W100=0,"Check - Zero","OK")))</f>
        <v>OK</v>
      </c>
      <c r="X100" s="6" t="str">
        <f>IF(Revenue_Data!X100="","Check - Blank",IF(Revenue_Data!X100&lt;0,"Check - Negative",IF(Revenue_Data!X100=0,"Check - Zero","OK")))</f>
        <v>OK</v>
      </c>
      <c r="Y100" s="6" t="str">
        <f>IF(Revenue_Data!Y100="","Check - Blank",IF(Revenue_Data!Y100&lt;0,"Check - Negative",IF(Revenue_Data!Y100=0,"Check - Zero","OK")))</f>
        <v>OK</v>
      </c>
      <c r="Z100" s="6" t="str">
        <f>IF(Revenue_Data!Z100="","Check - Blank",IF(Revenue_Data!Z100&lt;0,"Check - Negative",IF(Revenue_Data!Z100=0,"Check - Zero","OK")))</f>
        <v>OK</v>
      </c>
      <c r="AA100" s="7" t="str">
        <f>IF(Revenue_Data!AA100="","Check - Blank",IF(Revenue_Data!AA100&lt;0,"Check - Negative",IF(Revenue_Data!AA100=0,"Check - Zero","OK")))</f>
        <v>OK</v>
      </c>
    </row>
    <row r="101" spans="2:28" x14ac:dyDescent="0.35">
      <c r="B101" s="12" t="s">
        <v>98</v>
      </c>
      <c r="C101" s="17" t="str">
        <f>IF(Revenue_Data!C101="","Check - Blank",IF(Revenue_Data!C101&lt;0,"Check - Negative",IF(Revenue_Data!C101=0,"Check - Zero","OK")))</f>
        <v>OK</v>
      </c>
      <c r="D101" s="6" t="str">
        <f>IF(Revenue_Data!D101="","Check - Blank",IF(Revenue_Data!D101&lt;0,"Check - Negative",IF(Revenue_Data!D101=0,"Check - Zero","OK")))</f>
        <v>OK</v>
      </c>
      <c r="E101" s="6" t="str">
        <f>IF(Revenue_Data!E101="","Check - Blank",IF(Revenue_Data!E101&lt;0,"Check - Negative",IF(Revenue_Data!E101=0,"Check - Zero","OK")))</f>
        <v>OK</v>
      </c>
      <c r="F101" s="6" t="str">
        <f>IF(Revenue_Data!F101="","Check - Blank",IF(Revenue_Data!F101&lt;0,"Check - Negative",IF(Revenue_Data!F101=0,"Check - Zero","OK")))</f>
        <v>OK</v>
      </c>
      <c r="G101" s="6" t="str">
        <f>IF(Revenue_Data!G101="","Check - Blank",IF(Revenue_Data!G101&lt;0,"Check - Negative",IF(Revenue_Data!G101=0,"Check - Zero","OK")))</f>
        <v>OK</v>
      </c>
      <c r="H101" s="6" t="str">
        <f>IF(Revenue_Data!H101="","Check - Blank",IF(Revenue_Data!H101&lt;0,"Check - Negative",IF(Revenue_Data!H101=0,"Check - Zero","OK")))</f>
        <v>OK</v>
      </c>
      <c r="I101" s="6" t="str">
        <f>IF(Revenue_Data!I101="","Check - Blank",IF(Revenue_Data!I101&lt;0,"Check - Negative",IF(Revenue_Data!I101=0,"Check - Zero","OK")))</f>
        <v>OK</v>
      </c>
      <c r="J101" s="6" t="str">
        <f>IF(Revenue_Data!J101="","Check - Blank",IF(Revenue_Data!J101&lt;0,"Check - Negative",IF(Revenue_Data!J101=0,"Check - Zero","OK")))</f>
        <v>OK</v>
      </c>
      <c r="K101" s="6" t="str">
        <f>IF(Revenue_Data!K101="","Check - Blank",IF(Revenue_Data!K101&lt;0,"Check - Negative",IF(Revenue_Data!K101=0,"Check - Zero","OK")))</f>
        <v>OK</v>
      </c>
      <c r="L101" s="6" t="str">
        <f>IF(Revenue_Data!L101="","Check - Blank",IF(Revenue_Data!L101&lt;0,"Check - Negative",IF(Revenue_Data!L101=0,"Check - Zero","OK")))</f>
        <v>OK</v>
      </c>
      <c r="M101" s="6" t="str">
        <f>IF(Revenue_Data!M101="","Check - Blank",IF(Revenue_Data!M101&lt;0,"Check - Negative",IF(Revenue_Data!M101=0,"Check - Zero","OK")))</f>
        <v>OK</v>
      </c>
      <c r="N101" s="6" t="str">
        <f>IF(Revenue_Data!N101="","Check - Blank",IF(Revenue_Data!N101&lt;0,"Check - Negative",IF(Revenue_Data!N101=0,"Check - Zero","OK")))</f>
        <v>OK</v>
      </c>
      <c r="O101" s="6" t="str">
        <f>IF(Revenue_Data!O101="","Check - Blank",IF(Revenue_Data!O101&lt;0,"Check - Negative",IF(Revenue_Data!O101=0,"Check - Zero","OK")))</f>
        <v>OK</v>
      </c>
      <c r="P101" s="6" t="str">
        <f>IF(Revenue_Data!P101="","Check - Blank",IF(Revenue_Data!P101&lt;0,"Check - Negative",IF(Revenue_Data!P101=0,"Check - Zero","OK")))</f>
        <v>OK</v>
      </c>
      <c r="Q101" s="6" t="str">
        <f>IF(Revenue_Data!Q101="","Check - Blank",IF(Revenue_Data!Q101&lt;0,"Check - Negative",IF(Revenue_Data!Q101=0,"Check - Zero","OK")))</f>
        <v>OK</v>
      </c>
      <c r="R101" s="6" t="str">
        <f>IF(Revenue_Data!R101="","Check - Blank",IF(Revenue_Data!R101&lt;0,"Check - Negative",IF(Revenue_Data!R101=0,"Check - Zero","OK")))</f>
        <v>OK</v>
      </c>
      <c r="S101" s="6" t="str">
        <f>IF(Revenue_Data!S101="","Check - Blank",IF(Revenue_Data!S101&lt;0,"Check - Negative",IF(Revenue_Data!S101=0,"Check - Zero","OK")))</f>
        <v>OK</v>
      </c>
      <c r="T101" s="6" t="str">
        <f>IF(Revenue_Data!T101="","Check - Blank",IF(Revenue_Data!T101&lt;0,"Check - Negative",IF(Revenue_Data!T101=0,"Check - Zero","OK")))</f>
        <v>OK</v>
      </c>
      <c r="U101" s="6" t="str">
        <f>IF(Revenue_Data!U101="","Check - Blank",IF(Revenue_Data!U101&lt;0,"Check - Negative",IF(Revenue_Data!U101=0,"Check - Zero","OK")))</f>
        <v>OK</v>
      </c>
      <c r="V101" s="6" t="str">
        <f>IF(Revenue_Data!V101="","Check - Blank",IF(Revenue_Data!V101&lt;0,"Check - Negative",IF(Revenue_Data!V101=0,"Check - Zero","OK")))</f>
        <v>OK</v>
      </c>
      <c r="W101" s="6" t="str">
        <f>IF(Revenue_Data!W101="","Check - Blank",IF(Revenue_Data!W101&lt;0,"Check - Negative",IF(Revenue_Data!W101=0,"Check - Zero","OK")))</f>
        <v>OK</v>
      </c>
      <c r="X101" s="6" t="str">
        <f>IF(Revenue_Data!X101="","Check - Blank",IF(Revenue_Data!X101&lt;0,"Check - Negative",IF(Revenue_Data!X101=0,"Check - Zero","OK")))</f>
        <v>OK</v>
      </c>
      <c r="Y101" s="6" t="str">
        <f>IF(Revenue_Data!Y101="","Check - Blank",IF(Revenue_Data!Y101&lt;0,"Check - Negative",IF(Revenue_Data!Y101=0,"Check - Zero","OK")))</f>
        <v>OK</v>
      </c>
      <c r="Z101" s="6" t="str">
        <f>IF(Revenue_Data!Z101="","Check - Blank",IF(Revenue_Data!Z101&lt;0,"Check - Negative",IF(Revenue_Data!Z101=0,"Check - Zero","OK")))</f>
        <v>OK</v>
      </c>
      <c r="AA101" s="7" t="str">
        <f>IF(Revenue_Data!AA101="","Check - Blank",IF(Revenue_Data!AA101&lt;0,"Check - Negative",IF(Revenue_Data!AA101=0,"Check - Zero","OK")))</f>
        <v>OK</v>
      </c>
    </row>
    <row r="102" spans="2:28" x14ac:dyDescent="0.35">
      <c r="B102" s="12" t="s">
        <v>99</v>
      </c>
      <c r="C102" s="17" t="str">
        <f>IF(Revenue_Data!C102="","Check - Blank",IF(Revenue_Data!C102&lt;0,"Check - Negative",IF(Revenue_Data!C102=0,"Check - Zero","OK")))</f>
        <v>OK</v>
      </c>
      <c r="D102" s="6" t="str">
        <f>IF(Revenue_Data!D102="","Check - Blank",IF(Revenue_Data!D102&lt;0,"Check - Negative",IF(Revenue_Data!D102=0,"Check - Zero","OK")))</f>
        <v>OK</v>
      </c>
      <c r="E102" s="6" t="str">
        <f>IF(Revenue_Data!E102="","Check - Blank",IF(Revenue_Data!E102&lt;0,"Check - Negative",IF(Revenue_Data!E102=0,"Check - Zero","OK")))</f>
        <v>OK</v>
      </c>
      <c r="F102" s="6" t="str">
        <f>IF(Revenue_Data!F102="","Check - Blank",IF(Revenue_Data!F102&lt;0,"Check - Negative",IF(Revenue_Data!F102=0,"Check - Zero","OK")))</f>
        <v>OK</v>
      </c>
      <c r="G102" s="6" t="str">
        <f>IF(Revenue_Data!G102="","Check - Blank",IF(Revenue_Data!G102&lt;0,"Check - Negative",IF(Revenue_Data!G102=0,"Check - Zero","OK")))</f>
        <v>OK</v>
      </c>
      <c r="H102" s="6" t="str">
        <f>IF(Revenue_Data!H102="","Check - Blank",IF(Revenue_Data!H102&lt;0,"Check - Negative",IF(Revenue_Data!H102=0,"Check - Zero","OK")))</f>
        <v>OK</v>
      </c>
      <c r="I102" s="6" t="str">
        <f>IF(Revenue_Data!I102="","Check - Blank",IF(Revenue_Data!I102&lt;0,"Check - Negative",IF(Revenue_Data!I102=0,"Check - Zero","OK")))</f>
        <v>OK</v>
      </c>
      <c r="J102" s="6" t="str">
        <f>IF(Revenue_Data!J102="","Check - Blank",IF(Revenue_Data!J102&lt;0,"Check - Negative",IF(Revenue_Data!J102=0,"Check - Zero","OK")))</f>
        <v>OK</v>
      </c>
      <c r="K102" s="6" t="str">
        <f>IF(Revenue_Data!K102="","Check - Blank",IF(Revenue_Data!K102&lt;0,"Check - Negative",IF(Revenue_Data!K102=0,"Check - Zero","OK")))</f>
        <v>OK</v>
      </c>
      <c r="L102" s="6" t="str">
        <f>IF(Revenue_Data!L102="","Check - Blank",IF(Revenue_Data!L102&lt;0,"Check - Negative",IF(Revenue_Data!L102=0,"Check - Zero","OK")))</f>
        <v>OK</v>
      </c>
      <c r="M102" s="6" t="str">
        <f>IF(Revenue_Data!M102="","Check - Blank",IF(Revenue_Data!M102&lt;0,"Check - Negative",IF(Revenue_Data!M102=0,"Check - Zero","OK")))</f>
        <v>OK</v>
      </c>
      <c r="N102" s="6" t="str">
        <f>IF(Revenue_Data!N102="","Check - Blank",IF(Revenue_Data!N102&lt;0,"Check - Negative",IF(Revenue_Data!N102=0,"Check - Zero","OK")))</f>
        <v>OK</v>
      </c>
      <c r="O102" s="6" t="str">
        <f>IF(Revenue_Data!O102="","Check - Blank",IF(Revenue_Data!O102&lt;0,"Check - Negative",IF(Revenue_Data!O102=0,"Check - Zero","OK")))</f>
        <v>OK</v>
      </c>
      <c r="P102" s="6" t="str">
        <f>IF(Revenue_Data!P102="","Check - Blank",IF(Revenue_Data!P102&lt;0,"Check - Negative",IF(Revenue_Data!P102=0,"Check - Zero","OK")))</f>
        <v>OK</v>
      </c>
      <c r="Q102" s="6" t="str">
        <f>IF(Revenue_Data!Q102="","Check - Blank",IF(Revenue_Data!Q102&lt;0,"Check - Negative",IF(Revenue_Data!Q102=0,"Check - Zero","OK")))</f>
        <v>OK</v>
      </c>
      <c r="R102" s="6" t="str">
        <f>IF(Revenue_Data!R102="","Check - Blank",IF(Revenue_Data!R102&lt;0,"Check - Negative",IF(Revenue_Data!R102=0,"Check - Zero","OK")))</f>
        <v>OK</v>
      </c>
      <c r="S102" s="6" t="str">
        <f>IF(Revenue_Data!S102="","Check - Blank",IF(Revenue_Data!S102&lt;0,"Check - Negative",IF(Revenue_Data!S102=0,"Check - Zero","OK")))</f>
        <v>OK</v>
      </c>
      <c r="T102" s="6" t="str">
        <f>IF(Revenue_Data!T102="","Check - Blank",IF(Revenue_Data!T102&lt;0,"Check - Negative",IF(Revenue_Data!T102=0,"Check - Zero","OK")))</f>
        <v>OK</v>
      </c>
      <c r="U102" s="6" t="str">
        <f>IF(Revenue_Data!U102="","Check - Blank",IF(Revenue_Data!U102&lt;0,"Check - Negative",IF(Revenue_Data!U102=0,"Check - Zero","OK")))</f>
        <v>OK</v>
      </c>
      <c r="V102" s="6" t="str">
        <f>IF(Revenue_Data!V102="","Check - Blank",IF(Revenue_Data!V102&lt;0,"Check - Negative",IF(Revenue_Data!V102=0,"Check - Zero","OK")))</f>
        <v>OK</v>
      </c>
      <c r="W102" s="6" t="str">
        <f>IF(Revenue_Data!W102="","Check - Blank",IF(Revenue_Data!W102&lt;0,"Check - Negative",IF(Revenue_Data!W102=0,"Check - Zero","OK")))</f>
        <v>OK</v>
      </c>
      <c r="X102" s="6" t="str">
        <f>IF(Revenue_Data!X102="","Check - Blank",IF(Revenue_Data!X102&lt;0,"Check - Negative",IF(Revenue_Data!X102=0,"Check - Zero","OK")))</f>
        <v>OK</v>
      </c>
      <c r="Y102" s="6" t="str">
        <f>IF(Revenue_Data!Y102="","Check - Blank",IF(Revenue_Data!Y102&lt;0,"Check - Negative",IF(Revenue_Data!Y102=0,"Check - Zero","OK")))</f>
        <v>OK</v>
      </c>
      <c r="Z102" s="6" t="str">
        <f>IF(Revenue_Data!Z102="","Check - Blank",IF(Revenue_Data!Z102&lt;0,"Check - Negative",IF(Revenue_Data!Z102=0,"Check - Zero","OK")))</f>
        <v>OK</v>
      </c>
      <c r="AA102" s="7" t="str">
        <f>IF(Revenue_Data!AA102="","Check - Blank",IF(Revenue_Data!AA102&lt;0,"Check - Negative",IF(Revenue_Data!AA102=0,"Check - Zero","OK")))</f>
        <v>OK</v>
      </c>
    </row>
    <row r="103" spans="2:28" ht="15" thickBot="1" x14ac:dyDescent="0.4">
      <c r="B103" s="13" t="s">
        <v>100</v>
      </c>
      <c r="C103" s="19" t="str">
        <f>IF(Revenue_Data!C103="","Check - Blank",IF(Revenue_Data!C103&lt;0,"Check - Negative",IF(Revenue_Data!C103=0,"Check - Zero","OK")))</f>
        <v>OK</v>
      </c>
      <c r="D103" s="10" t="str">
        <f>IF(Revenue_Data!D103="","Check - Blank",IF(Revenue_Data!D103&lt;0,"Check - Negative",IF(Revenue_Data!D103=0,"Check - Zero","OK")))</f>
        <v>OK</v>
      </c>
      <c r="E103" s="10" t="str">
        <f>IF(Revenue_Data!E103="","Check - Blank",IF(Revenue_Data!E103&lt;0,"Check - Negative",IF(Revenue_Data!E103=0,"Check - Zero","OK")))</f>
        <v>OK</v>
      </c>
      <c r="F103" s="10" t="str">
        <f>IF(Revenue_Data!F103="","Check - Blank",IF(Revenue_Data!F103&lt;0,"Check - Negative",IF(Revenue_Data!F103=0,"Check - Zero","OK")))</f>
        <v>OK</v>
      </c>
      <c r="G103" s="10" t="str">
        <f>IF(Revenue_Data!G103="","Check - Blank",IF(Revenue_Data!G103&lt;0,"Check - Negative",IF(Revenue_Data!G103=0,"Check - Zero","OK")))</f>
        <v>OK</v>
      </c>
      <c r="H103" s="10" t="str">
        <f>IF(Revenue_Data!H103="","Check - Blank",IF(Revenue_Data!H103&lt;0,"Check - Negative",IF(Revenue_Data!H103=0,"Check - Zero","OK")))</f>
        <v>OK</v>
      </c>
      <c r="I103" s="10" t="str">
        <f>IF(Revenue_Data!I103="","Check - Blank",IF(Revenue_Data!I103&lt;0,"Check - Negative",IF(Revenue_Data!I103=0,"Check - Zero","OK")))</f>
        <v>OK</v>
      </c>
      <c r="J103" s="10" t="str">
        <f>IF(Revenue_Data!J103="","Check - Blank",IF(Revenue_Data!J103&lt;0,"Check - Negative",IF(Revenue_Data!J103=0,"Check - Zero","OK")))</f>
        <v>OK</v>
      </c>
      <c r="K103" s="10" t="str">
        <f>IF(Revenue_Data!K103="","Check - Blank",IF(Revenue_Data!K103&lt;0,"Check - Negative",IF(Revenue_Data!K103=0,"Check - Zero","OK")))</f>
        <v>OK</v>
      </c>
      <c r="L103" s="10" t="str">
        <f>IF(Revenue_Data!L103="","Check - Blank",IF(Revenue_Data!L103&lt;0,"Check - Negative",IF(Revenue_Data!L103=0,"Check - Zero","OK")))</f>
        <v>OK</v>
      </c>
      <c r="M103" s="10" t="str">
        <f>IF(Revenue_Data!M103="","Check - Blank",IF(Revenue_Data!M103&lt;0,"Check - Negative",IF(Revenue_Data!M103=0,"Check - Zero","OK")))</f>
        <v>OK</v>
      </c>
      <c r="N103" s="10" t="str">
        <f>IF(Revenue_Data!N103="","Check - Blank",IF(Revenue_Data!N103&lt;0,"Check - Negative",IF(Revenue_Data!N103=0,"Check - Zero","OK")))</f>
        <v>Check - Negative</v>
      </c>
      <c r="O103" s="10" t="str">
        <f>IF(Revenue_Data!O103="","Check - Blank",IF(Revenue_Data!O103&lt;0,"Check - Negative",IF(Revenue_Data!O103=0,"Check - Zero","OK")))</f>
        <v>OK</v>
      </c>
      <c r="P103" s="10" t="str">
        <f>IF(Revenue_Data!P103="","Check - Blank",IF(Revenue_Data!P103&lt;0,"Check - Negative",IF(Revenue_Data!P103=0,"Check - Zero","OK")))</f>
        <v>OK</v>
      </c>
      <c r="Q103" s="10" t="str">
        <f>IF(Revenue_Data!Q103="","Check - Blank",IF(Revenue_Data!Q103&lt;0,"Check - Negative",IF(Revenue_Data!Q103=0,"Check - Zero","OK")))</f>
        <v>OK</v>
      </c>
      <c r="R103" s="10" t="str">
        <f>IF(Revenue_Data!R103="","Check - Blank",IF(Revenue_Data!R103&lt;0,"Check - Negative",IF(Revenue_Data!R103=0,"Check - Zero","OK")))</f>
        <v>OK</v>
      </c>
      <c r="S103" s="10" t="str">
        <f>IF(Revenue_Data!S103="","Check - Blank",IF(Revenue_Data!S103&lt;0,"Check - Negative",IF(Revenue_Data!S103=0,"Check - Zero","OK")))</f>
        <v>OK</v>
      </c>
      <c r="T103" s="10" t="str">
        <f>IF(Revenue_Data!T103="","Check - Blank",IF(Revenue_Data!T103&lt;0,"Check - Negative",IF(Revenue_Data!T103=0,"Check - Zero","OK")))</f>
        <v>OK</v>
      </c>
      <c r="U103" s="10" t="str">
        <f>IF(Revenue_Data!U103="","Check - Blank",IF(Revenue_Data!U103&lt;0,"Check - Negative",IF(Revenue_Data!U103=0,"Check - Zero","OK")))</f>
        <v>OK</v>
      </c>
      <c r="V103" s="10" t="str">
        <f>IF(Revenue_Data!V103="","Check - Blank",IF(Revenue_Data!V103&lt;0,"Check - Negative",IF(Revenue_Data!V103=0,"Check - Zero","OK")))</f>
        <v>OK</v>
      </c>
      <c r="W103" s="10" t="str">
        <f>IF(Revenue_Data!W103="","Check - Blank",IF(Revenue_Data!W103&lt;0,"Check - Negative",IF(Revenue_Data!W103=0,"Check - Zero","OK")))</f>
        <v>OK</v>
      </c>
      <c r="X103" s="10" t="str">
        <f>IF(Revenue_Data!X103="","Check - Blank",IF(Revenue_Data!X103&lt;0,"Check - Negative",IF(Revenue_Data!X103=0,"Check - Zero","OK")))</f>
        <v>OK</v>
      </c>
      <c r="Y103" s="10" t="str">
        <f>IF(Revenue_Data!Y103="","Check - Blank",IF(Revenue_Data!Y103&lt;0,"Check - Negative",IF(Revenue_Data!Y103=0,"Check - Zero","OK")))</f>
        <v>OK</v>
      </c>
      <c r="Z103" s="10" t="str">
        <f>IF(Revenue_Data!Z103="","Check - Blank",IF(Revenue_Data!Z103&lt;0,"Check - Negative",IF(Revenue_Data!Z103=0,"Check - Zero","OK")))</f>
        <v>OK</v>
      </c>
      <c r="AA103" s="11" t="str">
        <f>IF(Revenue_Data!AA103="","Check - Blank",IF(Revenue_Data!AA103&lt;0,"Check - Negative",IF(Revenue_Data!AA103=0,"Check - Zero","OK")))</f>
        <v>OK</v>
      </c>
    </row>
    <row r="104" spans="2:28" ht="15" thickBot="1" x14ac:dyDescent="0.4"/>
    <row r="105" spans="2:28" ht="15" thickBot="1" x14ac:dyDescent="0.4">
      <c r="B105" s="14" t="s">
        <v>178</v>
      </c>
      <c r="C105" s="35">
        <f>MAX(Revenue_Data!C4:C103)</f>
        <v>14988540</v>
      </c>
      <c r="D105" s="35">
        <f>MAX(Revenue_Data!D4:D103)</f>
        <v>17512418</v>
      </c>
      <c r="E105" s="35">
        <f>MAX(Revenue_Data!E4:E103)</f>
        <v>20988037</v>
      </c>
      <c r="F105" s="35">
        <f>MAX(Revenue_Data!F4:F103)</f>
        <v>22457200</v>
      </c>
      <c r="G105" s="35">
        <f>MAX(Revenue_Data!G4:G103)</f>
        <v>23046091</v>
      </c>
      <c r="H105" s="35">
        <f>MAX(Revenue_Data!H4:H103)</f>
        <v>26724068</v>
      </c>
      <c r="I105" s="35">
        <f>MAX(Revenue_Data!I4:I103)</f>
        <v>27766036</v>
      </c>
      <c r="J105" s="35">
        <f>MAX(Revenue_Data!J4:J103)</f>
        <v>33041583</v>
      </c>
      <c r="K105" s="35">
        <f>MAX(Revenue_Data!K4:K103)</f>
        <v>38651714</v>
      </c>
      <c r="L105" s="35">
        <f>MAX(Revenue_Data!L4:L103)</f>
        <v>44062954</v>
      </c>
      <c r="M105" s="35">
        <f>MAX(Revenue_Data!M4:M103)</f>
        <v>42741065</v>
      </c>
      <c r="N105" s="35">
        <f>MAX(Revenue_Data!N4:N103)</f>
        <v>47266765</v>
      </c>
      <c r="O105" s="35">
        <f>MAX(Revenue_Data!O4:O103)</f>
        <v>51048106</v>
      </c>
      <c r="P105" s="35">
        <f>MAX(Revenue_Data!P4:P103)</f>
        <v>58194841</v>
      </c>
      <c r="Q105" s="35">
        <f>MAX(Revenue_Data!Q4:Q103)</f>
        <v>68669912</v>
      </c>
      <c r="R105" s="35">
        <f>MAX(Revenue_Data!R4:R103)</f>
        <v>78283700</v>
      </c>
      <c r="S105" s="35">
        <f>MAX(Revenue_Data!S4:S103)</f>
        <v>86112070</v>
      </c>
      <c r="T105" s="35">
        <f>MAX(Revenue_Data!T4:T103)</f>
        <v>87834311</v>
      </c>
      <c r="U105" s="35">
        <f>MAX(Revenue_Data!U4:U103)</f>
        <v>100131115</v>
      </c>
      <c r="V105" s="35">
        <f>MAX(Revenue_Data!V4:V103)</f>
        <v>115150782</v>
      </c>
      <c r="W105" s="35">
        <f>MAX(Revenue_Data!W4:W103)</f>
        <v>131271891</v>
      </c>
      <c r="X105" s="35">
        <f>MAX(Revenue_Data!X4:X103)</f>
        <v>124708296</v>
      </c>
      <c r="Y105" s="35">
        <f>MAX(Revenue_Data!Y4:Y103)</f>
        <v>103906924</v>
      </c>
      <c r="Z105" s="35">
        <f>MAX(Revenue_Data!Z4:Z103)</f>
        <v>150098905</v>
      </c>
      <c r="AA105" s="54">
        <f>MAX(Revenue_Data!AA4:AA103)</f>
        <v>145595938</v>
      </c>
    </row>
    <row r="106" spans="2:28" ht="15" thickBot="1" x14ac:dyDescent="0.4">
      <c r="B106" s="14" t="s">
        <v>259</v>
      </c>
      <c r="C106" s="35" t="s">
        <v>258</v>
      </c>
      <c r="D106" s="86">
        <f>(D105-C105)/C105</f>
        <v>0.16838718113972409</v>
      </c>
      <c r="E106" s="86">
        <f t="shared" ref="E106:AA106" si="0">(E105-D105)/D105</f>
        <v>0.19846596854871784</v>
      </c>
      <c r="F106" s="86">
        <f t="shared" si="0"/>
        <v>7.0000019534937924E-2</v>
      </c>
      <c r="G106" s="86">
        <f t="shared" si="0"/>
        <v>2.6222814954669327E-2</v>
      </c>
      <c r="H106" s="86">
        <f t="shared" si="0"/>
        <v>0.15959222759295708</v>
      </c>
      <c r="I106" s="86">
        <f t="shared" si="0"/>
        <v>3.8989872350272424E-2</v>
      </c>
      <c r="J106" s="86">
        <f t="shared" si="0"/>
        <v>0.19000000576243581</v>
      </c>
      <c r="K106" s="86">
        <f t="shared" si="0"/>
        <v>0.16979001883777783</v>
      </c>
      <c r="L106" s="86">
        <f t="shared" si="0"/>
        <v>0.14000000103488294</v>
      </c>
      <c r="M106" s="86">
        <f t="shared" si="0"/>
        <v>-3.0000008624024618E-2</v>
      </c>
      <c r="N106" s="86">
        <f t="shared" si="0"/>
        <v>0.10588645837439942</v>
      </c>
      <c r="O106" s="86">
        <f t="shared" si="0"/>
        <v>7.9999995768697096E-2</v>
      </c>
      <c r="P106" s="86">
        <f t="shared" si="0"/>
        <v>0.14000000313429847</v>
      </c>
      <c r="Q106" s="86">
        <f t="shared" si="0"/>
        <v>0.17999999347021156</v>
      </c>
      <c r="R106" s="86">
        <f t="shared" si="0"/>
        <v>0.14000000465997395</v>
      </c>
      <c r="S106" s="86">
        <f t="shared" si="0"/>
        <v>0.1</v>
      </c>
      <c r="T106" s="86">
        <f t="shared" si="0"/>
        <v>1.9999995354890436E-2</v>
      </c>
      <c r="U106" s="86">
        <f t="shared" si="0"/>
        <v>0.14000000523713335</v>
      </c>
      <c r="V106" s="86">
        <f t="shared" si="0"/>
        <v>0.14999999750327359</v>
      </c>
      <c r="W106" s="86">
        <f t="shared" si="0"/>
        <v>0.1399999958315524</v>
      </c>
      <c r="X106" s="86">
        <f t="shared" si="0"/>
        <v>-5.0000003427999679E-2</v>
      </c>
      <c r="Y106" s="86">
        <f t="shared" si="0"/>
        <v>-0.16680022634580782</v>
      </c>
      <c r="Z106" s="86">
        <f t="shared" si="0"/>
        <v>0.44455151997377962</v>
      </c>
      <c r="AA106" s="87">
        <f t="shared" si="0"/>
        <v>-2.9999999000658931E-2</v>
      </c>
      <c r="AB106"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BF2E-19CC-4D8A-9EF0-8DA3FED24DE3}">
  <dimension ref="A1:AC108"/>
  <sheetViews>
    <sheetView showGridLines="0" zoomScale="80" zoomScaleNormal="80" workbookViewId="0"/>
  </sheetViews>
  <sheetFormatPr defaultRowHeight="14.5" x14ac:dyDescent="0.35"/>
  <cols>
    <col min="1" max="1" width="0.81640625" style="106" customWidth="1"/>
    <col min="2" max="2" width="21.81640625" customWidth="1"/>
    <col min="3" max="3" width="14.1796875" bestFit="1" customWidth="1"/>
    <col min="4" max="9" width="11.453125" bestFit="1" customWidth="1"/>
    <col min="10" max="10" width="12.1796875" bestFit="1" customWidth="1"/>
    <col min="11" max="12" width="11.453125" bestFit="1" customWidth="1"/>
    <col min="13" max="14" width="12.1796875" bestFit="1" customWidth="1"/>
    <col min="15" max="20" width="11.453125" bestFit="1" customWidth="1"/>
    <col min="21" max="24" width="12.453125" bestFit="1" customWidth="1"/>
    <col min="25" max="25" width="13.1796875" bestFit="1" customWidth="1"/>
    <col min="26" max="27" width="12.453125" bestFit="1" customWidth="1"/>
  </cols>
  <sheetData>
    <row r="1" spans="2:29" x14ac:dyDescent="0.35">
      <c r="B1" s="3" t="s">
        <v>131</v>
      </c>
    </row>
    <row r="2" spans="2:29" ht="15" thickBot="1" x14ac:dyDescent="0.4"/>
    <row r="3" spans="2:29" ht="15" thickBot="1" x14ac:dyDescent="0.4">
      <c r="B3" s="14"/>
      <c r="C3" s="24" t="s">
        <v>101</v>
      </c>
      <c r="D3" s="25" t="s">
        <v>102</v>
      </c>
      <c r="E3" s="25" t="s">
        <v>103</v>
      </c>
      <c r="F3" s="25" t="s">
        <v>104</v>
      </c>
      <c r="G3" s="25" t="s">
        <v>105</v>
      </c>
      <c r="H3" s="25" t="s">
        <v>106</v>
      </c>
      <c r="I3" s="25" t="s">
        <v>107</v>
      </c>
      <c r="J3" s="25" t="s">
        <v>108</v>
      </c>
      <c r="K3" s="25" t="s">
        <v>109</v>
      </c>
      <c r="L3" s="25" t="s">
        <v>110</v>
      </c>
      <c r="M3" s="25" t="s">
        <v>111</v>
      </c>
      <c r="N3" s="25" t="s">
        <v>112</v>
      </c>
      <c r="O3" s="25" t="s">
        <v>113</v>
      </c>
      <c r="P3" s="25" t="s">
        <v>114</v>
      </c>
      <c r="Q3" s="25" t="s">
        <v>115</v>
      </c>
      <c r="R3" s="25" t="s">
        <v>116</v>
      </c>
      <c r="S3" s="25" t="s">
        <v>117</v>
      </c>
      <c r="T3" s="25" t="s">
        <v>118</v>
      </c>
      <c r="U3" s="25" t="s">
        <v>119</v>
      </c>
      <c r="V3" s="25" t="s">
        <v>120</v>
      </c>
      <c r="W3" s="25" t="s">
        <v>121</v>
      </c>
      <c r="X3" s="25" t="s">
        <v>122</v>
      </c>
      <c r="Y3" s="25" t="s">
        <v>123</v>
      </c>
      <c r="Z3" s="25" t="s">
        <v>124</v>
      </c>
      <c r="AA3" s="23" t="s">
        <v>125</v>
      </c>
      <c r="AC3" s="2" t="s">
        <v>132</v>
      </c>
    </row>
    <row r="4" spans="2:29" x14ac:dyDescent="0.35">
      <c r="B4" s="12" t="s">
        <v>1</v>
      </c>
      <c r="C4" s="17">
        <f>ABS(Revenue_Data!C4)</f>
        <v>12240456</v>
      </c>
      <c r="D4" s="6">
        <f>ABS(Revenue_Data!D4)</f>
        <v>13954120</v>
      </c>
      <c r="E4" s="6">
        <f>ABS(Revenue_Data!E4)</f>
        <v>16047238</v>
      </c>
      <c r="F4" s="6">
        <f>ABS(Revenue_Data!F4)</f>
        <v>17010072</v>
      </c>
      <c r="G4" s="6">
        <f>ABS(Revenue_Data!G4)</f>
        <v>18030676</v>
      </c>
      <c r="H4" s="6">
        <f>ABS(Revenue_Data!H4)</f>
        <v>17129142</v>
      </c>
      <c r="I4" s="6">
        <f>ABS(Revenue_Data!I4)</f>
        <v>18499473</v>
      </c>
      <c r="J4" s="6">
        <f>ABS(Revenue_Data!J4)</f>
        <v>21274394</v>
      </c>
      <c r="K4" s="6">
        <f>ABS(Revenue_Data!K4)</f>
        <v>20423418</v>
      </c>
      <c r="L4" s="6">
        <f>ABS(Revenue_Data!L4)</f>
        <v>21444589</v>
      </c>
      <c r="M4" s="6">
        <f>ABS(Revenue_Data!M4)</f>
        <v>21015697</v>
      </c>
      <c r="N4" s="6">
        <f>ABS(Revenue_Data!N4)</f>
        <v>21015697</v>
      </c>
      <c r="O4" s="6">
        <f>ABS(Revenue_Data!O4)</f>
        <v>19964912</v>
      </c>
      <c r="P4" s="6">
        <f>ABS(Revenue_Data!P4)</f>
        <v>23159298</v>
      </c>
      <c r="Q4" s="6">
        <f>ABS(Revenue_Data!Q4)</f>
        <v>25938414</v>
      </c>
      <c r="R4" s="6">
        <f>ABS(Revenue_Data!R4)</f>
        <v>24900877</v>
      </c>
      <c r="S4" s="6">
        <f>ABS(Revenue_Data!S4)</f>
        <v>25149886</v>
      </c>
      <c r="T4" s="6">
        <f>ABS(Revenue_Data!T4)</f>
        <v>27161877</v>
      </c>
      <c r="U4" s="6">
        <f>ABS(Revenue_Data!U4)</f>
        <v>29606446</v>
      </c>
      <c r="V4" s="6">
        <f>ABS(Revenue_Data!V4)</f>
        <v>28126124</v>
      </c>
      <c r="W4" s="6">
        <f>ABS(Revenue_Data!W4)</f>
        <v>29813691</v>
      </c>
      <c r="X4" s="6">
        <f>ABS(Revenue_Data!X4)</f>
        <v>35776429</v>
      </c>
      <c r="Y4" s="6">
        <f>ABS(Revenue_Data!Y4)</f>
        <v>35418665</v>
      </c>
      <c r="Z4" s="6">
        <f>ABS(Revenue_Data!Z4)</f>
        <v>42502398</v>
      </c>
      <c r="AA4" s="7">
        <f>ABS(Revenue_Data!AA4)</f>
        <v>50577854</v>
      </c>
      <c r="AC4" t="s">
        <v>279</v>
      </c>
    </row>
    <row r="5" spans="2:29" x14ac:dyDescent="0.35">
      <c r="B5" s="12" t="s">
        <v>2</v>
      </c>
      <c r="C5" s="17">
        <f>ABS(Revenue_Data!C5)</f>
        <v>6492311</v>
      </c>
      <c r="D5" s="6">
        <f>ABS(Revenue_Data!D5)</f>
        <v>6946773</v>
      </c>
      <c r="E5" s="6">
        <f>ABS(Revenue_Data!E5)</f>
        <v>7780386</v>
      </c>
      <c r="F5" s="6">
        <f>ABS(Revenue_Data!F5)</f>
        <v>7546974</v>
      </c>
      <c r="G5" s="6">
        <f>ABS(Revenue_Data!G5)</f>
        <v>8150732</v>
      </c>
      <c r="H5" s="6">
        <f>ABS(Revenue_Data!H5)</f>
        <v>9210327</v>
      </c>
      <c r="I5" s="6">
        <f>ABS(Revenue_Data!I5)</f>
        <v>10131360</v>
      </c>
      <c r="J5" s="6">
        <f>ABS(Revenue_Data!J5)</f>
        <v>12157632</v>
      </c>
      <c r="K5" s="6">
        <f>ABS(Revenue_Data!K5)</f>
        <v>13981277</v>
      </c>
      <c r="L5" s="6">
        <f>ABS(Revenue_Data!L5)</f>
        <v>15659030</v>
      </c>
      <c r="M5" s="6">
        <f>ABS(Revenue_Data!M5)</f>
        <v>14876079</v>
      </c>
      <c r="N5" s="6">
        <f>ABS(Revenue_Data!N5)</f>
        <v>15173601</v>
      </c>
      <c r="O5" s="6">
        <f>ABS(Revenue_Data!O5)</f>
        <v>15325337</v>
      </c>
      <c r="P5" s="6">
        <f>ABS(Revenue_Data!P5)</f>
        <v>15018830</v>
      </c>
      <c r="Q5" s="6">
        <f>ABS(Revenue_Data!Q5)</f>
        <v>14568265</v>
      </c>
      <c r="R5" s="6">
        <f>ABS(Revenue_Data!R5)</f>
        <v>16753505</v>
      </c>
      <c r="S5" s="6">
        <f>ABS(Revenue_Data!S5)</f>
        <v>15915830</v>
      </c>
      <c r="T5" s="6">
        <f>ABS(Revenue_Data!T5)</f>
        <v>17029938</v>
      </c>
      <c r="U5" s="6">
        <f>ABS(Revenue_Data!U5)</f>
        <v>17881435</v>
      </c>
      <c r="V5" s="6">
        <f>ABS(Revenue_Data!V5)</f>
        <v>17702621</v>
      </c>
      <c r="W5" s="6">
        <f>ABS(Revenue_Data!W5)</f>
        <v>18941804</v>
      </c>
      <c r="X5" s="6">
        <f>ABS(Revenue_Data!X5)</f>
        <v>18752386</v>
      </c>
      <c r="Y5" s="6">
        <f>ABS(Revenue_Data!Y5)</f>
        <v>18377338</v>
      </c>
      <c r="Z5" s="6">
        <f>ABS(Revenue_Data!Z5)</f>
        <v>19479978</v>
      </c>
      <c r="AA5" s="7">
        <f>ABS(Revenue_Data!AA5)</f>
        <v>20259177</v>
      </c>
      <c r="AC5" t="s">
        <v>219</v>
      </c>
    </row>
    <row r="6" spans="2:29" x14ac:dyDescent="0.35">
      <c r="B6" s="12" t="s">
        <v>3</v>
      </c>
      <c r="C6" s="17">
        <f>ABS(Revenue_Data!C6)</f>
        <v>13617024</v>
      </c>
      <c r="D6" s="6">
        <f>ABS(Revenue_Data!D6)</f>
        <v>14978726</v>
      </c>
      <c r="E6" s="6">
        <f>ABS(Revenue_Data!E6)</f>
        <v>14828939</v>
      </c>
      <c r="F6" s="6">
        <f>ABS(Revenue_Data!F6)</f>
        <v>14087492</v>
      </c>
      <c r="G6" s="6">
        <f>ABS(Revenue_Data!G6)</f>
        <v>14932742</v>
      </c>
      <c r="H6" s="6">
        <f>ABS(Revenue_Data!H6)</f>
        <v>15231397</v>
      </c>
      <c r="I6" s="6">
        <f>ABS(Revenue_Data!I6)</f>
        <v>14622141</v>
      </c>
      <c r="J6" s="6">
        <f>ABS(Revenue_Data!J6)</f>
        <v>16669241</v>
      </c>
      <c r="K6" s="6">
        <f>ABS(Revenue_Data!K6)</f>
        <v>17669395</v>
      </c>
      <c r="L6" s="6">
        <f>ABS(Revenue_Data!L6)</f>
        <v>17669395</v>
      </c>
      <c r="M6" s="6">
        <f>ABS(Revenue_Data!M6)</f>
        <v>18376171</v>
      </c>
      <c r="N6" s="6">
        <f>ABS(Revenue_Data!N6)</f>
        <v>20581312</v>
      </c>
      <c r="O6" s="6">
        <f>ABS(Revenue_Data!O6)</f>
        <v>24080135</v>
      </c>
      <c r="P6" s="6">
        <f>ABS(Revenue_Data!P6)</f>
        <v>24080135</v>
      </c>
      <c r="Q6" s="6">
        <f>ABS(Revenue_Data!Q6)</f>
        <v>28655361</v>
      </c>
      <c r="R6" s="6">
        <f>ABS(Revenue_Data!R6)</f>
        <v>28082254</v>
      </c>
      <c r="S6" s="6">
        <f>ABS(Revenue_Data!S6)</f>
        <v>31732947</v>
      </c>
      <c r="T6" s="6">
        <f>ABS(Revenue_Data!T6)</f>
        <v>37127548</v>
      </c>
      <c r="U6" s="6">
        <f>ABS(Revenue_Data!U6)</f>
        <v>37498823</v>
      </c>
      <c r="V6" s="6">
        <f>ABS(Revenue_Data!V6)</f>
        <v>37123835</v>
      </c>
      <c r="W6" s="6">
        <f>ABS(Revenue_Data!W6)</f>
        <v>42321172</v>
      </c>
      <c r="X6" s="6">
        <f>ABS(Revenue_Data!X6)</f>
        <v>41051537</v>
      </c>
      <c r="Y6" s="6">
        <f>ABS(Revenue_Data!Y6)</f>
        <v>44335660</v>
      </c>
      <c r="Z6" s="6">
        <f>ABS(Revenue_Data!Z6)</f>
        <v>53202792</v>
      </c>
      <c r="AA6" s="7">
        <f>ABS(Revenue_Data!AA6)</f>
        <v>61715239</v>
      </c>
      <c r="AC6" t="s">
        <v>278</v>
      </c>
    </row>
    <row r="7" spans="2:29" x14ac:dyDescent="0.35">
      <c r="B7" s="12" t="s">
        <v>4</v>
      </c>
      <c r="C7" s="17">
        <f>ABS(Revenue_Data!C7)</f>
        <v>7904144</v>
      </c>
      <c r="D7" s="6">
        <f>ABS(Revenue_Data!D7)</f>
        <v>7983185</v>
      </c>
      <c r="E7" s="6">
        <f>ABS(Revenue_Data!E7)</f>
        <v>8941167</v>
      </c>
      <c r="F7" s="6">
        <f>ABS(Revenue_Data!F7)</f>
        <v>10461165</v>
      </c>
      <c r="G7" s="6">
        <f>ABS(Revenue_Data!G7)</f>
        <v>10775000</v>
      </c>
      <c r="H7" s="6">
        <f>ABS(Revenue_Data!H7)</f>
        <v>10667250</v>
      </c>
      <c r="I7" s="6">
        <f>ABS(Revenue_Data!I7)</f>
        <v>10880595</v>
      </c>
      <c r="J7" s="6">
        <f>ABS(Revenue_Data!J7)</f>
        <v>11098207</v>
      </c>
      <c r="K7" s="6">
        <f>ABS(Revenue_Data!K7)</f>
        <v>11653117</v>
      </c>
      <c r="L7" s="6">
        <f>ABS(Revenue_Data!L7)</f>
        <v>11186992</v>
      </c>
      <c r="M7" s="6">
        <f>ABS(Revenue_Data!M7)</f>
        <v>13312520</v>
      </c>
      <c r="N7" s="6">
        <f>ABS(Revenue_Data!N7)</f>
        <v>15975024</v>
      </c>
      <c r="O7" s="6">
        <f>ABS(Revenue_Data!O7)</f>
        <v>16614025</v>
      </c>
      <c r="P7" s="6">
        <f>ABS(Revenue_Data!P7)</f>
        <v>16115604</v>
      </c>
      <c r="Q7" s="6">
        <f>ABS(Revenue_Data!Q7)</f>
        <v>16921384</v>
      </c>
      <c r="R7" s="6">
        <f>ABS(Revenue_Data!R7)</f>
        <v>18951950</v>
      </c>
      <c r="S7" s="6">
        <f>ABS(Revenue_Data!S7)</f>
        <v>19710028</v>
      </c>
      <c r="T7" s="6">
        <f>ABS(Revenue_Data!T7)</f>
        <v>21089730</v>
      </c>
      <c r="U7" s="6">
        <f>ABS(Revenue_Data!U7)</f>
        <v>21722422</v>
      </c>
      <c r="V7" s="6">
        <f>ABS(Revenue_Data!V7)</f>
        <v>23677440</v>
      </c>
      <c r="W7" s="6">
        <f>ABS(Revenue_Data!W7)</f>
        <v>25808410</v>
      </c>
      <c r="X7" s="6">
        <f>ABS(Revenue_Data!X7)</f>
        <v>27098831</v>
      </c>
      <c r="Y7" s="6">
        <f>ABS(Revenue_Data!Y7)</f>
        <v>30621679</v>
      </c>
      <c r="Z7" s="6">
        <f>ABS(Revenue_Data!Z7)</f>
        <v>35214931</v>
      </c>
      <c r="AA7" s="7">
        <f>ABS(Revenue_Data!AA7)</f>
        <v>39440723</v>
      </c>
    </row>
    <row r="8" spans="2:29" x14ac:dyDescent="0.35">
      <c r="B8" s="12" t="s">
        <v>5</v>
      </c>
      <c r="C8" s="17">
        <f>ABS(Revenue_Data!C8)</f>
        <v>12574765</v>
      </c>
      <c r="D8" s="6">
        <f>ABS(Revenue_Data!D8)</f>
        <v>13077756</v>
      </c>
      <c r="E8" s="6">
        <f>ABS(Revenue_Data!E8)</f>
        <v>14908642</v>
      </c>
      <c r="F8" s="6">
        <f>ABS(Revenue_Data!F8)</f>
        <v>16250420</v>
      </c>
      <c r="G8" s="6">
        <f>ABS(Revenue_Data!G8)</f>
        <v>16900437</v>
      </c>
      <c r="H8" s="6">
        <f>ABS(Revenue_Data!H8)</f>
        <v>17238446</v>
      </c>
      <c r="I8" s="6">
        <f>ABS(Revenue_Data!I8)</f>
        <v>17066062</v>
      </c>
      <c r="J8" s="6">
        <f>ABS(Revenue_Data!J8)</f>
        <v>17919365</v>
      </c>
      <c r="K8" s="6">
        <f>ABS(Revenue_Data!K8)</f>
        <v>21144851</v>
      </c>
      <c r="L8" s="6">
        <f>ABS(Revenue_Data!L8)</f>
        <v>20721954</v>
      </c>
      <c r="M8" s="6">
        <f>ABS(Revenue_Data!M8)</f>
        <v>21965271</v>
      </c>
      <c r="N8" s="6">
        <f>ABS(Revenue_Data!N8)</f>
        <v>21745618</v>
      </c>
      <c r="O8" s="6">
        <f>ABS(Revenue_Data!O8)</f>
        <v>21310706</v>
      </c>
      <c r="P8" s="6">
        <f>ABS(Revenue_Data!P8)</f>
        <v>21310706</v>
      </c>
      <c r="Q8" s="6">
        <f>ABS(Revenue_Data!Q8)</f>
        <v>22163134</v>
      </c>
      <c r="R8" s="6">
        <f>ABS(Revenue_Data!R8)</f>
        <v>23049659</v>
      </c>
      <c r="S8" s="6">
        <f>ABS(Revenue_Data!S8)</f>
        <v>26046115</v>
      </c>
      <c r="T8" s="6">
        <f>ABS(Revenue_Data!T8)</f>
        <v>26046115</v>
      </c>
      <c r="U8" s="6">
        <f>ABS(Revenue_Data!U8)</f>
        <v>24743809</v>
      </c>
      <c r="V8" s="6">
        <f>ABS(Revenue_Data!V8)</f>
        <v>27713066</v>
      </c>
      <c r="W8" s="6">
        <f>ABS(Revenue_Data!W8)</f>
        <v>27713066</v>
      </c>
      <c r="X8" s="6">
        <f>ABS(Revenue_Data!X8)</f>
        <v>28267327</v>
      </c>
      <c r="Y8" s="6">
        <f>ABS(Revenue_Data!Y8)</f>
        <v>29680693</v>
      </c>
      <c r="Z8" s="6">
        <f>ABS(Revenue_Data!Z8)</f>
        <v>32945569</v>
      </c>
      <c r="AA8" s="7">
        <f>ABS(Revenue_Data!AA8)</f>
        <v>32616113</v>
      </c>
    </row>
    <row r="9" spans="2:29" x14ac:dyDescent="0.35">
      <c r="B9" s="12" t="s">
        <v>6</v>
      </c>
      <c r="C9" s="17">
        <f>ABS(Revenue_Data!C9)</f>
        <v>13399234</v>
      </c>
      <c r="D9" s="6">
        <f>ABS(Revenue_Data!D9)</f>
        <v>14203188</v>
      </c>
      <c r="E9" s="6">
        <f>ABS(Revenue_Data!E9)</f>
        <v>16333666</v>
      </c>
      <c r="F9" s="6">
        <f>ABS(Revenue_Data!F9)</f>
        <v>16170329</v>
      </c>
      <c r="G9" s="6">
        <f>ABS(Revenue_Data!G9)</f>
        <v>15523516</v>
      </c>
      <c r="H9" s="6">
        <f>ABS(Revenue_Data!H9)</f>
        <v>16299692</v>
      </c>
      <c r="I9" s="6">
        <f>ABS(Revenue_Data!I9)</f>
        <v>17929661</v>
      </c>
      <c r="J9" s="6">
        <f>ABS(Revenue_Data!J9)</f>
        <v>21157000</v>
      </c>
      <c r="K9" s="6">
        <f>ABS(Revenue_Data!K9)</f>
        <v>20522290</v>
      </c>
      <c r="L9" s="6">
        <f>ABS(Revenue_Data!L9)</f>
        <v>22369296</v>
      </c>
      <c r="M9" s="6">
        <f>ABS(Revenue_Data!M9)</f>
        <v>24382533</v>
      </c>
      <c r="N9" s="6">
        <f>ABS(Revenue_Data!N9)</f>
        <v>28039913</v>
      </c>
      <c r="O9" s="6">
        <f>ABS(Revenue_Data!O9)</f>
        <v>27198716</v>
      </c>
      <c r="P9" s="6">
        <f>ABS(Revenue_Data!P9)</f>
        <v>26110767</v>
      </c>
      <c r="Q9" s="6">
        <f>ABS(Revenue_Data!Q9)</f>
        <v>25588552</v>
      </c>
      <c r="R9" s="6">
        <f>ABS(Revenue_Data!R9)</f>
        <v>25588552</v>
      </c>
      <c r="S9" s="6">
        <f>ABS(Revenue_Data!S9)</f>
        <v>25076781</v>
      </c>
      <c r="T9" s="6">
        <f>ABS(Revenue_Data!T9)</f>
        <v>26079852</v>
      </c>
      <c r="U9" s="6">
        <f>ABS(Revenue_Data!U9)</f>
        <v>29731031</v>
      </c>
      <c r="V9" s="6">
        <f>ABS(Revenue_Data!V9)</f>
        <v>33298755</v>
      </c>
      <c r="W9" s="6">
        <f>ABS(Revenue_Data!W9)</f>
        <v>31633817</v>
      </c>
      <c r="X9" s="6">
        <f>ABS(Revenue_Data!X9)</f>
        <v>31317479</v>
      </c>
      <c r="Y9" s="6">
        <f>ABS(Revenue_Data!Y9)</f>
        <v>34762402</v>
      </c>
      <c r="Z9" s="6">
        <f>ABS(Revenue_Data!Z9)</f>
        <v>33024282</v>
      </c>
      <c r="AA9" s="7">
        <f>ABS(Revenue_Data!AA9)</f>
        <v>32363796</v>
      </c>
    </row>
    <row r="10" spans="2:29" x14ac:dyDescent="0.35">
      <c r="B10" s="12" t="s">
        <v>7</v>
      </c>
      <c r="C10" s="17">
        <f>ABS(Revenue_Data!C10)</f>
        <v>10889666</v>
      </c>
      <c r="D10" s="6">
        <f>ABS(Revenue_Data!D10)</f>
        <v>12632013</v>
      </c>
      <c r="E10" s="6">
        <f>ABS(Revenue_Data!E10)</f>
        <v>12632013</v>
      </c>
      <c r="F10" s="6">
        <f>ABS(Revenue_Data!F10)</f>
        <v>12505693</v>
      </c>
      <c r="G10" s="6">
        <f>ABS(Revenue_Data!G10)</f>
        <v>14006376</v>
      </c>
      <c r="H10" s="6">
        <f>ABS(Revenue_Data!H10)</f>
        <v>16247396</v>
      </c>
      <c r="I10" s="6">
        <f>ABS(Revenue_Data!I10)</f>
        <v>17547188</v>
      </c>
      <c r="J10" s="6">
        <f>ABS(Revenue_Data!J10)</f>
        <v>16669829</v>
      </c>
      <c r="K10" s="6">
        <f>ABS(Revenue_Data!K10)</f>
        <v>19003605</v>
      </c>
      <c r="L10" s="6">
        <f>ABS(Revenue_Data!L10)</f>
        <v>18623533</v>
      </c>
      <c r="M10" s="6">
        <f>ABS(Revenue_Data!M10)</f>
        <v>19927180</v>
      </c>
      <c r="N10" s="6">
        <f>ABS(Revenue_Data!N10)</f>
        <v>22119170</v>
      </c>
      <c r="O10" s="6">
        <f>ABS(Revenue_Data!O10)</f>
        <v>24109895</v>
      </c>
      <c r="P10" s="6">
        <f>ABS(Revenue_Data!P10)</f>
        <v>28931874</v>
      </c>
      <c r="Q10" s="6">
        <f>ABS(Revenue_Data!Q10)</f>
        <v>32114380</v>
      </c>
      <c r="R10" s="6">
        <f>ABS(Revenue_Data!R10)</f>
        <v>38216112</v>
      </c>
      <c r="S10" s="6">
        <f>ABS(Revenue_Data!S10)</f>
        <v>40891240</v>
      </c>
      <c r="T10" s="6">
        <f>ABS(Revenue_Data!T10)</f>
        <v>46616014</v>
      </c>
      <c r="U10" s="6">
        <f>ABS(Revenue_Data!U10)</f>
        <v>46616014</v>
      </c>
      <c r="V10" s="6">
        <f>ABS(Revenue_Data!V10)</f>
        <v>52209936</v>
      </c>
      <c r="W10" s="6">
        <f>ABS(Revenue_Data!W10)</f>
        <v>49599439</v>
      </c>
      <c r="X10" s="6">
        <f>ABS(Revenue_Data!X10)</f>
        <v>47119467</v>
      </c>
      <c r="Y10" s="6">
        <f>ABS(Revenue_Data!Y10)</f>
        <v>49475440</v>
      </c>
      <c r="Z10" s="6">
        <f>ABS(Revenue_Data!Z10)</f>
        <v>47991177</v>
      </c>
      <c r="AA10" s="7">
        <f>ABS(Revenue_Data!AA10)</f>
        <v>50390736</v>
      </c>
    </row>
    <row r="11" spans="2:29" x14ac:dyDescent="0.35">
      <c r="B11" s="12" t="s">
        <v>8</v>
      </c>
      <c r="C11" s="17">
        <f>ABS(Revenue_Data!C11)</f>
        <v>12886321</v>
      </c>
      <c r="D11" s="6">
        <f>ABS(Revenue_Data!D11)</f>
        <v>13015184</v>
      </c>
      <c r="E11" s="6">
        <f>ABS(Revenue_Data!E11)</f>
        <v>14837310</v>
      </c>
      <c r="F11" s="6">
        <f>ABS(Revenue_Data!F11)</f>
        <v>17508026</v>
      </c>
      <c r="G11" s="6">
        <f>ABS(Revenue_Data!G11)</f>
        <v>17683106</v>
      </c>
      <c r="H11" s="6">
        <f>ABS(Revenue_Data!H11)</f>
        <v>18390430</v>
      </c>
      <c r="I11" s="6">
        <f>ABS(Revenue_Data!I11)</f>
        <v>18390430</v>
      </c>
      <c r="J11" s="6">
        <f>ABS(Revenue_Data!J11)</f>
        <v>18758239</v>
      </c>
      <c r="K11" s="6">
        <f>ABS(Revenue_Data!K11)</f>
        <v>21759557</v>
      </c>
      <c r="L11" s="6">
        <f>ABS(Revenue_Data!L11)</f>
        <v>20889175</v>
      </c>
      <c r="M11" s="6">
        <f>ABS(Revenue_Data!M11)</f>
        <v>21515850</v>
      </c>
      <c r="N11" s="6">
        <f>ABS(Revenue_Data!N11)</f>
        <v>22591643</v>
      </c>
      <c r="O11" s="6">
        <f>ABS(Revenue_Data!O11)</f>
        <v>21462061</v>
      </c>
      <c r="P11" s="6">
        <f>ABS(Revenue_Data!P11)</f>
        <v>20818199</v>
      </c>
      <c r="Q11" s="6">
        <f>ABS(Revenue_Data!Q11)</f>
        <v>24149111</v>
      </c>
      <c r="R11" s="6">
        <f>ABS(Revenue_Data!R11)</f>
        <v>26322531</v>
      </c>
      <c r="S11" s="6">
        <f>ABS(Revenue_Data!S11)</f>
        <v>29218009</v>
      </c>
      <c r="T11" s="6">
        <f>ABS(Revenue_Data!T11)</f>
        <v>35061611</v>
      </c>
      <c r="U11" s="6">
        <f>ABS(Revenue_Data!U11)</f>
        <v>38217156</v>
      </c>
      <c r="V11" s="6">
        <f>ABS(Revenue_Data!V11)</f>
        <v>39363671</v>
      </c>
      <c r="W11" s="6">
        <f>ABS(Revenue_Data!W11)</f>
        <v>46449132</v>
      </c>
      <c r="X11" s="6">
        <f>ABS(Revenue_Data!X11)</f>
        <v>44591167</v>
      </c>
      <c r="Y11" s="6">
        <f>ABS(Revenue_Data!Y11)</f>
        <v>45928902</v>
      </c>
      <c r="Z11" s="6">
        <f>ABS(Revenue_Data!Z11)</f>
        <v>51899659</v>
      </c>
      <c r="AA11" s="7">
        <f>ABS(Revenue_Data!AA11)</f>
        <v>49823673</v>
      </c>
    </row>
    <row r="12" spans="2:29" x14ac:dyDescent="0.35">
      <c r="B12" s="12" t="s">
        <v>9</v>
      </c>
      <c r="C12" s="17">
        <f>ABS(Revenue_Data!C12)</f>
        <v>10783323</v>
      </c>
      <c r="D12" s="6">
        <f>ABS(Revenue_Data!D12)</f>
        <v>10351990</v>
      </c>
      <c r="E12" s="6">
        <f>ABS(Revenue_Data!E12)</f>
        <v>12318868</v>
      </c>
      <c r="F12" s="6">
        <f>ABS(Revenue_Data!F12)</f>
        <v>11826113</v>
      </c>
      <c r="G12" s="6">
        <f>ABS(Revenue_Data!G12)</f>
        <v>13718291</v>
      </c>
      <c r="H12" s="6">
        <f>ABS(Revenue_Data!H12)</f>
        <v>13443925</v>
      </c>
      <c r="I12" s="6">
        <f>ABS(Revenue_Data!I12)</f>
        <v>15729392</v>
      </c>
      <c r="J12" s="6">
        <f>ABS(Revenue_Data!J12)</f>
        <v>18717976</v>
      </c>
      <c r="K12" s="6">
        <f>ABS(Revenue_Data!K12)</f>
        <v>22087212</v>
      </c>
      <c r="L12" s="6">
        <f>ABS(Revenue_Data!L12)</f>
        <v>22308084</v>
      </c>
      <c r="M12" s="6">
        <f>ABS(Revenue_Data!M12)</f>
        <v>21861922</v>
      </c>
      <c r="N12" s="6">
        <f>ABS(Revenue_Data!N12)</f>
        <v>21861922</v>
      </c>
      <c r="O12" s="6">
        <f>ABS(Revenue_Data!O12)</f>
        <v>22955018</v>
      </c>
      <c r="P12" s="6">
        <f>ABS(Revenue_Data!P12)</f>
        <v>26168721</v>
      </c>
      <c r="Q12" s="6">
        <f>ABS(Revenue_Data!Q12)</f>
        <v>30617404</v>
      </c>
      <c r="R12" s="6">
        <f>ABS(Revenue_Data!R12)</f>
        <v>30311230</v>
      </c>
      <c r="S12" s="6">
        <f>ABS(Revenue_Data!S12)</f>
        <v>33039241</v>
      </c>
      <c r="T12" s="6">
        <f>ABS(Revenue_Data!T12)</f>
        <v>33700026</v>
      </c>
      <c r="U12" s="6">
        <f>ABS(Revenue_Data!U12)</f>
        <v>32015025</v>
      </c>
      <c r="V12" s="6">
        <f>ABS(Revenue_Data!V12)</f>
        <v>37457579</v>
      </c>
      <c r="W12" s="6">
        <f>ABS(Revenue_Data!W12)</f>
        <v>42327064</v>
      </c>
      <c r="X12" s="6">
        <f>ABS(Revenue_Data!X12)</f>
        <v>47829582</v>
      </c>
      <c r="Y12" s="6">
        <f>ABS(Revenue_Data!Y12)</f>
        <v>50699357</v>
      </c>
      <c r="Z12" s="6">
        <f>ABS(Revenue_Data!Z12)</f>
        <v>56783280</v>
      </c>
      <c r="AA12" s="7">
        <f>ABS(Revenue_Data!AA12)</f>
        <v>55647614</v>
      </c>
    </row>
    <row r="13" spans="2:29" x14ac:dyDescent="0.35">
      <c r="B13" s="12" t="s">
        <v>10</v>
      </c>
      <c r="C13" s="17">
        <f>ABS(Revenue_Data!C13)</f>
        <v>5810159</v>
      </c>
      <c r="D13" s="6">
        <f>ABS(Revenue_Data!D13)</f>
        <v>6449276</v>
      </c>
      <c r="E13" s="6">
        <f>ABS(Revenue_Data!E13)</f>
        <v>7158696</v>
      </c>
      <c r="F13" s="6">
        <f>ABS(Revenue_Data!F13)</f>
        <v>8304087</v>
      </c>
      <c r="G13" s="6">
        <f>ABS(Revenue_Data!G13)</f>
        <v>8054964</v>
      </c>
      <c r="H13" s="6">
        <f>ABS(Revenue_Data!H13)</f>
        <v>8941010</v>
      </c>
      <c r="I13" s="6">
        <f>ABS(Revenue_Data!I13)</f>
        <v>8941010</v>
      </c>
      <c r="J13" s="6">
        <f>ABS(Revenue_Data!J13)</f>
        <v>10103341</v>
      </c>
      <c r="K13" s="6">
        <f>ABS(Revenue_Data!K13)</f>
        <v>11315742</v>
      </c>
      <c r="L13" s="6">
        <f>ABS(Revenue_Data!L13)</f>
        <v>12107844</v>
      </c>
      <c r="M13" s="6">
        <f>ABS(Revenue_Data!M13)</f>
        <v>13318628</v>
      </c>
      <c r="N13" s="6">
        <f>ABS(Revenue_Data!N13)</f>
        <v>14650491</v>
      </c>
      <c r="O13" s="6">
        <f>ABS(Revenue_Data!O13)</f>
        <v>15822530</v>
      </c>
      <c r="P13" s="6">
        <f>ABS(Revenue_Data!P13)</f>
        <v>15980755</v>
      </c>
      <c r="Q13" s="6">
        <f>ABS(Revenue_Data!Q13)</f>
        <v>17259215</v>
      </c>
      <c r="R13" s="6">
        <f>ABS(Revenue_Data!R13)</f>
        <v>20193282</v>
      </c>
      <c r="S13" s="6">
        <f>ABS(Revenue_Data!S13)</f>
        <v>22212610</v>
      </c>
      <c r="T13" s="6">
        <f>ABS(Revenue_Data!T13)</f>
        <v>24433871</v>
      </c>
      <c r="U13" s="6">
        <f>ABS(Revenue_Data!U13)</f>
        <v>24678210</v>
      </c>
      <c r="V13" s="6">
        <f>ABS(Revenue_Data!V13)</f>
        <v>29613852</v>
      </c>
      <c r="W13" s="6">
        <f>ABS(Revenue_Data!W13)</f>
        <v>35240484</v>
      </c>
      <c r="X13" s="6">
        <f>ABS(Revenue_Data!X13)</f>
        <v>38764532</v>
      </c>
      <c r="Y13" s="6">
        <f>ABS(Revenue_Data!Y13)</f>
        <v>43028631</v>
      </c>
      <c r="Z13" s="6">
        <f>ABS(Revenue_Data!Z13)</f>
        <v>49913212</v>
      </c>
      <c r="AA13" s="7">
        <f>ABS(Revenue_Data!AA13)</f>
        <v>59895854</v>
      </c>
    </row>
    <row r="14" spans="2:29" x14ac:dyDescent="0.35">
      <c r="B14" s="12" t="s">
        <v>11</v>
      </c>
      <c r="C14" s="17">
        <f>ABS(Revenue_Data!C14)</f>
        <v>8474658</v>
      </c>
      <c r="D14" s="6">
        <f>ABS(Revenue_Data!D14)</f>
        <v>9915350</v>
      </c>
      <c r="E14" s="6">
        <f>ABS(Revenue_Data!E14)</f>
        <v>9717043</v>
      </c>
      <c r="F14" s="6">
        <f>ABS(Revenue_Data!F14)</f>
        <v>10397236</v>
      </c>
      <c r="G14" s="6">
        <f>ABS(Revenue_Data!G14)</f>
        <v>12060794</v>
      </c>
      <c r="H14" s="6">
        <f>ABS(Revenue_Data!H14)</f>
        <v>13869913</v>
      </c>
      <c r="I14" s="6">
        <f>ABS(Revenue_Data!I14)</f>
        <v>15395603</v>
      </c>
      <c r="J14" s="6">
        <f>ABS(Revenue_Data!J14)</f>
        <v>15703515</v>
      </c>
      <c r="K14" s="6">
        <f>ABS(Revenue_Data!K14)</f>
        <v>15860550</v>
      </c>
      <c r="L14" s="6">
        <f>ABS(Revenue_Data!L14)</f>
        <v>15543339</v>
      </c>
      <c r="M14" s="6">
        <f>ABS(Revenue_Data!M14)</f>
        <v>16320506</v>
      </c>
      <c r="N14" s="6">
        <f>ABS(Revenue_Data!N14)</f>
        <v>18605377</v>
      </c>
      <c r="O14" s="6">
        <f>ABS(Revenue_Data!O14)</f>
        <v>19163538</v>
      </c>
      <c r="P14" s="6">
        <f>ABS(Revenue_Data!P14)</f>
        <v>18205361</v>
      </c>
      <c r="Q14" s="6">
        <f>ABS(Revenue_Data!Q14)</f>
        <v>20754112</v>
      </c>
      <c r="R14" s="6">
        <f>ABS(Revenue_Data!R14)</f>
        <v>23452147</v>
      </c>
      <c r="S14" s="6">
        <f>ABS(Revenue_Data!S14)</f>
        <v>22279540</v>
      </c>
      <c r="T14" s="6">
        <f>ABS(Revenue_Data!T14)</f>
        <v>22279540</v>
      </c>
      <c r="U14" s="6">
        <f>ABS(Revenue_Data!U14)</f>
        <v>24730289</v>
      </c>
      <c r="V14" s="6">
        <f>ABS(Revenue_Data!V14)</f>
        <v>26214106</v>
      </c>
      <c r="W14" s="6">
        <f>ABS(Revenue_Data!W14)</f>
        <v>25165542</v>
      </c>
      <c r="X14" s="6">
        <f>ABS(Revenue_Data!X14)</f>
        <v>25920508</v>
      </c>
      <c r="Y14" s="6">
        <f>ABS(Revenue_Data!Y14)</f>
        <v>29030969</v>
      </c>
      <c r="Z14" s="6">
        <f>ABS(Revenue_Data!Z14)</f>
        <v>29901898</v>
      </c>
      <c r="AA14" s="7">
        <f>ABS(Revenue_Data!AA14)</f>
        <v>29004841</v>
      </c>
    </row>
    <row r="15" spans="2:29" x14ac:dyDescent="0.35">
      <c r="B15" s="12" t="s">
        <v>12</v>
      </c>
      <c r="C15" s="17">
        <f>ABS(Revenue_Data!C15)</f>
        <v>12071662</v>
      </c>
      <c r="D15" s="6">
        <f>ABS(Revenue_Data!D15)</f>
        <v>13158112</v>
      </c>
      <c r="E15" s="6">
        <f>ABS(Revenue_Data!E15)</f>
        <v>12894950</v>
      </c>
      <c r="F15" s="6">
        <f>ABS(Revenue_Data!F15)</f>
        <v>14442344</v>
      </c>
      <c r="G15" s="6">
        <f>ABS(Revenue_Data!G15)</f>
        <v>14297921</v>
      </c>
      <c r="H15" s="6">
        <f>ABS(Revenue_Data!H15)</f>
        <v>15298775</v>
      </c>
      <c r="I15" s="6">
        <f>ABS(Revenue_Data!I15)</f>
        <v>16216702</v>
      </c>
      <c r="J15" s="6">
        <f>ABS(Revenue_Data!J15)</f>
        <v>17514038</v>
      </c>
      <c r="K15" s="6">
        <f>ABS(Revenue_Data!K15)</f>
        <v>20491424</v>
      </c>
      <c r="L15" s="6">
        <f>ABS(Revenue_Data!L15)</f>
        <v>19876681</v>
      </c>
      <c r="M15" s="6">
        <f>ABS(Revenue_Data!M15)</f>
        <v>23454484</v>
      </c>
      <c r="N15" s="6">
        <f>ABS(Revenue_Data!N15)</f>
        <v>25096298</v>
      </c>
      <c r="O15" s="6">
        <f>ABS(Revenue_Data!O15)</f>
        <v>25096298</v>
      </c>
      <c r="P15" s="6">
        <f>ABS(Revenue_Data!P15)</f>
        <v>25598224</v>
      </c>
      <c r="Q15" s="6">
        <f>ABS(Revenue_Data!Q15)</f>
        <v>24574295</v>
      </c>
      <c r="R15" s="6">
        <f>ABS(Revenue_Data!R15)</f>
        <v>26048753</v>
      </c>
      <c r="S15" s="6">
        <f>ABS(Revenue_Data!S15)</f>
        <v>30737529</v>
      </c>
      <c r="T15" s="6">
        <f>ABS(Revenue_Data!T15)</f>
        <v>32274405</v>
      </c>
      <c r="U15" s="6">
        <f>ABS(Revenue_Data!U15)</f>
        <v>35824590</v>
      </c>
      <c r="V15" s="6">
        <f>ABS(Revenue_Data!V15)</f>
        <v>42631262</v>
      </c>
      <c r="W15" s="6">
        <f>ABS(Revenue_Data!W15)</f>
        <v>44762825</v>
      </c>
      <c r="X15" s="6">
        <f>ABS(Revenue_Data!X15)</f>
        <v>43419940</v>
      </c>
      <c r="Y15" s="6">
        <f>ABS(Revenue_Data!Y15)</f>
        <v>52103928</v>
      </c>
      <c r="Z15" s="6">
        <f>ABS(Revenue_Data!Z15)</f>
        <v>54188085</v>
      </c>
      <c r="AA15" s="7">
        <f>ABS(Revenue_Data!AA15)</f>
        <v>59606894</v>
      </c>
    </row>
    <row r="16" spans="2:29" x14ac:dyDescent="0.35">
      <c r="B16" s="12" t="s">
        <v>13</v>
      </c>
      <c r="C16" s="17">
        <f>ABS(Revenue_Data!C16)</f>
        <v>11414415</v>
      </c>
      <c r="D16" s="6">
        <f>ABS(Revenue_Data!D16)</f>
        <v>11756847</v>
      </c>
      <c r="E16" s="6">
        <f>ABS(Revenue_Data!E16)</f>
        <v>13873079</v>
      </c>
      <c r="F16" s="6">
        <f>ABS(Revenue_Data!F16)</f>
        <v>15537848</v>
      </c>
      <c r="G16" s="6">
        <f>ABS(Revenue_Data!G16)</f>
        <v>15227091</v>
      </c>
      <c r="H16" s="6">
        <f>ABS(Revenue_Data!H16)</f>
        <v>17511155</v>
      </c>
      <c r="I16" s="6">
        <f>ABS(Revenue_Data!I16)</f>
        <v>19262271</v>
      </c>
      <c r="J16" s="6">
        <f>ABS(Revenue_Data!J16)</f>
        <v>19454894</v>
      </c>
      <c r="K16" s="6">
        <f>ABS(Revenue_Data!K16)</f>
        <v>20038541</v>
      </c>
      <c r="L16" s="6">
        <f>ABS(Revenue_Data!L16)</f>
        <v>22042395</v>
      </c>
      <c r="M16" s="6">
        <f>ABS(Revenue_Data!M16)</f>
        <v>20940275</v>
      </c>
      <c r="N16" s="6">
        <f>ABS(Revenue_Data!N16)</f>
        <v>24918927</v>
      </c>
      <c r="O16" s="6">
        <f>ABS(Revenue_Data!O16)</f>
        <v>26663252</v>
      </c>
      <c r="P16" s="6">
        <f>ABS(Revenue_Data!P16)</f>
        <v>28263047</v>
      </c>
      <c r="Q16" s="6">
        <f>ABS(Revenue_Data!Q16)</f>
        <v>27132525</v>
      </c>
      <c r="R16" s="6">
        <f>ABS(Revenue_Data!R16)</f>
        <v>30117103</v>
      </c>
      <c r="S16" s="6">
        <f>ABS(Revenue_Data!S16)</f>
        <v>32526471</v>
      </c>
      <c r="T16" s="6">
        <f>ABS(Revenue_Data!T16)</f>
        <v>35128589</v>
      </c>
      <c r="U16" s="6">
        <f>ABS(Revenue_Data!U16)</f>
        <v>36533733</v>
      </c>
      <c r="V16" s="6">
        <f>ABS(Revenue_Data!V16)</f>
        <v>41283118</v>
      </c>
      <c r="W16" s="6">
        <f>ABS(Revenue_Data!W16)</f>
        <v>40044624</v>
      </c>
      <c r="X16" s="6">
        <f>ABS(Revenue_Data!X16)</f>
        <v>39644178</v>
      </c>
      <c r="Y16" s="6">
        <f>ABS(Revenue_Data!Y16)</f>
        <v>39644178</v>
      </c>
      <c r="Z16" s="6">
        <f>ABS(Revenue_Data!Z16)</f>
        <v>47573014</v>
      </c>
      <c r="AA16" s="7">
        <f>ABS(Revenue_Data!AA16)</f>
        <v>52806046</v>
      </c>
    </row>
    <row r="17" spans="2:27" x14ac:dyDescent="0.35">
      <c r="B17" s="12" t="s">
        <v>14</v>
      </c>
      <c r="C17" s="17">
        <f>ABS(Revenue_Data!C17)</f>
        <v>11052721</v>
      </c>
      <c r="D17" s="6">
        <f>ABS(Revenue_Data!D17)</f>
        <v>10831667</v>
      </c>
      <c r="E17" s="6">
        <f>ABS(Revenue_Data!E17)</f>
        <v>12998000</v>
      </c>
      <c r="F17" s="6">
        <f>ABS(Revenue_Data!F17)</f>
        <v>14167820</v>
      </c>
      <c r="G17" s="6">
        <f>ABS(Revenue_Data!G17)</f>
        <v>14167820</v>
      </c>
      <c r="H17" s="6">
        <f>ABS(Revenue_Data!H17)</f>
        <v>13742785</v>
      </c>
      <c r="I17" s="6">
        <f>ABS(Revenue_Data!I17)</f>
        <v>15941631</v>
      </c>
      <c r="J17" s="6">
        <f>ABS(Revenue_Data!J17)</f>
        <v>16101047</v>
      </c>
      <c r="K17" s="6">
        <f>ABS(Revenue_Data!K17)</f>
        <v>15457005</v>
      </c>
      <c r="L17" s="6">
        <f>ABS(Revenue_Data!L17)</f>
        <v>15302435</v>
      </c>
      <c r="M17" s="6">
        <f>ABS(Revenue_Data!M17)</f>
        <v>15302435</v>
      </c>
      <c r="N17" s="6">
        <f>ABS(Revenue_Data!N17)</f>
        <v>18209898</v>
      </c>
      <c r="O17" s="6">
        <f>ABS(Revenue_Data!O17)</f>
        <v>17481502</v>
      </c>
      <c r="P17" s="6">
        <f>ABS(Revenue_Data!P17)</f>
        <v>16782242</v>
      </c>
      <c r="Q17" s="6">
        <f>ABS(Revenue_Data!Q17)</f>
        <v>19131756</v>
      </c>
      <c r="R17" s="6">
        <f>ABS(Revenue_Data!R17)</f>
        <v>22575472</v>
      </c>
      <c r="S17" s="6">
        <f>ABS(Revenue_Data!S17)</f>
        <v>23026981</v>
      </c>
      <c r="T17" s="6">
        <f>ABS(Revenue_Data!T17)</f>
        <v>21875632</v>
      </c>
      <c r="U17" s="6">
        <f>ABS(Revenue_Data!U17)</f>
        <v>20781850</v>
      </c>
      <c r="V17" s="6">
        <f>ABS(Revenue_Data!V17)</f>
        <v>19950576</v>
      </c>
      <c r="W17" s="6">
        <f>ABS(Revenue_Data!W17)</f>
        <v>19950576</v>
      </c>
      <c r="X17" s="6">
        <f>ABS(Revenue_Data!X17)</f>
        <v>22344645</v>
      </c>
      <c r="Y17" s="6">
        <f>ABS(Revenue_Data!Y17)</f>
        <v>26590128</v>
      </c>
      <c r="Z17" s="6">
        <f>ABS(Revenue_Data!Z17)</f>
        <v>27919634</v>
      </c>
      <c r="AA17" s="7">
        <f>ABS(Revenue_Data!AA17)</f>
        <v>27082045</v>
      </c>
    </row>
    <row r="18" spans="2:27" x14ac:dyDescent="0.35">
      <c r="B18" s="12" t="s">
        <v>15</v>
      </c>
      <c r="C18" s="17">
        <f>ABS(Revenue_Data!C18)</f>
        <v>7841458</v>
      </c>
      <c r="D18" s="6">
        <f>ABS(Revenue_Data!D18)</f>
        <v>8625604</v>
      </c>
      <c r="E18" s="6">
        <f>ABS(Revenue_Data!E18)</f>
        <v>10005701</v>
      </c>
      <c r="F18" s="6">
        <f>ABS(Revenue_Data!F18)</f>
        <v>11106328</v>
      </c>
      <c r="G18" s="6">
        <f>ABS(Revenue_Data!G18)</f>
        <v>11328455</v>
      </c>
      <c r="H18" s="6">
        <f>ABS(Revenue_Data!H18)</f>
        <v>13480861</v>
      </c>
      <c r="I18" s="6">
        <f>ABS(Revenue_Data!I18)</f>
        <v>16177033</v>
      </c>
      <c r="J18" s="6">
        <f>ABS(Revenue_Data!J18)</f>
        <v>15691722</v>
      </c>
      <c r="K18" s="6">
        <f>ABS(Revenue_Data!K18)</f>
        <v>18045480</v>
      </c>
      <c r="L18" s="6">
        <f>ABS(Revenue_Data!L18)</f>
        <v>19489118</v>
      </c>
      <c r="M18" s="6">
        <f>ABS(Revenue_Data!M18)</f>
        <v>21243139</v>
      </c>
      <c r="N18" s="6">
        <f>ABS(Revenue_Data!N18)</f>
        <v>23155022</v>
      </c>
      <c r="O18" s="6">
        <f>ABS(Revenue_Data!O18)</f>
        <v>24312773</v>
      </c>
      <c r="P18" s="6">
        <f>ABS(Revenue_Data!P18)</f>
        <v>26744050</v>
      </c>
      <c r="Q18" s="6">
        <f>ABS(Revenue_Data!Q18)</f>
        <v>27546372</v>
      </c>
      <c r="R18" s="6">
        <f>ABS(Revenue_Data!R18)</f>
        <v>32229255</v>
      </c>
      <c r="S18" s="6">
        <f>ABS(Revenue_Data!S18)</f>
        <v>38030521</v>
      </c>
      <c r="T18" s="6">
        <f>ABS(Revenue_Data!T18)</f>
        <v>44495710</v>
      </c>
      <c r="U18" s="6">
        <f>ABS(Revenue_Data!U18)</f>
        <v>49390238</v>
      </c>
      <c r="V18" s="6">
        <f>ABS(Revenue_Data!V18)</f>
        <v>55317067</v>
      </c>
      <c r="W18" s="6">
        <f>ABS(Revenue_Data!W18)</f>
        <v>60848774</v>
      </c>
      <c r="X18" s="6">
        <f>ABS(Revenue_Data!X18)</f>
        <v>62674237</v>
      </c>
      <c r="Y18" s="6">
        <f>ABS(Revenue_Data!Y18)</f>
        <v>59540525</v>
      </c>
      <c r="Z18" s="6">
        <f>ABS(Revenue_Data!Z18)</f>
        <v>60135930</v>
      </c>
      <c r="AA18" s="7">
        <f>ABS(Revenue_Data!AA18)</f>
        <v>71561757</v>
      </c>
    </row>
    <row r="19" spans="2:27" x14ac:dyDescent="0.35">
      <c r="B19" s="12" t="s">
        <v>16</v>
      </c>
      <c r="C19" s="17">
        <f>ABS(Revenue_Data!C19)</f>
        <v>11919312</v>
      </c>
      <c r="D19" s="6">
        <f>ABS(Revenue_Data!D19)</f>
        <v>12872857</v>
      </c>
      <c r="E19" s="6">
        <f>ABS(Revenue_Data!E19)</f>
        <v>12229214</v>
      </c>
      <c r="F19" s="6">
        <f>ABS(Revenue_Data!F19)</f>
        <v>13452135</v>
      </c>
      <c r="G19" s="6">
        <f>ABS(Revenue_Data!G19)</f>
        <v>15335434</v>
      </c>
      <c r="H19" s="6">
        <f>ABS(Revenue_Data!H19)</f>
        <v>16408914</v>
      </c>
      <c r="I19" s="6">
        <f>ABS(Revenue_Data!I19)</f>
        <v>16408914</v>
      </c>
      <c r="J19" s="6">
        <f>ABS(Revenue_Data!J19)</f>
        <v>18377984</v>
      </c>
      <c r="K19" s="6">
        <f>ABS(Revenue_Data!K19)</f>
        <v>21686021</v>
      </c>
      <c r="L19" s="6">
        <f>ABS(Revenue_Data!L19)</f>
        <v>25589505</v>
      </c>
      <c r="M19" s="6">
        <f>ABS(Revenue_Data!M19)</f>
        <v>28404351</v>
      </c>
      <c r="N19" s="6">
        <f>ABS(Revenue_Data!N19)</f>
        <v>31528830</v>
      </c>
      <c r="O19" s="6">
        <f>ABS(Revenue_Data!O19)</f>
        <v>34366425</v>
      </c>
      <c r="P19" s="6">
        <f>ABS(Revenue_Data!P19)</f>
        <v>33335432</v>
      </c>
      <c r="Q19" s="6">
        <f>ABS(Revenue_Data!Q19)</f>
        <v>32668723</v>
      </c>
      <c r="R19" s="6">
        <f>ABS(Revenue_Data!R19)</f>
        <v>31688661</v>
      </c>
      <c r="S19" s="6">
        <f>ABS(Revenue_Data!S19)</f>
        <v>32639321</v>
      </c>
      <c r="T19" s="6">
        <f>ABS(Revenue_Data!T19)</f>
        <v>31986535</v>
      </c>
      <c r="U19" s="6">
        <f>ABS(Revenue_Data!U19)</f>
        <v>32626266</v>
      </c>
      <c r="V19" s="6">
        <f>ABS(Revenue_Data!V19)</f>
        <v>37846469</v>
      </c>
      <c r="W19" s="6">
        <f>ABS(Revenue_Data!W19)</f>
        <v>40117257</v>
      </c>
      <c r="X19" s="6">
        <f>ABS(Revenue_Data!X19)</f>
        <v>38512567</v>
      </c>
      <c r="Y19" s="6">
        <f>ABS(Revenue_Data!Y19)</f>
        <v>38897693</v>
      </c>
      <c r="Z19" s="6">
        <f>ABS(Revenue_Data!Z19)</f>
        <v>45121324</v>
      </c>
      <c r="AA19" s="7">
        <f>ABS(Revenue_Data!AA19)</f>
        <v>50084670</v>
      </c>
    </row>
    <row r="20" spans="2:27" x14ac:dyDescent="0.35">
      <c r="B20" s="12" t="s">
        <v>17</v>
      </c>
      <c r="C20" s="17">
        <f>ABS(Revenue_Data!C20)</f>
        <v>8175942</v>
      </c>
      <c r="D20" s="6">
        <f>ABS(Revenue_Data!D20)</f>
        <v>8911777</v>
      </c>
      <c r="E20" s="6">
        <f>ABS(Revenue_Data!E20)</f>
        <v>10426779</v>
      </c>
      <c r="F20" s="6">
        <f>ABS(Revenue_Data!F20)</f>
        <v>9905440</v>
      </c>
      <c r="G20" s="6">
        <f>ABS(Revenue_Data!G20)</f>
        <v>11391256</v>
      </c>
      <c r="H20" s="6">
        <f>ABS(Revenue_Data!H20)</f>
        <v>10935606</v>
      </c>
      <c r="I20" s="6">
        <f>ABS(Revenue_Data!I20)</f>
        <v>11373030</v>
      </c>
      <c r="J20" s="6">
        <f>ABS(Revenue_Data!J20)</f>
        <v>11827951</v>
      </c>
      <c r="K20" s="6">
        <f>ABS(Revenue_Data!K20)</f>
        <v>12182790</v>
      </c>
      <c r="L20" s="6">
        <f>ABS(Revenue_Data!L20)</f>
        <v>12426446</v>
      </c>
      <c r="M20" s="6">
        <f>ABS(Revenue_Data!M20)</f>
        <v>13420562</v>
      </c>
      <c r="N20" s="6">
        <f>ABS(Revenue_Data!N20)</f>
        <v>12883740</v>
      </c>
      <c r="O20" s="6">
        <f>ABS(Revenue_Data!O20)</f>
        <v>14172114</v>
      </c>
      <c r="P20" s="6">
        <f>ABS(Revenue_Data!P20)</f>
        <v>17006537</v>
      </c>
      <c r="Q20" s="6">
        <f>ABS(Revenue_Data!Q20)</f>
        <v>17346668</v>
      </c>
      <c r="R20" s="6">
        <f>ABS(Revenue_Data!R20)</f>
        <v>19948668</v>
      </c>
      <c r="S20" s="6">
        <f>ABS(Revenue_Data!S20)</f>
        <v>23738915</v>
      </c>
      <c r="T20" s="6">
        <f>ABS(Revenue_Data!T20)</f>
        <v>25875417</v>
      </c>
      <c r="U20" s="6">
        <f>ABS(Revenue_Data!U20)</f>
        <v>28204205</v>
      </c>
      <c r="V20" s="6">
        <f>ABS(Revenue_Data!V20)</f>
        <v>32998920</v>
      </c>
      <c r="W20" s="6">
        <f>ABS(Revenue_Data!W20)</f>
        <v>36298812</v>
      </c>
      <c r="X20" s="6">
        <f>ABS(Revenue_Data!X20)</f>
        <v>34483871</v>
      </c>
      <c r="Y20" s="6">
        <f>ABS(Revenue_Data!Y20)</f>
        <v>35173548</v>
      </c>
      <c r="Z20" s="6">
        <f>ABS(Revenue_Data!Z20)</f>
        <v>38690903</v>
      </c>
      <c r="AA20" s="7">
        <f>ABS(Revenue_Data!AA20)</f>
        <v>46042175</v>
      </c>
    </row>
    <row r="21" spans="2:27" x14ac:dyDescent="0.35">
      <c r="B21" s="12" t="s">
        <v>18</v>
      </c>
      <c r="C21" s="17">
        <f>ABS(Revenue_Data!C21)</f>
        <v>11908794</v>
      </c>
      <c r="D21" s="6">
        <f>ABS(Revenue_Data!D21)</f>
        <v>13337849</v>
      </c>
      <c r="E21" s="6">
        <f>ABS(Revenue_Data!E21)</f>
        <v>16005419</v>
      </c>
      <c r="F21" s="6">
        <f>ABS(Revenue_Data!F21)</f>
        <v>16965744</v>
      </c>
      <c r="G21" s="6">
        <f>ABS(Revenue_Data!G21)</f>
        <v>17135401</v>
      </c>
      <c r="H21" s="6">
        <f>ABS(Revenue_Data!H21)</f>
        <v>17820817</v>
      </c>
      <c r="I21" s="6">
        <f>ABS(Revenue_Data!I21)</f>
        <v>18355442</v>
      </c>
      <c r="J21" s="6">
        <f>ABS(Revenue_Data!J21)</f>
        <v>20007432</v>
      </c>
      <c r="K21" s="6">
        <f>ABS(Revenue_Data!K21)</f>
        <v>19007060</v>
      </c>
      <c r="L21" s="6">
        <f>ABS(Revenue_Data!L21)</f>
        <v>18436848</v>
      </c>
      <c r="M21" s="6">
        <f>ABS(Revenue_Data!M21)</f>
        <v>22124218</v>
      </c>
      <c r="N21" s="6">
        <f>ABS(Revenue_Data!N21)</f>
        <v>22345460</v>
      </c>
      <c r="O21" s="6">
        <f>ABS(Revenue_Data!O21)</f>
        <v>26367643</v>
      </c>
      <c r="P21" s="6">
        <f>ABS(Revenue_Data!P21)</f>
        <v>26894996</v>
      </c>
      <c r="Q21" s="6">
        <f>ABS(Revenue_Data!Q21)</f>
        <v>27970796</v>
      </c>
      <c r="R21" s="6">
        <f>ABS(Revenue_Data!R21)</f>
        <v>31327292</v>
      </c>
      <c r="S21" s="6">
        <f>ABS(Revenue_Data!S21)</f>
        <v>31953838</v>
      </c>
      <c r="T21" s="6">
        <f>ABS(Revenue_Data!T21)</f>
        <v>31314761</v>
      </c>
      <c r="U21" s="6">
        <f>ABS(Revenue_Data!U21)</f>
        <v>30062171</v>
      </c>
      <c r="V21" s="6">
        <f>ABS(Revenue_Data!V21)</f>
        <v>30964036</v>
      </c>
      <c r="W21" s="6">
        <f>ABS(Revenue_Data!W21)</f>
        <v>34060440</v>
      </c>
      <c r="X21" s="6">
        <f>ABS(Revenue_Data!X21)</f>
        <v>37125880</v>
      </c>
      <c r="Y21" s="6">
        <f>ABS(Revenue_Data!Y21)</f>
        <v>41580986</v>
      </c>
      <c r="Z21" s="6">
        <f>ABS(Revenue_Data!Z21)</f>
        <v>42828416</v>
      </c>
      <c r="AA21" s="7">
        <f>ABS(Revenue_Data!AA21)</f>
        <v>43684984</v>
      </c>
    </row>
    <row r="22" spans="2:27" x14ac:dyDescent="0.35">
      <c r="B22" s="12" t="s">
        <v>19</v>
      </c>
      <c r="C22" s="17">
        <f>ABS(Revenue_Data!C22)</f>
        <v>10171792</v>
      </c>
      <c r="D22" s="6">
        <f>ABS(Revenue_Data!D22)</f>
        <v>10578664</v>
      </c>
      <c r="E22" s="6">
        <f>ABS(Revenue_Data!E22)</f>
        <v>12165464</v>
      </c>
      <c r="F22" s="6">
        <f>ABS(Revenue_Data!F22)</f>
        <v>14355248</v>
      </c>
      <c r="G22" s="6">
        <f>ABS(Revenue_Data!G22)</f>
        <v>14785905</v>
      </c>
      <c r="H22" s="6">
        <f>ABS(Revenue_Data!H22)</f>
        <v>17447368</v>
      </c>
      <c r="I22" s="6">
        <f>ABS(Revenue_Data!I22)</f>
        <v>16923947</v>
      </c>
      <c r="J22" s="6">
        <f>ABS(Revenue_Data!J22)</f>
        <v>17093186</v>
      </c>
      <c r="K22" s="6">
        <f>ABS(Revenue_Data!K22)</f>
        <v>17093186</v>
      </c>
      <c r="L22" s="6">
        <f>ABS(Revenue_Data!L22)</f>
        <v>19144368</v>
      </c>
      <c r="M22" s="6">
        <f>ABS(Revenue_Data!M22)</f>
        <v>18570037</v>
      </c>
      <c r="N22" s="6">
        <f>ABS(Revenue_Data!N22)</f>
        <v>22098344</v>
      </c>
      <c r="O22" s="6">
        <f>ABS(Revenue_Data!O22)</f>
        <v>22319327</v>
      </c>
      <c r="P22" s="6">
        <f>ABS(Revenue_Data!P22)</f>
        <v>22096134</v>
      </c>
      <c r="Q22" s="6">
        <f>ABS(Revenue_Data!Q22)</f>
        <v>26294399</v>
      </c>
      <c r="R22" s="6">
        <f>ABS(Revenue_Data!R22)</f>
        <v>27609119</v>
      </c>
      <c r="S22" s="6">
        <f>ABS(Revenue_Data!S22)</f>
        <v>30922213</v>
      </c>
      <c r="T22" s="6">
        <f>ABS(Revenue_Data!T22)</f>
        <v>35560545</v>
      </c>
      <c r="U22" s="6">
        <f>ABS(Revenue_Data!U22)</f>
        <v>39827810</v>
      </c>
      <c r="V22" s="6">
        <f>ABS(Revenue_Data!V22)</f>
        <v>39429532</v>
      </c>
      <c r="W22" s="6">
        <f>ABS(Revenue_Data!W22)</f>
        <v>40612418</v>
      </c>
      <c r="X22" s="6">
        <f>ABS(Revenue_Data!X22)</f>
        <v>41018542</v>
      </c>
      <c r="Y22" s="6">
        <f>ABS(Revenue_Data!Y22)</f>
        <v>48812065</v>
      </c>
      <c r="Z22" s="6">
        <f>ABS(Revenue_Data!Z22)</f>
        <v>53205151</v>
      </c>
      <c r="AA22" s="7">
        <f>ABS(Revenue_Data!AA22)</f>
        <v>57993615</v>
      </c>
    </row>
    <row r="23" spans="2:27" x14ac:dyDescent="0.35">
      <c r="B23" s="12" t="s">
        <v>20</v>
      </c>
      <c r="C23" s="17">
        <f>ABS(Revenue_Data!C23)</f>
        <v>9755782</v>
      </c>
      <c r="D23" s="6">
        <f>ABS(Revenue_Data!D23)</f>
        <v>9365551</v>
      </c>
      <c r="E23" s="6">
        <f>ABS(Revenue_Data!E23)</f>
        <v>9178240</v>
      </c>
      <c r="F23" s="6">
        <f>ABS(Revenue_Data!F23)</f>
        <v>9545370</v>
      </c>
      <c r="G23" s="6">
        <f>ABS(Revenue_Data!G23)</f>
        <v>9640824</v>
      </c>
      <c r="H23" s="6">
        <f>ABS(Revenue_Data!H23)</f>
        <v>10894131</v>
      </c>
      <c r="I23" s="6">
        <f>ABS(Revenue_Data!I23)</f>
        <v>11329896</v>
      </c>
      <c r="J23" s="6">
        <f>ABS(Revenue_Data!J23)</f>
        <v>10876700</v>
      </c>
      <c r="K23" s="6">
        <f>ABS(Revenue_Data!K23)</f>
        <v>11638069</v>
      </c>
      <c r="L23" s="6">
        <f>ABS(Revenue_Data!L23)</f>
        <v>11870830</v>
      </c>
      <c r="M23" s="6">
        <f>ABS(Revenue_Data!M23)</f>
        <v>12464372</v>
      </c>
      <c r="N23" s="6">
        <f>ABS(Revenue_Data!N23)</f>
        <v>11841153</v>
      </c>
      <c r="O23" s="6">
        <f>ABS(Revenue_Data!O23)</f>
        <v>12077976</v>
      </c>
      <c r="P23" s="6">
        <f>ABS(Revenue_Data!P23)</f>
        <v>11957196</v>
      </c>
      <c r="Q23" s="6">
        <f>ABS(Revenue_Data!Q23)</f>
        <v>13272488</v>
      </c>
      <c r="R23" s="6">
        <f>ABS(Revenue_Data!R23)</f>
        <v>13537938</v>
      </c>
      <c r="S23" s="6">
        <f>ABS(Revenue_Data!S23)</f>
        <v>15839387</v>
      </c>
      <c r="T23" s="6">
        <f>ABS(Revenue_Data!T23)</f>
        <v>16314569</v>
      </c>
      <c r="U23" s="6">
        <f>ABS(Revenue_Data!U23)</f>
        <v>19088046</v>
      </c>
      <c r="V23" s="6">
        <f>ABS(Revenue_Data!V23)</f>
        <v>18324524</v>
      </c>
      <c r="W23" s="6">
        <f>ABS(Revenue_Data!W23)</f>
        <v>17408298</v>
      </c>
      <c r="X23" s="6">
        <f>ABS(Revenue_Data!X23)</f>
        <v>17408298</v>
      </c>
      <c r="Y23" s="6">
        <f>ABS(Revenue_Data!Y23)</f>
        <v>16711966</v>
      </c>
      <c r="Z23" s="6">
        <f>ABS(Revenue_Data!Z23)</f>
        <v>19218761</v>
      </c>
      <c r="AA23" s="7">
        <f>ABS(Revenue_Data!AA23)</f>
        <v>18450011</v>
      </c>
    </row>
    <row r="24" spans="2:27" x14ac:dyDescent="0.35">
      <c r="B24" s="12" t="s">
        <v>21</v>
      </c>
      <c r="C24" s="17">
        <f>ABS(Revenue_Data!C24)</f>
        <v>11394470</v>
      </c>
      <c r="D24" s="6">
        <f>ABS(Revenue_Data!D24)</f>
        <v>11052636</v>
      </c>
      <c r="E24" s="6">
        <f>ABS(Revenue_Data!E24)</f>
        <v>11605268</v>
      </c>
      <c r="F24" s="6">
        <f>ABS(Revenue_Data!F24)</f>
        <v>11141057</v>
      </c>
      <c r="G24" s="6">
        <f>ABS(Revenue_Data!G24)</f>
        <v>11809520</v>
      </c>
      <c r="H24" s="6">
        <f>ABS(Revenue_Data!H24)</f>
        <v>12990472</v>
      </c>
      <c r="I24" s="6">
        <f>ABS(Revenue_Data!I24)</f>
        <v>12470853</v>
      </c>
      <c r="J24" s="6">
        <f>ABS(Revenue_Data!J24)</f>
        <v>12969687</v>
      </c>
      <c r="K24" s="6">
        <f>ABS(Revenue_Data!K24)</f>
        <v>14655746</v>
      </c>
      <c r="L24" s="6">
        <f>ABS(Revenue_Data!L24)</f>
        <v>14509189</v>
      </c>
      <c r="M24" s="6">
        <f>ABS(Revenue_Data!M24)</f>
        <v>14654281</v>
      </c>
      <c r="N24" s="6">
        <f>ABS(Revenue_Data!N24)</f>
        <v>15093909</v>
      </c>
      <c r="O24" s="6">
        <f>ABS(Revenue_Data!O24)</f>
        <v>17056117</v>
      </c>
      <c r="P24" s="6">
        <f>ABS(Revenue_Data!P24)</f>
        <v>18250045</v>
      </c>
      <c r="Q24" s="6">
        <f>ABS(Revenue_Data!Q24)</f>
        <v>21352553</v>
      </c>
      <c r="R24" s="6">
        <f>ABS(Revenue_Data!R24)</f>
        <v>22847232</v>
      </c>
      <c r="S24" s="6">
        <f>ABS(Revenue_Data!S24)</f>
        <v>24446538</v>
      </c>
      <c r="T24" s="6">
        <f>ABS(Revenue_Data!T24)</f>
        <v>27624588</v>
      </c>
      <c r="U24" s="6">
        <f>ABS(Revenue_Data!U24)</f>
        <v>29005817</v>
      </c>
      <c r="V24" s="6">
        <f>ABS(Revenue_Data!V24)</f>
        <v>32776573</v>
      </c>
      <c r="W24" s="6">
        <f>ABS(Revenue_Data!W24)</f>
        <v>32121042</v>
      </c>
      <c r="X24" s="6">
        <f>ABS(Revenue_Data!X24)</f>
        <v>31799832</v>
      </c>
      <c r="Y24" s="6">
        <f>ABS(Revenue_Data!Y24)</f>
        <v>35297814</v>
      </c>
      <c r="Z24" s="6">
        <f>ABS(Revenue_Data!Z24)</f>
        <v>33532923</v>
      </c>
      <c r="AA24" s="7">
        <f>ABS(Revenue_Data!AA24)</f>
        <v>38227532</v>
      </c>
    </row>
    <row r="25" spans="2:27" x14ac:dyDescent="0.35">
      <c r="B25" s="12" t="s">
        <v>22</v>
      </c>
      <c r="C25" s="17">
        <f>ABS(Revenue_Data!C25)</f>
        <v>12913509</v>
      </c>
      <c r="D25" s="6">
        <f>ABS(Revenue_Data!D25)</f>
        <v>12526104</v>
      </c>
      <c r="E25" s="6">
        <f>ABS(Revenue_Data!E25)</f>
        <v>13903975</v>
      </c>
      <c r="F25" s="6">
        <f>ABS(Revenue_Data!F25)</f>
        <v>15433412</v>
      </c>
      <c r="G25" s="6">
        <f>ABS(Revenue_Data!G25)</f>
        <v>18211426</v>
      </c>
      <c r="H25" s="6">
        <f>ABS(Revenue_Data!H25)</f>
        <v>20578911</v>
      </c>
      <c r="I25" s="6">
        <f>ABS(Revenue_Data!I25)</f>
        <v>21607857</v>
      </c>
      <c r="J25" s="6">
        <f>ABS(Revenue_Data!J25)</f>
        <v>23984721</v>
      </c>
      <c r="K25" s="6">
        <f>ABS(Revenue_Data!K25)</f>
        <v>25423804</v>
      </c>
      <c r="L25" s="6">
        <f>ABS(Revenue_Data!L25)</f>
        <v>25169566</v>
      </c>
      <c r="M25" s="6">
        <f>ABS(Revenue_Data!M25)</f>
        <v>28693305</v>
      </c>
      <c r="N25" s="6">
        <f>ABS(Revenue_Data!N25)</f>
        <v>27832506</v>
      </c>
      <c r="O25" s="6">
        <f>ABS(Revenue_Data!O25)</f>
        <v>28945806</v>
      </c>
      <c r="P25" s="6">
        <f>ABS(Revenue_Data!P25)</f>
        <v>30103638</v>
      </c>
      <c r="Q25" s="6">
        <f>ABS(Revenue_Data!Q25)</f>
        <v>29501565</v>
      </c>
      <c r="R25" s="6">
        <f>ABS(Revenue_Data!R25)</f>
        <v>30091596</v>
      </c>
      <c r="S25" s="6">
        <f>ABS(Revenue_Data!S25)</f>
        <v>31596176</v>
      </c>
      <c r="T25" s="6">
        <f>ABS(Revenue_Data!T25)</f>
        <v>34123870</v>
      </c>
      <c r="U25" s="6">
        <f>ABS(Revenue_Data!U25)</f>
        <v>38559973</v>
      </c>
      <c r="V25" s="6">
        <f>ABS(Revenue_Data!V25)</f>
        <v>43958369</v>
      </c>
      <c r="W25" s="6">
        <f>ABS(Revenue_Data!W25)</f>
        <v>46595871</v>
      </c>
      <c r="X25" s="6">
        <f>ABS(Revenue_Data!X25)</f>
        <v>51721417</v>
      </c>
      <c r="Y25" s="6">
        <f>ABS(Revenue_Data!Y25)</f>
        <v>51721417</v>
      </c>
      <c r="Z25" s="6">
        <f>ABS(Revenue_Data!Z25)</f>
        <v>50169774</v>
      </c>
      <c r="AA25" s="7">
        <f>ABS(Revenue_Data!AA25)</f>
        <v>55688449</v>
      </c>
    </row>
    <row r="26" spans="2:27" x14ac:dyDescent="0.35">
      <c r="B26" s="12" t="s">
        <v>23</v>
      </c>
      <c r="C26" s="17">
        <f>ABS(Revenue_Data!C26)</f>
        <v>10334087</v>
      </c>
      <c r="D26" s="6">
        <f>ABS(Revenue_Data!D26)</f>
        <v>11780859</v>
      </c>
      <c r="E26" s="6">
        <f>ABS(Revenue_Data!E26)</f>
        <v>14019222</v>
      </c>
      <c r="F26" s="6">
        <f>ABS(Revenue_Data!F26)</f>
        <v>13738838</v>
      </c>
      <c r="G26" s="6">
        <f>ABS(Revenue_Data!G26)</f>
        <v>13738838</v>
      </c>
      <c r="H26" s="6">
        <f>ABS(Revenue_Data!H26)</f>
        <v>15524887</v>
      </c>
      <c r="I26" s="6">
        <f>ABS(Revenue_Data!I26)</f>
        <v>18474616</v>
      </c>
      <c r="J26" s="6">
        <f>ABS(Revenue_Data!J26)</f>
        <v>19028854</v>
      </c>
      <c r="K26" s="6">
        <f>ABS(Revenue_Data!K26)</f>
        <v>19028854</v>
      </c>
      <c r="L26" s="6">
        <f>ABS(Revenue_Data!L26)</f>
        <v>22644336</v>
      </c>
      <c r="M26" s="6">
        <f>ABS(Revenue_Data!M26)</f>
        <v>26720316</v>
      </c>
      <c r="N26" s="6">
        <f>ABS(Revenue_Data!N26)</f>
        <v>27789129</v>
      </c>
      <c r="O26" s="6">
        <f>ABS(Revenue_Data!O26)</f>
        <v>26677564</v>
      </c>
      <c r="P26" s="6">
        <f>ABS(Revenue_Data!P26)</f>
        <v>30145647</v>
      </c>
      <c r="Q26" s="6">
        <f>ABS(Revenue_Data!Q26)</f>
        <v>31954386</v>
      </c>
      <c r="R26" s="6">
        <f>ABS(Revenue_Data!R26)</f>
        <v>37386632</v>
      </c>
      <c r="S26" s="6">
        <f>ABS(Revenue_Data!S26)</f>
        <v>43742359</v>
      </c>
      <c r="T26" s="6">
        <f>ABS(Revenue_Data!T26)</f>
        <v>44179783</v>
      </c>
      <c r="U26" s="6">
        <f>ABS(Revenue_Data!U26)</f>
        <v>52573942</v>
      </c>
      <c r="V26" s="6">
        <f>ABS(Revenue_Data!V26)</f>
        <v>50996724</v>
      </c>
      <c r="W26" s="6">
        <f>ABS(Revenue_Data!W26)</f>
        <v>54566495</v>
      </c>
      <c r="X26" s="6">
        <f>ABS(Revenue_Data!X26)</f>
        <v>56203490</v>
      </c>
      <c r="Y26" s="6">
        <f>ABS(Revenue_Data!Y26)</f>
        <v>56765525</v>
      </c>
      <c r="Z26" s="6">
        <f>ABS(Revenue_Data!Z26)</f>
        <v>55062559</v>
      </c>
      <c r="AA26" s="7">
        <f>ABS(Revenue_Data!AA26)</f>
        <v>62220692</v>
      </c>
    </row>
    <row r="27" spans="2:27" x14ac:dyDescent="0.35">
      <c r="B27" s="12" t="s">
        <v>24</v>
      </c>
      <c r="C27" s="17">
        <f>ABS(Revenue_Data!C27)</f>
        <v>11793791</v>
      </c>
      <c r="D27" s="6">
        <f>ABS(Revenue_Data!D27)</f>
        <v>12383481</v>
      </c>
      <c r="E27" s="6">
        <f>ABS(Revenue_Data!E27)</f>
        <v>12631151</v>
      </c>
      <c r="F27" s="6">
        <f>ABS(Revenue_Data!F27)</f>
        <v>12757463</v>
      </c>
      <c r="G27" s="6">
        <f>ABS(Revenue_Data!G27)</f>
        <v>13778060</v>
      </c>
      <c r="H27" s="6">
        <f>ABS(Revenue_Data!H27)</f>
        <v>14191402</v>
      </c>
      <c r="I27" s="6">
        <f>ABS(Revenue_Data!I27)</f>
        <v>16603940</v>
      </c>
      <c r="J27" s="6">
        <f>ABS(Revenue_Data!J27)</f>
        <v>18928492</v>
      </c>
      <c r="K27" s="6">
        <f>ABS(Revenue_Data!K27)</f>
        <v>20064202</v>
      </c>
      <c r="L27" s="6">
        <f>ABS(Revenue_Data!L27)</f>
        <v>21869980</v>
      </c>
      <c r="M27" s="6">
        <f>ABS(Revenue_Data!M27)</f>
        <v>20776481</v>
      </c>
      <c r="N27" s="6">
        <f>ABS(Revenue_Data!N27)</f>
        <v>22438599</v>
      </c>
      <c r="O27" s="6">
        <f>ABS(Revenue_Data!O27)</f>
        <v>25131231</v>
      </c>
      <c r="P27" s="6">
        <f>ABS(Revenue_Data!P27)</f>
        <v>27895666</v>
      </c>
      <c r="Q27" s="6">
        <f>ABS(Revenue_Data!Q27)</f>
        <v>29569406</v>
      </c>
      <c r="R27" s="6">
        <f>ABS(Revenue_Data!R27)</f>
        <v>30456488</v>
      </c>
      <c r="S27" s="6">
        <f>ABS(Revenue_Data!S27)</f>
        <v>28933664</v>
      </c>
      <c r="T27" s="6">
        <f>ABS(Revenue_Data!T27)</f>
        <v>30959020</v>
      </c>
      <c r="U27" s="6">
        <f>ABS(Revenue_Data!U27)</f>
        <v>36531644</v>
      </c>
      <c r="V27" s="6">
        <f>ABS(Revenue_Data!V27)</f>
        <v>40915441</v>
      </c>
      <c r="W27" s="6">
        <f>ABS(Revenue_Data!W27)</f>
        <v>40915441</v>
      </c>
      <c r="X27" s="6">
        <f>ABS(Revenue_Data!X27)</f>
        <v>44188676</v>
      </c>
      <c r="Y27" s="6">
        <f>ABS(Revenue_Data!Y27)</f>
        <v>48607544</v>
      </c>
      <c r="Z27" s="6">
        <f>ABS(Revenue_Data!Z27)</f>
        <v>50065770</v>
      </c>
      <c r="AA27" s="7">
        <f>ABS(Revenue_Data!AA27)</f>
        <v>60078924</v>
      </c>
    </row>
    <row r="28" spans="2:27" x14ac:dyDescent="0.35">
      <c r="B28" s="12" t="s">
        <v>25</v>
      </c>
      <c r="C28" s="17">
        <f>ABS(Revenue_Data!C28)</f>
        <v>11766183</v>
      </c>
      <c r="D28" s="6">
        <f>ABS(Revenue_Data!D28)</f>
        <v>14119420</v>
      </c>
      <c r="E28" s="6">
        <f>ABS(Revenue_Data!E28)</f>
        <v>13837032</v>
      </c>
      <c r="F28" s="6">
        <f>ABS(Revenue_Data!F28)</f>
        <v>14252143</v>
      </c>
      <c r="G28" s="6">
        <f>ABS(Revenue_Data!G28)</f>
        <v>15677357</v>
      </c>
      <c r="H28" s="6">
        <f>ABS(Revenue_Data!H28)</f>
        <v>17088319</v>
      </c>
      <c r="I28" s="6">
        <f>ABS(Revenue_Data!I28)</f>
        <v>19480684</v>
      </c>
      <c r="J28" s="6">
        <f>ABS(Revenue_Data!J28)</f>
        <v>19285877</v>
      </c>
      <c r="K28" s="6">
        <f>ABS(Revenue_Data!K28)</f>
        <v>20635888</v>
      </c>
      <c r="L28" s="6">
        <f>ABS(Revenue_Data!L28)</f>
        <v>24350348</v>
      </c>
      <c r="M28" s="6">
        <f>ABS(Revenue_Data!M28)</f>
        <v>23132831</v>
      </c>
      <c r="N28" s="6">
        <f>ABS(Revenue_Data!N28)</f>
        <v>22438846</v>
      </c>
      <c r="O28" s="6">
        <f>ABS(Revenue_Data!O28)</f>
        <v>22887623</v>
      </c>
      <c r="P28" s="6">
        <f>ABS(Revenue_Data!P28)</f>
        <v>25405262</v>
      </c>
      <c r="Q28" s="6">
        <f>ABS(Revenue_Data!Q28)</f>
        <v>28707946</v>
      </c>
      <c r="R28" s="6">
        <f>ABS(Revenue_Data!R28)</f>
        <v>34162456</v>
      </c>
      <c r="S28" s="6">
        <f>ABS(Revenue_Data!S28)</f>
        <v>39628449</v>
      </c>
      <c r="T28" s="6">
        <f>ABS(Revenue_Data!T28)</f>
        <v>41213587</v>
      </c>
      <c r="U28" s="6">
        <f>ABS(Revenue_Data!U28)</f>
        <v>41213587</v>
      </c>
      <c r="V28" s="6">
        <f>ABS(Revenue_Data!V28)</f>
        <v>42862130</v>
      </c>
      <c r="W28" s="6">
        <f>ABS(Revenue_Data!W28)</f>
        <v>41576266</v>
      </c>
      <c r="X28" s="6">
        <f>ABS(Revenue_Data!X28)</f>
        <v>44070842</v>
      </c>
      <c r="Y28" s="6">
        <f>ABS(Revenue_Data!Y28)</f>
        <v>42308008</v>
      </c>
      <c r="Z28" s="6">
        <f>ABS(Revenue_Data!Z28)</f>
        <v>46115729</v>
      </c>
      <c r="AA28" s="7">
        <f>ABS(Revenue_Data!AA28)</f>
        <v>50727302</v>
      </c>
    </row>
    <row r="29" spans="2:27" x14ac:dyDescent="0.35">
      <c r="B29" s="12" t="s">
        <v>26</v>
      </c>
      <c r="C29" s="17">
        <f>ABS(Revenue_Data!C29)</f>
        <v>8413929</v>
      </c>
      <c r="D29" s="6">
        <f>ABS(Revenue_Data!D29)</f>
        <v>9760158</v>
      </c>
      <c r="E29" s="6">
        <f>ABS(Revenue_Data!E29)</f>
        <v>10736174</v>
      </c>
      <c r="F29" s="6">
        <f>ABS(Revenue_Data!F29)</f>
        <v>12239238</v>
      </c>
      <c r="G29" s="6">
        <f>ABS(Revenue_Data!G29)</f>
        <v>11994453</v>
      </c>
      <c r="H29" s="6">
        <f>ABS(Revenue_Data!H29)</f>
        <v>11514675</v>
      </c>
      <c r="I29" s="6">
        <f>ABS(Revenue_Data!I29)</f>
        <v>11629822</v>
      </c>
      <c r="J29" s="6">
        <f>ABS(Revenue_Data!J29)</f>
        <v>12676506</v>
      </c>
      <c r="K29" s="6">
        <f>ABS(Revenue_Data!K29)</f>
        <v>13437096</v>
      </c>
      <c r="L29" s="6">
        <f>ABS(Revenue_Data!L29)</f>
        <v>13437096</v>
      </c>
      <c r="M29" s="6">
        <f>ABS(Revenue_Data!M29)</f>
        <v>13571467</v>
      </c>
      <c r="N29" s="6">
        <f>ABS(Revenue_Data!N29)</f>
        <v>15742902</v>
      </c>
      <c r="O29" s="6">
        <f>ABS(Revenue_Data!O29)</f>
        <v>16530047</v>
      </c>
      <c r="P29" s="6">
        <f>ABS(Revenue_Data!P29)</f>
        <v>19670756</v>
      </c>
      <c r="Q29" s="6">
        <f>ABS(Revenue_Data!Q29)</f>
        <v>22424662</v>
      </c>
      <c r="R29" s="6">
        <f>ABS(Revenue_Data!R29)</f>
        <v>24442882</v>
      </c>
      <c r="S29" s="6">
        <f>ABS(Revenue_Data!S29)</f>
        <v>29087030</v>
      </c>
      <c r="T29" s="6">
        <f>ABS(Revenue_Data!T29)</f>
        <v>34031825</v>
      </c>
      <c r="U29" s="6">
        <f>ABS(Revenue_Data!U29)</f>
        <v>36414053</v>
      </c>
      <c r="V29" s="6">
        <f>ABS(Revenue_Data!V29)</f>
        <v>34593350</v>
      </c>
      <c r="W29" s="6">
        <f>ABS(Revenue_Data!W29)</f>
        <v>39782353</v>
      </c>
      <c r="X29" s="6">
        <f>ABS(Revenue_Data!X29)</f>
        <v>45749706</v>
      </c>
      <c r="Y29" s="6">
        <f>ABS(Revenue_Data!Y29)</f>
        <v>48037191</v>
      </c>
      <c r="Z29" s="6">
        <f>ABS(Revenue_Data!Z29)</f>
        <v>47556819</v>
      </c>
      <c r="AA29" s="7">
        <f>ABS(Revenue_Data!AA29)</f>
        <v>50410228</v>
      </c>
    </row>
    <row r="30" spans="2:27" x14ac:dyDescent="0.35">
      <c r="B30" s="12" t="s">
        <v>27</v>
      </c>
      <c r="C30" s="17">
        <f>ABS(Revenue_Data!C30)</f>
        <v>12343212</v>
      </c>
      <c r="D30" s="6">
        <f>ABS(Revenue_Data!D30)</f>
        <v>14811854</v>
      </c>
      <c r="E30" s="6">
        <f>ABS(Revenue_Data!E30)</f>
        <v>16293039</v>
      </c>
      <c r="F30" s="6">
        <f>ABS(Revenue_Data!F30)</f>
        <v>18899925</v>
      </c>
      <c r="G30" s="6">
        <f>ABS(Revenue_Data!G30)</f>
        <v>18521927</v>
      </c>
      <c r="H30" s="6">
        <f>ABS(Revenue_Data!H30)</f>
        <v>19818462</v>
      </c>
      <c r="I30" s="6">
        <f>ABS(Revenue_Data!I30)</f>
        <v>20413016</v>
      </c>
      <c r="J30" s="6">
        <f>ABS(Revenue_Data!J30)</f>
        <v>21637797</v>
      </c>
      <c r="K30" s="6">
        <f>ABS(Revenue_Data!K30)</f>
        <v>21205041</v>
      </c>
      <c r="L30" s="6">
        <f>ABS(Revenue_Data!L30)</f>
        <v>22901444</v>
      </c>
      <c r="M30" s="6">
        <f>ABS(Revenue_Data!M30)</f>
        <v>22214401</v>
      </c>
      <c r="N30" s="6">
        <f>ABS(Revenue_Data!N30)</f>
        <v>24435841</v>
      </c>
      <c r="O30" s="6">
        <f>ABS(Revenue_Data!O30)</f>
        <v>28589934</v>
      </c>
      <c r="P30" s="6">
        <f>ABS(Revenue_Data!P30)</f>
        <v>29733531</v>
      </c>
      <c r="Q30" s="6">
        <f>ABS(Revenue_Data!Q30)</f>
        <v>31517543</v>
      </c>
      <c r="R30" s="6">
        <f>ABS(Revenue_Data!R30)</f>
        <v>32147894</v>
      </c>
      <c r="S30" s="6">
        <f>ABS(Revenue_Data!S30)</f>
        <v>32147894</v>
      </c>
      <c r="T30" s="6">
        <f>ABS(Revenue_Data!T30)</f>
        <v>37934515</v>
      </c>
      <c r="U30" s="6">
        <f>ABS(Revenue_Data!U30)</f>
        <v>38313860</v>
      </c>
      <c r="V30" s="6">
        <f>ABS(Revenue_Data!V30)</f>
        <v>37547583</v>
      </c>
      <c r="W30" s="6">
        <f>ABS(Revenue_Data!W30)</f>
        <v>43930672</v>
      </c>
      <c r="X30" s="6">
        <f>ABS(Revenue_Data!X30)</f>
        <v>52277500</v>
      </c>
      <c r="Y30" s="6">
        <f>ABS(Revenue_Data!Y30)</f>
        <v>62733000</v>
      </c>
      <c r="Z30" s="6">
        <f>ABS(Revenue_Data!Z30)</f>
        <v>70260960</v>
      </c>
      <c r="AA30" s="7">
        <f>ABS(Revenue_Data!AA30)</f>
        <v>77287056</v>
      </c>
    </row>
    <row r="31" spans="2:27" x14ac:dyDescent="0.35">
      <c r="B31" s="12" t="s">
        <v>28</v>
      </c>
      <c r="C31" s="17">
        <f>ABS(Revenue_Data!C31)</f>
        <v>13192446</v>
      </c>
      <c r="D31" s="6">
        <f>ABS(Revenue_Data!D31)</f>
        <v>12928597</v>
      </c>
      <c r="E31" s="6">
        <f>ABS(Revenue_Data!E31)</f>
        <v>12540739</v>
      </c>
      <c r="F31" s="6">
        <f>ABS(Revenue_Data!F31)</f>
        <v>14296442</v>
      </c>
      <c r="G31" s="6">
        <f>ABS(Revenue_Data!G31)</f>
        <v>14010513</v>
      </c>
      <c r="H31" s="6">
        <f>ABS(Revenue_Data!H31)</f>
        <v>14010513</v>
      </c>
      <c r="I31" s="6">
        <f>ABS(Revenue_Data!I31)</f>
        <v>14010513</v>
      </c>
      <c r="J31" s="27">
        <f>ABS(Revenue_Data!J31)</f>
        <v>15411564</v>
      </c>
      <c r="K31" s="6">
        <f>ABS(Revenue_Data!K31)</f>
        <v>16490373</v>
      </c>
      <c r="L31" s="6">
        <f>ABS(Revenue_Data!L31)</f>
        <v>18469218</v>
      </c>
      <c r="M31" s="6">
        <f>ABS(Revenue_Data!M31)</f>
        <v>21608985</v>
      </c>
      <c r="N31" s="6">
        <f>ABS(Revenue_Data!N31)</f>
        <v>21392895</v>
      </c>
      <c r="O31" s="6">
        <f>ABS(Revenue_Data!O31)</f>
        <v>25671474</v>
      </c>
      <c r="P31" s="6">
        <f>ABS(Revenue_Data!P31)</f>
        <v>26184903</v>
      </c>
      <c r="Q31" s="6">
        <f>ABS(Revenue_Data!Q31)</f>
        <v>25137507</v>
      </c>
      <c r="R31" s="6">
        <f>ABS(Revenue_Data!R31)</f>
        <v>25137507</v>
      </c>
      <c r="S31" s="6">
        <f>ABS(Revenue_Data!S31)</f>
        <v>26645757</v>
      </c>
      <c r="T31" s="6">
        <f>ABS(Revenue_Data!T31)</f>
        <v>27445130</v>
      </c>
      <c r="U31" s="6">
        <f>ABS(Revenue_Data!U31)</f>
        <v>31012997</v>
      </c>
      <c r="V31" s="6">
        <f>ABS(Revenue_Data!V31)</f>
        <v>35354817</v>
      </c>
      <c r="W31" s="6">
        <f>ABS(Revenue_Data!W31)</f>
        <v>39243847</v>
      </c>
      <c r="X31" s="6">
        <f>ABS(Revenue_Data!X31)</f>
        <v>37674093</v>
      </c>
      <c r="Y31" s="6">
        <f>ABS(Revenue_Data!Y31)</f>
        <v>39934539</v>
      </c>
      <c r="Z31" s="6">
        <f>ABS(Revenue_Data!Z31)</f>
        <v>43129302</v>
      </c>
      <c r="AA31" s="7">
        <f>ABS(Revenue_Data!AA31)</f>
        <v>51755162</v>
      </c>
    </row>
    <row r="32" spans="2:27" x14ac:dyDescent="0.35">
      <c r="B32" s="12" t="s">
        <v>29</v>
      </c>
      <c r="C32" s="17">
        <f>ABS(Revenue_Data!C32)</f>
        <v>14967879</v>
      </c>
      <c r="D32" s="6">
        <f>ABS(Revenue_Data!D32)</f>
        <v>17512418</v>
      </c>
      <c r="E32" s="6">
        <f>ABS(Revenue_Data!E32)</f>
        <v>19263660</v>
      </c>
      <c r="F32" s="6">
        <f>ABS(Revenue_Data!F32)</f>
        <v>19456297</v>
      </c>
      <c r="G32" s="6">
        <f>ABS(Revenue_Data!G32)</f>
        <v>19261734</v>
      </c>
      <c r="H32" s="6">
        <f>ABS(Revenue_Data!H32)</f>
        <v>23114081</v>
      </c>
      <c r="I32" s="6">
        <f>ABS(Revenue_Data!I32)</f>
        <v>23345222</v>
      </c>
      <c r="J32" s="6">
        <f>ABS(Revenue_Data!J32)</f>
        <v>24512483</v>
      </c>
      <c r="K32" s="6">
        <f>ABS(Revenue_Data!K32)</f>
        <v>28434480</v>
      </c>
      <c r="L32" s="6">
        <f>ABS(Revenue_Data!L32)</f>
        <v>29003170</v>
      </c>
      <c r="M32" s="6">
        <f>ABS(Revenue_Data!M32)</f>
        <v>31613455</v>
      </c>
      <c r="N32" s="6">
        <f>ABS(Revenue_Data!N32)</f>
        <v>33826397</v>
      </c>
      <c r="O32" s="6">
        <f>ABS(Revenue_Data!O32)</f>
        <v>32473341</v>
      </c>
      <c r="P32" s="6">
        <f>ABS(Revenue_Data!P32)</f>
        <v>31823874</v>
      </c>
      <c r="Q32" s="6">
        <f>ABS(Revenue_Data!Q32)</f>
        <v>36597455</v>
      </c>
      <c r="R32" s="6">
        <f>ABS(Revenue_Data!R32)</f>
        <v>41355124</v>
      </c>
      <c r="S32" s="6">
        <f>ABS(Revenue_Data!S32)</f>
        <v>43009329</v>
      </c>
      <c r="T32" s="6">
        <f>ABS(Revenue_Data!T32)</f>
        <v>49030635</v>
      </c>
      <c r="U32" s="6">
        <f>ABS(Revenue_Data!U32)</f>
        <v>47069410</v>
      </c>
      <c r="V32" s="6">
        <f>ABS(Revenue_Data!V32)</f>
        <v>44715940</v>
      </c>
      <c r="W32" s="6">
        <f>ABS(Revenue_Data!W32)</f>
        <v>50529012</v>
      </c>
      <c r="X32" s="6">
        <f>ABS(Revenue_Data!X32)</f>
        <v>56087203</v>
      </c>
      <c r="Y32" s="6">
        <f>ABS(Revenue_Data!Y32)</f>
        <v>66182900</v>
      </c>
      <c r="Z32" s="6">
        <f>ABS(Revenue_Data!Z32)</f>
        <v>72801190</v>
      </c>
      <c r="AA32" s="7">
        <f>ABS(Revenue_Data!AA32)</f>
        <v>75713238</v>
      </c>
    </row>
    <row r="33" spans="2:27" x14ac:dyDescent="0.35">
      <c r="B33" s="12" t="s">
        <v>30</v>
      </c>
      <c r="C33" s="17">
        <f>ABS(Revenue_Data!C33)</f>
        <v>7288575</v>
      </c>
      <c r="D33" s="6">
        <f>ABS(Revenue_Data!D33)</f>
        <v>7507232</v>
      </c>
      <c r="E33" s="6">
        <f>ABS(Revenue_Data!E33)</f>
        <v>8257955</v>
      </c>
      <c r="F33" s="6">
        <f>ABS(Revenue_Data!F33)</f>
        <v>8588273</v>
      </c>
      <c r="G33" s="6">
        <f>ABS(Revenue_Data!G33)</f>
        <v>10220045</v>
      </c>
      <c r="H33" s="6">
        <f>ABS(Revenue_Data!H33)</f>
        <v>11139849</v>
      </c>
      <c r="I33" s="6">
        <f>ABS(Revenue_Data!I33)</f>
        <v>12142435</v>
      </c>
      <c r="J33" s="6">
        <f>ABS(Revenue_Data!J33)</f>
        <v>11535313</v>
      </c>
      <c r="K33" s="6">
        <f>ABS(Revenue_Data!K33)</f>
        <v>12573491</v>
      </c>
      <c r="L33" s="6">
        <f>ABS(Revenue_Data!L33)</f>
        <v>13327900</v>
      </c>
      <c r="M33" s="6">
        <f>ABS(Revenue_Data!M33)</f>
        <v>13327900</v>
      </c>
      <c r="N33" s="6">
        <f>ABS(Revenue_Data!N33)</f>
        <v>14260853</v>
      </c>
      <c r="O33" s="6">
        <f>ABS(Revenue_Data!O33)</f>
        <v>16257372</v>
      </c>
      <c r="P33" s="6">
        <f>ABS(Revenue_Data!P33)</f>
        <v>19021125</v>
      </c>
      <c r="Q33" s="6">
        <f>ABS(Revenue_Data!Q33)</f>
        <v>22444928</v>
      </c>
      <c r="R33" s="6">
        <f>ABS(Revenue_Data!R33)</f>
        <v>21547131</v>
      </c>
      <c r="S33" s="6">
        <f>ABS(Revenue_Data!S33)</f>
        <v>21762602</v>
      </c>
      <c r="T33" s="6">
        <f>ABS(Revenue_Data!T33)</f>
        <v>25679870</v>
      </c>
      <c r="U33" s="6">
        <f>ABS(Revenue_Data!U33)</f>
        <v>28761454</v>
      </c>
      <c r="V33" s="6">
        <f>ABS(Revenue_Data!V33)</f>
        <v>33650901</v>
      </c>
      <c r="W33" s="6">
        <f>ABS(Revenue_Data!W33)</f>
        <v>38025518</v>
      </c>
      <c r="X33" s="6">
        <f>ABS(Revenue_Data!X33)</f>
        <v>37265008</v>
      </c>
      <c r="Y33" s="6">
        <f>ABS(Revenue_Data!Y33)</f>
        <v>37637658</v>
      </c>
      <c r="Z33" s="6">
        <f>ABS(Revenue_Data!Z33)</f>
        <v>41777800</v>
      </c>
      <c r="AA33" s="7">
        <f>ABS(Revenue_Data!AA33)</f>
        <v>43448912</v>
      </c>
    </row>
    <row r="34" spans="2:27" x14ac:dyDescent="0.35">
      <c r="B34" s="12" t="s">
        <v>31</v>
      </c>
      <c r="C34" s="17">
        <f>ABS(Revenue_Data!C34)</f>
        <v>14942682</v>
      </c>
      <c r="D34" s="6">
        <f>ABS(Revenue_Data!D34)</f>
        <v>14494402</v>
      </c>
      <c r="E34" s="6">
        <f>ABS(Revenue_Data!E34)</f>
        <v>15074178</v>
      </c>
      <c r="F34" s="6">
        <f>ABS(Revenue_Data!F34)</f>
        <v>18089014</v>
      </c>
      <c r="G34" s="6">
        <f>ABS(Revenue_Data!G34)</f>
        <v>20802366</v>
      </c>
      <c r="H34" s="6">
        <f>ABS(Revenue_Data!H34)</f>
        <v>20594342</v>
      </c>
      <c r="I34" s="6">
        <f>ABS(Revenue_Data!I34)</f>
        <v>23271606</v>
      </c>
      <c r="J34" s="6">
        <f>ABS(Revenue_Data!J34)</f>
        <v>24202470</v>
      </c>
      <c r="K34" s="6">
        <f>ABS(Revenue_Data!K34)</f>
        <v>22992347</v>
      </c>
      <c r="L34" s="6">
        <f>ABS(Revenue_Data!L34)</f>
        <v>25061658</v>
      </c>
      <c r="M34" s="6">
        <f>ABS(Revenue_Data!M34)</f>
        <v>29572756</v>
      </c>
      <c r="N34" s="6">
        <f>ABS(Revenue_Data!N34)</f>
        <v>33417214</v>
      </c>
      <c r="O34" s="6">
        <f>ABS(Revenue_Data!O34)</f>
        <v>33083042</v>
      </c>
      <c r="P34" s="6">
        <f>ABS(Revenue_Data!P34)</f>
        <v>39368820</v>
      </c>
      <c r="Q34" s="6">
        <f>ABS(Revenue_Data!Q34)</f>
        <v>40156196</v>
      </c>
      <c r="R34" s="6">
        <f>ABS(Revenue_Data!R34)</f>
        <v>44171816</v>
      </c>
      <c r="S34" s="6">
        <f>ABS(Revenue_Data!S34)</f>
        <v>47705561</v>
      </c>
      <c r="T34" s="6">
        <f>ABS(Revenue_Data!T34)</f>
        <v>51522006</v>
      </c>
      <c r="U34" s="6">
        <f>ABS(Revenue_Data!U34)</f>
        <v>60795967</v>
      </c>
      <c r="V34" s="6">
        <f>ABS(Revenue_Data!V34)</f>
        <v>64443725</v>
      </c>
      <c r="W34" s="6">
        <f>ABS(Revenue_Data!W34)</f>
        <v>68310349</v>
      </c>
      <c r="X34" s="6">
        <f>ABS(Revenue_Data!X34)</f>
        <v>71725866</v>
      </c>
      <c r="Y34" s="6">
        <f>ABS(Revenue_Data!Y34)</f>
        <v>75312159</v>
      </c>
      <c r="Z34" s="6">
        <f>ABS(Revenue_Data!Z34)</f>
        <v>71546551</v>
      </c>
      <c r="AA34" s="7">
        <f>ABS(Revenue_Data!AA34)</f>
        <v>82278534</v>
      </c>
    </row>
    <row r="35" spans="2:27" x14ac:dyDescent="0.35">
      <c r="B35" s="12" t="s">
        <v>32</v>
      </c>
      <c r="C35" s="17">
        <f>ABS(Revenue_Data!C35)</f>
        <v>8797398</v>
      </c>
      <c r="D35" s="6">
        <f>ABS(Revenue_Data!D35)</f>
        <v>8533476</v>
      </c>
      <c r="E35" s="6">
        <f>ABS(Revenue_Data!E35)</f>
        <v>8448141</v>
      </c>
      <c r="F35" s="6">
        <f>ABS(Revenue_Data!F35)</f>
        <v>8786067</v>
      </c>
      <c r="G35" s="6">
        <f>ABS(Revenue_Data!G35)</f>
        <v>8873928</v>
      </c>
      <c r="H35" s="6">
        <f>ABS(Revenue_Data!H35)</f>
        <v>10648714</v>
      </c>
      <c r="I35" s="6">
        <f>ABS(Revenue_Data!I35)</f>
        <v>12458995</v>
      </c>
      <c r="J35" s="6">
        <f>ABS(Revenue_Data!J35)</f>
        <v>14950794</v>
      </c>
      <c r="K35" s="6">
        <f>ABS(Revenue_Data!K35)</f>
        <v>16146858</v>
      </c>
      <c r="L35" s="6">
        <f>ABS(Revenue_Data!L35)</f>
        <v>18084481</v>
      </c>
      <c r="M35" s="6">
        <f>ABS(Revenue_Data!M35)</f>
        <v>18265326</v>
      </c>
      <c r="N35" s="6">
        <f>ABS(Revenue_Data!N35)</f>
        <v>19178592</v>
      </c>
      <c r="O35" s="6">
        <f>ABS(Revenue_Data!O35)</f>
        <v>22055381</v>
      </c>
      <c r="P35" s="6">
        <f>ABS(Revenue_Data!P35)</f>
        <v>26466457</v>
      </c>
      <c r="Q35" s="6">
        <f>ABS(Revenue_Data!Q35)</f>
        <v>25407799</v>
      </c>
      <c r="R35" s="6">
        <f>ABS(Revenue_Data!R35)</f>
        <v>29981203</v>
      </c>
      <c r="S35" s="6">
        <f>ABS(Revenue_Data!S35)</f>
        <v>30580827</v>
      </c>
      <c r="T35" s="6">
        <f>ABS(Revenue_Data!T35)</f>
        <v>35779568</v>
      </c>
      <c r="U35" s="6">
        <f>ABS(Revenue_Data!U35)</f>
        <v>39715320</v>
      </c>
      <c r="V35" s="6">
        <f>ABS(Revenue_Data!V35)</f>
        <v>38921014</v>
      </c>
      <c r="W35" s="6">
        <f>ABS(Revenue_Data!W35)</f>
        <v>40088644</v>
      </c>
      <c r="X35" s="6">
        <f>ABS(Revenue_Data!X35)</f>
        <v>45300168</v>
      </c>
      <c r="Y35" s="6">
        <f>ABS(Revenue_Data!Y35)</f>
        <v>50283186</v>
      </c>
      <c r="Z35" s="6">
        <f>ABS(Revenue_Data!Z35)</f>
        <v>50786018</v>
      </c>
      <c r="AA35" s="7">
        <f>ABS(Revenue_Data!AA35)</f>
        <v>50786018</v>
      </c>
    </row>
    <row r="36" spans="2:27" x14ac:dyDescent="0.35">
      <c r="B36" s="12" t="s">
        <v>33</v>
      </c>
      <c r="C36" s="17">
        <f>ABS(Revenue_Data!C36)</f>
        <v>13238144</v>
      </c>
      <c r="D36" s="6">
        <f>ABS(Revenue_Data!D36)</f>
        <v>12576237</v>
      </c>
      <c r="E36" s="6">
        <f>ABS(Revenue_Data!E36)</f>
        <v>13708098</v>
      </c>
      <c r="F36" s="6">
        <f>ABS(Revenue_Data!F36)</f>
        <v>13571017</v>
      </c>
      <c r="G36" s="6">
        <f>ABS(Revenue_Data!G36)</f>
        <v>13299597</v>
      </c>
      <c r="H36" s="6">
        <f>ABS(Revenue_Data!H36)</f>
        <v>13299597</v>
      </c>
      <c r="I36" s="6">
        <f>ABS(Revenue_Data!I36)</f>
        <v>12634617</v>
      </c>
      <c r="J36" s="6">
        <f>ABS(Revenue_Data!J36)</f>
        <v>13140002</v>
      </c>
      <c r="K36" s="6">
        <f>ABS(Revenue_Data!K36)</f>
        <v>13402802</v>
      </c>
      <c r="L36" s="6">
        <f>ABS(Revenue_Data!L36)</f>
        <v>14609054</v>
      </c>
      <c r="M36" s="27">
        <f>ABS(Revenue_Data!M36)</f>
        <v>15923869</v>
      </c>
      <c r="N36" s="6">
        <f>ABS(Revenue_Data!N36)</f>
        <v>17197779</v>
      </c>
      <c r="O36" s="6">
        <f>ABS(Revenue_Data!O36)</f>
        <v>16681846</v>
      </c>
      <c r="P36" s="6">
        <f>ABS(Revenue_Data!P36)</f>
        <v>20018215</v>
      </c>
      <c r="Q36" s="6">
        <f>ABS(Revenue_Data!Q36)</f>
        <v>19017304</v>
      </c>
      <c r="R36" s="6">
        <f>ABS(Revenue_Data!R36)</f>
        <v>20348515</v>
      </c>
      <c r="S36" s="6">
        <f>ABS(Revenue_Data!S36)</f>
        <v>21569426</v>
      </c>
      <c r="T36" s="6">
        <f>ABS(Revenue_Data!T36)</f>
        <v>23726369</v>
      </c>
      <c r="U36" s="6">
        <f>ABS(Revenue_Data!U36)</f>
        <v>23963633</v>
      </c>
      <c r="V36" s="6">
        <f>ABS(Revenue_Data!V36)</f>
        <v>28756360</v>
      </c>
      <c r="W36" s="6">
        <f>ABS(Revenue_Data!W36)</f>
        <v>30481742</v>
      </c>
      <c r="X36" s="6">
        <f>ABS(Revenue_Data!X36)</f>
        <v>34749186</v>
      </c>
      <c r="Y36" s="6">
        <f>ABS(Revenue_Data!Y36)</f>
        <v>34054202</v>
      </c>
      <c r="Z36" s="6">
        <f>ABS(Revenue_Data!Z36)</f>
        <v>35416370</v>
      </c>
      <c r="AA36" s="7">
        <f>ABS(Revenue_Data!AA36)</f>
        <v>36124697</v>
      </c>
    </row>
    <row r="37" spans="2:27" x14ac:dyDescent="0.35">
      <c r="B37" s="12" t="s">
        <v>34</v>
      </c>
      <c r="C37" s="17">
        <f>ABS(Revenue_Data!C37)</f>
        <v>6552739</v>
      </c>
      <c r="D37" s="6">
        <f>ABS(Revenue_Data!D37)</f>
        <v>7797759</v>
      </c>
      <c r="E37" s="6">
        <f>ABS(Revenue_Data!E37)</f>
        <v>8109669</v>
      </c>
      <c r="F37" s="6">
        <f>ABS(Revenue_Data!F37)</f>
        <v>8434056</v>
      </c>
      <c r="G37" s="6">
        <f>ABS(Revenue_Data!G37)</f>
        <v>8012353</v>
      </c>
      <c r="H37" s="6">
        <f>ABS(Revenue_Data!H37)</f>
        <v>8973835</v>
      </c>
      <c r="I37" s="6">
        <f>ABS(Revenue_Data!I37)</f>
        <v>9332788</v>
      </c>
      <c r="J37" s="6">
        <f>ABS(Revenue_Data!J37)</f>
        <v>10826034</v>
      </c>
      <c r="K37" s="6">
        <f>ABS(Revenue_Data!K37)</f>
        <v>12341679</v>
      </c>
      <c r="L37" s="6">
        <f>ABS(Revenue_Data!L37)</f>
        <v>12835346</v>
      </c>
      <c r="M37" s="6">
        <f>ABS(Revenue_Data!M37)</f>
        <v>13605467</v>
      </c>
      <c r="N37" s="6">
        <f>ABS(Revenue_Data!N37)</f>
        <v>16190506</v>
      </c>
      <c r="O37" s="6">
        <f>ABS(Revenue_Data!O37)</f>
        <v>17000031</v>
      </c>
      <c r="P37" s="6">
        <f>ABS(Revenue_Data!P37)</f>
        <v>16660030</v>
      </c>
      <c r="Q37" s="6">
        <f>ABS(Revenue_Data!Q37)</f>
        <v>15827029</v>
      </c>
      <c r="R37" s="6">
        <f>ABS(Revenue_Data!R37)</f>
        <v>17568002</v>
      </c>
      <c r="S37" s="6">
        <f>ABS(Revenue_Data!S37)</f>
        <v>20730242</v>
      </c>
      <c r="T37" s="6">
        <f>ABS(Revenue_Data!T37)</f>
        <v>23839778</v>
      </c>
      <c r="U37" s="6">
        <f>ABS(Revenue_Data!U37)</f>
        <v>25508562</v>
      </c>
      <c r="V37" s="6">
        <f>ABS(Revenue_Data!V37)</f>
        <v>27804333</v>
      </c>
      <c r="W37" s="6">
        <f>ABS(Revenue_Data!W37)</f>
        <v>31418896</v>
      </c>
      <c r="X37" s="6">
        <f>ABS(Revenue_Data!X37)</f>
        <v>36760108</v>
      </c>
      <c r="Y37" s="6">
        <f>ABS(Revenue_Data!Y37)</f>
        <v>36760108</v>
      </c>
      <c r="Z37" s="6">
        <f>ABS(Revenue_Data!Z37)</f>
        <v>41906523</v>
      </c>
      <c r="AA37" s="7">
        <f>ABS(Revenue_Data!AA37)</f>
        <v>40649327</v>
      </c>
    </row>
    <row r="38" spans="2:27" x14ac:dyDescent="0.35">
      <c r="B38" s="12" t="s">
        <v>35</v>
      </c>
      <c r="C38" s="17">
        <f>ABS(Revenue_Data!C38)</f>
        <v>7879835</v>
      </c>
      <c r="D38" s="6">
        <f>ABS(Revenue_Data!D38)</f>
        <v>9061810</v>
      </c>
      <c r="E38" s="6">
        <f>ABS(Revenue_Data!E38)</f>
        <v>9061810</v>
      </c>
      <c r="F38" s="6">
        <f>ABS(Revenue_Data!F38)</f>
        <v>9605519</v>
      </c>
      <c r="G38" s="6">
        <f>ABS(Revenue_Data!G38)</f>
        <v>10662126</v>
      </c>
      <c r="H38" s="6">
        <f>ABS(Revenue_Data!H38)</f>
        <v>12261445</v>
      </c>
      <c r="I38" s="6">
        <f>ABS(Revenue_Data!I38)</f>
        <v>14591120</v>
      </c>
      <c r="J38" s="6">
        <f>ABS(Revenue_Data!J38)</f>
        <v>15758410</v>
      </c>
      <c r="K38" s="6">
        <f>ABS(Revenue_Data!K38)</f>
        <v>15443242</v>
      </c>
      <c r="L38" s="6">
        <f>ABS(Revenue_Data!L38)</f>
        <v>16987566</v>
      </c>
      <c r="M38" s="6">
        <f>ABS(Revenue_Data!M38)</f>
        <v>20045328</v>
      </c>
      <c r="N38" s="6">
        <f>ABS(Revenue_Data!N38)</f>
        <v>20646688</v>
      </c>
      <c r="O38" s="6">
        <f>ABS(Revenue_Data!O38)</f>
        <v>23537224</v>
      </c>
      <c r="P38" s="6">
        <f>ABS(Revenue_Data!P38)</f>
        <v>23066480</v>
      </c>
      <c r="Q38" s="6">
        <f>ABS(Revenue_Data!Q38)</f>
        <v>23989139</v>
      </c>
      <c r="R38" s="6">
        <f>ABS(Revenue_Data!R38)</f>
        <v>28786967</v>
      </c>
      <c r="S38" s="6">
        <f>ABS(Revenue_Data!S38)</f>
        <v>30226315</v>
      </c>
      <c r="T38" s="6">
        <f>ABS(Revenue_Data!T38)</f>
        <v>31133104</v>
      </c>
      <c r="U38" s="6">
        <f>ABS(Revenue_Data!U38)</f>
        <v>31133104</v>
      </c>
      <c r="V38" s="6">
        <f>ABS(Revenue_Data!V38)</f>
        <v>36425732</v>
      </c>
      <c r="W38" s="6">
        <f>ABS(Revenue_Data!W38)</f>
        <v>36061475</v>
      </c>
      <c r="X38" s="6">
        <f>ABS(Revenue_Data!X38)</f>
        <v>37864549</v>
      </c>
      <c r="Y38" s="6">
        <f>ABS(Revenue_Data!Y38)</f>
        <v>41272358</v>
      </c>
      <c r="Z38" s="6">
        <f>ABS(Revenue_Data!Z38)</f>
        <v>41685082</v>
      </c>
      <c r="AA38" s="7">
        <f>ABS(Revenue_Data!AA38)</f>
        <v>44603038</v>
      </c>
    </row>
    <row r="39" spans="2:27" x14ac:dyDescent="0.35">
      <c r="B39" s="12" t="s">
        <v>36</v>
      </c>
      <c r="C39" s="17">
        <f>ABS(Revenue_Data!C39)</f>
        <v>14988540</v>
      </c>
      <c r="D39" s="6">
        <f>ABS(Revenue_Data!D39)</f>
        <v>14988540</v>
      </c>
      <c r="E39" s="6">
        <f>ABS(Revenue_Data!E39)</f>
        <v>16487394</v>
      </c>
      <c r="F39" s="6">
        <f>ABS(Revenue_Data!F39)</f>
        <v>19290251</v>
      </c>
      <c r="G39" s="6">
        <f>ABS(Revenue_Data!G39)</f>
        <v>19483154</v>
      </c>
      <c r="H39" s="6">
        <f>ABS(Revenue_Data!H39)</f>
        <v>21041806</v>
      </c>
      <c r="I39" s="6">
        <f>ABS(Revenue_Data!I39)</f>
        <v>23777241</v>
      </c>
      <c r="J39" s="6">
        <f>ABS(Revenue_Data!J39)</f>
        <v>22826151</v>
      </c>
      <c r="K39" s="6">
        <f>ABS(Revenue_Data!K39)</f>
        <v>25108766</v>
      </c>
      <c r="L39" s="6">
        <f>ABS(Revenue_Data!L39)</f>
        <v>24104415</v>
      </c>
      <c r="M39" s="6">
        <f>ABS(Revenue_Data!M39)</f>
        <v>25791724</v>
      </c>
      <c r="N39" s="6">
        <f>ABS(Revenue_Data!N39)</f>
        <v>29660483</v>
      </c>
      <c r="O39" s="6">
        <f>ABS(Revenue_Data!O39)</f>
        <v>31143507</v>
      </c>
      <c r="P39" s="6">
        <f>ABS(Revenue_Data!P39)</f>
        <v>36126468</v>
      </c>
      <c r="Q39" s="6">
        <f>ABS(Revenue_Data!Q39)</f>
        <v>39377850</v>
      </c>
      <c r="R39" s="6">
        <f>ABS(Revenue_Data!R39)</f>
        <v>42134300</v>
      </c>
      <c r="S39" s="6">
        <f>ABS(Revenue_Data!S39)</f>
        <v>41712957</v>
      </c>
      <c r="T39" s="6">
        <f>ABS(Revenue_Data!T39)</f>
        <v>48804160</v>
      </c>
      <c r="U39" s="6">
        <f>ABS(Revenue_Data!U39)</f>
        <v>57588909</v>
      </c>
      <c r="V39" s="6">
        <f>ABS(Revenue_Data!V39)</f>
        <v>59316576</v>
      </c>
      <c r="W39" s="6">
        <f>ABS(Revenue_Data!W39)</f>
        <v>56943913</v>
      </c>
      <c r="X39" s="6">
        <f>ABS(Revenue_Data!X39)</f>
        <v>54666156</v>
      </c>
      <c r="Y39" s="6">
        <f>ABS(Revenue_Data!Y39)</f>
        <v>62319418</v>
      </c>
      <c r="Z39" s="6">
        <f>ABS(Revenue_Data!Z39)</f>
        <v>72913719</v>
      </c>
      <c r="AA39" s="7">
        <f>ABS(Revenue_Data!AA39)</f>
        <v>86767326</v>
      </c>
    </row>
    <row r="40" spans="2:27" x14ac:dyDescent="0.35">
      <c r="B40" s="12" t="s">
        <v>37</v>
      </c>
      <c r="C40" s="17">
        <f>ABS(Revenue_Data!C40)</f>
        <v>7254826</v>
      </c>
      <c r="D40" s="6">
        <f>ABS(Revenue_Data!D40)</f>
        <v>7907760</v>
      </c>
      <c r="E40" s="6">
        <f>ABS(Revenue_Data!E40)</f>
        <v>7670527</v>
      </c>
      <c r="F40" s="6">
        <f>ABS(Revenue_Data!F40)</f>
        <v>7593822</v>
      </c>
      <c r="G40" s="6">
        <f>ABS(Revenue_Data!G40)</f>
        <v>7290069</v>
      </c>
      <c r="H40" s="6">
        <f>ABS(Revenue_Data!H40)</f>
        <v>8456480</v>
      </c>
      <c r="I40" s="6">
        <f>ABS(Revenue_Data!I40)</f>
        <v>9809517</v>
      </c>
      <c r="J40" s="6">
        <f>ABS(Revenue_Data!J40)</f>
        <v>10103803</v>
      </c>
      <c r="K40" s="6">
        <f>ABS(Revenue_Data!K40)</f>
        <v>10507955</v>
      </c>
      <c r="L40" s="6">
        <f>ABS(Revenue_Data!L40)</f>
        <v>11348591</v>
      </c>
      <c r="M40" s="6">
        <f>ABS(Revenue_Data!M40)</f>
        <v>12937394</v>
      </c>
      <c r="N40" s="6">
        <f>ABS(Revenue_Data!N40)</f>
        <v>12290524</v>
      </c>
      <c r="O40" s="6">
        <f>ABS(Revenue_Data!O40)</f>
        <v>13519576</v>
      </c>
      <c r="P40" s="6">
        <f>ABS(Revenue_Data!P40)</f>
        <v>13789968</v>
      </c>
      <c r="Q40" s="6">
        <f>ABS(Revenue_Data!Q40)</f>
        <v>13238369</v>
      </c>
      <c r="R40" s="6">
        <f>ABS(Revenue_Data!R40)</f>
        <v>13370753</v>
      </c>
      <c r="S40" s="6">
        <f>ABS(Revenue_Data!S40)</f>
        <v>12835923</v>
      </c>
      <c r="T40" s="6">
        <f>ABS(Revenue_Data!T40)</f>
        <v>14119515</v>
      </c>
      <c r="U40" s="6">
        <f>ABS(Revenue_Data!U40)</f>
        <v>16943418</v>
      </c>
      <c r="V40" s="6">
        <f>ABS(Revenue_Data!V40)</f>
        <v>16265681</v>
      </c>
      <c r="W40" s="6">
        <f>ABS(Revenue_Data!W40)</f>
        <v>19193504</v>
      </c>
      <c r="X40" s="6">
        <f>ABS(Revenue_Data!X40)</f>
        <v>20728984</v>
      </c>
      <c r="Y40" s="6">
        <f>ABS(Revenue_Data!Y40)</f>
        <v>24045621</v>
      </c>
      <c r="Z40" s="6">
        <f>ABS(Revenue_Data!Z40)</f>
        <v>22843340</v>
      </c>
      <c r="AA40" s="7">
        <f>ABS(Revenue_Data!AA40)</f>
        <v>24442374</v>
      </c>
    </row>
    <row r="41" spans="2:27" x14ac:dyDescent="0.35">
      <c r="B41" s="12" t="s">
        <v>38</v>
      </c>
      <c r="C41" s="17">
        <f>ABS(Revenue_Data!C41)</f>
        <v>8595885</v>
      </c>
      <c r="D41" s="6">
        <f>ABS(Revenue_Data!D41)</f>
        <v>9799309</v>
      </c>
      <c r="E41" s="6">
        <f>ABS(Revenue_Data!E41)</f>
        <v>10975226</v>
      </c>
      <c r="F41" s="6">
        <f>ABS(Revenue_Data!F41)</f>
        <v>11414235</v>
      </c>
      <c r="G41" s="6">
        <f>ABS(Revenue_Data!G41)</f>
        <v>11756662</v>
      </c>
      <c r="H41" s="6">
        <f>ABS(Revenue_Data!H41)</f>
        <v>11521529</v>
      </c>
      <c r="I41" s="6">
        <f>ABS(Revenue_Data!I41)</f>
        <v>11982390</v>
      </c>
      <c r="J41" s="6">
        <f>ABS(Revenue_Data!J41)</f>
        <v>13300453</v>
      </c>
      <c r="K41" s="6">
        <f>ABS(Revenue_Data!K41)</f>
        <v>15162516</v>
      </c>
      <c r="L41" s="6">
        <f>ABS(Revenue_Data!L41)</f>
        <v>17740144</v>
      </c>
      <c r="M41" s="6">
        <f>ABS(Revenue_Data!M41)</f>
        <v>20578567</v>
      </c>
      <c r="N41" s="6">
        <f>ABS(Revenue_Data!N41)</f>
        <v>24694280</v>
      </c>
      <c r="O41" s="6">
        <f>ABS(Revenue_Data!O41)</f>
        <v>28151479</v>
      </c>
      <c r="P41" s="6">
        <f>ABS(Revenue_Data!P41)</f>
        <v>27869964</v>
      </c>
      <c r="Q41" s="6">
        <f>ABS(Revenue_Data!Q41)</f>
        <v>29820861</v>
      </c>
      <c r="R41" s="6">
        <f>ABS(Revenue_Data!R41)</f>
        <v>30417278</v>
      </c>
      <c r="S41" s="6">
        <f>ABS(Revenue_Data!S41)</f>
        <v>30417278</v>
      </c>
      <c r="T41" s="6">
        <f>ABS(Revenue_Data!T41)</f>
        <v>34067351</v>
      </c>
      <c r="U41" s="6">
        <f>ABS(Revenue_Data!U41)</f>
        <v>35770719</v>
      </c>
      <c r="V41" s="6">
        <f>ABS(Revenue_Data!V41)</f>
        <v>36486133</v>
      </c>
      <c r="W41" s="6">
        <f>ABS(Revenue_Data!W41)</f>
        <v>36121272</v>
      </c>
      <c r="X41" s="6">
        <f>ABS(Revenue_Data!X41)</f>
        <v>37566123</v>
      </c>
      <c r="Y41" s="6">
        <f>ABS(Revenue_Data!Y41)</f>
        <v>42449719</v>
      </c>
      <c r="Z41" s="6">
        <f>ABS(Revenue_Data!Z41)</f>
        <v>47543685</v>
      </c>
      <c r="AA41" s="7">
        <f>ABS(Revenue_Data!AA41)</f>
        <v>45166501</v>
      </c>
    </row>
    <row r="42" spans="2:27" x14ac:dyDescent="0.35">
      <c r="B42" s="12" t="s">
        <v>39</v>
      </c>
      <c r="C42" s="17">
        <f>ABS(Revenue_Data!C42)</f>
        <v>14118350</v>
      </c>
      <c r="D42" s="6">
        <f>ABS(Revenue_Data!D42)</f>
        <v>16236103</v>
      </c>
      <c r="E42" s="6">
        <f>ABS(Revenue_Data!E42)</f>
        <v>15424298</v>
      </c>
      <c r="F42" s="6">
        <f>ABS(Revenue_Data!F42)</f>
        <v>15578541</v>
      </c>
      <c r="G42" s="6">
        <f>ABS(Revenue_Data!G42)</f>
        <v>18382678</v>
      </c>
      <c r="H42" s="6">
        <f>ABS(Revenue_Data!H42)</f>
        <v>20956253</v>
      </c>
      <c r="I42" s="6">
        <f>ABS(Revenue_Data!I42)</f>
        <v>20327565</v>
      </c>
      <c r="J42" s="6">
        <f>ABS(Revenue_Data!J42)</f>
        <v>19717738</v>
      </c>
      <c r="K42" s="6">
        <f>ABS(Revenue_Data!K42)</f>
        <v>23464108</v>
      </c>
      <c r="L42" s="6">
        <f>ABS(Revenue_Data!L42)</f>
        <v>22760185</v>
      </c>
      <c r="M42" s="6">
        <f>ABS(Revenue_Data!M42)</f>
        <v>25036204</v>
      </c>
      <c r="N42" s="6">
        <f>ABS(Revenue_Data!N42)</f>
        <v>24535480</v>
      </c>
      <c r="O42" s="6">
        <f>ABS(Revenue_Data!O42)</f>
        <v>27479738</v>
      </c>
      <c r="P42" s="6">
        <f>ABS(Revenue_Data!P42)</f>
        <v>32975686</v>
      </c>
      <c r="Q42" s="6">
        <f>ABS(Revenue_Data!Q42)</f>
        <v>39570823</v>
      </c>
      <c r="R42" s="6">
        <f>ABS(Revenue_Data!R42)</f>
        <v>46297863</v>
      </c>
      <c r="S42" s="6">
        <f>ABS(Revenue_Data!S42)</f>
        <v>48149778</v>
      </c>
      <c r="T42" s="6">
        <f>ABS(Revenue_Data!T42)</f>
        <v>54890747</v>
      </c>
      <c r="U42" s="6">
        <f>ABS(Revenue_Data!U42)</f>
        <v>62575452</v>
      </c>
      <c r="V42" s="6">
        <f>ABS(Revenue_Data!V42)</f>
        <v>68207243</v>
      </c>
      <c r="W42" s="6">
        <f>ABS(Revenue_Data!W42)</f>
        <v>75710040</v>
      </c>
      <c r="X42" s="6">
        <f>ABS(Revenue_Data!X42)</f>
        <v>88580747</v>
      </c>
      <c r="Y42" s="6">
        <f>ABS(Revenue_Data!Y42)</f>
        <v>97438822</v>
      </c>
      <c r="Z42" s="6">
        <f>ABS(Revenue_Data!Z42)</f>
        <v>113029034</v>
      </c>
      <c r="AA42" s="7">
        <f>ABS(Revenue_Data!AA42)</f>
        <v>119810776</v>
      </c>
    </row>
    <row r="43" spans="2:27" x14ac:dyDescent="0.35">
      <c r="B43" s="12" t="s">
        <v>40</v>
      </c>
      <c r="C43" s="17">
        <f>ABS(Revenue_Data!C43)</f>
        <v>11700685</v>
      </c>
      <c r="D43" s="6">
        <f>ABS(Revenue_Data!D43)</f>
        <v>12636740</v>
      </c>
      <c r="E43" s="6">
        <f>ABS(Revenue_Data!E43)</f>
        <v>14026781</v>
      </c>
      <c r="F43" s="6">
        <f>ABS(Revenue_Data!F43)</f>
        <v>16271066</v>
      </c>
      <c r="G43" s="6">
        <f>ABS(Revenue_Data!G43)</f>
        <v>18549015</v>
      </c>
      <c r="H43" s="6">
        <f>ABS(Revenue_Data!H43)</f>
        <v>20589407</v>
      </c>
      <c r="I43" s="6">
        <f>ABS(Revenue_Data!I43)</f>
        <v>24089606</v>
      </c>
      <c r="J43" s="6">
        <f>ABS(Revenue_Data!J43)</f>
        <v>24330502</v>
      </c>
      <c r="K43" s="6">
        <f>ABS(Revenue_Data!K43)</f>
        <v>25303722</v>
      </c>
      <c r="L43" s="6">
        <f>ABS(Revenue_Data!L43)</f>
        <v>26821945</v>
      </c>
      <c r="M43" s="6">
        <f>ABS(Revenue_Data!M43)</f>
        <v>31649895</v>
      </c>
      <c r="N43" s="6">
        <f>ABS(Revenue_Data!N43)</f>
        <v>37030377</v>
      </c>
      <c r="O43" s="6">
        <f>ABS(Revenue_Data!O43)</f>
        <v>43325541</v>
      </c>
      <c r="P43" s="6">
        <f>ABS(Revenue_Data!P43)</f>
        <v>51124138</v>
      </c>
      <c r="Q43" s="6">
        <f>ABS(Revenue_Data!Q43)</f>
        <v>60837724</v>
      </c>
      <c r="R43" s="6">
        <f>ABS(Revenue_Data!R43)</f>
        <v>64487987</v>
      </c>
      <c r="S43" s="6">
        <f>ABS(Revenue_Data!S43)</f>
        <v>69002146</v>
      </c>
      <c r="T43" s="6">
        <f>ABS(Revenue_Data!T43)</f>
        <v>73832296</v>
      </c>
      <c r="U43" s="6">
        <f>ABS(Revenue_Data!U43)</f>
        <v>87122109</v>
      </c>
      <c r="V43" s="6">
        <f>ABS(Revenue_Data!V43)</f>
        <v>95834320</v>
      </c>
      <c r="W43" s="6">
        <f>ABS(Revenue_Data!W43)</f>
        <v>91042604</v>
      </c>
      <c r="X43" s="6">
        <f>ABS(Revenue_Data!X43)</f>
        <v>102878143</v>
      </c>
      <c r="Y43" s="6">
        <f>ABS(Revenue_Data!Y43)</f>
        <v>103906924</v>
      </c>
      <c r="Z43" s="6">
        <f>ABS(Revenue_Data!Z43)</f>
        <v>111180409</v>
      </c>
      <c r="AA43" s="7">
        <f>ABS(Revenue_Data!AA43)</f>
        <v>116739429</v>
      </c>
    </row>
    <row r="44" spans="2:27" x14ac:dyDescent="0.35">
      <c r="B44" s="12" t="s">
        <v>41</v>
      </c>
      <c r="C44" s="17">
        <f>ABS(Revenue_Data!C44)</f>
        <v>13897875</v>
      </c>
      <c r="D44" s="6">
        <f>ABS(Revenue_Data!D44)</f>
        <v>15287663</v>
      </c>
      <c r="E44" s="6">
        <f>ABS(Revenue_Data!E44)</f>
        <v>14676156</v>
      </c>
      <c r="F44" s="6">
        <f>ABS(Revenue_Data!F44)</f>
        <v>15703487</v>
      </c>
      <c r="G44" s="6">
        <f>ABS(Revenue_Data!G44)</f>
        <v>16331626</v>
      </c>
      <c r="H44" s="6">
        <f>ABS(Revenue_Data!H44)</f>
        <v>16984891</v>
      </c>
      <c r="I44" s="6">
        <f>ABS(Revenue_Data!I44)</f>
        <v>18343682</v>
      </c>
      <c r="J44" s="6">
        <f>ABS(Revenue_Data!J44)</f>
        <v>20544924</v>
      </c>
      <c r="K44" s="6">
        <f>ABS(Revenue_Data!K44)</f>
        <v>20750373</v>
      </c>
      <c r="L44" s="6">
        <f>ABS(Revenue_Data!L44)</f>
        <v>20957877</v>
      </c>
      <c r="M44" s="6">
        <f>ABS(Revenue_Data!M44)</f>
        <v>23682401</v>
      </c>
      <c r="N44" s="6">
        <f>ABS(Revenue_Data!N44)</f>
        <v>26761113</v>
      </c>
      <c r="O44" s="6">
        <f>ABS(Revenue_Data!O44)</f>
        <v>28099169</v>
      </c>
      <c r="P44" s="6">
        <f>ABS(Revenue_Data!P44)</f>
        <v>31471069</v>
      </c>
      <c r="Q44" s="6">
        <f>ABS(Revenue_Data!Q44)</f>
        <v>36821151</v>
      </c>
      <c r="R44" s="6">
        <f>ABS(Revenue_Data!R44)</f>
        <v>41976112</v>
      </c>
      <c r="S44" s="6">
        <f>ABS(Revenue_Data!S44)</f>
        <v>40297068</v>
      </c>
      <c r="T44" s="6">
        <f>ABS(Revenue_Data!T44)</f>
        <v>42311921</v>
      </c>
      <c r="U44" s="6">
        <f>ABS(Revenue_Data!U44)</f>
        <v>42735040</v>
      </c>
      <c r="V44" s="6">
        <f>ABS(Revenue_Data!V44)</f>
        <v>49145296</v>
      </c>
      <c r="W44" s="6">
        <f>ABS(Revenue_Data!W44)</f>
        <v>51111108</v>
      </c>
      <c r="X44" s="6">
        <f>ABS(Revenue_Data!X44)</f>
        <v>57755552</v>
      </c>
      <c r="Y44" s="6">
        <f>ABS(Revenue_Data!Y44)</f>
        <v>63531107</v>
      </c>
      <c r="Z44" s="6">
        <f>ABS(Revenue_Data!Z44)</f>
        <v>61625174</v>
      </c>
      <c r="AA44" s="7">
        <f>ABS(Revenue_Data!AA44)</f>
        <v>62241426</v>
      </c>
    </row>
    <row r="45" spans="2:27" x14ac:dyDescent="0.35">
      <c r="B45" s="12" t="s">
        <v>42</v>
      </c>
      <c r="C45" s="17">
        <f>ABS(Revenue_Data!C45)</f>
        <v>13686504</v>
      </c>
      <c r="D45" s="6">
        <f>ABS(Revenue_Data!D45)</f>
        <v>13412774</v>
      </c>
      <c r="E45" s="6">
        <f>ABS(Revenue_Data!E45)</f>
        <v>15827073</v>
      </c>
      <c r="F45" s="6">
        <f>ABS(Revenue_Data!F45)</f>
        <v>15193990</v>
      </c>
      <c r="G45" s="6">
        <f>ABS(Revenue_Data!G45)</f>
        <v>16865329</v>
      </c>
      <c r="H45" s="6">
        <f>ABS(Revenue_Data!H45)</f>
        <v>17708595</v>
      </c>
      <c r="I45" s="6">
        <f>ABS(Revenue_Data!I45)</f>
        <v>20364884</v>
      </c>
      <c r="J45" s="6">
        <f>ABS(Revenue_Data!J45)</f>
        <v>22605021</v>
      </c>
      <c r="K45" s="6">
        <f>ABS(Revenue_Data!K45)</f>
        <v>27126025</v>
      </c>
      <c r="L45" s="6">
        <f>ABS(Revenue_Data!L45)</f>
        <v>26312244</v>
      </c>
      <c r="M45" s="6">
        <f>ABS(Revenue_Data!M45)</f>
        <v>28154101</v>
      </c>
      <c r="N45" s="6">
        <f>ABS(Revenue_Data!N45)</f>
        <v>31814134</v>
      </c>
      <c r="O45" s="6">
        <f>ABS(Revenue_Data!O45)</f>
        <v>36586254</v>
      </c>
      <c r="P45" s="6">
        <f>ABS(Revenue_Data!P45)</f>
        <v>39147292</v>
      </c>
      <c r="Q45" s="6">
        <f>ABS(Revenue_Data!Q45)</f>
        <v>45019386</v>
      </c>
      <c r="R45" s="6">
        <f>ABS(Revenue_Data!R45)</f>
        <v>52672682</v>
      </c>
      <c r="S45" s="6">
        <f>ABS(Revenue_Data!S45)</f>
        <v>56886497</v>
      </c>
      <c r="T45" s="6">
        <f>ABS(Revenue_Data!T45)</f>
        <v>54611037</v>
      </c>
      <c r="U45" s="6">
        <f>ABS(Revenue_Data!U45)</f>
        <v>62256582</v>
      </c>
      <c r="V45" s="6">
        <f>ABS(Revenue_Data!V45)</f>
        <v>59766319</v>
      </c>
      <c r="W45" s="6">
        <f>ABS(Revenue_Data!W45)</f>
        <v>66340614</v>
      </c>
      <c r="X45" s="6">
        <f>ABS(Revenue_Data!X45)</f>
        <v>69657645</v>
      </c>
      <c r="Y45" s="6">
        <f>ABS(Revenue_Data!Y45)</f>
        <v>70354221</v>
      </c>
      <c r="Z45" s="6">
        <f>ABS(Revenue_Data!Z45)</f>
        <v>71057763</v>
      </c>
      <c r="AA45" s="7">
        <f>ABS(Revenue_Data!AA45)</f>
        <v>78874117</v>
      </c>
    </row>
    <row r="46" spans="2:27" x14ac:dyDescent="0.35">
      <c r="B46" s="12" t="s">
        <v>43</v>
      </c>
      <c r="C46" s="17">
        <f>ABS(Revenue_Data!C46)</f>
        <v>9604331</v>
      </c>
      <c r="D46" s="6">
        <f>ABS(Revenue_Data!D46)</f>
        <v>10180591</v>
      </c>
      <c r="E46" s="6">
        <f>ABS(Revenue_Data!E46)</f>
        <v>11707680</v>
      </c>
      <c r="F46" s="6">
        <f>ABS(Revenue_Data!F46)</f>
        <v>14049216</v>
      </c>
      <c r="G46" s="6">
        <f>ABS(Revenue_Data!G46)</f>
        <v>15313645</v>
      </c>
      <c r="H46" s="6">
        <f>ABS(Revenue_Data!H46)</f>
        <v>17610692</v>
      </c>
      <c r="I46" s="6">
        <f>ABS(Revenue_Data!I46)</f>
        <v>17786799</v>
      </c>
      <c r="J46" s="6">
        <f>ABS(Revenue_Data!J46)</f>
        <v>19387611</v>
      </c>
      <c r="K46" s="6">
        <f>ABS(Revenue_Data!K46)</f>
        <v>22489629</v>
      </c>
      <c r="L46" s="6">
        <f>ABS(Revenue_Data!L46)</f>
        <v>26987555</v>
      </c>
      <c r="M46" s="6">
        <f>ABS(Revenue_Data!M46)</f>
        <v>26987555</v>
      </c>
      <c r="N46" s="6">
        <f>ABS(Revenue_Data!N46)</f>
        <v>27527306</v>
      </c>
      <c r="O46" s="6">
        <f>ABS(Revenue_Data!O46)</f>
        <v>31381129</v>
      </c>
      <c r="P46" s="6">
        <f>ABS(Revenue_Data!P46)</f>
        <v>36715921</v>
      </c>
      <c r="Q46" s="6">
        <f>ABS(Revenue_Data!Q46)</f>
        <v>42590468</v>
      </c>
      <c r="R46" s="6">
        <f>ABS(Revenue_Data!R46)</f>
        <v>41738659</v>
      </c>
      <c r="S46" s="6">
        <f>ABS(Revenue_Data!S46)</f>
        <v>46329911</v>
      </c>
      <c r="T46" s="6">
        <f>ABS(Revenue_Data!T46)</f>
        <v>53279398</v>
      </c>
      <c r="U46" s="6">
        <f>ABS(Revenue_Data!U46)</f>
        <v>54877780</v>
      </c>
      <c r="V46" s="6">
        <f>ABS(Revenue_Data!V46)</f>
        <v>63658225</v>
      </c>
      <c r="W46" s="6">
        <f>ABS(Revenue_Data!W46)</f>
        <v>66204554</v>
      </c>
      <c r="X46" s="6">
        <f>ABS(Revenue_Data!X46)</f>
        <v>75473192</v>
      </c>
      <c r="Y46" s="6">
        <f>ABS(Revenue_Data!Y46)</f>
        <v>85284707</v>
      </c>
      <c r="Z46" s="6">
        <f>ABS(Revenue_Data!Z46)</f>
        <v>92107484</v>
      </c>
      <c r="AA46" s="7">
        <f>ABS(Revenue_Data!AA46)</f>
        <v>87502110</v>
      </c>
    </row>
    <row r="47" spans="2:27" x14ac:dyDescent="0.35">
      <c r="B47" s="12" t="s">
        <v>44</v>
      </c>
      <c r="C47" s="17">
        <f>ABS(Revenue_Data!C47)</f>
        <v>11496050</v>
      </c>
      <c r="D47" s="6">
        <f>ABS(Revenue_Data!D47)</f>
        <v>11151169</v>
      </c>
      <c r="E47" s="6">
        <f>ABS(Revenue_Data!E47)</f>
        <v>11262681</v>
      </c>
      <c r="F47" s="6">
        <f>ABS(Revenue_Data!F47)</f>
        <v>11375308</v>
      </c>
      <c r="G47" s="6">
        <f>ABS(Revenue_Data!G47)</f>
        <v>10920296</v>
      </c>
      <c r="H47" s="6">
        <f>ABS(Revenue_Data!H47)</f>
        <v>12012326</v>
      </c>
      <c r="I47" s="6">
        <f>ABS(Revenue_Data!I47)</f>
        <v>12733066</v>
      </c>
      <c r="J47" s="6">
        <f>ABS(Revenue_Data!J47)</f>
        <v>12987727</v>
      </c>
      <c r="K47" s="6">
        <f>ABS(Revenue_Data!K47)</f>
        <v>12727972</v>
      </c>
      <c r="L47" s="6">
        <f>ABS(Revenue_Data!L47)</f>
        <v>12855252</v>
      </c>
      <c r="M47" s="6">
        <f>ABS(Revenue_Data!M47)</f>
        <v>14783540</v>
      </c>
      <c r="N47" s="6">
        <f>ABS(Revenue_Data!N47)</f>
        <v>17296742</v>
      </c>
      <c r="O47" s="6">
        <f>ABS(Revenue_Data!O47)</f>
        <v>18334547</v>
      </c>
      <c r="P47" s="6">
        <f>ABS(Revenue_Data!P47)</f>
        <v>20351347</v>
      </c>
      <c r="Q47" s="6">
        <f>ABS(Revenue_Data!Q47)</f>
        <v>23200536</v>
      </c>
      <c r="R47" s="6">
        <f>ABS(Revenue_Data!R47)</f>
        <v>25520590</v>
      </c>
      <c r="S47" s="6">
        <f>ABS(Revenue_Data!S47)</f>
        <v>30624708</v>
      </c>
      <c r="T47" s="6">
        <f>ABS(Revenue_Data!T47)</f>
        <v>29705967</v>
      </c>
      <c r="U47" s="6">
        <f>ABS(Revenue_Data!U47)</f>
        <v>35647160</v>
      </c>
      <c r="V47" s="6">
        <f>ABS(Revenue_Data!V47)</f>
        <v>39924819</v>
      </c>
      <c r="W47" s="6">
        <f>ABS(Revenue_Data!W47)</f>
        <v>45514294</v>
      </c>
      <c r="X47" s="6">
        <f>ABS(Revenue_Data!X47)</f>
        <v>47790009</v>
      </c>
      <c r="Y47" s="6">
        <f>ABS(Revenue_Data!Y47)</f>
        <v>55436410</v>
      </c>
      <c r="Z47" s="6">
        <f>ABS(Revenue_Data!Z47)</f>
        <v>64306236</v>
      </c>
      <c r="AA47" s="7">
        <f>ABS(Revenue_Data!AA47)</f>
        <v>63020111</v>
      </c>
    </row>
    <row r="48" spans="2:27" x14ac:dyDescent="0.35">
      <c r="B48" s="12" t="s">
        <v>45</v>
      </c>
      <c r="C48" s="17">
        <f>ABS(Revenue_Data!C48)</f>
        <v>10084987</v>
      </c>
      <c r="D48" s="6">
        <f>ABS(Revenue_Data!D48)</f>
        <v>11093486</v>
      </c>
      <c r="E48" s="6">
        <f>ABS(Revenue_Data!E48)</f>
        <v>11759095</v>
      </c>
      <c r="F48" s="6">
        <f>ABS(Revenue_Data!F48)</f>
        <v>13522959</v>
      </c>
      <c r="G48" s="6">
        <f>ABS(Revenue_Data!G48)</f>
        <v>13793418</v>
      </c>
      <c r="H48" s="6">
        <f>ABS(Revenue_Data!H48)</f>
        <v>13517550</v>
      </c>
      <c r="I48" s="6">
        <f>ABS(Revenue_Data!I48)</f>
        <v>14193428</v>
      </c>
      <c r="J48" s="6">
        <f>ABS(Revenue_Data!J48)</f>
        <v>15754705</v>
      </c>
      <c r="K48" s="6">
        <f>ABS(Revenue_Data!K48)</f>
        <v>16384893</v>
      </c>
      <c r="L48" s="6">
        <f>ABS(Revenue_Data!L48)</f>
        <v>19498023</v>
      </c>
      <c r="M48" s="6">
        <f>ABS(Revenue_Data!M48)</f>
        <v>22422726</v>
      </c>
      <c r="N48" s="6">
        <f>ABS(Revenue_Data!N48)</f>
        <v>26683044</v>
      </c>
      <c r="O48" s="6">
        <f>ABS(Revenue_Data!O48)</f>
        <v>31752822</v>
      </c>
      <c r="P48" s="6">
        <f>ABS(Revenue_Data!P48)</f>
        <v>32705407</v>
      </c>
      <c r="Q48" s="6">
        <f>ABS(Revenue_Data!Q48)</f>
        <v>38919434</v>
      </c>
      <c r="R48" s="6">
        <f>ABS(Revenue_Data!R48)</f>
        <v>38919434</v>
      </c>
      <c r="S48" s="6">
        <f>ABS(Revenue_Data!S48)</f>
        <v>37751851</v>
      </c>
      <c r="T48" s="6">
        <f>ABS(Revenue_Data!T48)</f>
        <v>40394481</v>
      </c>
      <c r="U48" s="6">
        <f>ABS(Revenue_Data!U48)</f>
        <v>39182647</v>
      </c>
      <c r="V48" s="6">
        <f>ABS(Revenue_Data!V48)</f>
        <v>41533606</v>
      </c>
      <c r="W48" s="6">
        <f>ABS(Revenue_Data!W48)</f>
        <v>48594319</v>
      </c>
      <c r="X48" s="6">
        <f>ABS(Revenue_Data!X48)</f>
        <v>46650546</v>
      </c>
      <c r="Y48" s="6">
        <f>ABS(Revenue_Data!Y48)</f>
        <v>46650546</v>
      </c>
      <c r="Z48" s="6">
        <f>ABS(Revenue_Data!Z48)</f>
        <v>48516568</v>
      </c>
      <c r="AA48" s="7">
        <f>ABS(Revenue_Data!AA48)</f>
        <v>51912728</v>
      </c>
    </row>
    <row r="49" spans="2:27" x14ac:dyDescent="0.35">
      <c r="B49" s="12" t="s">
        <v>46</v>
      </c>
      <c r="C49" s="17">
        <f>ABS(Revenue_Data!C49)</f>
        <v>12315148</v>
      </c>
      <c r="D49" s="6">
        <f>ABS(Revenue_Data!D49)</f>
        <v>14162420</v>
      </c>
      <c r="E49" s="6">
        <f>ABS(Revenue_Data!E49)</f>
        <v>14304044</v>
      </c>
      <c r="F49" s="6">
        <f>ABS(Revenue_Data!F49)</f>
        <v>16163570</v>
      </c>
      <c r="G49" s="6">
        <f>ABS(Revenue_Data!G49)</f>
        <v>16163570</v>
      </c>
      <c r="H49" s="6">
        <f>ABS(Revenue_Data!H49)</f>
        <v>16648477</v>
      </c>
      <c r="I49" s="6">
        <f>ABS(Revenue_Data!I49)</f>
        <v>17647386</v>
      </c>
      <c r="J49" s="6">
        <f>ABS(Revenue_Data!J49)</f>
        <v>20470968</v>
      </c>
      <c r="K49" s="6">
        <f>ABS(Revenue_Data!K49)</f>
        <v>22108645</v>
      </c>
      <c r="L49" s="6">
        <f>ABS(Revenue_Data!L49)</f>
        <v>23435164</v>
      </c>
      <c r="M49" s="6">
        <f>ABS(Revenue_Data!M49)</f>
        <v>26013032</v>
      </c>
      <c r="N49" s="6">
        <f>ABS(Revenue_Data!N49)</f>
        <v>29134596</v>
      </c>
      <c r="O49" s="6">
        <f>ABS(Revenue_Data!O49)</f>
        <v>30299980</v>
      </c>
      <c r="P49" s="6">
        <f>ABS(Revenue_Data!P49)</f>
        <v>29390981</v>
      </c>
      <c r="Q49" s="6">
        <f>ABS(Revenue_Data!Q49)</f>
        <v>29684891</v>
      </c>
      <c r="R49" s="6">
        <f>ABS(Revenue_Data!R49)</f>
        <v>33840776</v>
      </c>
      <c r="S49" s="6">
        <f>ABS(Revenue_Data!S49)</f>
        <v>33840776</v>
      </c>
      <c r="T49" s="6">
        <f>ABS(Revenue_Data!T49)</f>
        <v>39593708</v>
      </c>
      <c r="U49" s="6">
        <f>ABS(Revenue_Data!U49)</f>
        <v>42761205</v>
      </c>
      <c r="V49" s="6">
        <f>ABS(Revenue_Data!V49)</f>
        <v>40623145</v>
      </c>
      <c r="W49" s="6">
        <f>ABS(Revenue_Data!W49)</f>
        <v>46310385</v>
      </c>
      <c r="X49" s="6">
        <f>ABS(Revenue_Data!X49)</f>
        <v>46310385</v>
      </c>
      <c r="Y49" s="6">
        <f>ABS(Revenue_Data!Y49)</f>
        <v>48625904</v>
      </c>
      <c r="Z49" s="6">
        <f>ABS(Revenue_Data!Z49)</f>
        <v>58351085</v>
      </c>
      <c r="AA49" s="7">
        <f>ABS(Revenue_Data!AA49)</f>
        <v>67687259</v>
      </c>
    </row>
    <row r="50" spans="2:27" x14ac:dyDescent="0.35">
      <c r="B50" s="12" t="s">
        <v>47</v>
      </c>
      <c r="C50" s="17">
        <f>ABS(Revenue_Data!C50)</f>
        <v>14447688</v>
      </c>
      <c r="D50" s="6">
        <f>ABS(Revenue_Data!D50)</f>
        <v>14158734</v>
      </c>
      <c r="E50" s="6">
        <f>ABS(Revenue_Data!E50)</f>
        <v>16848893</v>
      </c>
      <c r="F50" s="6">
        <f>ABS(Revenue_Data!F50)</f>
        <v>18702271</v>
      </c>
      <c r="G50" s="6">
        <f>ABS(Revenue_Data!G50)</f>
        <v>18702271</v>
      </c>
      <c r="H50" s="6">
        <f>ABS(Revenue_Data!H50)</f>
        <v>17954180</v>
      </c>
      <c r="I50" s="6">
        <f>ABS(Revenue_Data!I50)</f>
        <v>21365474</v>
      </c>
      <c r="J50" s="6">
        <f>ABS(Revenue_Data!J50)</f>
        <v>21792783</v>
      </c>
      <c r="K50" s="6">
        <f>ABS(Revenue_Data!K50)</f>
        <v>25279628</v>
      </c>
      <c r="L50" s="6">
        <f>ABS(Revenue_Data!L50)</f>
        <v>27049202</v>
      </c>
      <c r="M50" s="6">
        <f>ABS(Revenue_Data!M50)</f>
        <v>30024614</v>
      </c>
      <c r="N50" s="6">
        <f>ABS(Revenue_Data!N50)</f>
        <v>35729291</v>
      </c>
      <c r="O50" s="6">
        <f>ABS(Revenue_Data!O50)</f>
        <v>33942826</v>
      </c>
      <c r="P50" s="6">
        <f>ABS(Revenue_Data!P50)</f>
        <v>39373678</v>
      </c>
      <c r="Q50" s="6">
        <f>ABS(Revenue_Data!Q50)</f>
        <v>39373678</v>
      </c>
      <c r="R50" s="6">
        <f>ABS(Revenue_Data!R50)</f>
        <v>38979941</v>
      </c>
      <c r="S50" s="6">
        <f>ABS(Revenue_Data!S50)</f>
        <v>46386130</v>
      </c>
      <c r="T50" s="6">
        <f>ABS(Revenue_Data!T50)</f>
        <v>44530685</v>
      </c>
      <c r="U50" s="6">
        <f>ABS(Revenue_Data!U50)</f>
        <v>52991515</v>
      </c>
      <c r="V50" s="6">
        <f>ABS(Revenue_Data!V50)</f>
        <v>57760751</v>
      </c>
      <c r="W50" s="6">
        <f>ABS(Revenue_Data!W50)</f>
        <v>56605536</v>
      </c>
      <c r="X50" s="6">
        <f>ABS(Revenue_Data!X50)</f>
        <v>57171591</v>
      </c>
      <c r="Y50" s="6">
        <f>ABS(Revenue_Data!Y50)</f>
        <v>65175614</v>
      </c>
      <c r="Z50" s="6">
        <f>ABS(Revenue_Data!Z50)</f>
        <v>65175614</v>
      </c>
      <c r="AA50" s="7">
        <f>ABS(Revenue_Data!AA50)</f>
        <v>74300200</v>
      </c>
    </row>
    <row r="51" spans="2:27" x14ac:dyDescent="0.35">
      <c r="B51" s="12" t="s">
        <v>48</v>
      </c>
      <c r="C51" s="17">
        <f>ABS(Revenue_Data!C51)</f>
        <v>5493815</v>
      </c>
      <c r="D51" s="6">
        <f>ABS(Revenue_Data!D51)</f>
        <v>6537640</v>
      </c>
      <c r="E51" s="6">
        <f>ABS(Revenue_Data!E51)</f>
        <v>6472264</v>
      </c>
      <c r="F51" s="6">
        <f>ABS(Revenue_Data!F51)</f>
        <v>6731155</v>
      </c>
      <c r="G51" s="6">
        <f>ABS(Revenue_Data!G51)</f>
        <v>7404271</v>
      </c>
      <c r="H51" s="6">
        <f>ABS(Revenue_Data!H51)</f>
        <v>7034057</v>
      </c>
      <c r="I51" s="6">
        <f>ABS(Revenue_Data!I51)</f>
        <v>7104398</v>
      </c>
      <c r="J51" s="6">
        <f>ABS(Revenue_Data!J51)</f>
        <v>7601706</v>
      </c>
      <c r="K51" s="6">
        <f>ABS(Revenue_Data!K51)</f>
        <v>7829757</v>
      </c>
      <c r="L51" s="6">
        <f>ABS(Revenue_Data!L51)</f>
        <v>7908055</v>
      </c>
      <c r="M51" s="6">
        <f>ABS(Revenue_Data!M51)</f>
        <v>9094263</v>
      </c>
      <c r="N51" s="6">
        <f>ABS(Revenue_Data!N51)</f>
        <v>8821435</v>
      </c>
      <c r="O51" s="6">
        <f>ABS(Revenue_Data!O51)</f>
        <v>9086078</v>
      </c>
      <c r="P51" s="6">
        <f>ABS(Revenue_Data!P51)</f>
        <v>10176407</v>
      </c>
      <c r="Q51" s="6">
        <f>ABS(Revenue_Data!Q51)</f>
        <v>11601104</v>
      </c>
      <c r="R51" s="6">
        <f>ABS(Revenue_Data!R51)</f>
        <v>13109248</v>
      </c>
      <c r="S51" s="6">
        <f>ABS(Revenue_Data!S51)</f>
        <v>12715971</v>
      </c>
      <c r="T51" s="6">
        <f>ABS(Revenue_Data!T51)</f>
        <v>13351770</v>
      </c>
      <c r="U51" s="6">
        <f>ABS(Revenue_Data!U51)</f>
        <v>14553429</v>
      </c>
      <c r="V51" s="6">
        <f>ABS(Revenue_Data!V51)</f>
        <v>15426635</v>
      </c>
      <c r="W51" s="6">
        <f>ABS(Revenue_Data!W51)</f>
        <v>17740630</v>
      </c>
      <c r="X51" s="6">
        <f>ABS(Revenue_Data!X51)</f>
        <v>19337287</v>
      </c>
      <c r="Y51" s="6">
        <f>ABS(Revenue_Data!Y51)</f>
        <v>21657761</v>
      </c>
      <c r="Z51" s="6">
        <f>ABS(Revenue_Data!Z51)</f>
        <v>25989313</v>
      </c>
      <c r="AA51" s="7">
        <f>ABS(Revenue_Data!AA51)</f>
        <v>26249206</v>
      </c>
    </row>
    <row r="52" spans="2:27" x14ac:dyDescent="0.35">
      <c r="B52" s="12" t="s">
        <v>49</v>
      </c>
      <c r="C52" s="17">
        <f>ABS(Revenue_Data!C52)</f>
        <v>5265893</v>
      </c>
      <c r="D52" s="6">
        <f>ABS(Revenue_Data!D52)</f>
        <v>5423870</v>
      </c>
      <c r="E52" s="6">
        <f>ABS(Revenue_Data!E52)</f>
        <v>6291689</v>
      </c>
      <c r="F52" s="6">
        <f>ABS(Revenue_Data!F52)</f>
        <v>6543357</v>
      </c>
      <c r="G52" s="6">
        <f>ABS(Revenue_Data!G52)</f>
        <v>7001392</v>
      </c>
      <c r="H52" s="6">
        <f>ABS(Revenue_Data!H52)</f>
        <v>7141420</v>
      </c>
      <c r="I52" s="27">
        <f>ABS(Revenue_Data!I52)</f>
        <v>7070006</v>
      </c>
      <c r="J52" s="6">
        <f>ABS(Revenue_Data!J52)</f>
        <v>7918407</v>
      </c>
      <c r="K52" s="6">
        <f>ABS(Revenue_Data!K52)</f>
        <v>7680855</v>
      </c>
      <c r="L52" s="6">
        <f>ABS(Revenue_Data!L52)</f>
        <v>8295323</v>
      </c>
      <c r="M52" s="6">
        <f>ABS(Revenue_Data!M52)</f>
        <v>8544183</v>
      </c>
      <c r="N52" s="6">
        <f>ABS(Revenue_Data!N52)</f>
        <v>8287858</v>
      </c>
      <c r="O52" s="6">
        <f>ABS(Revenue_Data!O52)</f>
        <v>8453615</v>
      </c>
      <c r="P52" s="6">
        <f>ABS(Revenue_Data!P52)</f>
        <v>9637121</v>
      </c>
      <c r="Q52" s="6">
        <f>ABS(Revenue_Data!Q52)</f>
        <v>10697204</v>
      </c>
      <c r="R52" s="6">
        <f>ABS(Revenue_Data!R52)</f>
        <v>12515729</v>
      </c>
      <c r="S52" s="6">
        <f>ABS(Revenue_Data!S52)</f>
        <v>13516987</v>
      </c>
      <c r="T52" s="6">
        <f>ABS(Revenue_Data!T52)</f>
        <v>16085215</v>
      </c>
      <c r="U52" s="6">
        <f>ABS(Revenue_Data!U52)</f>
        <v>15924363</v>
      </c>
      <c r="V52" s="6">
        <f>ABS(Revenue_Data!V52)</f>
        <v>17516799</v>
      </c>
      <c r="W52" s="6">
        <f>ABS(Revenue_Data!W52)</f>
        <v>19268479</v>
      </c>
      <c r="X52" s="6">
        <f>ABS(Revenue_Data!X52)</f>
        <v>21966066</v>
      </c>
      <c r="Y52" s="6">
        <f>ABS(Revenue_Data!Y52)</f>
        <v>23943012</v>
      </c>
      <c r="Z52" s="6">
        <f>ABS(Revenue_Data!Z52)</f>
        <v>25619023</v>
      </c>
      <c r="AA52" s="7">
        <f>ABS(Revenue_Data!AA52)</f>
        <v>24594262</v>
      </c>
    </row>
    <row r="53" spans="2:27" x14ac:dyDescent="0.35">
      <c r="B53" s="12" t="s">
        <v>50</v>
      </c>
      <c r="C53" s="17">
        <f>ABS(Revenue_Data!C53)</f>
        <v>13460634</v>
      </c>
      <c r="D53" s="6">
        <f>ABS(Revenue_Data!D53)</f>
        <v>14806697</v>
      </c>
      <c r="E53" s="6">
        <f>ABS(Revenue_Data!E53)</f>
        <v>16731568</v>
      </c>
      <c r="F53" s="6">
        <f>ABS(Revenue_Data!F53)</f>
        <v>19575935</v>
      </c>
      <c r="G53" s="6">
        <f>ABS(Revenue_Data!G53)</f>
        <v>20554732</v>
      </c>
      <c r="H53">
        <f>ABS(Revenue_Data!H53)</f>
        <v>0</v>
      </c>
      <c r="I53">
        <f>ABS(Revenue_Data!I53)</f>
        <v>0</v>
      </c>
      <c r="J53">
        <f>ABS(Revenue_Data!J53)</f>
        <v>0</v>
      </c>
      <c r="K53">
        <f>ABS(Revenue_Data!K53)</f>
        <v>0</v>
      </c>
      <c r="L53">
        <f>ABS(Revenue_Data!L53)</f>
        <v>0</v>
      </c>
      <c r="M53">
        <f>ABS(Revenue_Data!M53)</f>
        <v>0</v>
      </c>
      <c r="N53">
        <f>ABS(Revenue_Data!N53)</f>
        <v>0</v>
      </c>
      <c r="O53">
        <f>ABS(Revenue_Data!O53)</f>
        <v>0</v>
      </c>
      <c r="P53">
        <f>ABS(Revenue_Data!P53)</f>
        <v>0</v>
      </c>
      <c r="Q53">
        <f>ABS(Revenue_Data!Q53)</f>
        <v>0</v>
      </c>
      <c r="R53">
        <f>ABS(Revenue_Data!R53)</f>
        <v>0</v>
      </c>
      <c r="S53">
        <f>ABS(Revenue_Data!S53)</f>
        <v>0</v>
      </c>
      <c r="T53">
        <f>ABS(Revenue_Data!T53)</f>
        <v>0</v>
      </c>
      <c r="U53">
        <f>ABS(Revenue_Data!U53)</f>
        <v>0</v>
      </c>
      <c r="V53">
        <f>ABS(Revenue_Data!V53)</f>
        <v>0</v>
      </c>
      <c r="W53">
        <f>ABS(Revenue_Data!W53)</f>
        <v>0</v>
      </c>
      <c r="X53">
        <f>ABS(Revenue_Data!X53)</f>
        <v>0</v>
      </c>
      <c r="Y53">
        <f>ABS(Revenue_Data!Y53)</f>
        <v>0</v>
      </c>
      <c r="Z53">
        <f>ABS(Revenue_Data!Z53)</f>
        <v>0</v>
      </c>
      <c r="AA53" s="18">
        <f>ABS(Revenue_Data!AA53)</f>
        <v>0</v>
      </c>
    </row>
    <row r="54" spans="2:27" x14ac:dyDescent="0.35">
      <c r="B54" s="12" t="s">
        <v>51</v>
      </c>
      <c r="C54" s="17">
        <f>ABS(Revenue_Data!C54)</f>
        <v>5385914</v>
      </c>
      <c r="D54" s="6">
        <f>ABS(Revenue_Data!D54)</f>
        <v>6463097</v>
      </c>
      <c r="E54" s="6">
        <f>ABS(Revenue_Data!E54)</f>
        <v>7561823</v>
      </c>
      <c r="F54" s="6">
        <f>ABS(Revenue_Data!F54)</f>
        <v>9074188</v>
      </c>
      <c r="G54" s="6">
        <f>ABS(Revenue_Data!G54)</f>
        <v>9346414</v>
      </c>
      <c r="H54" s="6">
        <f>ABS(Revenue_Data!H54)</f>
        <v>10748376</v>
      </c>
      <c r="I54" s="6">
        <f>ABS(Revenue_Data!I54)</f>
        <v>11285795</v>
      </c>
      <c r="J54" s="6">
        <f>ABS(Revenue_Data!J54)</f>
        <v>12414375</v>
      </c>
      <c r="K54" s="6">
        <f>ABS(Revenue_Data!K54)</f>
        <v>13655813</v>
      </c>
      <c r="L54" s="6">
        <f>ABS(Revenue_Data!L54)</f>
        <v>14338604</v>
      </c>
      <c r="M54" s="6">
        <f>ABS(Revenue_Data!M54)</f>
        <v>17206325</v>
      </c>
      <c r="N54" s="6">
        <f>ABS(Revenue_Data!N54)</f>
        <v>17206325</v>
      </c>
      <c r="O54" s="6">
        <f>ABS(Revenue_Data!O54)</f>
        <v>19787274</v>
      </c>
      <c r="P54" s="6">
        <f>ABS(Revenue_Data!P54)</f>
        <v>22755365</v>
      </c>
      <c r="Q54" s="6">
        <f>ABS(Revenue_Data!Q54)</f>
        <v>23210472</v>
      </c>
      <c r="R54" s="6">
        <f>ABS(Revenue_Data!R54)</f>
        <v>22049948</v>
      </c>
      <c r="S54" s="6">
        <f>ABS(Revenue_Data!S54)</f>
        <v>25798439</v>
      </c>
      <c r="T54" s="6">
        <f>ABS(Revenue_Data!T54)</f>
        <v>27862314</v>
      </c>
      <c r="U54" s="6">
        <f>ABS(Revenue_Data!U54)</f>
        <v>32041661</v>
      </c>
      <c r="V54" s="6">
        <f>ABS(Revenue_Data!V54)</f>
        <v>35886660</v>
      </c>
      <c r="W54" s="6">
        <f>ABS(Revenue_Data!W54)</f>
        <v>39834193</v>
      </c>
      <c r="X54" s="6">
        <f>ABS(Revenue_Data!X54)</f>
        <v>43419270</v>
      </c>
      <c r="Y54" s="6">
        <f>ABS(Revenue_Data!Y54)</f>
        <v>42550885</v>
      </c>
      <c r="Z54" s="6">
        <f>ABS(Revenue_Data!Z54)</f>
        <v>50635553</v>
      </c>
      <c r="AA54" s="7">
        <f>ABS(Revenue_Data!AA54)</f>
        <v>53167331</v>
      </c>
    </row>
    <row r="55" spans="2:27" x14ac:dyDescent="0.35">
      <c r="B55" s="12" t="s">
        <v>52</v>
      </c>
      <c r="C55" s="17">
        <f>ABS(Revenue_Data!C55)</f>
        <v>9653332</v>
      </c>
      <c r="D55" s="6">
        <f>ABS(Revenue_Data!D55)</f>
        <v>9749865</v>
      </c>
      <c r="E55" s="6">
        <f>ABS(Revenue_Data!E55)</f>
        <v>11407342</v>
      </c>
      <c r="F55" s="6">
        <f>ABS(Revenue_Data!F55)</f>
        <v>12434003</v>
      </c>
      <c r="G55" s="6">
        <f>ABS(Revenue_Data!G55)</f>
        <v>12185323</v>
      </c>
      <c r="H55" s="6">
        <f>ABS(Revenue_Data!H55)</f>
        <v>12794589</v>
      </c>
      <c r="I55" s="6">
        <f>ABS(Revenue_Data!I55)</f>
        <v>14969669</v>
      </c>
      <c r="J55" s="6">
        <f>ABS(Revenue_Data!J55)</f>
        <v>14969669</v>
      </c>
      <c r="K55" s="6">
        <f>ABS(Revenue_Data!K55)</f>
        <v>14969669</v>
      </c>
      <c r="L55" s="6">
        <f>ABS(Revenue_Data!L55)</f>
        <v>16017546</v>
      </c>
      <c r="M55" s="6">
        <f>ABS(Revenue_Data!M55)</f>
        <v>17779476</v>
      </c>
      <c r="N55" s="6">
        <f>ABS(Revenue_Data!N55)</f>
        <v>19024039</v>
      </c>
      <c r="O55" s="6">
        <f>ABS(Revenue_Data!O55)</f>
        <v>21306924</v>
      </c>
      <c r="P55" s="6">
        <f>ABS(Revenue_Data!P55)</f>
        <v>23011478</v>
      </c>
      <c r="Q55" s="6">
        <f>ABS(Revenue_Data!Q55)</f>
        <v>25772855</v>
      </c>
      <c r="R55" s="6">
        <f>ABS(Revenue_Data!R55)</f>
        <v>24484212</v>
      </c>
      <c r="S55" s="6">
        <f>ABS(Revenue_Data!S55)</f>
        <v>25218738</v>
      </c>
      <c r="T55" s="6">
        <f>ABS(Revenue_Data!T55)</f>
        <v>27992799</v>
      </c>
      <c r="U55" s="6">
        <f>ABS(Revenue_Data!U55)</f>
        <v>33311431</v>
      </c>
      <c r="V55" s="6">
        <f>ABS(Revenue_Data!V55)</f>
        <v>37308803</v>
      </c>
      <c r="W55" s="6">
        <f>ABS(Revenue_Data!W55)</f>
        <v>37308803</v>
      </c>
      <c r="X55" s="6">
        <f>ABS(Revenue_Data!X55)</f>
        <v>38428067</v>
      </c>
      <c r="Y55" s="6">
        <f>ABS(Revenue_Data!Y55)</f>
        <v>38428067</v>
      </c>
      <c r="Z55" s="6">
        <f>ABS(Revenue_Data!Z55)</f>
        <v>40349470</v>
      </c>
      <c r="AA55" s="7">
        <f>ABS(Revenue_Data!AA55)</f>
        <v>46401891</v>
      </c>
    </row>
    <row r="56" spans="2:27" x14ac:dyDescent="0.35">
      <c r="B56" s="12" t="s">
        <v>53</v>
      </c>
      <c r="C56" s="17">
        <f>ABS(Revenue_Data!C56)</f>
        <v>8874714</v>
      </c>
      <c r="D56" s="6">
        <f>ABS(Revenue_Data!D56)</f>
        <v>8430978</v>
      </c>
      <c r="E56" s="6">
        <f>ABS(Revenue_Data!E56)</f>
        <v>8515288</v>
      </c>
      <c r="F56" s="6">
        <f>ABS(Revenue_Data!F56)</f>
        <v>8515288</v>
      </c>
      <c r="G56" s="6">
        <f>ABS(Revenue_Data!G56)</f>
        <v>8685594</v>
      </c>
      <c r="H56" s="6">
        <f>ABS(Revenue_Data!H56)</f>
        <v>8251314</v>
      </c>
      <c r="I56" s="6">
        <f>ABS(Revenue_Data!I56)</f>
        <v>8581367</v>
      </c>
      <c r="J56" s="6">
        <f>ABS(Revenue_Data!J56)</f>
        <v>9353690</v>
      </c>
      <c r="K56" s="6">
        <f>ABS(Revenue_Data!K56)</f>
        <v>8979542</v>
      </c>
      <c r="L56" s="6">
        <f>ABS(Revenue_Data!L56)</f>
        <v>9608110</v>
      </c>
      <c r="M56" s="6">
        <f>ABS(Revenue_Data!M56)</f>
        <v>10857164</v>
      </c>
      <c r="N56" s="6">
        <f>ABS(Revenue_Data!N56)</f>
        <v>11400022</v>
      </c>
      <c r="O56" s="6">
        <f>ABS(Revenue_Data!O56)</f>
        <v>10830021</v>
      </c>
      <c r="P56" s="6">
        <f>ABS(Revenue_Data!P56)</f>
        <v>10505120</v>
      </c>
      <c r="Q56" s="6">
        <f>ABS(Revenue_Data!Q56)</f>
        <v>10189966</v>
      </c>
      <c r="R56" s="6">
        <f>ABS(Revenue_Data!R56)</f>
        <v>9782367</v>
      </c>
      <c r="S56" s="6">
        <f>ABS(Revenue_Data!S56)</f>
        <v>10760604</v>
      </c>
      <c r="T56" s="6">
        <f>ABS(Revenue_Data!T56)</f>
        <v>10330180</v>
      </c>
      <c r="U56" s="6">
        <f>ABS(Revenue_Data!U56)</f>
        <v>11156594</v>
      </c>
      <c r="V56" s="6">
        <f>ABS(Revenue_Data!V56)</f>
        <v>11602858</v>
      </c>
      <c r="W56" s="6">
        <f>ABS(Revenue_Data!W56)</f>
        <v>11486829</v>
      </c>
      <c r="X56" s="6">
        <f>ABS(Revenue_Data!X56)</f>
        <v>12635512</v>
      </c>
      <c r="Y56" s="6">
        <f>ABS(Revenue_Data!Y56)</f>
        <v>14530839</v>
      </c>
      <c r="Z56" s="6">
        <f>ABS(Revenue_Data!Z56)</f>
        <v>13949605</v>
      </c>
      <c r="AA56" s="7">
        <f>ABS(Revenue_Data!AA56)</f>
        <v>14507589</v>
      </c>
    </row>
    <row r="57" spans="2:27" x14ac:dyDescent="0.35">
      <c r="B57" s="12" t="s">
        <v>54</v>
      </c>
      <c r="C57" s="17">
        <f>ABS(Revenue_Data!C57)</f>
        <v>13969262</v>
      </c>
      <c r="D57" s="6">
        <f>ABS(Revenue_Data!D57)</f>
        <v>13410492</v>
      </c>
      <c r="E57" s="6">
        <f>ABS(Revenue_Data!E57)</f>
        <v>15153856</v>
      </c>
      <c r="F57" s="6">
        <f>ABS(Revenue_Data!F57)</f>
        <v>16063087</v>
      </c>
      <c r="G57" s="6">
        <f>ABS(Revenue_Data!G57)</f>
        <v>17187503</v>
      </c>
      <c r="H57" s="6">
        <f>ABS(Revenue_Data!H57)</f>
        <v>16328128</v>
      </c>
      <c r="I57" s="6">
        <f>ABS(Revenue_Data!I57)</f>
        <v>17634378</v>
      </c>
      <c r="J57" s="6">
        <f>ABS(Revenue_Data!J57)</f>
        <v>20455878</v>
      </c>
      <c r="K57" s="6">
        <f>ABS(Revenue_Data!K57)</f>
        <v>24137936</v>
      </c>
      <c r="L57" s="6">
        <f>ABS(Revenue_Data!L57)</f>
        <v>27034488</v>
      </c>
      <c r="M57" s="6">
        <f>ABS(Revenue_Data!M57)</f>
        <v>31360006</v>
      </c>
      <c r="N57" s="6">
        <f>ABS(Revenue_Data!N57)</f>
        <v>29792006</v>
      </c>
      <c r="O57" s="6">
        <f>ABS(Revenue_Data!O57)</f>
        <v>34260807</v>
      </c>
      <c r="P57" s="6">
        <f>ABS(Revenue_Data!P57)</f>
        <v>39057320</v>
      </c>
      <c r="Q57" s="6">
        <f>ABS(Revenue_Data!Q57)</f>
        <v>37104454</v>
      </c>
      <c r="R57" s="6">
        <f>ABS(Revenue_Data!R57)</f>
        <v>35620276</v>
      </c>
      <c r="S57" s="6">
        <f>ABS(Revenue_Data!S57)</f>
        <v>37045087</v>
      </c>
      <c r="T57" s="6">
        <f>ABS(Revenue_Data!T57)</f>
        <v>43713203</v>
      </c>
      <c r="U57" s="6">
        <f>ABS(Revenue_Data!U57)</f>
        <v>45461731</v>
      </c>
      <c r="V57" s="6">
        <f>ABS(Revenue_Data!V57)</f>
        <v>53644843</v>
      </c>
      <c r="W57" s="6">
        <f>ABS(Revenue_Data!W57)</f>
        <v>61691569</v>
      </c>
      <c r="X57" s="6">
        <f>ABS(Revenue_Data!X57)</f>
        <v>71562220</v>
      </c>
      <c r="Y57" s="6">
        <f>ABS(Revenue_Data!Y57)</f>
        <v>80149686</v>
      </c>
      <c r="Z57" s="6">
        <f>ABS(Revenue_Data!Z57)</f>
        <v>92973636</v>
      </c>
      <c r="AA57" s="7">
        <f>ABS(Revenue_Data!AA57)</f>
        <v>107849418</v>
      </c>
    </row>
    <row r="58" spans="2:27" x14ac:dyDescent="0.35">
      <c r="B58" s="12" t="s">
        <v>55</v>
      </c>
      <c r="C58" s="17">
        <f>ABS(Revenue_Data!C58)</f>
        <v>7304219</v>
      </c>
      <c r="D58" s="6">
        <f>ABS(Revenue_Data!D58)</f>
        <v>8545936</v>
      </c>
      <c r="E58" s="6">
        <f>ABS(Revenue_Data!E58)</f>
        <v>8460477</v>
      </c>
      <c r="F58" s="6">
        <f>ABS(Revenue_Data!F58)</f>
        <v>8122058</v>
      </c>
      <c r="G58" s="6">
        <f>ABS(Revenue_Data!G58)</f>
        <v>9421587</v>
      </c>
      <c r="H58" s="6">
        <f>ABS(Revenue_Data!H58)</f>
        <v>9421587</v>
      </c>
      <c r="I58" s="6">
        <f>ABS(Revenue_Data!I58)</f>
        <v>9986882</v>
      </c>
      <c r="J58" s="6">
        <f>ABS(Revenue_Data!J58)</f>
        <v>10386357</v>
      </c>
      <c r="K58" s="6">
        <f>ABS(Revenue_Data!K58)</f>
        <v>10905675</v>
      </c>
      <c r="L58" s="6">
        <f>ABS(Revenue_Data!L58)</f>
        <v>11560016</v>
      </c>
      <c r="M58" s="6">
        <f>ABS(Revenue_Data!M58)</f>
        <v>12022417</v>
      </c>
      <c r="N58" s="6">
        <f>ABS(Revenue_Data!N58)</f>
        <v>12503314</v>
      </c>
      <c r="O58" s="6">
        <f>ABS(Revenue_Data!O58)</f>
        <v>14628877</v>
      </c>
      <c r="P58" s="6">
        <f>ABS(Revenue_Data!P58)</f>
        <v>14775166</v>
      </c>
      <c r="Q58" s="6">
        <f>ABS(Revenue_Data!Q58)</f>
        <v>14331911</v>
      </c>
      <c r="R58" s="6">
        <f>ABS(Revenue_Data!R58)</f>
        <v>14045273</v>
      </c>
      <c r="S58" s="6">
        <f>ABS(Revenue_Data!S58)</f>
        <v>14045273</v>
      </c>
      <c r="T58" s="6">
        <f>ABS(Revenue_Data!T58)</f>
        <v>13343009</v>
      </c>
      <c r="U58" s="6">
        <f>ABS(Revenue_Data!U58)</f>
        <v>15744751</v>
      </c>
      <c r="V58" s="6">
        <f>ABS(Revenue_Data!V58)</f>
        <v>16374541</v>
      </c>
      <c r="W58" s="6">
        <f>ABS(Revenue_Data!W58)</f>
        <v>18011995</v>
      </c>
      <c r="X58" s="6">
        <f>ABS(Revenue_Data!X58)</f>
        <v>18552355</v>
      </c>
      <c r="Y58" s="6">
        <f>ABS(Revenue_Data!Y58)</f>
        <v>21706255</v>
      </c>
      <c r="Z58" s="6">
        <f>ABS(Revenue_Data!Z58)</f>
        <v>22357443</v>
      </c>
      <c r="AA58" s="7">
        <f>ABS(Revenue_Data!AA58)</f>
        <v>23028166</v>
      </c>
    </row>
    <row r="59" spans="2:27" x14ac:dyDescent="0.35">
      <c r="B59" s="12" t="s">
        <v>56</v>
      </c>
      <c r="C59" s="17">
        <f>ABS(Revenue_Data!C59)</f>
        <v>11532831</v>
      </c>
      <c r="D59" s="6">
        <f>ABS(Revenue_Data!D59)</f>
        <v>11302174</v>
      </c>
      <c r="E59" s="6">
        <f>ABS(Revenue_Data!E59)</f>
        <v>12319370</v>
      </c>
      <c r="F59" s="6">
        <f>ABS(Revenue_Data!F59)</f>
        <v>11949789</v>
      </c>
      <c r="G59" s="6">
        <f>ABS(Revenue_Data!G59)</f>
        <v>11710793</v>
      </c>
      <c r="H59" s="6">
        <f>ABS(Revenue_Data!H59)</f>
        <v>11242361</v>
      </c>
      <c r="I59" s="6">
        <f>ABS(Revenue_Data!I59)</f>
        <v>10905090</v>
      </c>
      <c r="J59" s="6">
        <f>ABS(Revenue_Data!J59)</f>
        <v>12540854</v>
      </c>
      <c r="K59" s="6">
        <f>ABS(Revenue_Data!K59)</f>
        <v>12290037</v>
      </c>
      <c r="L59" s="6">
        <f>ABS(Revenue_Data!L59)</f>
        <v>12904539</v>
      </c>
      <c r="M59" s="6">
        <f>ABS(Revenue_Data!M59)</f>
        <v>15098311</v>
      </c>
      <c r="N59" s="6">
        <f>ABS(Revenue_Data!N59)</f>
        <v>16155193</v>
      </c>
      <c r="O59" s="6">
        <f>ABS(Revenue_Data!O59)</f>
        <v>18901576</v>
      </c>
      <c r="P59" s="6">
        <f>ABS(Revenue_Data!P59)</f>
        <v>21736812</v>
      </c>
      <c r="Q59" s="6">
        <f>ABS(Revenue_Data!Q59)</f>
        <v>24779966</v>
      </c>
      <c r="R59" s="6">
        <f>ABS(Revenue_Data!R59)</f>
        <v>26266764</v>
      </c>
      <c r="S59" s="6">
        <f>ABS(Revenue_Data!S59)</f>
        <v>26266764</v>
      </c>
      <c r="T59" s="6">
        <f>ABS(Revenue_Data!T59)</f>
        <v>28630773</v>
      </c>
      <c r="U59" s="6">
        <f>ABS(Revenue_Data!U59)</f>
        <v>33498004</v>
      </c>
      <c r="V59" s="6">
        <f>ABS(Revenue_Data!V59)</f>
        <v>38857685</v>
      </c>
      <c r="W59" s="6">
        <f>ABS(Revenue_Data!W59)</f>
        <v>45852068</v>
      </c>
      <c r="X59" s="6">
        <f>ABS(Revenue_Data!X59)</f>
        <v>53188399</v>
      </c>
      <c r="Y59" s="6">
        <f>ABS(Revenue_Data!Y59)</f>
        <v>63294195</v>
      </c>
      <c r="Z59" s="6">
        <f>ABS(Revenue_Data!Z59)</f>
        <v>65825963</v>
      </c>
      <c r="AA59" s="7">
        <f>ABS(Revenue_Data!AA59)</f>
        <v>63192924</v>
      </c>
    </row>
    <row r="60" spans="2:27" x14ac:dyDescent="0.35">
      <c r="B60" s="12" t="s">
        <v>57</v>
      </c>
      <c r="C60" s="17">
        <f>ABS(Revenue_Data!C60)</f>
        <v>5524741</v>
      </c>
      <c r="D60" s="6">
        <f>ABS(Revenue_Data!D60)</f>
        <v>5911473</v>
      </c>
      <c r="E60" s="6">
        <f>ABS(Revenue_Data!E60)</f>
        <v>5793244</v>
      </c>
      <c r="F60" s="6">
        <f>ABS(Revenue_Data!F60)</f>
        <v>5793244</v>
      </c>
      <c r="G60" s="6">
        <f>ABS(Revenue_Data!G60)</f>
        <v>6662231</v>
      </c>
      <c r="H60" s="6">
        <f>ABS(Revenue_Data!H60)</f>
        <v>7994677</v>
      </c>
      <c r="I60" s="6">
        <f>ABS(Revenue_Data!I60)</f>
        <v>8394411</v>
      </c>
      <c r="J60" s="6">
        <f>ABS(Revenue_Data!J60)</f>
        <v>8646243</v>
      </c>
      <c r="K60" s="6">
        <f>ABS(Revenue_Data!K60)</f>
        <v>9165018</v>
      </c>
      <c r="L60" s="6">
        <f>ABS(Revenue_Data!L60)</f>
        <v>10173170</v>
      </c>
      <c r="M60" s="6">
        <f>ABS(Revenue_Data!M60)</f>
        <v>10987024</v>
      </c>
      <c r="N60" s="6">
        <f>ABS(Revenue_Data!N60)</f>
        <v>11646245</v>
      </c>
      <c r="O60" s="6">
        <f>ABS(Revenue_Data!O60)</f>
        <v>13160257</v>
      </c>
      <c r="P60" s="6">
        <f>ABS(Revenue_Data!P60)</f>
        <v>15002693</v>
      </c>
      <c r="Q60" s="6">
        <f>ABS(Revenue_Data!Q60)</f>
        <v>15602801</v>
      </c>
      <c r="R60" s="6">
        <f>ABS(Revenue_Data!R60)</f>
        <v>17631165</v>
      </c>
      <c r="S60" s="6">
        <f>ABS(Revenue_Data!S60)</f>
        <v>19041658</v>
      </c>
      <c r="T60" s="6">
        <f>ABS(Revenue_Data!T60)</f>
        <v>22088323</v>
      </c>
      <c r="U60" s="6">
        <f>ABS(Revenue_Data!U60)</f>
        <v>26285104</v>
      </c>
      <c r="V60" s="6">
        <f>ABS(Revenue_Data!V60)</f>
        <v>26285104</v>
      </c>
      <c r="W60" s="6">
        <f>ABS(Revenue_Data!W60)</f>
        <v>29439316</v>
      </c>
      <c r="X60" s="6">
        <f>ABS(Revenue_Data!X60)</f>
        <v>32088854</v>
      </c>
      <c r="Y60" s="6">
        <f>ABS(Revenue_Data!Y60)</f>
        <v>36902182</v>
      </c>
      <c r="Z60" s="6">
        <f>ABS(Revenue_Data!Z60)</f>
        <v>41699466</v>
      </c>
      <c r="AA60" s="7">
        <f>ABS(Revenue_Data!AA60)</f>
        <v>49205370</v>
      </c>
    </row>
    <row r="61" spans="2:27" x14ac:dyDescent="0.35">
      <c r="B61" s="12" t="s">
        <v>58</v>
      </c>
      <c r="C61" s="17">
        <f>ABS(Revenue_Data!C61)</f>
        <v>7255724</v>
      </c>
      <c r="D61" s="6">
        <f>ABS(Revenue_Data!D61)</f>
        <v>8053854</v>
      </c>
      <c r="E61" s="6">
        <f>ABS(Revenue_Data!E61)</f>
        <v>8134393</v>
      </c>
      <c r="F61" s="6">
        <f>ABS(Revenue_Data!F61)</f>
        <v>8866488</v>
      </c>
      <c r="G61" s="6">
        <f>ABS(Revenue_Data!G61)</f>
        <v>8600493</v>
      </c>
      <c r="H61" s="6">
        <f>ABS(Revenue_Data!H61)</f>
        <v>9030518</v>
      </c>
      <c r="I61" s="6">
        <f>ABS(Revenue_Data!I61)</f>
        <v>9482044</v>
      </c>
      <c r="J61" s="6">
        <f>ABS(Revenue_Data!J61)</f>
        <v>10999171</v>
      </c>
      <c r="K61" s="6">
        <f>ABS(Revenue_Data!K61)</f>
        <v>10889179</v>
      </c>
      <c r="L61" s="6">
        <f>ABS(Revenue_Data!L61)</f>
        <v>10344720</v>
      </c>
      <c r="M61" s="6">
        <f>ABS(Revenue_Data!M61)</f>
        <v>12206770</v>
      </c>
      <c r="N61" s="6">
        <f>ABS(Revenue_Data!N61)</f>
        <v>11596432</v>
      </c>
      <c r="O61" s="6">
        <f>ABS(Revenue_Data!O61)</f>
        <v>12756075</v>
      </c>
      <c r="P61" s="6">
        <f>ABS(Revenue_Data!P61)</f>
        <v>15307290</v>
      </c>
      <c r="Q61" s="6">
        <f>ABS(Revenue_Data!Q61)</f>
        <v>16072655</v>
      </c>
      <c r="R61" s="6">
        <f>ABS(Revenue_Data!R61)</f>
        <v>18965733</v>
      </c>
      <c r="S61" s="6">
        <f>ABS(Revenue_Data!S61)</f>
        <v>22379565</v>
      </c>
      <c r="T61" s="6">
        <f>ABS(Revenue_Data!T61)</f>
        <v>25065113</v>
      </c>
      <c r="U61" s="6">
        <f>ABS(Revenue_Data!U61)</f>
        <v>24313160</v>
      </c>
      <c r="V61" s="6">
        <f>ABS(Revenue_Data!V61)</f>
        <v>23826897</v>
      </c>
      <c r="W61" s="6">
        <f>ABS(Revenue_Data!W61)</f>
        <v>26209587</v>
      </c>
      <c r="X61" s="6">
        <f>ABS(Revenue_Data!X61)</f>
        <v>29092642</v>
      </c>
      <c r="Y61" s="6">
        <f>ABS(Revenue_Data!Y61)</f>
        <v>27928936</v>
      </c>
      <c r="Z61" s="6">
        <f>ABS(Revenue_Data!Z61)</f>
        <v>27370357</v>
      </c>
      <c r="AA61" s="7">
        <f>ABS(Revenue_Data!AA61)</f>
        <v>27644061</v>
      </c>
    </row>
    <row r="62" spans="2:27" x14ac:dyDescent="0.35">
      <c r="B62" s="12" t="s">
        <v>59</v>
      </c>
      <c r="C62" s="17">
        <f>ABS(Revenue_Data!C62)</f>
        <v>8110378</v>
      </c>
      <c r="D62" s="6">
        <f>ABS(Revenue_Data!D62)</f>
        <v>9245831</v>
      </c>
      <c r="E62" s="6">
        <f>ABS(Revenue_Data!E62)</f>
        <v>11094997</v>
      </c>
      <c r="F62" s="6">
        <f>ABS(Revenue_Data!F62)</f>
        <v>10984047</v>
      </c>
      <c r="G62" s="6">
        <f>ABS(Revenue_Data!G62)</f>
        <v>12411973</v>
      </c>
      <c r="H62" s="6">
        <f>ABS(Revenue_Data!H62)</f>
        <v>12908452</v>
      </c>
      <c r="I62" s="6">
        <f>ABS(Revenue_Data!I62)</f>
        <v>13037537</v>
      </c>
      <c r="J62" s="6">
        <f>ABS(Revenue_Data!J62)</f>
        <v>12907162</v>
      </c>
      <c r="K62" s="6">
        <f>ABS(Revenue_Data!K62)</f>
        <v>13036234</v>
      </c>
      <c r="L62" s="6">
        <f>ABS(Revenue_Data!L62)</f>
        <v>14991669</v>
      </c>
      <c r="M62" s="6">
        <f>ABS(Revenue_Data!M62)</f>
        <v>17690169</v>
      </c>
      <c r="N62" s="6">
        <f>ABS(Revenue_Data!N62)</f>
        <v>17513267</v>
      </c>
      <c r="O62" s="6">
        <f>ABS(Revenue_Data!O62)</f>
        <v>21015920</v>
      </c>
      <c r="P62" s="6">
        <f>ABS(Revenue_Data!P62)</f>
        <v>24588626</v>
      </c>
      <c r="Q62" s="6">
        <f>ABS(Revenue_Data!Q62)</f>
        <v>26801602</v>
      </c>
      <c r="R62" s="6">
        <f>ABS(Revenue_Data!R62)</f>
        <v>31089858</v>
      </c>
      <c r="S62" s="6">
        <f>ABS(Revenue_Data!S62)</f>
        <v>36996931</v>
      </c>
      <c r="T62" s="6">
        <f>ABS(Revenue_Data!T62)</f>
        <v>41066593</v>
      </c>
      <c r="U62" s="6">
        <f>ABS(Revenue_Data!U62)</f>
        <v>43119923</v>
      </c>
      <c r="V62" s="6">
        <f>ABS(Revenue_Data!V62)</f>
        <v>51312708</v>
      </c>
      <c r="W62" s="6">
        <f>ABS(Revenue_Data!W62)</f>
        <v>56443979</v>
      </c>
      <c r="X62" s="6">
        <f>ABS(Revenue_Data!X62)</f>
        <v>62088377</v>
      </c>
      <c r="Y62" s="6">
        <f>ABS(Revenue_Data!Y62)</f>
        <v>72643401</v>
      </c>
      <c r="Z62" s="6">
        <f>ABS(Revenue_Data!Z62)</f>
        <v>74822703</v>
      </c>
      <c r="AA62" s="7">
        <f>ABS(Revenue_Data!AA62)</f>
        <v>73326249</v>
      </c>
    </row>
    <row r="63" spans="2:27" x14ac:dyDescent="0.35">
      <c r="B63" s="12" t="s">
        <v>60</v>
      </c>
      <c r="C63" s="17">
        <f>ABS(Revenue_Data!C63)</f>
        <v>13941496</v>
      </c>
      <c r="D63" s="6">
        <f>ABS(Revenue_Data!D63)</f>
        <v>14777986</v>
      </c>
      <c r="E63" s="6">
        <f>ABS(Revenue_Data!E63)</f>
        <v>17438023</v>
      </c>
      <c r="F63" s="6">
        <f>ABS(Revenue_Data!F63)</f>
        <v>19530586</v>
      </c>
      <c r="G63" s="6">
        <f>ABS(Revenue_Data!G63)</f>
        <v>23046091</v>
      </c>
      <c r="H63" s="6">
        <f>ABS(Revenue_Data!H63)</f>
        <v>22585169</v>
      </c>
      <c r="I63" s="6">
        <f>ABS(Revenue_Data!I63)</f>
        <v>23940279</v>
      </c>
      <c r="J63" s="6">
        <f>ABS(Revenue_Data!J63)</f>
        <v>24179682</v>
      </c>
      <c r="K63" s="6">
        <f>ABS(Revenue_Data!K63)</f>
        <v>24179682</v>
      </c>
      <c r="L63" s="6">
        <f>ABS(Revenue_Data!L63)</f>
        <v>27323041</v>
      </c>
      <c r="M63" s="6">
        <f>ABS(Revenue_Data!M63)</f>
        <v>32514419</v>
      </c>
      <c r="N63" s="6">
        <f>ABS(Revenue_Data!N63)</f>
        <v>35765861</v>
      </c>
      <c r="O63" s="6">
        <f>ABS(Revenue_Data!O63)</f>
        <v>34335227</v>
      </c>
      <c r="P63" s="6">
        <f>ABS(Revenue_Data!P63)</f>
        <v>34335227</v>
      </c>
      <c r="Q63" s="6">
        <f>ABS(Revenue_Data!Q63)</f>
        <v>37768750</v>
      </c>
      <c r="R63" s="6">
        <f>ABS(Revenue_Data!R63)</f>
        <v>39279500</v>
      </c>
      <c r="S63" s="6">
        <f>ABS(Revenue_Data!S63)</f>
        <v>45957015</v>
      </c>
      <c r="T63" s="6">
        <f>ABS(Revenue_Data!T63)</f>
        <v>47795296</v>
      </c>
      <c r="U63" s="6">
        <f>ABS(Revenue_Data!U63)</f>
        <v>49229155</v>
      </c>
      <c r="V63" s="6">
        <f>ABS(Revenue_Data!V63)</f>
        <v>55628945</v>
      </c>
      <c r="W63" s="6">
        <f>ABS(Revenue_Data!W63)</f>
        <v>58966682</v>
      </c>
      <c r="X63" s="6">
        <f>ABS(Revenue_Data!X63)</f>
        <v>63094350</v>
      </c>
      <c r="Y63" s="6">
        <f>ABS(Revenue_Data!Y63)</f>
        <v>75713220</v>
      </c>
      <c r="Z63" s="6">
        <f>ABS(Revenue_Data!Z63)</f>
        <v>89341600</v>
      </c>
      <c r="AA63" s="7">
        <f>ABS(Revenue_Data!AA63)</f>
        <v>103636256</v>
      </c>
    </row>
    <row r="64" spans="2:27" x14ac:dyDescent="0.35">
      <c r="B64" s="12" t="s">
        <v>61</v>
      </c>
      <c r="C64" s="17">
        <f>ABS(Revenue_Data!C64)</f>
        <v>11584935</v>
      </c>
      <c r="D64" s="6">
        <f>ABS(Revenue_Data!D64)</f>
        <v>13322675</v>
      </c>
      <c r="E64" s="6">
        <f>ABS(Revenue_Data!E64)</f>
        <v>14521716</v>
      </c>
      <c r="F64" s="6">
        <f>ABS(Revenue_Data!F64)</f>
        <v>14231282</v>
      </c>
      <c r="G64" s="6">
        <f>ABS(Revenue_Data!G64)</f>
        <v>14373595</v>
      </c>
      <c r="H64" s="6">
        <f>ABS(Revenue_Data!H64)</f>
        <v>14086123</v>
      </c>
      <c r="I64" s="6">
        <f>ABS(Revenue_Data!I64)</f>
        <v>13945262</v>
      </c>
      <c r="J64" s="6">
        <f>ABS(Revenue_Data!J64)</f>
        <v>14084715</v>
      </c>
      <c r="K64" s="6">
        <f>ABS(Revenue_Data!K64)</f>
        <v>14507256</v>
      </c>
      <c r="L64" s="6">
        <f>ABS(Revenue_Data!L64)</f>
        <v>15087546</v>
      </c>
      <c r="M64" s="6">
        <f>ABS(Revenue_Data!M64)</f>
        <v>15540172</v>
      </c>
      <c r="N64" s="6">
        <f>ABS(Revenue_Data!N64)</f>
        <v>16161779</v>
      </c>
      <c r="O64" s="6">
        <f>ABS(Revenue_Data!O64)</f>
        <v>17131486</v>
      </c>
      <c r="P64" s="6">
        <f>ABS(Revenue_Data!P64)</f>
        <v>18844635</v>
      </c>
      <c r="Q64" s="6">
        <f>ABS(Revenue_Data!Q64)</f>
        <v>22613562</v>
      </c>
      <c r="R64" s="6">
        <f>ABS(Revenue_Data!R64)</f>
        <v>22613562</v>
      </c>
      <c r="S64" s="6">
        <f>ABS(Revenue_Data!S64)</f>
        <v>23518104</v>
      </c>
      <c r="T64" s="6">
        <f>ABS(Revenue_Data!T64)</f>
        <v>25634733</v>
      </c>
      <c r="U64" s="6">
        <f>ABS(Revenue_Data!U64)</f>
        <v>26916470</v>
      </c>
      <c r="V64" s="6">
        <f>ABS(Revenue_Data!V64)</f>
        <v>30415611</v>
      </c>
      <c r="W64" s="6">
        <f>ABS(Revenue_Data!W64)</f>
        <v>31632235</v>
      </c>
      <c r="X64" s="6">
        <f>ABS(Revenue_Data!X64)</f>
        <v>32897524</v>
      </c>
      <c r="Y64" s="6">
        <f>ABS(Revenue_Data!Y64)</f>
        <v>31252648</v>
      </c>
      <c r="Z64" s="6">
        <f>ABS(Revenue_Data!Z64)</f>
        <v>33752860</v>
      </c>
      <c r="AA64" s="7">
        <f>ABS(Revenue_Data!AA64)</f>
        <v>39828375</v>
      </c>
    </row>
    <row r="65" spans="2:27" x14ac:dyDescent="0.35">
      <c r="B65" s="12" t="s">
        <v>62</v>
      </c>
      <c r="C65" s="17">
        <f>ABS(Revenue_Data!C65)</f>
        <v>12220778</v>
      </c>
      <c r="D65" s="6">
        <f>ABS(Revenue_Data!D65)</f>
        <v>11731947</v>
      </c>
      <c r="E65" s="6">
        <f>ABS(Revenue_Data!E65)</f>
        <v>13257100</v>
      </c>
      <c r="F65" s="6">
        <f>ABS(Revenue_Data!F65)</f>
        <v>14847952</v>
      </c>
      <c r="G65" s="6">
        <f>ABS(Revenue_Data!G65)</f>
        <v>15144911</v>
      </c>
      <c r="H65" s="6">
        <f>ABS(Revenue_Data!H65)</f>
        <v>14993462</v>
      </c>
      <c r="I65" s="6">
        <f>ABS(Revenue_Data!I65)</f>
        <v>14393724</v>
      </c>
      <c r="J65" s="6">
        <f>ABS(Revenue_Data!J65)</f>
        <v>15257347</v>
      </c>
      <c r="K65" s="6">
        <f>ABS(Revenue_Data!K65)</f>
        <v>14799627</v>
      </c>
      <c r="L65" s="6">
        <f>ABS(Revenue_Data!L65)</f>
        <v>14799627</v>
      </c>
      <c r="M65" s="6">
        <f>ABS(Revenue_Data!M65)</f>
        <v>15983597</v>
      </c>
      <c r="N65" s="6">
        <f>ABS(Revenue_Data!N65)</f>
        <v>15663925</v>
      </c>
      <c r="O65" s="6">
        <f>ABS(Revenue_Data!O65)</f>
        <v>18170153</v>
      </c>
      <c r="P65" s="6">
        <f>ABS(Revenue_Data!P65)</f>
        <v>17261645</v>
      </c>
      <c r="Q65" s="6">
        <f>ABS(Revenue_Data!Q65)</f>
        <v>17089029</v>
      </c>
      <c r="R65" s="6">
        <f>ABS(Revenue_Data!R65)</f>
        <v>17772590</v>
      </c>
      <c r="S65" s="6">
        <f>ABS(Revenue_Data!S65)</f>
        <v>19372123</v>
      </c>
      <c r="T65" s="6">
        <f>ABS(Revenue_Data!T65)</f>
        <v>21309335</v>
      </c>
      <c r="U65" s="6">
        <f>ABS(Revenue_Data!U65)</f>
        <v>21948615</v>
      </c>
      <c r="V65" s="6">
        <f>ABS(Revenue_Data!V65)</f>
        <v>21948615</v>
      </c>
      <c r="W65" s="6">
        <f>ABS(Revenue_Data!W65)</f>
        <v>21948615</v>
      </c>
      <c r="X65" s="6">
        <f>ABS(Revenue_Data!X65)</f>
        <v>21070670</v>
      </c>
      <c r="Y65" s="6">
        <f>ABS(Revenue_Data!Y65)</f>
        <v>20438550</v>
      </c>
      <c r="Z65" s="6">
        <f>ABS(Revenue_Data!Z65)</f>
        <v>23913104</v>
      </c>
      <c r="AA65" s="7">
        <f>ABS(Revenue_Data!AA65)</f>
        <v>23195711</v>
      </c>
    </row>
    <row r="66" spans="2:27" x14ac:dyDescent="0.35">
      <c r="B66" s="12" t="s">
        <v>63</v>
      </c>
      <c r="C66" s="17">
        <f>ABS(Revenue_Data!C66)</f>
        <v>9526700</v>
      </c>
      <c r="D66" s="6">
        <f>ABS(Revenue_Data!D66)</f>
        <v>10193569</v>
      </c>
      <c r="E66" s="6">
        <f>ABS(Revenue_Data!E66)</f>
        <v>11926476</v>
      </c>
      <c r="F66" s="6">
        <f>ABS(Revenue_Data!F66)</f>
        <v>11330152</v>
      </c>
      <c r="G66" s="6">
        <f>ABS(Revenue_Data!G66)</f>
        <v>13029675</v>
      </c>
      <c r="H66" s="6">
        <f>ABS(Revenue_Data!H66)</f>
        <v>12899378</v>
      </c>
      <c r="I66" s="6">
        <f>ABS(Revenue_Data!I66)</f>
        <v>13802334</v>
      </c>
      <c r="J66" s="6">
        <f>ABS(Revenue_Data!J66)</f>
        <v>14354427</v>
      </c>
      <c r="K66" s="6">
        <f>ABS(Revenue_Data!K66)</f>
        <v>15502781</v>
      </c>
      <c r="L66" s="6">
        <f>ABS(Revenue_Data!L66)</f>
        <v>17518143</v>
      </c>
      <c r="M66" s="6">
        <f>ABS(Revenue_Data!M66)</f>
        <v>16642236</v>
      </c>
      <c r="N66" s="6">
        <f>ABS(Revenue_Data!N66)</f>
        <v>18639304</v>
      </c>
      <c r="O66" s="6">
        <f>ABS(Revenue_Data!O66)</f>
        <v>18639304</v>
      </c>
      <c r="P66" s="6">
        <f>ABS(Revenue_Data!P66)</f>
        <v>21807986</v>
      </c>
      <c r="Q66" s="6">
        <f>ABS(Revenue_Data!Q66)</f>
        <v>24424944</v>
      </c>
      <c r="R66" s="6">
        <f>ABS(Revenue_Data!R66)</f>
        <v>25646191</v>
      </c>
      <c r="S66" s="6">
        <f>ABS(Revenue_Data!S66)</f>
        <v>29493120</v>
      </c>
      <c r="T66" s="6">
        <f>ABS(Revenue_Data!T66)</f>
        <v>33622157</v>
      </c>
      <c r="U66" s="6">
        <f>ABS(Revenue_Data!U66)</f>
        <v>36648151</v>
      </c>
      <c r="V66" s="6">
        <f>ABS(Revenue_Data!V66)</f>
        <v>43244818</v>
      </c>
      <c r="W66" s="6">
        <f>ABS(Revenue_Data!W66)</f>
        <v>48866644</v>
      </c>
      <c r="X66" s="6">
        <f>ABS(Revenue_Data!X66)</f>
        <v>52775976</v>
      </c>
      <c r="Y66" s="6">
        <f>ABS(Revenue_Data!Y66)</f>
        <v>56470294</v>
      </c>
      <c r="Z66" s="6">
        <f>ABS(Revenue_Data!Z66)</f>
        <v>62117323</v>
      </c>
      <c r="AA66" s="7">
        <f>ABS(Revenue_Data!AA66)</f>
        <v>67707882</v>
      </c>
    </row>
    <row r="67" spans="2:27" x14ac:dyDescent="0.35">
      <c r="B67" s="12" t="s">
        <v>64</v>
      </c>
      <c r="C67" s="17">
        <f>ABS(Revenue_Data!C67)</f>
        <v>10511888</v>
      </c>
      <c r="D67" s="6">
        <f>ABS(Revenue_Data!D67)</f>
        <v>11983552</v>
      </c>
      <c r="E67" s="6">
        <f>ABS(Revenue_Data!E67)</f>
        <v>12343059</v>
      </c>
      <c r="F67" s="6">
        <f>ABS(Revenue_Data!F67)</f>
        <v>13700795</v>
      </c>
      <c r="G67" s="6">
        <f>ABS(Revenue_Data!G67)</f>
        <v>16166938</v>
      </c>
      <c r="H67" s="6">
        <f>ABS(Revenue_Data!H67)</f>
        <v>16166938</v>
      </c>
      <c r="I67" s="6">
        <f>ABS(Revenue_Data!I67)</f>
        <v>18591979</v>
      </c>
      <c r="J67" s="6">
        <f>ABS(Revenue_Data!J67)</f>
        <v>18406059</v>
      </c>
      <c r="K67" s="6">
        <f>ABS(Revenue_Data!K67)</f>
        <v>19326362</v>
      </c>
      <c r="L67" s="6">
        <f>ABS(Revenue_Data!L67)</f>
        <v>20872471</v>
      </c>
      <c r="M67" s="6">
        <f>ABS(Revenue_Data!M67)</f>
        <v>21289920</v>
      </c>
      <c r="N67" s="6">
        <f>ABS(Revenue_Data!N67)</f>
        <v>20864122</v>
      </c>
      <c r="O67" s="6">
        <f>ABS(Revenue_Data!O67)</f>
        <v>24411023</v>
      </c>
      <c r="P67" s="6">
        <f>ABS(Revenue_Data!P67)</f>
        <v>29049117</v>
      </c>
      <c r="Q67" s="6">
        <f>ABS(Revenue_Data!Q67)</f>
        <v>29630099</v>
      </c>
      <c r="R67" s="6">
        <f>ABS(Revenue_Data!R67)</f>
        <v>32296808</v>
      </c>
      <c r="S67" s="6">
        <f>ABS(Revenue_Data!S67)</f>
        <v>34557585</v>
      </c>
      <c r="T67" s="6">
        <f>ABS(Revenue_Data!T67)</f>
        <v>37322192</v>
      </c>
      <c r="U67" s="6">
        <f>ABS(Revenue_Data!U67)</f>
        <v>42547299</v>
      </c>
      <c r="V67" s="6">
        <f>ABS(Revenue_Data!V67)</f>
        <v>43398245</v>
      </c>
      <c r="W67" s="6">
        <f>ABS(Revenue_Data!W67)</f>
        <v>44700192</v>
      </c>
      <c r="X67" s="6">
        <f>ABS(Revenue_Data!X67)</f>
        <v>44700192</v>
      </c>
      <c r="Y67" s="6">
        <f>ABS(Revenue_Data!Y67)</f>
        <v>52299225</v>
      </c>
      <c r="Z67" s="6">
        <f>ABS(Revenue_Data!Z67)</f>
        <v>61713086</v>
      </c>
      <c r="AA67" s="7">
        <f>ABS(Revenue_Data!AA67)</f>
        <v>61095955</v>
      </c>
    </row>
    <row r="68" spans="2:27" x14ac:dyDescent="0.35">
      <c r="B68" s="12" t="s">
        <v>65</v>
      </c>
      <c r="C68" s="17">
        <f>ABS(Revenue_Data!C68)</f>
        <v>5958539</v>
      </c>
      <c r="D68" s="6">
        <f>ABS(Revenue_Data!D68)</f>
        <v>6613978</v>
      </c>
      <c r="E68" s="6">
        <f>ABS(Revenue_Data!E68)</f>
        <v>6415559</v>
      </c>
      <c r="F68" s="6">
        <f>ABS(Revenue_Data!F68)</f>
        <v>6736337</v>
      </c>
      <c r="G68" s="6">
        <f>ABS(Revenue_Data!G68)</f>
        <v>7409971</v>
      </c>
      <c r="H68" s="6">
        <f>ABS(Revenue_Data!H68)</f>
        <v>8299168</v>
      </c>
      <c r="I68" s="6">
        <f>ABS(Revenue_Data!I68)</f>
        <v>8714126</v>
      </c>
      <c r="J68" s="6">
        <f>ABS(Revenue_Data!J68)</f>
        <v>9324115</v>
      </c>
      <c r="K68" s="6">
        <f>ABS(Revenue_Data!K68)</f>
        <v>10536250</v>
      </c>
      <c r="L68" s="6">
        <f>ABS(Revenue_Data!L68)</f>
        <v>10430888</v>
      </c>
      <c r="M68" s="6">
        <f>ABS(Revenue_Data!M68)</f>
        <v>10535197</v>
      </c>
      <c r="N68" s="6">
        <f>ABS(Revenue_Data!N68)</f>
        <v>11904773</v>
      </c>
      <c r="O68" s="6">
        <f>ABS(Revenue_Data!O68)</f>
        <v>12738107</v>
      </c>
      <c r="P68" s="6">
        <f>ABS(Revenue_Data!P68)</f>
        <v>13502393</v>
      </c>
      <c r="Q68" s="6">
        <f>ABS(Revenue_Data!Q68)</f>
        <v>13637417</v>
      </c>
      <c r="R68" s="6">
        <f>ABS(Revenue_Data!R68)</f>
        <v>15001159</v>
      </c>
      <c r="S68" s="6">
        <f>ABS(Revenue_Data!S68)</f>
        <v>16801298</v>
      </c>
      <c r="T68" s="6">
        <f>ABS(Revenue_Data!T68)</f>
        <v>17305337</v>
      </c>
      <c r="U68" s="6">
        <f>ABS(Revenue_Data!U68)</f>
        <v>20247244</v>
      </c>
      <c r="V68" s="6">
        <f>ABS(Revenue_Data!V68)</f>
        <v>24094220</v>
      </c>
      <c r="W68" s="6">
        <f>ABS(Revenue_Data!W68)</f>
        <v>24576104</v>
      </c>
      <c r="X68" s="6">
        <f>ABS(Revenue_Data!X68)</f>
        <v>26787953</v>
      </c>
      <c r="Y68" s="6">
        <f>ABS(Revenue_Data!Y68)</f>
        <v>30002507</v>
      </c>
      <c r="Z68" s="6">
        <f>ABS(Revenue_Data!Z68)</f>
        <v>30602557</v>
      </c>
      <c r="AA68" s="7">
        <f>ABS(Revenue_Data!AA68)</f>
        <v>31826659</v>
      </c>
    </row>
    <row r="69" spans="2:27" x14ac:dyDescent="0.35">
      <c r="B69" s="12" t="s">
        <v>66</v>
      </c>
      <c r="C69" s="17">
        <f>ABS(Revenue_Data!C69)</f>
        <v>13478332</v>
      </c>
      <c r="D69" s="6">
        <f>ABS(Revenue_Data!D69)</f>
        <v>15634865</v>
      </c>
      <c r="E69" s="6">
        <f>ABS(Revenue_Data!E69)</f>
        <v>18761838</v>
      </c>
      <c r="F69" s="6">
        <f>ABS(Revenue_Data!F69)</f>
        <v>18198983</v>
      </c>
      <c r="G69" s="6">
        <f>ABS(Revenue_Data!G69)</f>
        <v>20018881</v>
      </c>
      <c r="H69" s="6">
        <f>ABS(Revenue_Data!H69)</f>
        <v>20819636</v>
      </c>
      <c r="I69" s="6">
        <f>ABS(Revenue_Data!I69)</f>
        <v>21027832</v>
      </c>
      <c r="J69" s="6">
        <f>ABS(Revenue_Data!J69)</f>
        <v>25023120</v>
      </c>
      <c r="K69" s="6">
        <f>ABS(Revenue_Data!K69)</f>
        <v>28276126</v>
      </c>
      <c r="L69" s="6">
        <f>ABS(Revenue_Data!L69)</f>
        <v>29689932</v>
      </c>
      <c r="M69" s="6">
        <f>ABS(Revenue_Data!M69)</f>
        <v>34737220</v>
      </c>
      <c r="N69" s="6">
        <f>ABS(Revenue_Data!N69)</f>
        <v>41684664</v>
      </c>
      <c r="O69" s="6">
        <f>ABS(Revenue_Data!O69)</f>
        <v>48771057</v>
      </c>
      <c r="P69" s="6">
        <f>ABS(Revenue_Data!P69)</f>
        <v>56086716</v>
      </c>
      <c r="Q69" s="6">
        <f>ABS(Revenue_Data!Q69)</f>
        <v>66743192</v>
      </c>
      <c r="R69" s="6">
        <f>ABS(Revenue_Data!R69)</f>
        <v>76087239</v>
      </c>
      <c r="S69" s="6">
        <f>ABS(Revenue_Data!S69)</f>
        <v>74565494</v>
      </c>
      <c r="T69" s="6">
        <f>ABS(Revenue_Data!T69)</f>
        <v>74565494</v>
      </c>
      <c r="U69" s="6">
        <f>ABS(Revenue_Data!U69)</f>
        <v>75311149</v>
      </c>
      <c r="V69" s="6">
        <f>ABS(Revenue_Data!V69)</f>
        <v>83595375</v>
      </c>
      <c r="W69" s="6">
        <f>ABS(Revenue_Data!W69)</f>
        <v>85267283</v>
      </c>
      <c r="X69" s="6">
        <f>ABS(Revenue_Data!X69)</f>
        <v>86119956</v>
      </c>
      <c r="Y69" s="6">
        <f>ABS(Revenue_Data!Y69)</f>
        <v>101621548</v>
      </c>
      <c r="Z69" s="6">
        <f>ABS(Revenue_Data!Z69)</f>
        <v>105686410</v>
      </c>
      <c r="AA69" s="7">
        <f>ABS(Revenue_Data!AA69)</f>
        <v>113084459</v>
      </c>
    </row>
    <row r="70" spans="2:27" x14ac:dyDescent="0.35">
      <c r="B70" s="12" t="s">
        <v>67</v>
      </c>
      <c r="C70" s="17">
        <f>ABS(Revenue_Data!C70)</f>
        <v>7854995</v>
      </c>
      <c r="D70" s="6">
        <f>ABS(Revenue_Data!D70)</f>
        <v>8561945</v>
      </c>
      <c r="E70" s="6">
        <f>ABS(Revenue_Data!E70)</f>
        <v>8133848</v>
      </c>
      <c r="F70" s="6">
        <f>ABS(Revenue_Data!F70)</f>
        <v>9028571</v>
      </c>
      <c r="G70" s="6">
        <f>ABS(Revenue_Data!G70)</f>
        <v>9931428</v>
      </c>
      <c r="H70" s="6">
        <f>ABS(Revenue_Data!H70)</f>
        <v>11917714</v>
      </c>
      <c r="I70" s="6">
        <f>ABS(Revenue_Data!I70)</f>
        <v>13705371</v>
      </c>
      <c r="J70" s="6">
        <f>ABS(Revenue_Data!J70)</f>
        <v>13020102</v>
      </c>
      <c r="K70" s="6">
        <f>ABS(Revenue_Data!K70)</f>
        <v>14452313</v>
      </c>
      <c r="L70" s="6">
        <f>ABS(Revenue_Data!L70)</f>
        <v>15174929</v>
      </c>
      <c r="M70" s="6">
        <f>ABS(Revenue_Data!M70)</f>
        <v>15478428</v>
      </c>
      <c r="N70" s="6">
        <f>ABS(Revenue_Data!N70)</f>
        <v>15168859</v>
      </c>
      <c r="O70" s="6">
        <f>ABS(Revenue_Data!O70)</f>
        <v>14562105</v>
      </c>
      <c r="P70" s="6">
        <f>ABS(Revenue_Data!P70)</f>
        <v>15290210</v>
      </c>
      <c r="Q70" s="6">
        <f>ABS(Revenue_Data!Q70)</f>
        <v>16360525</v>
      </c>
      <c r="R70" s="6">
        <f>ABS(Revenue_Data!R70)</f>
        <v>17669367</v>
      </c>
      <c r="S70" s="6">
        <f>ABS(Revenue_Data!S70)</f>
        <v>17315980</v>
      </c>
      <c r="T70" s="6">
        <f>ABS(Revenue_Data!T70)</f>
        <v>20779176</v>
      </c>
      <c r="U70" s="27">
        <f>ABS(Revenue_Data!U70)</f>
        <v>24519428</v>
      </c>
      <c r="V70" s="6">
        <f>ABS(Revenue_Data!V70)</f>
        <v>26235788</v>
      </c>
      <c r="W70" s="6">
        <f>ABS(Revenue_Data!W70)</f>
        <v>26760504</v>
      </c>
      <c r="X70" s="6">
        <f>ABS(Revenue_Data!X70)</f>
        <v>29436554</v>
      </c>
      <c r="Y70" s="6">
        <f>ABS(Revenue_Data!Y70)</f>
        <v>27964726</v>
      </c>
      <c r="Z70" s="6">
        <f>ABS(Revenue_Data!Z70)</f>
        <v>27405431</v>
      </c>
      <c r="AA70" s="7">
        <f>ABS(Revenue_Data!AA70)</f>
        <v>30420028</v>
      </c>
    </row>
    <row r="71" spans="2:27" x14ac:dyDescent="0.35">
      <c r="B71" s="12" t="s">
        <v>68</v>
      </c>
      <c r="C71" s="17">
        <f>ABS(Revenue_Data!C71)</f>
        <v>11020523</v>
      </c>
      <c r="D71" s="6">
        <f>ABS(Revenue_Data!D71)</f>
        <v>12783807</v>
      </c>
      <c r="E71" s="6">
        <f>ABS(Revenue_Data!E71)</f>
        <v>14445702</v>
      </c>
      <c r="F71" s="6">
        <f>ABS(Revenue_Data!F71)</f>
        <v>14012331</v>
      </c>
      <c r="G71" s="6">
        <f>ABS(Revenue_Data!G71)</f>
        <v>15693811</v>
      </c>
      <c r="H71" s="6">
        <f>ABS(Revenue_Data!H71)</f>
        <v>15850749</v>
      </c>
      <c r="I71" s="6">
        <f>ABS(Revenue_Data!I71)</f>
        <v>17594331</v>
      </c>
      <c r="J71" s="6">
        <f>ABS(Revenue_Data!J71)</f>
        <v>17242444</v>
      </c>
      <c r="K71" s="6">
        <f>ABS(Revenue_Data!K71)</f>
        <v>17242444</v>
      </c>
      <c r="L71" s="6">
        <f>ABS(Revenue_Data!L71)</f>
        <v>18966688</v>
      </c>
      <c r="M71" s="6">
        <f>ABS(Revenue_Data!M71)</f>
        <v>19156355</v>
      </c>
      <c r="N71" s="6">
        <f>ABS(Revenue_Data!N71)</f>
        <v>22987626</v>
      </c>
      <c r="O71" s="6">
        <f>ABS(Revenue_Data!O71)</f>
        <v>24366884</v>
      </c>
      <c r="P71" s="6">
        <f>ABS(Revenue_Data!P71)</f>
        <v>29240261</v>
      </c>
      <c r="Q71" s="6">
        <f>ABS(Revenue_Data!Q71)</f>
        <v>29532664</v>
      </c>
      <c r="R71" s="6">
        <f>ABS(Revenue_Data!R71)</f>
        <v>30418644</v>
      </c>
      <c r="S71" s="6">
        <f>ABS(Revenue_Data!S71)</f>
        <v>31027017</v>
      </c>
      <c r="T71" s="6">
        <f>ABS(Revenue_Data!T71)</f>
        <v>37232420</v>
      </c>
      <c r="U71" s="6">
        <f>ABS(Revenue_Data!U71)</f>
        <v>41327986</v>
      </c>
      <c r="V71" s="6">
        <f>ABS(Revenue_Data!V71)</f>
        <v>46287344</v>
      </c>
      <c r="W71" s="6">
        <f>ABS(Revenue_Data!W71)</f>
        <v>54619066</v>
      </c>
      <c r="X71" s="6">
        <f>ABS(Revenue_Data!X71)</f>
        <v>60080973</v>
      </c>
      <c r="Y71" s="6">
        <f>ABS(Revenue_Data!Y71)</f>
        <v>71496358</v>
      </c>
      <c r="Z71" s="6">
        <f>ABS(Revenue_Data!Z71)</f>
        <v>82220812</v>
      </c>
      <c r="AA71" s="7">
        <f>ABS(Revenue_Data!AA71)</f>
        <v>94553934</v>
      </c>
    </row>
    <row r="72" spans="2:27" x14ac:dyDescent="0.35">
      <c r="B72" s="12" t="s">
        <v>69</v>
      </c>
      <c r="C72" s="17">
        <f>ABS(Revenue_Data!C72)</f>
        <v>13942607</v>
      </c>
      <c r="D72" s="6">
        <f>ABS(Revenue_Data!D72)</f>
        <v>16452276</v>
      </c>
      <c r="E72" s="6">
        <f>ABS(Revenue_Data!E72)</f>
        <v>18755595</v>
      </c>
      <c r="F72" s="6">
        <f>ABS(Revenue_Data!F72)</f>
        <v>21193822</v>
      </c>
      <c r="G72" s="6">
        <f>ABS(Revenue_Data!G72)</f>
        <v>20134131</v>
      </c>
      <c r="H72" s="6">
        <f>ABS(Revenue_Data!H72)</f>
        <v>22147544</v>
      </c>
      <c r="I72" s="6">
        <f>ABS(Revenue_Data!I72)</f>
        <v>23254921</v>
      </c>
      <c r="J72" s="6">
        <f>ABS(Revenue_Data!J72)</f>
        <v>23952569</v>
      </c>
      <c r="K72" s="6">
        <f>ABS(Revenue_Data!K72)</f>
        <v>28024506</v>
      </c>
      <c r="L72" s="6">
        <f>ABS(Revenue_Data!L72)</f>
        <v>32508427</v>
      </c>
      <c r="M72" s="6">
        <f>ABS(Revenue_Data!M72)</f>
        <v>34458933</v>
      </c>
      <c r="N72" s="6">
        <f>ABS(Revenue_Data!N72)</f>
        <v>37904826</v>
      </c>
      <c r="O72" s="6">
        <f>ABS(Revenue_Data!O72)</f>
        <v>41695309</v>
      </c>
      <c r="P72" s="6">
        <f>ABS(Revenue_Data!P72)</f>
        <v>47949605</v>
      </c>
      <c r="Q72" s="6">
        <f>ABS(Revenue_Data!Q72)</f>
        <v>46031621</v>
      </c>
      <c r="R72" s="6">
        <f>ABS(Revenue_Data!R72)</f>
        <v>51095099</v>
      </c>
      <c r="S72" s="6">
        <f>ABS(Revenue_Data!S72)</f>
        <v>50584148</v>
      </c>
      <c r="T72" s="6">
        <f>ABS(Revenue_Data!T72)</f>
        <v>49066624</v>
      </c>
      <c r="U72" s="6">
        <f>ABS(Revenue_Data!U72)</f>
        <v>55445285</v>
      </c>
      <c r="V72" s="6">
        <f>ABS(Revenue_Data!V72)</f>
        <v>55999738</v>
      </c>
      <c r="W72" s="6">
        <f>ABS(Revenue_Data!W72)</f>
        <v>56559735</v>
      </c>
      <c r="X72" s="6">
        <f>ABS(Revenue_Data!X72)</f>
        <v>62215709</v>
      </c>
      <c r="Y72" s="6">
        <f>ABS(Revenue_Data!Y72)</f>
        <v>61593552</v>
      </c>
      <c r="Z72" s="6">
        <f>ABS(Revenue_Data!Z72)</f>
        <v>73912262</v>
      </c>
      <c r="AA72" s="7">
        <f>ABS(Revenue_Data!AA72)</f>
        <v>87216469</v>
      </c>
    </row>
    <row r="73" spans="2:27" x14ac:dyDescent="0.35">
      <c r="B73" s="12" t="s">
        <v>70</v>
      </c>
      <c r="C73" s="17">
        <f>ABS(Revenue_Data!C73)</f>
        <v>10493626</v>
      </c>
      <c r="D73" s="6">
        <f>ABS(Revenue_Data!D73)</f>
        <v>12592351</v>
      </c>
      <c r="E73" s="6">
        <f>ABS(Revenue_Data!E73)</f>
        <v>15110821</v>
      </c>
      <c r="F73" s="6">
        <f>ABS(Revenue_Data!F73)</f>
        <v>15413037</v>
      </c>
      <c r="G73" s="6">
        <f>ABS(Revenue_Data!G73)</f>
        <v>17262601</v>
      </c>
      <c r="H73" s="6">
        <f>ABS(Revenue_Data!H73)</f>
        <v>19161487</v>
      </c>
      <c r="I73" s="6">
        <f>ABS(Revenue_Data!I73)</f>
        <v>22418940</v>
      </c>
      <c r="J73" s="6">
        <f>ABS(Revenue_Data!J73)</f>
        <v>21746372</v>
      </c>
      <c r="K73" s="6">
        <f>ABS(Revenue_Data!K73)</f>
        <v>20876517</v>
      </c>
      <c r="L73" s="6">
        <f>ABS(Revenue_Data!L73)</f>
        <v>21502813</v>
      </c>
      <c r="M73" s="6">
        <f>ABS(Revenue_Data!M73)</f>
        <v>21932869</v>
      </c>
      <c r="N73" s="6">
        <f>ABS(Revenue_Data!N73)</f>
        <v>24564813</v>
      </c>
      <c r="O73" s="6">
        <f>ABS(Revenue_Data!O73)</f>
        <v>28249535</v>
      </c>
      <c r="P73" s="6">
        <f>ABS(Revenue_Data!P73)</f>
        <v>29662012</v>
      </c>
      <c r="Q73" s="6">
        <f>ABS(Revenue_Data!Q73)</f>
        <v>28475532</v>
      </c>
      <c r="R73" s="6">
        <f>ABS(Revenue_Data!R73)</f>
        <v>29614553</v>
      </c>
      <c r="S73" s="6">
        <f>ABS(Revenue_Data!S73)</f>
        <v>29614553</v>
      </c>
      <c r="T73" s="6">
        <f>ABS(Revenue_Data!T73)</f>
        <v>29318407</v>
      </c>
      <c r="U73" s="6">
        <f>ABS(Revenue_Data!U73)</f>
        <v>33716168</v>
      </c>
      <c r="V73" s="6">
        <f>ABS(Revenue_Data!V73)</f>
        <v>37424946</v>
      </c>
      <c r="W73" s="6">
        <f>ABS(Revenue_Data!W73)</f>
        <v>38173445</v>
      </c>
      <c r="X73" s="6">
        <f>ABS(Revenue_Data!X73)</f>
        <v>44662931</v>
      </c>
      <c r="Y73" s="6">
        <f>ABS(Revenue_Data!Y73)</f>
        <v>45556190</v>
      </c>
      <c r="Z73" s="6">
        <f>ABS(Revenue_Data!Z73)</f>
        <v>44189504</v>
      </c>
      <c r="AA73" s="7">
        <f>ABS(Revenue_Data!AA73)</f>
        <v>49492244</v>
      </c>
    </row>
    <row r="74" spans="2:27" x14ac:dyDescent="0.35">
      <c r="B74" s="12" t="s">
        <v>71</v>
      </c>
      <c r="C74" s="17">
        <f>ABS(Revenue_Data!C74)</f>
        <v>14697505</v>
      </c>
      <c r="D74" s="6">
        <f>ABS(Revenue_Data!D74)</f>
        <v>17490031</v>
      </c>
      <c r="E74" s="6">
        <f>ABS(Revenue_Data!E74)</f>
        <v>20988037</v>
      </c>
      <c r="F74" s="6">
        <f>ABS(Revenue_Data!F74)</f>
        <v>22457200</v>
      </c>
      <c r="G74" s="6">
        <f>ABS(Revenue_Data!G74)</f>
        <v>22457200</v>
      </c>
      <c r="H74" s="6">
        <f>ABS(Revenue_Data!H74)</f>
        <v>26724068</v>
      </c>
      <c r="I74" s="6">
        <f>ABS(Revenue_Data!I74)</f>
        <v>27525790</v>
      </c>
      <c r="J74" s="6">
        <f>ABS(Revenue_Data!J74)</f>
        <v>32480432</v>
      </c>
      <c r="K74" s="6">
        <f>ABS(Revenue_Data!K74)</f>
        <v>38651714</v>
      </c>
      <c r="L74" s="6">
        <f>ABS(Revenue_Data!L74)</f>
        <v>44062954</v>
      </c>
      <c r="M74" s="6">
        <f>ABS(Revenue_Data!M74)</f>
        <v>42741065</v>
      </c>
      <c r="N74" s="6">
        <f>ABS(Revenue_Data!N74)</f>
        <v>44023297</v>
      </c>
      <c r="O74" s="6">
        <f>ABS(Revenue_Data!O74)</f>
        <v>48865860</v>
      </c>
      <c r="P74" s="6">
        <f>ABS(Revenue_Data!P74)</f>
        <v>55707080</v>
      </c>
      <c r="Q74" s="6">
        <f>ABS(Revenue_Data!Q74)</f>
        <v>64620213</v>
      </c>
      <c r="R74" s="6">
        <f>ABS(Revenue_Data!R74)</f>
        <v>63327809</v>
      </c>
      <c r="S74" s="6">
        <f>ABS(Revenue_Data!S74)</f>
        <v>63961087</v>
      </c>
      <c r="T74" s="6">
        <f>ABS(Revenue_Data!T74)</f>
        <v>65240309</v>
      </c>
      <c r="U74" s="6">
        <f>ABS(Revenue_Data!U74)</f>
        <v>73721549</v>
      </c>
      <c r="V74" s="6">
        <f>ABS(Revenue_Data!V74)</f>
        <v>80356488</v>
      </c>
      <c r="W74" s="6">
        <f>ABS(Revenue_Data!W74)</f>
        <v>77945793</v>
      </c>
      <c r="X74" s="6">
        <f>ABS(Revenue_Data!X74)</f>
        <v>88078746</v>
      </c>
      <c r="Y74" s="6">
        <f>ABS(Revenue_Data!Y74)</f>
        <v>92482683</v>
      </c>
      <c r="Z74" s="6">
        <f>ABS(Revenue_Data!Z74)</f>
        <v>98031644</v>
      </c>
      <c r="AA74" s="7">
        <f>ABS(Revenue_Data!AA74)</f>
        <v>104893859</v>
      </c>
    </row>
    <row r="75" spans="2:27" x14ac:dyDescent="0.35">
      <c r="B75" s="12" t="s">
        <v>72</v>
      </c>
      <c r="C75" s="17">
        <f>ABS(Revenue_Data!C75)</f>
        <v>10696262</v>
      </c>
      <c r="D75" s="6">
        <f>ABS(Revenue_Data!D75)</f>
        <v>12300701</v>
      </c>
      <c r="E75" s="6">
        <f>ABS(Revenue_Data!E75)</f>
        <v>13776785</v>
      </c>
      <c r="F75" s="6">
        <f>ABS(Revenue_Data!F75)</f>
        <v>15016696</v>
      </c>
      <c r="G75" s="6">
        <f>ABS(Revenue_Data!G75)</f>
        <v>15767531</v>
      </c>
      <c r="H75" s="6">
        <f>ABS(Revenue_Data!H75)</f>
        <v>16398232</v>
      </c>
      <c r="I75" s="6">
        <f>ABS(Revenue_Data!I75)</f>
        <v>16562214</v>
      </c>
      <c r="J75" s="6">
        <f>ABS(Revenue_Data!J75)</f>
        <v>19046546</v>
      </c>
      <c r="K75" s="6">
        <f>ABS(Revenue_Data!K75)</f>
        <v>22284459</v>
      </c>
      <c r="L75" s="6">
        <f>ABS(Revenue_Data!L75)</f>
        <v>23844371</v>
      </c>
      <c r="M75" s="6">
        <f>ABS(Revenue_Data!M75)</f>
        <v>25513477</v>
      </c>
      <c r="N75" s="6">
        <f>ABS(Revenue_Data!N75)</f>
        <v>26789151</v>
      </c>
      <c r="O75" s="6">
        <f>ABS(Revenue_Data!O75)</f>
        <v>28932283</v>
      </c>
      <c r="P75" s="6">
        <f>ABS(Revenue_Data!P75)</f>
        <v>34140094</v>
      </c>
      <c r="Q75" s="6">
        <f>ABS(Revenue_Data!Q75)</f>
        <v>35847099</v>
      </c>
      <c r="R75" s="6">
        <f>ABS(Revenue_Data!R75)</f>
        <v>38356396</v>
      </c>
      <c r="S75" s="6">
        <f>ABS(Revenue_Data!S75)</f>
        <v>36822140</v>
      </c>
      <c r="T75" s="6">
        <f>ABS(Revenue_Data!T75)</f>
        <v>36453919</v>
      </c>
      <c r="U75" s="6">
        <f>ABS(Revenue_Data!U75)</f>
        <v>40828389</v>
      </c>
      <c r="V75" s="6">
        <f>ABS(Revenue_Data!V75)</f>
        <v>42461525</v>
      </c>
      <c r="W75" s="6">
        <f>ABS(Revenue_Data!W75)</f>
        <v>47132293</v>
      </c>
      <c r="X75" s="6">
        <f>ABS(Revenue_Data!X75)</f>
        <v>52788168</v>
      </c>
      <c r="Y75" s="6">
        <f>ABS(Revenue_Data!Y75)</f>
        <v>53316050</v>
      </c>
      <c r="Z75" s="6">
        <f>ABS(Revenue_Data!Z75)</f>
        <v>57048174</v>
      </c>
      <c r="AA75" s="7">
        <f>ABS(Revenue_Data!AA75)</f>
        <v>68457809</v>
      </c>
    </row>
    <row r="76" spans="2:27" x14ac:dyDescent="0.35">
      <c r="B76" s="12" t="s">
        <v>73</v>
      </c>
      <c r="C76" s="17">
        <f>ABS(Revenue_Data!C76)</f>
        <v>5455391</v>
      </c>
      <c r="D76" s="6">
        <f>ABS(Revenue_Data!D76)</f>
        <v>5346283</v>
      </c>
      <c r="E76" s="6">
        <f>ABS(Revenue_Data!E76)</f>
        <v>6201688</v>
      </c>
      <c r="F76" s="6">
        <f>ABS(Revenue_Data!F76)</f>
        <v>5891604</v>
      </c>
      <c r="G76" s="6">
        <f>ABS(Revenue_Data!G76)</f>
        <v>6068352</v>
      </c>
      <c r="H76" s="6">
        <f>ABS(Revenue_Data!H76)</f>
        <v>7221339</v>
      </c>
      <c r="I76" s="6">
        <f>ABS(Revenue_Data!I76)</f>
        <v>7365766</v>
      </c>
      <c r="J76" s="6">
        <f>ABS(Revenue_Data!J76)</f>
        <v>8176000</v>
      </c>
      <c r="K76" s="6">
        <f>ABS(Revenue_Data!K76)</f>
        <v>7848960</v>
      </c>
      <c r="L76" s="6">
        <f>ABS(Revenue_Data!L76)</f>
        <v>9183283</v>
      </c>
      <c r="M76" s="6">
        <f>ABS(Revenue_Data!M76)</f>
        <v>9458781</v>
      </c>
      <c r="N76" s="6">
        <f>ABS(Revenue_Data!N76)</f>
        <v>10783010</v>
      </c>
      <c r="O76" s="6">
        <f>ABS(Revenue_Data!O76)</f>
        <v>11645651</v>
      </c>
      <c r="P76" s="6">
        <f>ABS(Revenue_Data!P76)</f>
        <v>13276042</v>
      </c>
      <c r="Q76" s="6">
        <f>ABS(Revenue_Data!Q76)</f>
        <v>13674323</v>
      </c>
      <c r="R76" s="6">
        <f>ABS(Revenue_Data!R76)</f>
        <v>14358039</v>
      </c>
      <c r="S76" s="6">
        <f>ABS(Revenue_Data!S76)</f>
        <v>16081004</v>
      </c>
      <c r="T76" s="6">
        <f>ABS(Revenue_Data!T76)</f>
        <v>16563434</v>
      </c>
      <c r="U76" s="6">
        <f>ABS(Revenue_Data!U76)</f>
        <v>18551046</v>
      </c>
      <c r="V76" s="6">
        <f>ABS(Revenue_Data!V76)</f>
        <v>20035130</v>
      </c>
      <c r="W76" s="6">
        <f>ABS(Revenue_Data!W76)</f>
        <v>20836535</v>
      </c>
      <c r="X76" s="6">
        <f>ABS(Revenue_Data!X76)</f>
        <v>20836535</v>
      </c>
      <c r="Y76" s="6">
        <f>ABS(Revenue_Data!Y76)</f>
        <v>22920189</v>
      </c>
      <c r="Z76" s="6">
        <f>ABS(Revenue_Data!Z76)</f>
        <v>24983006</v>
      </c>
      <c r="AA76" s="7">
        <f>ABS(Revenue_Data!AA76)</f>
        <v>23983686</v>
      </c>
    </row>
    <row r="77" spans="2:27" x14ac:dyDescent="0.35">
      <c r="B77" s="12" t="s">
        <v>74</v>
      </c>
      <c r="C77" s="17">
        <f>ABS(Revenue_Data!C77)</f>
        <v>5661710</v>
      </c>
      <c r="D77" s="6">
        <f>ABS(Revenue_Data!D77)</f>
        <v>6058030</v>
      </c>
      <c r="E77" s="6">
        <f>ABS(Revenue_Data!E77)</f>
        <v>7209056</v>
      </c>
      <c r="F77" s="6">
        <f>ABS(Revenue_Data!F77)</f>
        <v>8578777</v>
      </c>
      <c r="G77" s="6">
        <f>ABS(Revenue_Data!G77)</f>
        <v>9436655</v>
      </c>
      <c r="H77" s="6">
        <f>ABS(Revenue_Data!H77)</f>
        <v>9436655</v>
      </c>
      <c r="I77" s="6">
        <f>ABS(Revenue_Data!I77)</f>
        <v>9908488</v>
      </c>
      <c r="J77" s="6">
        <f>ABS(Revenue_Data!J77)</f>
        <v>10403912</v>
      </c>
      <c r="K77" s="6">
        <f>ABS(Revenue_Data!K77)</f>
        <v>10091795</v>
      </c>
      <c r="L77" s="6">
        <f>ABS(Revenue_Data!L77)</f>
        <v>10596385</v>
      </c>
      <c r="M77" s="6">
        <f>ABS(Revenue_Data!M77)</f>
        <v>11444096</v>
      </c>
      <c r="N77" s="6">
        <f>ABS(Revenue_Data!N77)</f>
        <v>12817388</v>
      </c>
      <c r="O77" s="6">
        <f>ABS(Revenue_Data!O77)</f>
        <v>13714605</v>
      </c>
      <c r="P77" s="6">
        <f>ABS(Revenue_Data!P77)</f>
        <v>14400335</v>
      </c>
      <c r="Q77" s="6">
        <f>ABS(Revenue_Data!Q77)</f>
        <v>13824322</v>
      </c>
      <c r="R77" s="6">
        <f>ABS(Revenue_Data!R77)</f>
        <v>16450943</v>
      </c>
      <c r="S77" s="6">
        <f>ABS(Revenue_Data!S77)</f>
        <v>17767018</v>
      </c>
      <c r="T77" s="6">
        <f>ABS(Revenue_Data!T77)</f>
        <v>18122358</v>
      </c>
      <c r="U77" s="6">
        <f>ABS(Revenue_Data!U77)</f>
        <v>17397464</v>
      </c>
      <c r="V77" s="6">
        <f>ABS(Revenue_Data!V77)</f>
        <v>17049515</v>
      </c>
      <c r="W77" s="6">
        <f>ABS(Revenue_Data!W77)</f>
        <v>19777437</v>
      </c>
      <c r="X77" s="6">
        <f>ABS(Revenue_Data!X77)</f>
        <v>19777437</v>
      </c>
      <c r="Y77" s="6">
        <f>ABS(Revenue_Data!Y77)</f>
        <v>21755181</v>
      </c>
      <c r="Z77" s="6">
        <f>ABS(Revenue_Data!Z77)</f>
        <v>22625388</v>
      </c>
      <c r="AA77" s="7">
        <f>ABS(Revenue_Data!AA77)</f>
        <v>25566688</v>
      </c>
    </row>
    <row r="78" spans="2:27" x14ac:dyDescent="0.35">
      <c r="B78" s="12" t="s">
        <v>75</v>
      </c>
      <c r="C78" s="17">
        <f>ABS(Revenue_Data!C78)</f>
        <v>14204463</v>
      </c>
      <c r="D78" s="6">
        <f>ABS(Revenue_Data!D78)</f>
        <v>14346508</v>
      </c>
      <c r="E78" s="6">
        <f>ABS(Revenue_Data!E78)</f>
        <v>16785414</v>
      </c>
      <c r="F78" s="6">
        <f>ABS(Revenue_Data!F78)</f>
        <v>16113997</v>
      </c>
      <c r="G78" s="6">
        <f>ABS(Revenue_Data!G78)</f>
        <v>16275137</v>
      </c>
      <c r="H78" s="6">
        <f>ABS(Revenue_Data!H78)</f>
        <v>15461380</v>
      </c>
      <c r="I78" s="6">
        <f>ABS(Revenue_Data!I78)</f>
        <v>17780587</v>
      </c>
      <c r="J78" s="6">
        <f>ABS(Revenue_Data!J78)</f>
        <v>17958393</v>
      </c>
      <c r="K78" s="6">
        <f>ABS(Revenue_Data!K78)</f>
        <v>18676729</v>
      </c>
      <c r="L78" s="6">
        <f>ABS(Revenue_Data!L78)</f>
        <v>20917936</v>
      </c>
      <c r="M78" s="6">
        <f>ABS(Revenue_Data!M78)</f>
        <v>24264806</v>
      </c>
      <c r="N78" s="6">
        <f>ABS(Revenue_Data!N78)</f>
        <v>29117767</v>
      </c>
      <c r="O78" s="6">
        <f>ABS(Revenue_Data!O78)</f>
        <v>30864833</v>
      </c>
      <c r="P78" s="6">
        <f>ABS(Revenue_Data!P78)</f>
        <v>33334020</v>
      </c>
      <c r="Q78" s="6">
        <f>ABS(Revenue_Data!Q78)</f>
        <v>33667360</v>
      </c>
      <c r="R78" s="6">
        <f>ABS(Revenue_Data!R78)</f>
        <v>38380790</v>
      </c>
      <c r="S78" s="6">
        <f>ABS(Revenue_Data!S78)</f>
        <v>43370293</v>
      </c>
      <c r="T78" s="6">
        <f>ABS(Revenue_Data!T78)</f>
        <v>45105105</v>
      </c>
      <c r="U78" s="6">
        <f>ABS(Revenue_Data!U78)</f>
        <v>46458258</v>
      </c>
      <c r="V78" s="6">
        <f>ABS(Revenue_Data!V78)</f>
        <v>52497832</v>
      </c>
      <c r="W78" s="6">
        <f>ABS(Revenue_Data!W78)</f>
        <v>60372507</v>
      </c>
      <c r="X78" s="6">
        <f>ABS(Revenue_Data!X78)</f>
        <v>71239558</v>
      </c>
      <c r="Y78" s="6">
        <f>ABS(Revenue_Data!Y78)</f>
        <v>75513931</v>
      </c>
      <c r="Z78" s="6">
        <f>ABS(Revenue_Data!Z78)</f>
        <v>72493374</v>
      </c>
      <c r="AA78" s="7">
        <f>ABS(Revenue_Data!AA78)</f>
        <v>81192579</v>
      </c>
    </row>
    <row r="79" spans="2:27" x14ac:dyDescent="0.35">
      <c r="B79" s="12" t="s">
        <v>76</v>
      </c>
      <c r="C79" s="17">
        <f>ABS(Revenue_Data!C79)</f>
        <v>12992094</v>
      </c>
      <c r="D79" s="6">
        <f>ABS(Revenue_Data!D79)</f>
        <v>15330671</v>
      </c>
      <c r="E79" s="6">
        <f>ABS(Revenue_Data!E79)</f>
        <v>14717444</v>
      </c>
      <c r="F79" s="6">
        <f>ABS(Revenue_Data!F79)</f>
        <v>14128746</v>
      </c>
      <c r="G79" s="6">
        <f>ABS(Revenue_Data!G79)</f>
        <v>15541621</v>
      </c>
      <c r="H79" s="6">
        <f>ABS(Revenue_Data!H79)</f>
        <v>16163286</v>
      </c>
      <c r="I79" s="6">
        <f>ABS(Revenue_Data!I79)</f>
        <v>15678387</v>
      </c>
      <c r="J79" s="6">
        <f>ABS(Revenue_Data!J79)</f>
        <v>16462306</v>
      </c>
      <c r="K79" s="6">
        <f>ABS(Revenue_Data!K79)</f>
        <v>17450044</v>
      </c>
      <c r="L79" s="6">
        <f>ABS(Revenue_Data!L79)</f>
        <v>20067551</v>
      </c>
      <c r="M79" s="6">
        <f>ABS(Revenue_Data!M79)</f>
        <v>22475657</v>
      </c>
      <c r="N79" s="6">
        <f>ABS(Revenue_Data!N79)</f>
        <v>24723223</v>
      </c>
      <c r="O79" s="6">
        <f>ABS(Revenue_Data!O79)</f>
        <v>29667868</v>
      </c>
      <c r="P79" s="6">
        <f>ABS(Revenue_Data!P79)</f>
        <v>30557904</v>
      </c>
      <c r="Q79" s="6">
        <f>ABS(Revenue_Data!Q79)</f>
        <v>34530432</v>
      </c>
      <c r="R79" s="6">
        <f>ABS(Revenue_Data!R79)</f>
        <v>37638171</v>
      </c>
      <c r="S79" s="6">
        <f>ABS(Revenue_Data!S79)</f>
        <v>44413042</v>
      </c>
      <c r="T79" s="6">
        <f>ABS(Revenue_Data!T79)</f>
        <v>49742607</v>
      </c>
      <c r="U79" s="6">
        <f>ABS(Revenue_Data!U79)</f>
        <v>48747755</v>
      </c>
      <c r="V79" s="6">
        <f>ABS(Revenue_Data!V79)</f>
        <v>55084963</v>
      </c>
      <c r="W79" s="6">
        <f>ABS(Revenue_Data!W79)</f>
        <v>63347707</v>
      </c>
      <c r="X79" s="6">
        <f>ABS(Revenue_Data!X79)</f>
        <v>70949432</v>
      </c>
      <c r="Y79" s="6">
        <f>ABS(Revenue_Data!Y79)</f>
        <v>75206398</v>
      </c>
      <c r="Z79" s="6">
        <f>ABS(Revenue_Data!Z79)</f>
        <v>72198142</v>
      </c>
      <c r="AA79" s="7">
        <f>ABS(Revenue_Data!AA79)</f>
        <v>83027863</v>
      </c>
    </row>
    <row r="80" spans="2:27" x14ac:dyDescent="0.35">
      <c r="B80" s="12" t="s">
        <v>77</v>
      </c>
      <c r="C80" s="17">
        <f>ABS(Revenue_Data!C80)</f>
        <v>14608195</v>
      </c>
      <c r="D80" s="6">
        <f>ABS(Revenue_Data!D80)</f>
        <v>16069015</v>
      </c>
      <c r="E80" s="6">
        <f>ABS(Revenue_Data!E80)</f>
        <v>15908325</v>
      </c>
      <c r="F80" s="6">
        <f>ABS(Revenue_Data!F80)</f>
        <v>18453657</v>
      </c>
      <c r="G80" s="6">
        <f>ABS(Revenue_Data!G80)</f>
        <v>20114486</v>
      </c>
      <c r="H80" s="6">
        <f>ABS(Revenue_Data!H80)</f>
        <v>23936238</v>
      </c>
      <c r="I80" s="6">
        <f>ABS(Revenue_Data!I80)</f>
        <v>27766036</v>
      </c>
      <c r="J80" s="6">
        <f>ABS(Revenue_Data!J80)</f>
        <v>33041583</v>
      </c>
      <c r="K80" s="6">
        <f>ABS(Revenue_Data!K80)</f>
        <v>36676157</v>
      </c>
      <c r="L80" s="6">
        <f>ABS(Revenue_Data!L80)</f>
        <v>40343773</v>
      </c>
      <c r="M80" s="6">
        <f>ABS(Revenue_Data!M80)</f>
        <v>40747211</v>
      </c>
      <c r="N80" s="6">
        <f>ABS(Revenue_Data!N80)</f>
        <v>47266765</v>
      </c>
      <c r="O80" s="6">
        <f>ABS(Revenue_Data!O80)</f>
        <v>51048106</v>
      </c>
      <c r="P80" s="6">
        <f>ABS(Revenue_Data!P80)</f>
        <v>58194841</v>
      </c>
      <c r="Q80" s="6">
        <f>ABS(Revenue_Data!Q80)</f>
        <v>68669912</v>
      </c>
      <c r="R80" s="6">
        <f>ABS(Revenue_Data!R80)</f>
        <v>78283700</v>
      </c>
      <c r="S80" s="6">
        <f>ABS(Revenue_Data!S80)</f>
        <v>86112070</v>
      </c>
      <c r="T80" s="6">
        <f>ABS(Revenue_Data!T80)</f>
        <v>87834311</v>
      </c>
      <c r="U80" s="6">
        <f>ABS(Revenue_Data!U80)</f>
        <v>100131115</v>
      </c>
      <c r="V80" s="6">
        <f>ABS(Revenue_Data!V80)</f>
        <v>115150782</v>
      </c>
      <c r="W80" s="6">
        <f>ABS(Revenue_Data!W80)</f>
        <v>131271891</v>
      </c>
      <c r="X80" s="6">
        <f>ABS(Revenue_Data!X80)</f>
        <v>124708296</v>
      </c>
      <c r="Y80" s="27">
        <f>ABS(Revenue_Data!Y80)</f>
        <v>127202462</v>
      </c>
      <c r="Z80" s="6">
        <f>ABS(Revenue_Data!Z80)</f>
        <v>150098905</v>
      </c>
      <c r="AA80" s="7">
        <f>ABS(Revenue_Data!AA80)</f>
        <v>145595938</v>
      </c>
    </row>
    <row r="81" spans="2:27" x14ac:dyDescent="0.35">
      <c r="B81" s="12" t="s">
        <v>78</v>
      </c>
      <c r="C81" s="17">
        <f>ABS(Revenue_Data!C81)</f>
        <v>5028177</v>
      </c>
      <c r="D81" s="6">
        <f>ABS(Revenue_Data!D81)</f>
        <v>5882967</v>
      </c>
      <c r="E81" s="6">
        <f>ABS(Revenue_Data!E81)</f>
        <v>6647753</v>
      </c>
      <c r="F81" s="6">
        <f>ABS(Revenue_Data!F81)</f>
        <v>6913663</v>
      </c>
      <c r="G81" s="6">
        <f>ABS(Revenue_Data!G81)</f>
        <v>8158122</v>
      </c>
      <c r="H81" s="6">
        <f>ABS(Revenue_Data!H81)</f>
        <v>8484447</v>
      </c>
      <c r="I81" s="6">
        <f>ABS(Revenue_Data!I81)</f>
        <v>9841959</v>
      </c>
      <c r="J81" s="6">
        <f>ABS(Revenue_Data!J81)</f>
        <v>10432477</v>
      </c>
      <c r="K81" s="6">
        <f>ABS(Revenue_Data!K81)</f>
        <v>10954101</v>
      </c>
      <c r="L81" s="6">
        <f>ABS(Revenue_Data!L81)</f>
        <v>10735019</v>
      </c>
      <c r="M81" s="6">
        <f>ABS(Revenue_Data!M81)</f>
        <v>12774673</v>
      </c>
      <c r="N81" s="6">
        <f>ABS(Revenue_Data!N81)</f>
        <v>13541153</v>
      </c>
      <c r="O81" s="6">
        <f>ABS(Revenue_Data!O81)</f>
        <v>15436914</v>
      </c>
      <c r="P81" s="6">
        <f>ABS(Revenue_Data!P81)</f>
        <v>16980605</v>
      </c>
      <c r="Q81" s="6">
        <f>ABS(Revenue_Data!Q81)</f>
        <v>17490023</v>
      </c>
      <c r="R81" s="6">
        <f>ABS(Revenue_Data!R81)</f>
        <v>20113526</v>
      </c>
      <c r="S81" s="6">
        <f>ABS(Revenue_Data!S81)</f>
        <v>22728284</v>
      </c>
      <c r="T81" s="6">
        <f>ABS(Revenue_Data!T81)</f>
        <v>22955567</v>
      </c>
      <c r="U81" s="6">
        <f>ABS(Revenue_Data!U81)</f>
        <v>26858013</v>
      </c>
      <c r="V81" s="6">
        <f>ABS(Revenue_Data!V81)</f>
        <v>28200914</v>
      </c>
      <c r="W81" s="6">
        <f>ABS(Revenue_Data!W81)</f>
        <v>29328951</v>
      </c>
      <c r="X81" s="6">
        <f>ABS(Revenue_Data!X81)</f>
        <v>32848425</v>
      </c>
      <c r="Y81" s="6">
        <f>ABS(Revenue_Data!Y81)</f>
        <v>39418110</v>
      </c>
      <c r="Z81" s="6">
        <f>ABS(Revenue_Data!Z81)</f>
        <v>47301732</v>
      </c>
      <c r="AA81" s="7">
        <f>ABS(Revenue_Data!AA81)</f>
        <v>52977940</v>
      </c>
    </row>
    <row r="82" spans="2:27" x14ac:dyDescent="0.35">
      <c r="B82" s="12" t="s">
        <v>79</v>
      </c>
      <c r="C82" s="17">
        <f>ABS(Revenue_Data!C82)</f>
        <v>8125041</v>
      </c>
      <c r="D82" s="6">
        <f>ABS(Revenue_Data!D82)</f>
        <v>9181296</v>
      </c>
      <c r="E82" s="6">
        <f>ABS(Revenue_Data!E82)</f>
        <v>10191239</v>
      </c>
      <c r="F82" s="6">
        <f>ABS(Revenue_Data!F82)</f>
        <v>10700801</v>
      </c>
      <c r="G82" s="6">
        <f>ABS(Revenue_Data!G82)</f>
        <v>12091905</v>
      </c>
      <c r="H82" s="6">
        <f>ABS(Revenue_Data!H82)</f>
        <v>13301096</v>
      </c>
      <c r="I82" s="6">
        <f>ABS(Revenue_Data!I82)</f>
        <v>14764217</v>
      </c>
      <c r="J82" s="6">
        <f>ABS(Revenue_Data!J82)</f>
        <v>15354786</v>
      </c>
      <c r="K82" s="6">
        <f>ABS(Revenue_Data!K82)</f>
        <v>17965100</v>
      </c>
      <c r="L82" s="6">
        <f>ABS(Revenue_Data!L82)</f>
        <v>19761610</v>
      </c>
      <c r="M82" s="6">
        <f>ABS(Revenue_Data!M82)</f>
        <v>23713932</v>
      </c>
      <c r="N82" s="6">
        <f>ABS(Revenue_Data!N82)</f>
        <v>23239653</v>
      </c>
      <c r="O82" s="6">
        <f>ABS(Revenue_Data!O82)</f>
        <v>25563618</v>
      </c>
      <c r="P82" s="6">
        <f>ABS(Revenue_Data!P82)</f>
        <v>28375616</v>
      </c>
      <c r="Q82" s="6">
        <f>ABS(Revenue_Data!Q82)</f>
        <v>31780690</v>
      </c>
      <c r="R82" s="6">
        <f>ABS(Revenue_Data!R82)</f>
        <v>36865600</v>
      </c>
      <c r="S82" s="6">
        <f>ABS(Revenue_Data!S82)</f>
        <v>42026784</v>
      </c>
      <c r="T82" s="6">
        <f>ABS(Revenue_Data!T82)</f>
        <v>45388927</v>
      </c>
      <c r="U82" s="6">
        <f>ABS(Revenue_Data!U82)</f>
        <v>53558934</v>
      </c>
      <c r="V82" s="6">
        <f>ABS(Revenue_Data!V82)</f>
        <v>62128363</v>
      </c>
      <c r="W82" s="6">
        <f>ABS(Revenue_Data!W82)</f>
        <v>73311468</v>
      </c>
      <c r="X82" s="6">
        <f>ABS(Revenue_Data!X82)</f>
        <v>84308188</v>
      </c>
      <c r="Y82" s="6">
        <f>ABS(Revenue_Data!Y82)</f>
        <v>85151270</v>
      </c>
      <c r="Z82" s="6">
        <f>ABS(Revenue_Data!Z82)</f>
        <v>100478499</v>
      </c>
      <c r="AA82" s="7">
        <f>ABS(Revenue_Data!AA82)</f>
        <v>114545489</v>
      </c>
    </row>
    <row r="83" spans="2:27" x14ac:dyDescent="0.35">
      <c r="B83" s="12" t="s">
        <v>80</v>
      </c>
      <c r="C83" s="17">
        <f>ABS(Revenue_Data!C83)</f>
        <v>6168894</v>
      </c>
      <c r="D83" s="6">
        <f>ABS(Revenue_Data!D83)</f>
        <v>6045516</v>
      </c>
      <c r="E83" s="6">
        <f>ABS(Revenue_Data!E83)</f>
        <v>7194164</v>
      </c>
      <c r="F83" s="6">
        <f>ABS(Revenue_Data!F83)</f>
        <v>7266106</v>
      </c>
      <c r="G83" s="6">
        <f>ABS(Revenue_Data!G83)</f>
        <v>8210700</v>
      </c>
      <c r="H83" s="6">
        <f>ABS(Revenue_Data!H83)</f>
        <v>9195984</v>
      </c>
      <c r="I83" s="6">
        <f>ABS(Revenue_Data!I83)</f>
        <v>10207542</v>
      </c>
      <c r="J83" s="6">
        <f>ABS(Revenue_Data!J83)</f>
        <v>10207542</v>
      </c>
      <c r="K83" s="6">
        <f>ABS(Revenue_Data!K83)</f>
        <v>9799240</v>
      </c>
      <c r="L83" s="6">
        <f>ABS(Revenue_Data!L83)</f>
        <v>9505263</v>
      </c>
      <c r="M83" s="6">
        <f>ABS(Revenue_Data!M83)</f>
        <v>10740947</v>
      </c>
      <c r="N83" s="6">
        <f>ABS(Revenue_Data!N83)</f>
        <v>11277994</v>
      </c>
      <c r="O83" s="6">
        <f>ABS(Revenue_Data!O83)</f>
        <v>11729114</v>
      </c>
      <c r="P83" s="6">
        <f>ABS(Revenue_Data!P83)</f>
        <v>11729114</v>
      </c>
      <c r="Q83" s="6">
        <f>ABS(Revenue_Data!Q83)</f>
        <v>12198279</v>
      </c>
      <c r="R83" s="6">
        <f>ABS(Revenue_Data!R83)</f>
        <v>14515952</v>
      </c>
      <c r="S83" s="6">
        <f>ABS(Revenue_Data!S83)</f>
        <v>15096590</v>
      </c>
      <c r="T83" s="6">
        <f>ABS(Revenue_Data!T83)</f>
        <v>17813976</v>
      </c>
      <c r="U83" s="6">
        <f>ABS(Revenue_Data!U83)</f>
        <v>20307933</v>
      </c>
      <c r="V83" s="6">
        <f>ABS(Revenue_Data!V83)</f>
        <v>20307933</v>
      </c>
      <c r="W83" s="6">
        <f>ABS(Revenue_Data!W83)</f>
        <v>21120250</v>
      </c>
      <c r="X83" s="6">
        <f>ABS(Revenue_Data!X83)</f>
        <v>20486643</v>
      </c>
      <c r="Y83" s="6">
        <f>ABS(Revenue_Data!Y83)</f>
        <v>20896376</v>
      </c>
      <c r="Z83" s="6">
        <f>ABS(Revenue_Data!Z83)</f>
        <v>25075651</v>
      </c>
      <c r="AA83" s="7">
        <f>ABS(Revenue_Data!AA83)</f>
        <v>26078677</v>
      </c>
    </row>
    <row r="84" spans="2:27" x14ac:dyDescent="0.35">
      <c r="B84" s="12" t="s">
        <v>81</v>
      </c>
      <c r="C84" s="17">
        <f>ABS(Revenue_Data!C84)</f>
        <v>5970792</v>
      </c>
      <c r="D84" s="6">
        <f>ABS(Revenue_Data!D84)</f>
        <v>6866411</v>
      </c>
      <c r="E84" s="6">
        <f>ABS(Revenue_Data!E84)</f>
        <v>7896373</v>
      </c>
      <c r="F84" s="6">
        <f>ABS(Revenue_Data!F84)</f>
        <v>9001865</v>
      </c>
      <c r="G84" s="6">
        <f>ABS(Revenue_Data!G84)</f>
        <v>8731809</v>
      </c>
      <c r="H84" s="6">
        <f>ABS(Revenue_Data!H84)</f>
        <v>9517672</v>
      </c>
      <c r="I84" s="6">
        <f>ABS(Revenue_Data!I84)</f>
        <v>10850146</v>
      </c>
      <c r="J84" s="6">
        <f>ABS(Revenue_Data!J84)</f>
        <v>10307639</v>
      </c>
      <c r="K84" s="6">
        <f>ABS(Revenue_Data!K84)</f>
        <v>12163014</v>
      </c>
      <c r="L84" s="6">
        <f>ABS(Revenue_Data!L84)</f>
        <v>12163014</v>
      </c>
      <c r="M84" s="6">
        <f>ABS(Revenue_Data!M84)</f>
        <v>13865836</v>
      </c>
      <c r="N84" s="6">
        <f>ABS(Revenue_Data!N84)</f>
        <v>15945711</v>
      </c>
      <c r="O84" s="6">
        <f>ABS(Revenue_Data!O84)</f>
        <v>18975396</v>
      </c>
      <c r="P84" s="6">
        <f>ABS(Revenue_Data!P84)</f>
        <v>19165150</v>
      </c>
      <c r="Q84" s="6">
        <f>ABS(Revenue_Data!Q84)</f>
        <v>18590196</v>
      </c>
      <c r="R84" s="6">
        <f>ABS(Revenue_Data!R84)</f>
        <v>18962000</v>
      </c>
      <c r="S84" s="6">
        <f>ABS(Revenue_Data!S84)</f>
        <v>18962000</v>
      </c>
      <c r="T84" s="6">
        <f>ABS(Revenue_Data!T84)</f>
        <v>22375160</v>
      </c>
      <c r="U84" s="6">
        <f>ABS(Revenue_Data!U84)</f>
        <v>23046415</v>
      </c>
      <c r="V84" s="6">
        <f>ABS(Revenue_Data!V84)</f>
        <v>24198736</v>
      </c>
      <c r="W84" s="6">
        <f>ABS(Revenue_Data!W84)</f>
        <v>24924698</v>
      </c>
      <c r="X84" s="6">
        <f>ABS(Revenue_Data!X84)</f>
        <v>28414156</v>
      </c>
      <c r="Y84" s="6">
        <f>ABS(Revenue_Data!Y84)</f>
        <v>28130014</v>
      </c>
      <c r="Z84" s="6">
        <f>ABS(Revenue_Data!Z84)</f>
        <v>33193417</v>
      </c>
      <c r="AA84" s="7">
        <f>ABS(Revenue_Data!AA84)</f>
        <v>36512759</v>
      </c>
    </row>
    <row r="85" spans="2:27" x14ac:dyDescent="0.35">
      <c r="B85" s="12" t="s">
        <v>82</v>
      </c>
      <c r="C85" s="17">
        <f>ABS(Revenue_Data!C85)</f>
        <v>14162672</v>
      </c>
      <c r="D85" s="6">
        <f>ABS(Revenue_Data!D85)</f>
        <v>14587552</v>
      </c>
      <c r="E85" s="6">
        <f>ABS(Revenue_Data!E85)</f>
        <v>13858174</v>
      </c>
      <c r="F85" s="6">
        <f>ABS(Revenue_Data!F85)</f>
        <v>14135337</v>
      </c>
      <c r="G85" s="6">
        <f>ABS(Revenue_Data!G85)</f>
        <v>15972931</v>
      </c>
      <c r="H85" s="6">
        <f>ABS(Revenue_Data!H85)</f>
        <v>18688329</v>
      </c>
      <c r="I85" s="6">
        <f>ABS(Revenue_Data!I85)</f>
        <v>19996512</v>
      </c>
      <c r="J85" s="6">
        <f>ABS(Revenue_Data!J85)</f>
        <v>19996512</v>
      </c>
      <c r="K85" s="6">
        <f>ABS(Revenue_Data!K85)</f>
        <v>19196652</v>
      </c>
      <c r="L85" s="6">
        <f>ABS(Revenue_Data!L85)</f>
        <v>21500250</v>
      </c>
      <c r="M85" s="6">
        <f>ABS(Revenue_Data!M85)</f>
        <v>24725288</v>
      </c>
      <c r="N85" s="6">
        <f>ABS(Revenue_Data!N85)</f>
        <v>25714300</v>
      </c>
      <c r="O85" s="6">
        <f>ABS(Revenue_Data!O85)</f>
        <v>24942871</v>
      </c>
      <c r="P85" s="6">
        <f>ABS(Revenue_Data!P85)</f>
        <v>24942871</v>
      </c>
      <c r="Q85" s="6">
        <f>ABS(Revenue_Data!Q85)</f>
        <v>29432588</v>
      </c>
      <c r="R85" s="6">
        <f>ABS(Revenue_Data!R85)</f>
        <v>30021240</v>
      </c>
      <c r="S85" s="6">
        <f>ABS(Revenue_Data!S85)</f>
        <v>35124851</v>
      </c>
      <c r="T85" s="6">
        <f>ABS(Revenue_Data!T85)</f>
        <v>42149821</v>
      </c>
      <c r="U85" s="6">
        <f>ABS(Revenue_Data!U85)</f>
        <v>41306825</v>
      </c>
      <c r="V85" s="6">
        <f>ABS(Revenue_Data!V85)</f>
        <v>40893757</v>
      </c>
      <c r="W85" s="6">
        <f>ABS(Revenue_Data!W85)</f>
        <v>44574195</v>
      </c>
      <c r="X85" s="6">
        <f>ABS(Revenue_Data!X85)</f>
        <v>47248647</v>
      </c>
      <c r="Y85" s="6">
        <f>ABS(Revenue_Data!Y85)</f>
        <v>50556052</v>
      </c>
      <c r="Z85" s="6">
        <f>ABS(Revenue_Data!Z85)</f>
        <v>55611657</v>
      </c>
      <c r="AA85" s="7">
        <f>ABS(Revenue_Data!AA85)</f>
        <v>53943307</v>
      </c>
    </row>
    <row r="86" spans="2:27" x14ac:dyDescent="0.35">
      <c r="B86" s="12" t="s">
        <v>83</v>
      </c>
      <c r="C86" s="17">
        <f>ABS(Revenue_Data!C86)</f>
        <v>12512275</v>
      </c>
      <c r="D86" s="6">
        <f>ABS(Revenue_Data!D86)</f>
        <v>13137889</v>
      </c>
      <c r="E86" s="6">
        <f>ABS(Revenue_Data!E86)</f>
        <v>12875131</v>
      </c>
      <c r="F86" s="6">
        <f>ABS(Revenue_Data!F86)</f>
        <v>15063903</v>
      </c>
      <c r="G86" s="6">
        <f>ABS(Revenue_Data!G86)</f>
        <v>14461347</v>
      </c>
      <c r="H86" s="6">
        <f>ABS(Revenue_Data!H86)</f>
        <v>17353616</v>
      </c>
      <c r="I86" s="6">
        <f>ABS(Revenue_Data!I86)</f>
        <v>17006544</v>
      </c>
      <c r="J86" s="6">
        <f>ABS(Revenue_Data!J86)</f>
        <v>19897656</v>
      </c>
      <c r="K86" s="6">
        <f>ABS(Revenue_Data!K86)</f>
        <v>22484351</v>
      </c>
      <c r="L86" s="6">
        <f>ABS(Revenue_Data!L86)</f>
        <v>21809820</v>
      </c>
      <c r="M86" s="6">
        <f>ABS(Revenue_Data!M86)</f>
        <v>26171784</v>
      </c>
      <c r="N86" s="6">
        <f>ABS(Revenue_Data!N86)</f>
        <v>29312398</v>
      </c>
      <c r="O86" s="6">
        <f>ABS(Revenue_Data!O86)</f>
        <v>31657390</v>
      </c>
      <c r="P86" s="6">
        <f>ABS(Revenue_Data!P86)</f>
        <v>35772851</v>
      </c>
      <c r="Q86" s="6">
        <f>ABS(Revenue_Data!Q86)</f>
        <v>33984208</v>
      </c>
      <c r="R86" s="6">
        <f>ABS(Revenue_Data!R86)</f>
        <v>32284998</v>
      </c>
      <c r="S86" s="6">
        <f>ABS(Revenue_Data!S86)</f>
        <v>34222098</v>
      </c>
      <c r="T86" s="6">
        <f>ABS(Revenue_Data!T86)</f>
        <v>39697634</v>
      </c>
      <c r="U86" s="6">
        <f>ABS(Revenue_Data!U86)</f>
        <v>38109729</v>
      </c>
      <c r="V86" s="6">
        <f>ABS(Revenue_Data!V86)</f>
        <v>40015215</v>
      </c>
      <c r="W86" s="6">
        <f>ABS(Revenue_Data!W86)</f>
        <v>40415367</v>
      </c>
      <c r="X86" s="6">
        <f>ABS(Revenue_Data!X86)</f>
        <v>43648596</v>
      </c>
      <c r="Y86" s="6">
        <f>ABS(Revenue_Data!Y86)</f>
        <v>48449942</v>
      </c>
      <c r="Z86" s="6">
        <f>ABS(Revenue_Data!Z86)</f>
        <v>54263935</v>
      </c>
      <c r="AA86" s="7">
        <f>ABS(Revenue_Data!AA86)</f>
        <v>52093378</v>
      </c>
    </row>
    <row r="87" spans="2:27" x14ac:dyDescent="0.35">
      <c r="B87" s="12" t="s">
        <v>84</v>
      </c>
      <c r="C87" s="17">
        <f>ABS(Revenue_Data!C87)</f>
        <v>10113137</v>
      </c>
      <c r="D87" s="6">
        <f>ABS(Revenue_Data!D87)</f>
        <v>10214268</v>
      </c>
      <c r="E87" s="6">
        <f>ABS(Revenue_Data!E87)</f>
        <v>9703555</v>
      </c>
      <c r="F87" s="6">
        <f>ABS(Revenue_Data!F87)</f>
        <v>10770946</v>
      </c>
      <c r="G87" s="6">
        <f>ABS(Revenue_Data!G87)</f>
        <v>10986365</v>
      </c>
      <c r="H87" s="6">
        <f>ABS(Revenue_Data!H87)</f>
        <v>11865274</v>
      </c>
      <c r="I87" s="6">
        <f>ABS(Revenue_Data!I87)</f>
        <v>12102579</v>
      </c>
      <c r="J87" s="6">
        <f>ABS(Revenue_Data!J87)</f>
        <v>12586682</v>
      </c>
      <c r="K87" s="6">
        <f>ABS(Revenue_Data!K87)</f>
        <v>12586682</v>
      </c>
      <c r="L87" s="6">
        <f>ABS(Revenue_Data!L87)</f>
        <v>12334948</v>
      </c>
      <c r="M87" s="6">
        <f>ABS(Revenue_Data!M87)</f>
        <v>11718201</v>
      </c>
      <c r="N87" s="6">
        <f>ABS(Revenue_Data!N87)</f>
        <v>13710295</v>
      </c>
      <c r="O87" s="6">
        <f>ABS(Revenue_Data!O87)</f>
        <v>14258707</v>
      </c>
      <c r="P87" s="6">
        <f>ABS(Revenue_Data!P87)</f>
        <v>15541991</v>
      </c>
      <c r="Q87" s="6">
        <f>ABS(Revenue_Data!Q87)</f>
        <v>18184129</v>
      </c>
      <c r="R87" s="6">
        <f>ABS(Revenue_Data!R87)</f>
        <v>18002288</v>
      </c>
      <c r="S87" s="6">
        <f>ABS(Revenue_Data!S87)</f>
        <v>18002288</v>
      </c>
      <c r="T87" s="6">
        <f>ABS(Revenue_Data!T87)</f>
        <v>19262448</v>
      </c>
      <c r="U87" s="6">
        <f>ABS(Revenue_Data!U87)</f>
        <v>20225570</v>
      </c>
      <c r="V87" s="6">
        <f>ABS(Revenue_Data!V87)</f>
        <v>20832337</v>
      </c>
      <c r="W87" s="6">
        <f>ABS(Revenue_Data!W87)</f>
        <v>23123894</v>
      </c>
      <c r="X87" s="6">
        <f>ABS(Revenue_Data!X87)</f>
        <v>25667522</v>
      </c>
      <c r="Y87" s="6">
        <f>ABS(Revenue_Data!Y87)</f>
        <v>24384146</v>
      </c>
      <c r="Z87" s="27">
        <f>ABS(Revenue_Data!Z87)</f>
        <v>26822561</v>
      </c>
      <c r="AA87" s="7">
        <f>ABS(Revenue_Data!AA87)</f>
        <v>32187073</v>
      </c>
    </row>
    <row r="88" spans="2:27" x14ac:dyDescent="0.35">
      <c r="B88" s="12" t="s">
        <v>85</v>
      </c>
      <c r="C88" s="17">
        <f>ABS(Revenue_Data!C88)</f>
        <v>10034555</v>
      </c>
      <c r="D88" s="6">
        <f>ABS(Revenue_Data!D88)</f>
        <v>11038011</v>
      </c>
      <c r="E88" s="6">
        <f>ABS(Revenue_Data!E88)</f>
        <v>12583333</v>
      </c>
      <c r="F88" s="6">
        <f>ABS(Revenue_Data!F88)</f>
        <v>14974166</v>
      </c>
      <c r="G88" s="6">
        <f>ABS(Revenue_Data!G88)</f>
        <v>14974166</v>
      </c>
      <c r="H88" s="6">
        <f>ABS(Revenue_Data!H88)</f>
        <v>17370033</v>
      </c>
      <c r="I88" s="6">
        <f>ABS(Revenue_Data!I88)</f>
        <v>17543733</v>
      </c>
      <c r="J88" s="6">
        <f>ABS(Revenue_Data!J88)</f>
        <v>17894608</v>
      </c>
      <c r="K88" s="6">
        <f>ABS(Revenue_Data!K88)</f>
        <v>17178824</v>
      </c>
      <c r="L88" s="6">
        <f>ABS(Revenue_Data!L88)</f>
        <v>17865977</v>
      </c>
      <c r="M88" s="6">
        <f>ABS(Revenue_Data!M88)</f>
        <v>17508657</v>
      </c>
      <c r="N88" s="6">
        <f>ABS(Revenue_Data!N88)</f>
        <v>18209003</v>
      </c>
      <c r="O88" s="6">
        <f>ABS(Revenue_Data!O88)</f>
        <v>20029903</v>
      </c>
      <c r="P88" s="6">
        <f>ABS(Revenue_Data!P88)</f>
        <v>22633790</v>
      </c>
      <c r="Q88" s="6">
        <f>ABS(Revenue_Data!Q88)</f>
        <v>26255196</v>
      </c>
      <c r="R88" s="6">
        <f>ABS(Revenue_Data!R88)</f>
        <v>31506235</v>
      </c>
      <c r="S88" s="6">
        <f>ABS(Revenue_Data!S88)</f>
        <v>32766484</v>
      </c>
      <c r="T88" s="6">
        <f>ABS(Revenue_Data!T88)</f>
        <v>34732473</v>
      </c>
      <c r="U88" s="6">
        <f>ABS(Revenue_Data!U88)</f>
        <v>36816421</v>
      </c>
      <c r="V88" s="6">
        <f>ABS(Revenue_Data!V88)</f>
        <v>35343764</v>
      </c>
      <c r="W88" s="6">
        <f>ABS(Revenue_Data!W88)</f>
        <v>36404077</v>
      </c>
      <c r="X88" s="6">
        <f>ABS(Revenue_Data!X88)</f>
        <v>35311955</v>
      </c>
      <c r="Y88" s="6">
        <f>ABS(Revenue_Data!Y88)</f>
        <v>42374346</v>
      </c>
      <c r="Z88" s="6">
        <f>ABS(Revenue_Data!Z88)</f>
        <v>41950603</v>
      </c>
      <c r="AA88" s="7">
        <f>ABS(Revenue_Data!AA88)</f>
        <v>45726157</v>
      </c>
    </row>
    <row r="89" spans="2:27" x14ac:dyDescent="0.35">
      <c r="B89" s="12" t="s">
        <v>86</v>
      </c>
      <c r="C89" s="17">
        <f>ABS(Revenue_Data!C89)</f>
        <v>10192867</v>
      </c>
      <c r="D89" s="6">
        <f>ABS(Revenue_Data!D89)</f>
        <v>10804439</v>
      </c>
      <c r="E89" s="6">
        <f>ABS(Revenue_Data!E89)</f>
        <v>12965327</v>
      </c>
      <c r="F89" s="6">
        <f>ABS(Revenue_Data!F89)</f>
        <v>12706020</v>
      </c>
      <c r="G89" s="6">
        <f>ABS(Revenue_Data!G89)</f>
        <v>13849562</v>
      </c>
      <c r="H89" s="6">
        <f>ABS(Revenue_Data!H89)</f>
        <v>14403544</v>
      </c>
      <c r="I89" s="6">
        <f>ABS(Revenue_Data!I89)</f>
        <v>14691615</v>
      </c>
      <c r="J89" s="6">
        <f>ABS(Revenue_Data!J89)</f>
        <v>16601525</v>
      </c>
      <c r="K89" s="6">
        <f>ABS(Revenue_Data!K89)</f>
        <v>19423784</v>
      </c>
      <c r="L89" s="6">
        <f>ABS(Revenue_Data!L89)</f>
        <v>22531589</v>
      </c>
      <c r="M89" s="6">
        <f>ABS(Revenue_Data!M89)</f>
        <v>22080957</v>
      </c>
      <c r="N89" s="6">
        <f>ABS(Revenue_Data!N89)</f>
        <v>26055529</v>
      </c>
      <c r="O89" s="6">
        <f>ABS(Revenue_Data!O89)</f>
        <v>25273863</v>
      </c>
      <c r="P89" s="6">
        <f>ABS(Revenue_Data!P89)</f>
        <v>26284818</v>
      </c>
      <c r="Q89" s="6">
        <f>ABS(Revenue_Data!Q89)</f>
        <v>28650452</v>
      </c>
      <c r="R89" s="6">
        <f>ABS(Revenue_Data!R89)</f>
        <v>30369479</v>
      </c>
      <c r="S89" s="6">
        <f>ABS(Revenue_Data!S89)</f>
        <v>32495343</v>
      </c>
      <c r="T89" s="6">
        <f>ABS(Revenue_Data!T89)</f>
        <v>36719738</v>
      </c>
      <c r="U89" s="6">
        <f>ABS(Revenue_Data!U89)</f>
        <v>41126107</v>
      </c>
      <c r="V89" s="6">
        <f>ABS(Revenue_Data!V89)</f>
        <v>43182412</v>
      </c>
      <c r="W89" s="6">
        <f>ABS(Revenue_Data!W89)</f>
        <v>45341533</v>
      </c>
      <c r="X89" s="6">
        <f>ABS(Revenue_Data!X89)</f>
        <v>50329102</v>
      </c>
      <c r="Y89" s="6">
        <f>ABS(Revenue_Data!Y89)</f>
        <v>49322520</v>
      </c>
      <c r="Z89" s="6">
        <f>ABS(Revenue_Data!Z89)</f>
        <v>51788646</v>
      </c>
      <c r="AA89" s="7">
        <f>ABS(Revenue_Data!AA89)</f>
        <v>55931738</v>
      </c>
    </row>
    <row r="90" spans="2:27" x14ac:dyDescent="0.35">
      <c r="B90" s="12" t="s">
        <v>87</v>
      </c>
      <c r="C90" s="17">
        <f>ABS(Revenue_Data!C90)</f>
        <v>14059377</v>
      </c>
      <c r="D90" s="6">
        <f>ABS(Revenue_Data!D90)</f>
        <v>15746502</v>
      </c>
      <c r="E90" s="6">
        <f>ABS(Revenue_Data!E90)</f>
        <v>18265942</v>
      </c>
      <c r="F90" s="6">
        <f>ABS(Revenue_Data!F90)</f>
        <v>20092536</v>
      </c>
      <c r="G90" s="6">
        <f>ABS(Revenue_Data!G90)</f>
        <v>19288835</v>
      </c>
      <c r="H90" s="6">
        <f>ABS(Revenue_Data!H90)</f>
        <v>18903058</v>
      </c>
      <c r="I90" s="6">
        <f>ABS(Revenue_Data!I90)</f>
        <v>18524997</v>
      </c>
      <c r="J90" s="6">
        <f>ABS(Revenue_Data!J90)</f>
        <v>21118497</v>
      </c>
      <c r="K90" s="6">
        <f>ABS(Revenue_Data!K90)</f>
        <v>24497457</v>
      </c>
      <c r="L90" s="6">
        <f>ABS(Revenue_Data!L90)</f>
        <v>24007508</v>
      </c>
      <c r="M90" s="6">
        <f>ABS(Revenue_Data!M90)</f>
        <v>24247583</v>
      </c>
      <c r="N90" s="6">
        <f>ABS(Revenue_Data!N90)</f>
        <v>27157293</v>
      </c>
      <c r="O90" s="6">
        <f>ABS(Revenue_Data!O90)</f>
        <v>26071001</v>
      </c>
      <c r="P90" s="6">
        <f>ABS(Revenue_Data!P90)</f>
        <v>29460231</v>
      </c>
      <c r="Q90" s="6">
        <f>ABS(Revenue_Data!Q90)</f>
        <v>32700856</v>
      </c>
      <c r="R90" s="6">
        <f>ABS(Revenue_Data!R90)</f>
        <v>38914019</v>
      </c>
      <c r="S90" s="6">
        <f>ABS(Revenue_Data!S90)</f>
        <v>39303159</v>
      </c>
      <c r="T90" s="6">
        <f>ABS(Revenue_Data!T90)</f>
        <v>41661349</v>
      </c>
      <c r="U90" s="6">
        <f>ABS(Revenue_Data!U90)</f>
        <v>44161030</v>
      </c>
      <c r="V90" s="6">
        <f>ABS(Revenue_Data!V90)</f>
        <v>41952979</v>
      </c>
      <c r="W90" s="6">
        <f>ABS(Revenue_Data!W90)</f>
        <v>41113919</v>
      </c>
      <c r="X90" s="6">
        <f>ABS(Revenue_Data!X90)</f>
        <v>41936197</v>
      </c>
      <c r="Y90" s="6">
        <f>ABS(Revenue_Data!Y90)</f>
        <v>46549179</v>
      </c>
      <c r="Z90" s="6">
        <f>ABS(Revenue_Data!Z90)</f>
        <v>47014671</v>
      </c>
      <c r="AA90" s="7">
        <f>ABS(Revenue_Data!AA90)</f>
        <v>49835551</v>
      </c>
    </row>
    <row r="91" spans="2:27" x14ac:dyDescent="0.35">
      <c r="B91" s="12" t="s">
        <v>88</v>
      </c>
      <c r="C91" s="17">
        <f>ABS(Revenue_Data!C91)</f>
        <v>8215803</v>
      </c>
      <c r="D91" s="6">
        <f>ABS(Revenue_Data!D91)</f>
        <v>9448173</v>
      </c>
      <c r="E91" s="6">
        <f>ABS(Revenue_Data!E91)</f>
        <v>11054362</v>
      </c>
      <c r="F91" s="6">
        <f>ABS(Revenue_Data!F91)</f>
        <v>11607080</v>
      </c>
      <c r="G91" s="6">
        <f>ABS(Revenue_Data!G91)</f>
        <v>12535646</v>
      </c>
      <c r="H91" s="6">
        <f>ABS(Revenue_Data!H91)</f>
        <v>14165280</v>
      </c>
      <c r="I91" s="6">
        <f>ABS(Revenue_Data!I91)</f>
        <v>16573378</v>
      </c>
      <c r="J91" s="6">
        <f>ABS(Revenue_Data!J91)</f>
        <v>16076177</v>
      </c>
      <c r="K91" s="6">
        <f>ABS(Revenue_Data!K91)</f>
        <v>18166080</v>
      </c>
      <c r="L91" s="6">
        <f>ABS(Revenue_Data!L91)</f>
        <v>18529402</v>
      </c>
      <c r="M91" s="6">
        <f>ABS(Revenue_Data!M91)</f>
        <v>21308812</v>
      </c>
      <c r="N91" s="6">
        <f>ABS(Revenue_Data!N91)</f>
        <v>24931310</v>
      </c>
      <c r="O91" s="6">
        <f>ABS(Revenue_Data!O91)</f>
        <v>23684745</v>
      </c>
      <c r="P91" s="6">
        <f>ABS(Revenue_Data!P91)</f>
        <v>26053220</v>
      </c>
      <c r="Q91" s="6">
        <f>ABS(Revenue_Data!Q91)</f>
        <v>26053220</v>
      </c>
      <c r="R91" s="6">
        <f>ABS(Revenue_Data!R91)</f>
        <v>31003332</v>
      </c>
      <c r="S91" s="6">
        <f>ABS(Revenue_Data!S91)</f>
        <v>35343798</v>
      </c>
      <c r="T91" s="6">
        <f>ABS(Revenue_Data!T91)</f>
        <v>35343798</v>
      </c>
      <c r="U91" s="6">
        <f>ABS(Revenue_Data!U91)</f>
        <v>40998806</v>
      </c>
      <c r="V91" s="6">
        <f>ABS(Revenue_Data!V91)</f>
        <v>40588818</v>
      </c>
      <c r="W91" s="6">
        <f>ABS(Revenue_Data!W91)</f>
        <v>45865364</v>
      </c>
      <c r="X91" s="6">
        <f>ABS(Revenue_Data!X91)</f>
        <v>52745169</v>
      </c>
      <c r="Y91" s="6">
        <f>ABS(Revenue_Data!Y91)</f>
        <v>61184396</v>
      </c>
      <c r="Z91" s="6">
        <f>ABS(Revenue_Data!Z91)</f>
        <v>72809431</v>
      </c>
      <c r="AA91" s="7">
        <f>ABS(Revenue_Data!AA91)</f>
        <v>81546563</v>
      </c>
    </row>
    <row r="92" spans="2:27" x14ac:dyDescent="0.35">
      <c r="B92" s="12" t="s">
        <v>89</v>
      </c>
      <c r="C92" s="17">
        <f>ABS(Revenue_Data!C92)</f>
        <v>13858439</v>
      </c>
      <c r="D92" s="6">
        <f>ABS(Revenue_Data!D92)</f>
        <v>14967114</v>
      </c>
      <c r="E92" s="6">
        <f>ABS(Revenue_Data!E92)</f>
        <v>16613497</v>
      </c>
      <c r="F92" s="6">
        <f>ABS(Revenue_Data!F92)</f>
        <v>18607117</v>
      </c>
      <c r="G92" s="6">
        <f>ABS(Revenue_Data!G92)</f>
        <v>19723544</v>
      </c>
      <c r="H92" s="6">
        <f>ABS(Revenue_Data!H92)</f>
        <v>20118015</v>
      </c>
      <c r="I92" s="6">
        <f>ABS(Revenue_Data!I92)</f>
        <v>22532177</v>
      </c>
      <c r="J92" s="6">
        <f>ABS(Revenue_Data!J92)</f>
        <v>24109429</v>
      </c>
      <c r="K92" s="6">
        <f>ABS(Revenue_Data!K92)</f>
        <v>28449126</v>
      </c>
      <c r="L92" s="6">
        <f>ABS(Revenue_Data!L92)</f>
        <v>30725056</v>
      </c>
      <c r="M92" s="6">
        <f>ABS(Revenue_Data!M92)</f>
        <v>29188803</v>
      </c>
      <c r="N92" s="6">
        <f>ABS(Revenue_Data!N92)</f>
        <v>30064467</v>
      </c>
      <c r="O92" s="6">
        <f>ABS(Revenue_Data!O92)</f>
        <v>29463178</v>
      </c>
      <c r="P92" s="6">
        <f>ABS(Revenue_Data!P92)</f>
        <v>32998759</v>
      </c>
      <c r="Q92" s="6">
        <f>ABS(Revenue_Data!Q92)</f>
        <v>36298635</v>
      </c>
      <c r="R92" s="6">
        <f>ABS(Revenue_Data!R92)</f>
        <v>39928499</v>
      </c>
      <c r="S92" s="6">
        <f>ABS(Revenue_Data!S92)</f>
        <v>41924924</v>
      </c>
      <c r="T92" s="6">
        <f>ABS(Revenue_Data!T92)</f>
        <v>40667176</v>
      </c>
      <c r="U92" s="6">
        <f>ABS(Revenue_Data!U92)</f>
        <v>44733894</v>
      </c>
      <c r="V92" s="6">
        <f>ABS(Revenue_Data!V92)</f>
        <v>47865267</v>
      </c>
      <c r="W92" s="6">
        <f>ABS(Revenue_Data!W92)</f>
        <v>57438320</v>
      </c>
      <c r="X92" s="6">
        <f>ABS(Revenue_Data!X92)</f>
        <v>56863937</v>
      </c>
      <c r="Y92" s="6">
        <f>ABS(Revenue_Data!Y92)</f>
        <v>60275773</v>
      </c>
      <c r="Z92" s="6">
        <f>ABS(Revenue_Data!Z92)</f>
        <v>69317139</v>
      </c>
      <c r="AA92" s="7">
        <f>ABS(Revenue_Data!AA92)</f>
        <v>65851282</v>
      </c>
    </row>
    <row r="93" spans="2:27" x14ac:dyDescent="0.35">
      <c r="B93" s="12" t="s">
        <v>90</v>
      </c>
      <c r="C93" s="17">
        <f>ABS(Revenue_Data!C93)</f>
        <v>6902944</v>
      </c>
      <c r="D93" s="6">
        <f>ABS(Revenue_Data!D93)</f>
        <v>7524209</v>
      </c>
      <c r="E93" s="6">
        <f>ABS(Revenue_Data!E93)</f>
        <v>8201388</v>
      </c>
      <c r="F93" s="6">
        <f>ABS(Revenue_Data!F93)</f>
        <v>8693471</v>
      </c>
      <c r="G93" s="6">
        <f>ABS(Revenue_Data!G93)</f>
        <v>9388949</v>
      </c>
      <c r="H93" s="6">
        <f>ABS(Revenue_Data!H93)</f>
        <v>10703402</v>
      </c>
      <c r="I93" s="6">
        <f>ABS(Revenue_Data!I93)</f>
        <v>12201878</v>
      </c>
      <c r="J93" s="6">
        <f>ABS(Revenue_Data!J93)</f>
        <v>11591784</v>
      </c>
      <c r="K93" s="6">
        <f>ABS(Revenue_Data!K93)</f>
        <v>11823620</v>
      </c>
      <c r="L93" s="6">
        <f>ABS(Revenue_Data!L93)</f>
        <v>11705384</v>
      </c>
      <c r="M93" s="6">
        <f>ABS(Revenue_Data!M93)</f>
        <v>13344138</v>
      </c>
      <c r="N93" s="6">
        <f>ABS(Revenue_Data!N93)</f>
        <v>13210697</v>
      </c>
      <c r="O93" s="6">
        <f>ABS(Revenue_Data!O93)</f>
        <v>14135446</v>
      </c>
      <c r="P93" s="6">
        <f>ABS(Revenue_Data!P93)</f>
        <v>15124927</v>
      </c>
      <c r="Q93" s="6">
        <f>ABS(Revenue_Data!Q93)</f>
        <v>14368681</v>
      </c>
      <c r="R93" s="6">
        <f>ABS(Revenue_Data!R93)</f>
        <v>15230802</v>
      </c>
      <c r="S93" s="6">
        <f>ABS(Revenue_Data!S93)</f>
        <v>14926186</v>
      </c>
      <c r="T93" s="6">
        <f>ABS(Revenue_Data!T93)</f>
        <v>16418805</v>
      </c>
      <c r="U93" s="6">
        <f>ABS(Revenue_Data!U93)</f>
        <v>18224874</v>
      </c>
      <c r="V93">
        <f>ABS(Revenue_Data!V93)</f>
        <v>0</v>
      </c>
      <c r="W93">
        <f>ABS(Revenue_Data!W93)</f>
        <v>0</v>
      </c>
      <c r="X93">
        <f>ABS(Revenue_Data!X93)</f>
        <v>0</v>
      </c>
      <c r="Y93">
        <f>ABS(Revenue_Data!Y93)</f>
        <v>0</v>
      </c>
      <c r="Z93">
        <f>ABS(Revenue_Data!Z93)</f>
        <v>0</v>
      </c>
      <c r="AA93" s="18">
        <f>ABS(Revenue_Data!AA93)</f>
        <v>0</v>
      </c>
    </row>
    <row r="94" spans="2:27" x14ac:dyDescent="0.35">
      <c r="B94" s="12" t="s">
        <v>91</v>
      </c>
      <c r="C94" s="17">
        <f>ABS(Revenue_Data!C94)</f>
        <v>8496008</v>
      </c>
      <c r="D94" s="6">
        <f>ABS(Revenue_Data!D94)</f>
        <v>9175689</v>
      </c>
      <c r="E94" s="6">
        <f>ABS(Revenue_Data!E94)</f>
        <v>8900418</v>
      </c>
      <c r="F94" s="6">
        <f>ABS(Revenue_Data!F94)</f>
        <v>10235481</v>
      </c>
      <c r="G94" s="6">
        <f>ABS(Revenue_Data!G94)</f>
        <v>11054319</v>
      </c>
      <c r="H94" s="6">
        <f>ABS(Revenue_Data!H94)</f>
        <v>12491380</v>
      </c>
      <c r="I94" s="6">
        <f>ABS(Revenue_Data!I94)</f>
        <v>14864742</v>
      </c>
      <c r="J94" s="27">
        <f>ABS(Revenue_Data!J94)</f>
        <v>16648511</v>
      </c>
      <c r="K94" s="6">
        <f>ABS(Revenue_Data!K94)</f>
        <v>18812817</v>
      </c>
      <c r="L94" s="6">
        <f>ABS(Revenue_Data!L94)</f>
        <v>18060304</v>
      </c>
      <c r="M94" s="6">
        <f>ABS(Revenue_Data!M94)</f>
        <v>17699098</v>
      </c>
      <c r="N94" s="6">
        <f>ABS(Revenue_Data!N94)</f>
        <v>17345116</v>
      </c>
      <c r="O94" s="6">
        <f>ABS(Revenue_Data!O94)</f>
        <v>18385823</v>
      </c>
      <c r="P94" s="6">
        <f>ABS(Revenue_Data!P94)</f>
        <v>19121256</v>
      </c>
      <c r="Q94" s="6">
        <f>ABS(Revenue_Data!Q94)</f>
        <v>18165193</v>
      </c>
      <c r="R94" s="6">
        <f>ABS(Revenue_Data!R94)</f>
        <v>18891801</v>
      </c>
      <c r="S94" s="6">
        <f>ABS(Revenue_Data!S94)</f>
        <v>19836391</v>
      </c>
      <c r="T94" s="6">
        <f>ABS(Revenue_Data!T94)</f>
        <v>18844571</v>
      </c>
      <c r="U94" s="6">
        <f>ABS(Revenue_Data!U94)</f>
        <v>20540582</v>
      </c>
      <c r="V94" s="6">
        <f>ABS(Revenue_Data!V94)</f>
        <v>21567611</v>
      </c>
      <c r="W94" s="6">
        <f>ABS(Revenue_Data!W94)</f>
        <v>22861668</v>
      </c>
      <c r="X94" s="6">
        <f>ABS(Revenue_Data!X94)</f>
        <v>25605068</v>
      </c>
      <c r="Y94" s="6">
        <f>ABS(Revenue_Data!Y94)</f>
        <v>27909524</v>
      </c>
      <c r="Z94" s="6">
        <f>ABS(Revenue_Data!Z94)</f>
        <v>28467714</v>
      </c>
      <c r="AA94" s="7">
        <f>ABS(Revenue_Data!AA94)</f>
        <v>32453194</v>
      </c>
    </row>
    <row r="95" spans="2:27" x14ac:dyDescent="0.35">
      <c r="B95" s="12" t="s">
        <v>92</v>
      </c>
      <c r="C95" s="17">
        <f>ABS(Revenue_Data!C95)</f>
        <v>10879402</v>
      </c>
      <c r="D95" s="6">
        <f>ABS(Revenue_Data!D95)</f>
        <v>12837694</v>
      </c>
      <c r="E95" s="6">
        <f>ABS(Revenue_Data!E95)</f>
        <v>14506594</v>
      </c>
      <c r="F95" s="6">
        <f>ABS(Revenue_Data!F95)</f>
        <v>16247385</v>
      </c>
      <c r="G95" s="6">
        <f>ABS(Revenue_Data!G95)</f>
        <v>16572333</v>
      </c>
      <c r="H95" s="6">
        <f>ABS(Revenue_Data!H95)</f>
        <v>18726736</v>
      </c>
      <c r="I95" s="6">
        <f>ABS(Revenue_Data!I95)</f>
        <v>20037608</v>
      </c>
      <c r="J95" s="6">
        <f>ABS(Revenue_Data!J95)</f>
        <v>21039488</v>
      </c>
      <c r="K95" s="6">
        <f>ABS(Revenue_Data!K95)</f>
        <v>21670673</v>
      </c>
      <c r="L95" s="6">
        <f>ABS(Revenue_Data!L95)</f>
        <v>24487860</v>
      </c>
      <c r="M95" s="6">
        <f>ABS(Revenue_Data!M95)</f>
        <v>27916160</v>
      </c>
      <c r="N95" s="6">
        <f>ABS(Revenue_Data!N95)</f>
        <v>28195322</v>
      </c>
      <c r="O95" s="6">
        <f>ABS(Revenue_Data!O95)</f>
        <v>26785556</v>
      </c>
      <c r="P95" s="6">
        <f>ABS(Revenue_Data!P95)</f>
        <v>28928400</v>
      </c>
      <c r="Q95" s="6">
        <f>ABS(Revenue_Data!Q95)</f>
        <v>32978376</v>
      </c>
      <c r="R95" s="6">
        <f>ABS(Revenue_Data!R95)</f>
        <v>37265565</v>
      </c>
      <c r="S95" s="6">
        <f>ABS(Revenue_Data!S95)</f>
        <v>38756188</v>
      </c>
      <c r="T95" s="6">
        <f>ABS(Revenue_Data!T95)</f>
        <v>42244245</v>
      </c>
      <c r="U95" s="6">
        <f>ABS(Revenue_Data!U95)</f>
        <v>42244245</v>
      </c>
      <c r="V95" s="6">
        <f>ABS(Revenue_Data!V95)</f>
        <v>44778900</v>
      </c>
      <c r="W95" s="6">
        <f>ABS(Revenue_Data!W95)</f>
        <v>51943524</v>
      </c>
      <c r="X95" s="6">
        <f>ABS(Revenue_Data!X95)</f>
        <v>56618441</v>
      </c>
      <c r="Y95" s="6">
        <f>ABS(Revenue_Data!Y95)</f>
        <v>65111207</v>
      </c>
      <c r="Z95" s="6">
        <f>ABS(Revenue_Data!Z95)</f>
        <v>65762319</v>
      </c>
      <c r="AA95" s="7">
        <f>ABS(Revenue_Data!AA95)</f>
        <v>67735189</v>
      </c>
    </row>
    <row r="96" spans="2:27" x14ac:dyDescent="0.35">
      <c r="B96" s="12" t="s">
        <v>93</v>
      </c>
      <c r="C96" s="17">
        <f>ABS(Revenue_Data!C96)</f>
        <v>5560266</v>
      </c>
      <c r="D96" s="6">
        <f>ABS(Revenue_Data!D96)</f>
        <v>6449909</v>
      </c>
      <c r="E96" s="6">
        <f>ABS(Revenue_Data!E96)</f>
        <v>7481894</v>
      </c>
      <c r="F96" s="6">
        <f>ABS(Revenue_Data!F96)</f>
        <v>7706351</v>
      </c>
      <c r="G96" s="6">
        <f>ABS(Revenue_Data!G96)</f>
        <v>7475160</v>
      </c>
      <c r="H96" s="6">
        <f>ABS(Revenue_Data!H96)</f>
        <v>8446931</v>
      </c>
      <c r="I96" s="6">
        <f>ABS(Revenue_Data!I96)</f>
        <v>9545032</v>
      </c>
      <c r="J96" s="6">
        <f>ABS(Revenue_Data!J96)</f>
        <v>10308635</v>
      </c>
      <c r="K96" s="6">
        <f>ABS(Revenue_Data!K96)</f>
        <v>10824067</v>
      </c>
      <c r="L96" s="6">
        <f>ABS(Revenue_Data!L96)</f>
        <v>12014714</v>
      </c>
      <c r="M96" s="6">
        <f>ABS(Revenue_Data!M96)</f>
        <v>13696774</v>
      </c>
      <c r="N96" s="6">
        <f>ABS(Revenue_Data!N96)</f>
        <v>14929484</v>
      </c>
      <c r="O96" s="6">
        <f>ABS(Revenue_Data!O96)</f>
        <v>14481599</v>
      </c>
      <c r="P96" s="6">
        <f>ABS(Revenue_Data!P96)</f>
        <v>14191967</v>
      </c>
      <c r="Q96" s="6">
        <f>ABS(Revenue_Data!Q96)</f>
        <v>15895003</v>
      </c>
      <c r="R96" s="6">
        <f>ABS(Revenue_Data!R96)</f>
        <v>15577103</v>
      </c>
      <c r="S96" s="6">
        <f>ABS(Revenue_Data!S96)</f>
        <v>17602126</v>
      </c>
      <c r="T96" s="6">
        <f>ABS(Revenue_Data!T96)</f>
        <v>17602126</v>
      </c>
      <c r="U96" s="6">
        <f>ABS(Revenue_Data!U96)</f>
        <v>19714381</v>
      </c>
      <c r="V96" s="6">
        <f>ABS(Revenue_Data!V96)</f>
        <v>21882963</v>
      </c>
      <c r="W96" s="6">
        <f>ABS(Revenue_Data!W96)</f>
        <v>23852430</v>
      </c>
      <c r="X96" s="6">
        <f>ABS(Revenue_Data!X96)</f>
        <v>27191770</v>
      </c>
      <c r="Y96" s="6">
        <f>ABS(Revenue_Data!Y96)</f>
        <v>26919852</v>
      </c>
      <c r="Z96" s="6">
        <f>ABS(Revenue_Data!Z96)</f>
        <v>29611837</v>
      </c>
      <c r="AA96" s="7">
        <f>ABS(Revenue_Data!AA96)</f>
        <v>30204074</v>
      </c>
    </row>
    <row r="97" spans="2:27" x14ac:dyDescent="0.35">
      <c r="B97" s="12" t="s">
        <v>94</v>
      </c>
      <c r="C97" s="17">
        <f>ABS(Revenue_Data!C97)</f>
        <v>5656670</v>
      </c>
      <c r="D97" s="6">
        <f>ABS(Revenue_Data!D97)</f>
        <v>6448604</v>
      </c>
      <c r="E97" s="6">
        <f>ABS(Revenue_Data!E97)</f>
        <v>6319632</v>
      </c>
      <c r="F97" s="6">
        <f>ABS(Revenue_Data!F97)</f>
        <v>7204380</v>
      </c>
      <c r="G97" s="6">
        <f>ABS(Revenue_Data!G97)</f>
        <v>7492555</v>
      </c>
      <c r="H97" s="6">
        <f>ABS(Revenue_Data!H97)</f>
        <v>7717332</v>
      </c>
      <c r="I97" s="6">
        <f>ABS(Revenue_Data!I97)</f>
        <v>8334719</v>
      </c>
      <c r="J97" s="6">
        <f>ABS(Revenue_Data!J97)</f>
        <v>8251372</v>
      </c>
      <c r="K97" s="6">
        <f>ABS(Revenue_Data!K97)</f>
        <v>9901646</v>
      </c>
      <c r="L97" s="6">
        <f>ABS(Revenue_Data!L97)</f>
        <v>10297712</v>
      </c>
      <c r="M97" s="6">
        <f>ABS(Revenue_Data!M97)</f>
        <v>11842369</v>
      </c>
      <c r="N97" s="6">
        <f>ABS(Revenue_Data!N97)</f>
        <v>11960793</v>
      </c>
      <c r="O97" s="6">
        <f>ABS(Revenue_Data!O97)</f>
        <v>13037264</v>
      </c>
      <c r="P97" s="6">
        <f>ABS(Revenue_Data!P97)</f>
        <v>14210618</v>
      </c>
      <c r="Q97" s="6">
        <f>ABS(Revenue_Data!Q97)</f>
        <v>16626423</v>
      </c>
      <c r="R97" s="6">
        <f>ABS(Revenue_Data!R97)</f>
        <v>17125216</v>
      </c>
      <c r="S97" s="6">
        <f>ABS(Revenue_Data!S97)</f>
        <v>16440207</v>
      </c>
      <c r="T97" s="6">
        <f>ABS(Revenue_Data!T97)</f>
        <v>17919826</v>
      </c>
      <c r="U97" s="6">
        <f>ABS(Revenue_Data!U97)</f>
        <v>19532610</v>
      </c>
      <c r="V97" s="6">
        <f>ABS(Revenue_Data!V97)</f>
        <v>18751306</v>
      </c>
      <c r="W97" s="6">
        <f>ABS(Revenue_Data!W97)</f>
        <v>18001254</v>
      </c>
      <c r="X97" s="6">
        <f>ABS(Revenue_Data!X97)</f>
        <v>21241480</v>
      </c>
      <c r="Y97" s="6">
        <f>ABS(Revenue_Data!Y97)</f>
        <v>22303554</v>
      </c>
      <c r="Z97" s="6">
        <f>ABS(Revenue_Data!Z97)</f>
        <v>26095158</v>
      </c>
      <c r="AA97" s="7">
        <f>ABS(Revenue_Data!AA97)</f>
        <v>30009432</v>
      </c>
    </row>
    <row r="98" spans="2:27" x14ac:dyDescent="0.35">
      <c r="B98" s="12" t="s">
        <v>95</v>
      </c>
      <c r="C98" s="17">
        <f>ABS(Revenue_Data!C98)</f>
        <v>12231962</v>
      </c>
      <c r="D98" s="6">
        <f>ABS(Revenue_Data!D98)</f>
        <v>12721240</v>
      </c>
      <c r="E98" s="6">
        <f>ABS(Revenue_Data!E98)</f>
        <v>12212390</v>
      </c>
      <c r="F98" s="6">
        <f>ABS(Revenue_Data!F98)</f>
        <v>13677877</v>
      </c>
      <c r="G98" s="6">
        <f>ABS(Revenue_Data!G98)</f>
        <v>15456001</v>
      </c>
      <c r="H98" s="6">
        <f>ABS(Revenue_Data!H98)</f>
        <v>16692481</v>
      </c>
      <c r="I98" s="6">
        <f>ABS(Revenue_Data!I98)</f>
        <v>16024782</v>
      </c>
      <c r="J98" s="6">
        <f>ABS(Revenue_Data!J98)</f>
        <v>17947756</v>
      </c>
      <c r="K98" s="6">
        <f>ABS(Revenue_Data!K98)</f>
        <v>20998875</v>
      </c>
      <c r="L98" s="6">
        <f>ABS(Revenue_Data!L98)</f>
        <v>20998875</v>
      </c>
      <c r="M98" s="6">
        <f>ABS(Revenue_Data!M98)</f>
        <v>24148706</v>
      </c>
      <c r="N98" s="6">
        <f>ABS(Revenue_Data!N98)</f>
        <v>26080602</v>
      </c>
      <c r="O98" s="6">
        <f>ABS(Revenue_Data!O98)</f>
        <v>24776572</v>
      </c>
      <c r="P98" s="6">
        <f>ABS(Revenue_Data!P98)</f>
        <v>26263166</v>
      </c>
      <c r="Q98" s="6">
        <f>ABS(Revenue_Data!Q98)</f>
        <v>30202641</v>
      </c>
      <c r="R98" s="6">
        <f>ABS(Revenue_Data!R98)</f>
        <v>34128984</v>
      </c>
      <c r="S98" s="6">
        <f>ABS(Revenue_Data!S98)</f>
        <v>38907042</v>
      </c>
      <c r="T98" s="6">
        <f>ABS(Revenue_Data!T98)</f>
        <v>40852394</v>
      </c>
      <c r="U98" s="6">
        <f>ABS(Revenue_Data!U98)</f>
        <v>42486490</v>
      </c>
      <c r="V98" s="6">
        <f>ABS(Revenue_Data!V98)</f>
        <v>50983788</v>
      </c>
      <c r="W98" s="6">
        <f>ABS(Revenue_Data!W98)</f>
        <v>59141194</v>
      </c>
      <c r="X98" s="6">
        <f>ABS(Revenue_Data!X98)</f>
        <v>70378021</v>
      </c>
      <c r="Y98" s="6">
        <f>ABS(Revenue_Data!Y98)</f>
        <v>78119603</v>
      </c>
      <c r="Z98" s="6">
        <f>ABS(Revenue_Data!Z98)</f>
        <v>75776015</v>
      </c>
      <c r="AA98" s="7">
        <f>ABS(Revenue_Data!AA98)</f>
        <v>84869137</v>
      </c>
    </row>
    <row r="99" spans="2:27" x14ac:dyDescent="0.35">
      <c r="B99" s="12" t="s">
        <v>96</v>
      </c>
      <c r="C99" s="17">
        <f>ABS(Revenue_Data!C99)</f>
        <v>5364976</v>
      </c>
      <c r="D99" s="6">
        <f>ABS(Revenue_Data!D99)</f>
        <v>5096727</v>
      </c>
      <c r="E99" s="6">
        <f>ABS(Revenue_Data!E99)</f>
        <v>5606400</v>
      </c>
      <c r="F99" s="6">
        <f>ABS(Revenue_Data!F99)</f>
        <v>5382144</v>
      </c>
      <c r="G99" s="6">
        <f>ABS(Revenue_Data!G99)</f>
        <v>5489787</v>
      </c>
      <c r="H99" s="6">
        <f>ABS(Revenue_Data!H99)</f>
        <v>6368153</v>
      </c>
      <c r="I99" s="6">
        <f>ABS(Revenue_Data!I99)</f>
        <v>7323376</v>
      </c>
      <c r="J99" s="6">
        <f>ABS(Revenue_Data!J99)</f>
        <v>8714817</v>
      </c>
      <c r="K99" s="6">
        <f>ABS(Revenue_Data!K99)</f>
        <v>9934891</v>
      </c>
      <c r="L99" s="6">
        <f>ABS(Revenue_Data!L99)</f>
        <v>10928380</v>
      </c>
      <c r="M99" s="6">
        <f>ABS(Revenue_Data!M99)</f>
        <v>10600529</v>
      </c>
      <c r="N99" s="6">
        <f>ABS(Revenue_Data!N99)</f>
        <v>10494524</v>
      </c>
      <c r="O99" s="6">
        <f>ABS(Revenue_Data!O99)</f>
        <v>11229141</v>
      </c>
      <c r="P99" s="6">
        <f>ABS(Revenue_Data!P99)</f>
        <v>13138095</v>
      </c>
      <c r="Q99" s="6">
        <f>ABS(Revenue_Data!Q99)</f>
        <v>15765714</v>
      </c>
      <c r="R99" s="6">
        <f>ABS(Revenue_Data!R99)</f>
        <v>17026971</v>
      </c>
      <c r="S99" s="6">
        <f>ABS(Revenue_Data!S99)</f>
        <v>18899938</v>
      </c>
      <c r="T99" s="6">
        <f>ABS(Revenue_Data!T99)</f>
        <v>22301927</v>
      </c>
      <c r="U99" s="6">
        <f>ABS(Revenue_Data!U99)</f>
        <v>25201178</v>
      </c>
      <c r="V99" s="6">
        <f>ABS(Revenue_Data!V99)</f>
        <v>29233366</v>
      </c>
      <c r="W99" s="6">
        <f>ABS(Revenue_Data!W99)</f>
        <v>29233366</v>
      </c>
      <c r="X99" s="6">
        <f>ABS(Revenue_Data!X99)</f>
        <v>29233366</v>
      </c>
      <c r="Y99" s="6">
        <f>ABS(Revenue_Data!Y99)</f>
        <v>35080039</v>
      </c>
      <c r="Z99" s="6">
        <f>ABS(Revenue_Data!Z99)</f>
        <v>41043646</v>
      </c>
      <c r="AA99" s="7">
        <f>ABS(Revenue_Data!AA99)</f>
        <v>44327138</v>
      </c>
    </row>
    <row r="100" spans="2:27" x14ac:dyDescent="0.35">
      <c r="B100" s="12" t="s">
        <v>97</v>
      </c>
      <c r="C100" s="17">
        <f>ABS(Revenue_Data!C100)</f>
        <v>8053906</v>
      </c>
      <c r="D100" s="6">
        <f>ABS(Revenue_Data!D100)</f>
        <v>8053906</v>
      </c>
      <c r="E100" s="6">
        <f>ABS(Revenue_Data!E100)</f>
        <v>9664687</v>
      </c>
      <c r="F100" s="6">
        <f>ABS(Revenue_Data!F100)</f>
        <v>10534509</v>
      </c>
      <c r="G100" s="6">
        <f>ABS(Revenue_Data!G100)</f>
        <v>12641411</v>
      </c>
      <c r="H100" s="6">
        <f>ABS(Revenue_Data!H100)</f>
        <v>14031966</v>
      </c>
      <c r="I100" s="6">
        <f>ABS(Revenue_Data!I100)</f>
        <v>15294843</v>
      </c>
      <c r="J100" s="6">
        <f>ABS(Revenue_Data!J100)</f>
        <v>18047915</v>
      </c>
      <c r="K100" s="6">
        <f>ABS(Revenue_Data!K100)</f>
        <v>20213665</v>
      </c>
      <c r="L100" s="6">
        <f>ABS(Revenue_Data!L100)</f>
        <v>20011528</v>
      </c>
      <c r="M100" s="6">
        <f>ABS(Revenue_Data!M100)</f>
        <v>19211067</v>
      </c>
      <c r="N100" s="6">
        <f>ABS(Revenue_Data!N100)</f>
        <v>22092727</v>
      </c>
      <c r="O100" s="6">
        <f>ABS(Revenue_Data!O100)</f>
        <v>21209018</v>
      </c>
      <c r="P100" s="6">
        <f>ABS(Revenue_Data!P100)</f>
        <v>20996928</v>
      </c>
      <c r="Q100" s="6">
        <f>ABS(Revenue_Data!Q100)</f>
        <v>22256744</v>
      </c>
      <c r="R100" s="6">
        <f>ABS(Revenue_Data!R100)</f>
        <v>24482418</v>
      </c>
      <c r="S100" s="6">
        <f>ABS(Revenue_Data!S100)</f>
        <v>28889253</v>
      </c>
      <c r="T100" s="6">
        <f>ABS(Revenue_Data!T100)</f>
        <v>31778178</v>
      </c>
      <c r="U100" s="6">
        <f>ABS(Revenue_Data!U100)</f>
        <v>36544905</v>
      </c>
      <c r="V100" s="6">
        <f>ABS(Revenue_Data!V100)</f>
        <v>35814007</v>
      </c>
      <c r="W100" s="6">
        <f>ABS(Revenue_Data!W100)</f>
        <v>34381447</v>
      </c>
      <c r="X100" s="6">
        <f>ABS(Revenue_Data!X100)</f>
        <v>40913922</v>
      </c>
      <c r="Y100" s="6">
        <f>ABS(Revenue_Data!Y100)</f>
        <v>39277365</v>
      </c>
      <c r="Z100" s="6">
        <f>ABS(Revenue_Data!Z100)</f>
        <v>42812328</v>
      </c>
      <c r="AA100" s="7">
        <f>ABS(Revenue_Data!AA100)</f>
        <v>46665438</v>
      </c>
    </row>
    <row r="101" spans="2:27" x14ac:dyDescent="0.35">
      <c r="B101" s="12" t="s">
        <v>98</v>
      </c>
      <c r="C101" s="17">
        <f>ABS(Revenue_Data!C101)</f>
        <v>6603611</v>
      </c>
      <c r="D101" s="6">
        <f>ABS(Revenue_Data!D101)</f>
        <v>7792261</v>
      </c>
      <c r="E101" s="6">
        <f>ABS(Revenue_Data!E101)</f>
        <v>9350713</v>
      </c>
      <c r="F101" s="6">
        <f>ABS(Revenue_Data!F101)</f>
        <v>9070192</v>
      </c>
      <c r="G101" s="6">
        <f>ABS(Revenue_Data!G101)</f>
        <v>10430721</v>
      </c>
      <c r="H101" s="6">
        <f>ABS(Revenue_Data!H101)</f>
        <v>9909185</v>
      </c>
      <c r="I101" s="6">
        <f>ABS(Revenue_Data!I101)</f>
        <v>10008277</v>
      </c>
      <c r="J101" s="6">
        <f>ABS(Revenue_Data!J101)</f>
        <v>11509519</v>
      </c>
      <c r="K101" s="6">
        <f>ABS(Revenue_Data!K101)</f>
        <v>12660471</v>
      </c>
      <c r="L101" s="6">
        <f>ABS(Revenue_Data!L101)</f>
        <v>12027447</v>
      </c>
      <c r="M101" s="6">
        <f>ABS(Revenue_Data!M101)</f>
        <v>11426075</v>
      </c>
      <c r="N101" s="6">
        <f>ABS(Revenue_Data!N101)</f>
        <v>13597029</v>
      </c>
      <c r="O101" s="6">
        <f>ABS(Revenue_Data!O101)</f>
        <v>13732999</v>
      </c>
      <c r="P101" s="6">
        <f>ABS(Revenue_Data!P101)</f>
        <v>14282319</v>
      </c>
      <c r="Q101" s="6">
        <f>ABS(Revenue_Data!Q101)</f>
        <v>16710313</v>
      </c>
      <c r="R101" s="6">
        <f>ABS(Revenue_Data!R101)</f>
        <v>19551066</v>
      </c>
      <c r="S101" s="6">
        <f>ABS(Revenue_Data!S101)</f>
        <v>20528619</v>
      </c>
      <c r="T101" s="6">
        <f>ABS(Revenue_Data!T101)</f>
        <v>24429057</v>
      </c>
      <c r="U101" s="6">
        <f>ABS(Revenue_Data!U101)</f>
        <v>27116253</v>
      </c>
      <c r="V101" s="6">
        <f>ABS(Revenue_Data!V101)</f>
        <v>26031603</v>
      </c>
      <c r="W101" s="6">
        <f>ABS(Revenue_Data!W101)</f>
        <v>25771287</v>
      </c>
      <c r="X101" s="6">
        <f>ABS(Revenue_Data!X101)</f>
        <v>27575277</v>
      </c>
      <c r="Y101" s="6">
        <f>ABS(Revenue_Data!Y101)</f>
        <v>29505546</v>
      </c>
      <c r="Z101" s="6">
        <f>ABS(Revenue_Data!Z101)</f>
        <v>33931378</v>
      </c>
      <c r="AA101" s="7">
        <f>ABS(Revenue_Data!AA101)</f>
        <v>40039026</v>
      </c>
    </row>
    <row r="102" spans="2:27" x14ac:dyDescent="0.35">
      <c r="B102" s="12" t="s">
        <v>99</v>
      </c>
      <c r="C102" s="17">
        <f>ABS(Revenue_Data!C102)</f>
        <v>13889481</v>
      </c>
      <c r="D102" s="6">
        <f>ABS(Revenue_Data!D102)</f>
        <v>16111798</v>
      </c>
      <c r="E102" s="6">
        <f>ABS(Revenue_Data!E102)</f>
        <v>18045214</v>
      </c>
      <c r="F102" s="6">
        <f>ABS(Revenue_Data!F102)</f>
        <v>17864762</v>
      </c>
      <c r="G102" s="6">
        <f>ABS(Revenue_Data!G102)</f>
        <v>20365829</v>
      </c>
      <c r="H102" s="6">
        <f>ABS(Revenue_Data!H102)</f>
        <v>21384120</v>
      </c>
      <c r="I102" s="6">
        <f>ABS(Revenue_Data!I102)</f>
        <v>21170279</v>
      </c>
      <c r="J102" s="6">
        <f>ABS(Revenue_Data!J102)</f>
        <v>21381982</v>
      </c>
      <c r="K102" s="6">
        <f>ABS(Revenue_Data!K102)</f>
        <v>25230739</v>
      </c>
      <c r="L102" s="6">
        <f>ABS(Revenue_Data!L102)</f>
        <v>27249198</v>
      </c>
      <c r="M102" s="6">
        <f>ABS(Revenue_Data!M102)</f>
        <v>27521690</v>
      </c>
      <c r="N102" s="6">
        <f>ABS(Revenue_Data!N102)</f>
        <v>29448208</v>
      </c>
      <c r="O102" s="6">
        <f>ABS(Revenue_Data!O102)</f>
        <v>32687511</v>
      </c>
      <c r="P102" s="6">
        <f>ABS(Revenue_Data!P102)</f>
        <v>32360636</v>
      </c>
      <c r="Q102" s="6">
        <f>ABS(Revenue_Data!Q102)</f>
        <v>35273093</v>
      </c>
      <c r="R102" s="6">
        <f>ABS(Revenue_Data!R102)</f>
        <v>35625824</v>
      </c>
      <c r="S102" s="6">
        <f>ABS(Revenue_Data!S102)</f>
        <v>34913308</v>
      </c>
      <c r="T102" s="6">
        <f>ABS(Revenue_Data!T102)</f>
        <v>38055506</v>
      </c>
      <c r="U102" s="6">
        <f>ABS(Revenue_Data!U102)</f>
        <v>36913841</v>
      </c>
      <c r="V102" s="6">
        <f>ABS(Revenue_Data!V102)</f>
        <v>43927471</v>
      </c>
      <c r="W102" s="6">
        <f>ABS(Revenue_Data!W102)</f>
        <v>50516592</v>
      </c>
      <c r="X102" s="6">
        <f>ABS(Revenue_Data!X102)</f>
        <v>57588915</v>
      </c>
      <c r="Y102" s="6">
        <f>ABS(Revenue_Data!Y102)</f>
        <v>56437137</v>
      </c>
      <c r="Z102" s="6">
        <f>ABS(Revenue_Data!Z102)</f>
        <v>60387737</v>
      </c>
      <c r="AA102" s="7">
        <f>ABS(Revenue_Data!AA102)</f>
        <v>62803246</v>
      </c>
    </row>
    <row r="103" spans="2:27" ht="15" thickBot="1" x14ac:dyDescent="0.4">
      <c r="B103" s="13" t="s">
        <v>100</v>
      </c>
      <c r="C103" s="19">
        <f>ABS(Revenue_Data!C103)</f>
        <v>7078942</v>
      </c>
      <c r="D103" s="10">
        <f>ABS(Revenue_Data!D103)</f>
        <v>7999204</v>
      </c>
      <c r="E103" s="10">
        <f>ABS(Revenue_Data!E103)</f>
        <v>8559148</v>
      </c>
      <c r="F103" s="10">
        <f>ABS(Revenue_Data!F103)</f>
        <v>8559148</v>
      </c>
      <c r="G103" s="10">
        <f>ABS(Revenue_Data!G103)</f>
        <v>8644739</v>
      </c>
      <c r="H103" s="10">
        <f>ABS(Revenue_Data!H103)</f>
        <v>8904081</v>
      </c>
      <c r="I103" s="10">
        <f>ABS(Revenue_Data!I103)</f>
        <v>9438326</v>
      </c>
      <c r="J103" s="10">
        <f>ABS(Revenue_Data!J103)</f>
        <v>9155176</v>
      </c>
      <c r="K103" s="10">
        <f>ABS(Revenue_Data!K103)</f>
        <v>8788969</v>
      </c>
      <c r="L103" s="10">
        <f>ABS(Revenue_Data!L103)</f>
        <v>9579976</v>
      </c>
      <c r="M103" s="10">
        <f>ABS(Revenue_Data!M103)</f>
        <v>10729573</v>
      </c>
      <c r="N103" s="28">
        <f>ABS(Revenue_Data!N103)</f>
        <v>10944164</v>
      </c>
      <c r="O103" s="10">
        <f>ABS(Revenue_Data!O103)</f>
        <v>10944164</v>
      </c>
      <c r="P103" s="10">
        <f>ABS(Revenue_Data!P103)</f>
        <v>11053606</v>
      </c>
      <c r="Q103" s="10">
        <f>ABS(Revenue_Data!Q103)</f>
        <v>12269503</v>
      </c>
      <c r="R103" s="10">
        <f>ABS(Revenue_Data!R103)</f>
        <v>13128368</v>
      </c>
      <c r="S103" s="10">
        <f>ABS(Revenue_Data!S103)</f>
        <v>14835056</v>
      </c>
      <c r="T103" s="10">
        <f>ABS(Revenue_Data!T103)</f>
        <v>15280108</v>
      </c>
      <c r="U103" s="10">
        <f>ABS(Revenue_Data!U103)</f>
        <v>17877726</v>
      </c>
      <c r="V103" s="10">
        <f>ABS(Revenue_Data!V103)</f>
        <v>20738162</v>
      </c>
      <c r="W103" s="10">
        <f>ABS(Revenue_Data!W103)</f>
        <v>22397215</v>
      </c>
      <c r="X103" s="10">
        <f>ABS(Revenue_Data!X103)</f>
        <v>21501326</v>
      </c>
      <c r="Y103" s="10">
        <f>ABS(Revenue_Data!Y103)</f>
        <v>22361379</v>
      </c>
      <c r="Z103" s="10">
        <f>ABS(Revenue_Data!Z103)</f>
        <v>24597517</v>
      </c>
      <c r="AA103" s="11">
        <f>ABS(Revenue_Data!AA103)</f>
        <v>24351542</v>
      </c>
    </row>
    <row r="104" spans="2:27" ht="15" thickBot="1" x14ac:dyDescent="0.4"/>
    <row r="105" spans="2:27" ht="15" thickBot="1" x14ac:dyDescent="0.4">
      <c r="B105" s="14" t="s">
        <v>0</v>
      </c>
      <c r="C105" s="35">
        <v>1</v>
      </c>
      <c r="D105" s="29">
        <f>C105+1</f>
        <v>2</v>
      </c>
      <c r="E105" s="29">
        <f t="shared" ref="E105:AA105" si="0">D105+1</f>
        <v>3</v>
      </c>
      <c r="F105" s="29">
        <f t="shared" si="0"/>
        <v>4</v>
      </c>
      <c r="G105" s="29">
        <f t="shared" si="0"/>
        <v>5</v>
      </c>
      <c r="H105" s="29">
        <f t="shared" si="0"/>
        <v>6</v>
      </c>
      <c r="I105" s="29">
        <f t="shared" si="0"/>
        <v>7</v>
      </c>
      <c r="J105" s="29">
        <f t="shared" si="0"/>
        <v>8</v>
      </c>
      <c r="K105" s="29">
        <f t="shared" si="0"/>
        <v>9</v>
      </c>
      <c r="L105" s="29">
        <f t="shared" si="0"/>
        <v>10</v>
      </c>
      <c r="M105" s="29">
        <f t="shared" si="0"/>
        <v>11</v>
      </c>
      <c r="N105" s="29">
        <f t="shared" si="0"/>
        <v>12</v>
      </c>
      <c r="O105" s="29">
        <f t="shared" si="0"/>
        <v>13</v>
      </c>
      <c r="P105" s="29">
        <f t="shared" si="0"/>
        <v>14</v>
      </c>
      <c r="Q105" s="29">
        <f t="shared" si="0"/>
        <v>15</v>
      </c>
      <c r="R105" s="29">
        <f t="shared" si="0"/>
        <v>16</v>
      </c>
      <c r="S105" s="29">
        <f t="shared" si="0"/>
        <v>17</v>
      </c>
      <c r="T105" s="29">
        <f t="shared" si="0"/>
        <v>18</v>
      </c>
      <c r="U105" s="29">
        <f t="shared" si="0"/>
        <v>19</v>
      </c>
      <c r="V105" s="29">
        <f t="shared" si="0"/>
        <v>20</v>
      </c>
      <c r="W105" s="29">
        <f t="shared" si="0"/>
        <v>21</v>
      </c>
      <c r="X105" s="29">
        <f t="shared" si="0"/>
        <v>22</v>
      </c>
      <c r="Y105" s="29">
        <f t="shared" si="0"/>
        <v>23</v>
      </c>
      <c r="Z105" s="29">
        <f t="shared" si="0"/>
        <v>24</v>
      </c>
      <c r="AA105" s="30">
        <f t="shared" si="0"/>
        <v>25</v>
      </c>
    </row>
    <row r="106" spans="2:27" ht="15" thickBot="1" x14ac:dyDescent="0.4">
      <c r="B106" s="14" t="s">
        <v>128</v>
      </c>
      <c r="C106" s="35">
        <f>COUNTIF(C4:C103,"&lt;&gt;0")</f>
        <v>100</v>
      </c>
      <c r="D106" s="29">
        <f t="shared" ref="D106:AA106" si="1">COUNTIF(D4:D103,"&lt;&gt;0")</f>
        <v>100</v>
      </c>
      <c r="E106" s="29">
        <f t="shared" si="1"/>
        <v>100</v>
      </c>
      <c r="F106" s="29">
        <f t="shared" si="1"/>
        <v>100</v>
      </c>
      <c r="G106" s="29">
        <f t="shared" si="1"/>
        <v>100</v>
      </c>
      <c r="H106" s="29">
        <f t="shared" si="1"/>
        <v>99</v>
      </c>
      <c r="I106" s="29">
        <f t="shared" si="1"/>
        <v>99</v>
      </c>
      <c r="J106" s="29">
        <f t="shared" si="1"/>
        <v>99</v>
      </c>
      <c r="K106" s="29">
        <f t="shared" si="1"/>
        <v>99</v>
      </c>
      <c r="L106" s="29">
        <f t="shared" si="1"/>
        <v>99</v>
      </c>
      <c r="M106" s="29">
        <f t="shared" si="1"/>
        <v>99</v>
      </c>
      <c r="N106" s="29">
        <f t="shared" si="1"/>
        <v>99</v>
      </c>
      <c r="O106" s="29">
        <f t="shared" si="1"/>
        <v>99</v>
      </c>
      <c r="P106" s="29">
        <f t="shared" si="1"/>
        <v>99</v>
      </c>
      <c r="Q106" s="29">
        <f t="shared" si="1"/>
        <v>99</v>
      </c>
      <c r="R106" s="29">
        <f t="shared" si="1"/>
        <v>99</v>
      </c>
      <c r="S106" s="29">
        <f t="shared" si="1"/>
        <v>99</v>
      </c>
      <c r="T106" s="29">
        <f t="shared" si="1"/>
        <v>99</v>
      </c>
      <c r="U106" s="29">
        <f t="shared" si="1"/>
        <v>99</v>
      </c>
      <c r="V106" s="29">
        <f t="shared" si="1"/>
        <v>98</v>
      </c>
      <c r="W106" s="29">
        <f t="shared" si="1"/>
        <v>98</v>
      </c>
      <c r="X106" s="29">
        <f t="shared" si="1"/>
        <v>98</v>
      </c>
      <c r="Y106" s="29">
        <f t="shared" si="1"/>
        <v>98</v>
      </c>
      <c r="Z106" s="29">
        <f t="shared" si="1"/>
        <v>98</v>
      </c>
      <c r="AA106" s="30">
        <f t="shared" si="1"/>
        <v>98</v>
      </c>
    </row>
    <row r="107" spans="2:27" ht="15" thickBot="1" x14ac:dyDescent="0.4">
      <c r="B107" s="14" t="s">
        <v>127</v>
      </c>
      <c r="C107" s="35">
        <f>SUM(C4:C103)/C106</f>
        <v>10272353.800000001</v>
      </c>
      <c r="D107" s="29">
        <f t="shared" ref="D107:AA107" si="2">SUM(D4:D103)/D106</f>
        <v>11084116.970000001</v>
      </c>
      <c r="E107" s="29">
        <f t="shared" si="2"/>
        <v>12070708.98</v>
      </c>
      <c r="F107" s="29">
        <f t="shared" si="2"/>
        <v>12862257.65</v>
      </c>
      <c r="G107" s="29">
        <f t="shared" si="2"/>
        <v>13586147.74</v>
      </c>
      <c r="H107" s="29">
        <f t="shared" si="2"/>
        <v>14412799.898989899</v>
      </c>
      <c r="I107" s="29">
        <f t="shared" si="2"/>
        <v>15387051.595959596</v>
      </c>
      <c r="J107" s="29">
        <f t="shared" si="2"/>
        <v>16377567.717171717</v>
      </c>
      <c r="K107" s="29">
        <f t="shared" si="2"/>
        <v>17640596.020202022</v>
      </c>
      <c r="L107" s="29">
        <f t="shared" si="2"/>
        <v>18694248.86868687</v>
      </c>
      <c r="M107" s="29">
        <f t="shared" si="2"/>
        <v>20086124.747474749</v>
      </c>
      <c r="N107" s="29">
        <f t="shared" si="2"/>
        <v>21694065.929292928</v>
      </c>
      <c r="O107" s="29">
        <f t="shared" si="2"/>
        <v>23110579.767676767</v>
      </c>
      <c r="P107" s="29">
        <f t="shared" si="2"/>
        <v>25032716.474747475</v>
      </c>
      <c r="Q107" s="29">
        <f t="shared" si="2"/>
        <v>26991556.414141413</v>
      </c>
      <c r="R107" s="29">
        <f t="shared" si="2"/>
        <v>29111763.626262628</v>
      </c>
      <c r="S107" s="29">
        <f t="shared" si="2"/>
        <v>31054390.101010103</v>
      </c>
      <c r="T107" s="29">
        <f t="shared" si="2"/>
        <v>33402570.858585857</v>
      </c>
      <c r="U107" s="29">
        <f t="shared" si="2"/>
        <v>36136917.848484851</v>
      </c>
      <c r="V107" s="29">
        <f t="shared" si="2"/>
        <v>39098619.183673471</v>
      </c>
      <c r="W107" s="29">
        <f t="shared" si="2"/>
        <v>41832260.612244897</v>
      </c>
      <c r="X107" s="29">
        <f t="shared" si="2"/>
        <v>44734941.346938774</v>
      </c>
      <c r="Y107" s="29">
        <f t="shared" si="2"/>
        <v>48048975.877551019</v>
      </c>
      <c r="Z107" s="29">
        <f t="shared" si="2"/>
        <v>51941261.020408161</v>
      </c>
      <c r="AA107" s="30">
        <f t="shared" si="2"/>
        <v>55940219.122448981</v>
      </c>
    </row>
    <row r="108" spans="2:27" x14ac:dyDescent="0.35">
      <c r="C10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8826-E1A2-4985-975C-F748D7D6C140}">
  <dimension ref="A1:AE106"/>
  <sheetViews>
    <sheetView showGridLines="0" zoomScale="80" zoomScaleNormal="80" workbookViewId="0"/>
  </sheetViews>
  <sheetFormatPr defaultRowHeight="14.5" x14ac:dyDescent="0.35"/>
  <cols>
    <col min="1" max="1" width="0.81640625" style="106" customWidth="1"/>
    <col min="2" max="2" width="11.1796875" customWidth="1"/>
    <col min="3" max="9" width="11.453125" bestFit="1" customWidth="1"/>
    <col min="10" max="10" width="12.1796875" bestFit="1" customWidth="1"/>
    <col min="11" max="12" width="11.453125" bestFit="1" customWidth="1"/>
    <col min="13" max="14" width="12.1796875" bestFit="1" customWidth="1"/>
    <col min="15" max="20" width="11.453125" bestFit="1" customWidth="1"/>
    <col min="21" max="24" width="12.453125" bestFit="1" customWidth="1"/>
    <col min="25" max="25" width="13.1796875" bestFit="1" customWidth="1"/>
    <col min="26" max="27" width="12.453125" bestFit="1" customWidth="1"/>
    <col min="29" max="29" width="24.1796875" bestFit="1" customWidth="1"/>
  </cols>
  <sheetData>
    <row r="1" spans="2:31" x14ac:dyDescent="0.35">
      <c r="B1" s="3" t="s">
        <v>131</v>
      </c>
    </row>
    <row r="2" spans="2:31" ht="15" thickBot="1" x14ac:dyDescent="0.4"/>
    <row r="3" spans="2:31" ht="15" thickBot="1" x14ac:dyDescent="0.4">
      <c r="B3" s="14"/>
      <c r="C3" s="24" t="s">
        <v>101</v>
      </c>
      <c r="D3" s="25" t="s">
        <v>102</v>
      </c>
      <c r="E3" s="25" t="s">
        <v>103</v>
      </c>
      <c r="F3" s="25" t="s">
        <v>104</v>
      </c>
      <c r="G3" s="25" t="s">
        <v>105</v>
      </c>
      <c r="H3" s="25" t="s">
        <v>106</v>
      </c>
      <c r="I3" s="25" t="s">
        <v>107</v>
      </c>
      <c r="J3" s="25" t="s">
        <v>108</v>
      </c>
      <c r="K3" s="25" t="s">
        <v>109</v>
      </c>
      <c r="L3" s="25" t="s">
        <v>110</v>
      </c>
      <c r="M3" s="25" t="s">
        <v>111</v>
      </c>
      <c r="N3" s="25" t="s">
        <v>112</v>
      </c>
      <c r="O3" s="25" t="s">
        <v>113</v>
      </c>
      <c r="P3" s="25" t="s">
        <v>114</v>
      </c>
      <c r="Q3" s="25" t="s">
        <v>115</v>
      </c>
      <c r="R3" s="25" t="s">
        <v>116</v>
      </c>
      <c r="S3" s="25" t="s">
        <v>117</v>
      </c>
      <c r="T3" s="25" t="s">
        <v>118</v>
      </c>
      <c r="U3" s="25" t="s">
        <v>119</v>
      </c>
      <c r="V3" s="25" t="s">
        <v>120</v>
      </c>
      <c r="W3" s="25" t="s">
        <v>121</v>
      </c>
      <c r="X3" s="25" t="s">
        <v>122</v>
      </c>
      <c r="Y3" s="25" t="s">
        <v>123</v>
      </c>
      <c r="Z3" s="25" t="s">
        <v>124</v>
      </c>
      <c r="AA3" s="23" t="s">
        <v>125</v>
      </c>
      <c r="AC3" s="2" t="s">
        <v>129</v>
      </c>
    </row>
    <row r="4" spans="2:31" x14ac:dyDescent="0.35">
      <c r="B4" s="12" t="s">
        <v>1</v>
      </c>
      <c r="C4" s="17" t="str">
        <f>IF(Revised_Rev_Data!C4="","Check - Blank",IF(Revised_Rev_Data!C4&lt;0,"Check - Negative",IF(Revised_Rev_Data!C4=0,"Check - Zero","OK")))</f>
        <v>OK</v>
      </c>
      <c r="D4" s="6" t="str">
        <f>IF(Revised_Rev_Data!D4="","Check - Blank",IF(Revised_Rev_Data!D4&lt;0,"Check - Negative",IF(Revised_Rev_Data!D4=0,"Check - Zero","OK")))</f>
        <v>OK</v>
      </c>
      <c r="E4" s="6" t="str">
        <f>IF(Revised_Rev_Data!E4="","Check - Blank",IF(Revised_Rev_Data!E4&lt;0,"Check - Negative",IF(Revised_Rev_Data!E4=0,"Check - Zero","OK")))</f>
        <v>OK</v>
      </c>
      <c r="F4" s="6" t="str">
        <f>IF(Revised_Rev_Data!F4="","Check - Blank",IF(Revised_Rev_Data!F4&lt;0,"Check - Negative",IF(Revised_Rev_Data!F4=0,"Check - Zero","OK")))</f>
        <v>OK</v>
      </c>
      <c r="G4" s="6" t="str">
        <f>IF(Revised_Rev_Data!G4="","Check - Blank",IF(Revised_Rev_Data!G4&lt;0,"Check - Negative",IF(Revised_Rev_Data!G4=0,"Check - Zero","OK")))</f>
        <v>OK</v>
      </c>
      <c r="H4" s="6" t="str">
        <f>IF(Revised_Rev_Data!H4="","Check - Blank",IF(Revised_Rev_Data!H4&lt;0,"Check - Negative",IF(Revised_Rev_Data!H4=0,"Check - Zero","OK")))</f>
        <v>OK</v>
      </c>
      <c r="I4" s="6" t="str">
        <f>IF(Revised_Rev_Data!I4="","Check - Blank",IF(Revised_Rev_Data!I4&lt;0,"Check - Negative",IF(Revised_Rev_Data!I4=0,"Check - Zero","OK")))</f>
        <v>OK</v>
      </c>
      <c r="J4" s="6" t="str">
        <f>IF(Revised_Rev_Data!J4="","Check - Blank",IF(Revised_Rev_Data!J4&lt;0,"Check - Negative",IF(Revised_Rev_Data!J4=0,"Check - Zero","OK")))</f>
        <v>OK</v>
      </c>
      <c r="K4" s="6" t="str">
        <f>IF(Revised_Rev_Data!K4="","Check - Blank",IF(Revised_Rev_Data!K4&lt;0,"Check - Negative",IF(Revised_Rev_Data!K4=0,"Check - Zero","OK")))</f>
        <v>OK</v>
      </c>
      <c r="L4" s="6" t="str">
        <f>IF(Revised_Rev_Data!L4="","Check - Blank",IF(Revised_Rev_Data!L4&lt;0,"Check - Negative",IF(Revised_Rev_Data!L4=0,"Check - Zero","OK")))</f>
        <v>OK</v>
      </c>
      <c r="M4" s="6" t="str">
        <f>IF(Revised_Rev_Data!M4="","Check - Blank",IF(Revised_Rev_Data!M4&lt;0,"Check - Negative",IF(Revised_Rev_Data!M4=0,"Check - Zero","OK")))</f>
        <v>OK</v>
      </c>
      <c r="N4" s="6" t="str">
        <f>IF(Revised_Rev_Data!N4="","Check - Blank",IF(Revised_Rev_Data!N4&lt;0,"Check - Negative",IF(Revised_Rev_Data!N4=0,"Check - Zero","OK")))</f>
        <v>OK</v>
      </c>
      <c r="O4" s="6" t="str">
        <f>IF(Revised_Rev_Data!O4="","Check - Blank",IF(Revised_Rev_Data!O4&lt;0,"Check - Negative",IF(Revised_Rev_Data!O4=0,"Check - Zero","OK")))</f>
        <v>OK</v>
      </c>
      <c r="P4" s="6" t="str">
        <f>IF(Revised_Rev_Data!P4="","Check - Blank",IF(Revised_Rev_Data!P4&lt;0,"Check - Negative",IF(Revised_Rev_Data!P4=0,"Check - Zero","OK")))</f>
        <v>OK</v>
      </c>
      <c r="Q4" s="6" t="str">
        <f>IF(Revised_Rev_Data!Q4="","Check - Blank",IF(Revised_Rev_Data!Q4&lt;0,"Check - Negative",IF(Revised_Rev_Data!Q4=0,"Check - Zero","OK")))</f>
        <v>OK</v>
      </c>
      <c r="R4" s="6" t="str">
        <f>IF(Revised_Rev_Data!R4="","Check - Blank",IF(Revised_Rev_Data!R4&lt;0,"Check - Negative",IF(Revised_Rev_Data!R4=0,"Check - Zero","OK")))</f>
        <v>OK</v>
      </c>
      <c r="S4" s="6" t="str">
        <f>IF(Revised_Rev_Data!S4="","Check - Blank",IF(Revised_Rev_Data!S4&lt;0,"Check - Negative",IF(Revised_Rev_Data!S4=0,"Check - Zero","OK")))</f>
        <v>OK</v>
      </c>
      <c r="T4" s="6" t="str">
        <f>IF(Revised_Rev_Data!T4="","Check - Blank",IF(Revised_Rev_Data!T4&lt;0,"Check - Negative",IF(Revised_Rev_Data!T4=0,"Check - Zero","OK")))</f>
        <v>OK</v>
      </c>
      <c r="U4" s="6" t="str">
        <f>IF(Revised_Rev_Data!U4="","Check - Blank",IF(Revised_Rev_Data!U4&lt;0,"Check - Negative",IF(Revised_Rev_Data!U4=0,"Check - Zero","OK")))</f>
        <v>OK</v>
      </c>
      <c r="V4" s="6" t="str">
        <f>IF(Revised_Rev_Data!V4="","Check - Blank",IF(Revised_Rev_Data!V4&lt;0,"Check - Negative",IF(Revised_Rev_Data!V4=0,"Check - Zero","OK")))</f>
        <v>OK</v>
      </c>
      <c r="W4" s="6" t="str">
        <f>IF(Revised_Rev_Data!W4="","Check - Blank",IF(Revised_Rev_Data!W4&lt;0,"Check - Negative",IF(Revised_Rev_Data!W4=0,"Check - Zero","OK")))</f>
        <v>OK</v>
      </c>
      <c r="X4" s="6" t="str">
        <f>IF(Revised_Rev_Data!X4="","Check - Blank",IF(Revised_Rev_Data!X4&lt;0,"Check - Negative",IF(Revised_Rev_Data!X4=0,"Check - Zero","OK")))</f>
        <v>OK</v>
      </c>
      <c r="Y4" s="6" t="str">
        <f>IF(Revised_Rev_Data!Y4="","Check - Blank",IF(Revised_Rev_Data!Y4&lt;0,"Check - Negative",IF(Revised_Rev_Data!Y4=0,"Check - Zero","OK")))</f>
        <v>OK</v>
      </c>
      <c r="Z4" s="6" t="str">
        <f>IF(Revised_Rev_Data!Z4="","Check - Blank",IF(Revised_Rev_Data!Z4&lt;0,"Check - Negative",IF(Revised_Rev_Data!Z4=0,"Check - Zero","OK")))</f>
        <v>OK</v>
      </c>
      <c r="AA4" s="7" t="str">
        <f>IF(Revised_Rev_Data!AA4="","Check - Blank",IF(Revised_Rev_Data!AA4&lt;0,"Check - Negative",IF(Revised_Rev_Data!AA4=0,"Check - Zero","OK")))</f>
        <v>OK</v>
      </c>
      <c r="AB4" s="26"/>
      <c r="AC4" t="s">
        <v>130</v>
      </c>
    </row>
    <row r="5" spans="2:31" x14ac:dyDescent="0.35">
      <c r="B5" s="12" t="s">
        <v>2</v>
      </c>
      <c r="C5" s="17" t="str">
        <f>IF(Revised_Rev_Data!C5="","Check - Blank",IF(Revised_Rev_Data!C5&lt;0,"Check - Negative",IF(Revised_Rev_Data!C5=0,"Check - Zero","OK")))</f>
        <v>OK</v>
      </c>
      <c r="D5" s="6" t="str">
        <f>IF(Revised_Rev_Data!D5="","Check - Blank",IF(Revised_Rev_Data!D5&lt;0,"Check - Negative",IF(Revised_Rev_Data!D5=0,"Check - Zero","OK")))</f>
        <v>OK</v>
      </c>
      <c r="E5" s="6" t="str">
        <f>IF(Revised_Rev_Data!E5="","Check - Blank",IF(Revised_Rev_Data!E5&lt;0,"Check - Negative",IF(Revised_Rev_Data!E5=0,"Check - Zero","OK")))</f>
        <v>OK</v>
      </c>
      <c r="F5" s="6" t="str">
        <f>IF(Revised_Rev_Data!F5="","Check - Blank",IF(Revised_Rev_Data!F5&lt;0,"Check - Negative",IF(Revised_Rev_Data!F5=0,"Check - Zero","OK")))</f>
        <v>OK</v>
      </c>
      <c r="G5" s="6" t="str">
        <f>IF(Revised_Rev_Data!G5="","Check - Blank",IF(Revised_Rev_Data!G5&lt;0,"Check - Negative",IF(Revised_Rev_Data!G5=0,"Check - Zero","OK")))</f>
        <v>OK</v>
      </c>
      <c r="H5" s="6" t="str">
        <f>IF(Revised_Rev_Data!H5="","Check - Blank",IF(Revised_Rev_Data!H5&lt;0,"Check - Negative",IF(Revised_Rev_Data!H5=0,"Check - Zero","OK")))</f>
        <v>OK</v>
      </c>
      <c r="I5" s="6" t="str">
        <f>IF(Revised_Rev_Data!I5="","Check - Blank",IF(Revised_Rev_Data!I5&lt;0,"Check - Negative",IF(Revised_Rev_Data!I5=0,"Check - Zero","OK")))</f>
        <v>OK</v>
      </c>
      <c r="J5" s="6" t="str">
        <f>IF(Revised_Rev_Data!J5="","Check - Blank",IF(Revised_Rev_Data!J5&lt;0,"Check - Negative",IF(Revised_Rev_Data!J5=0,"Check - Zero","OK")))</f>
        <v>OK</v>
      </c>
      <c r="K5" s="6" t="str">
        <f>IF(Revised_Rev_Data!K5="","Check - Blank",IF(Revised_Rev_Data!K5&lt;0,"Check - Negative",IF(Revised_Rev_Data!K5=0,"Check - Zero","OK")))</f>
        <v>OK</v>
      </c>
      <c r="L5" s="6" t="str">
        <f>IF(Revised_Rev_Data!L5="","Check - Blank",IF(Revised_Rev_Data!L5&lt;0,"Check - Negative",IF(Revised_Rev_Data!L5=0,"Check - Zero","OK")))</f>
        <v>OK</v>
      </c>
      <c r="M5" s="6" t="str">
        <f>IF(Revised_Rev_Data!M5="","Check - Blank",IF(Revised_Rev_Data!M5&lt;0,"Check - Negative",IF(Revised_Rev_Data!M5=0,"Check - Zero","OK")))</f>
        <v>OK</v>
      </c>
      <c r="N5" s="6" t="str">
        <f>IF(Revised_Rev_Data!N5="","Check - Blank",IF(Revised_Rev_Data!N5&lt;0,"Check - Negative",IF(Revised_Rev_Data!N5=0,"Check - Zero","OK")))</f>
        <v>OK</v>
      </c>
      <c r="O5" s="6" t="str">
        <f>IF(Revised_Rev_Data!O5="","Check - Blank",IF(Revised_Rev_Data!O5&lt;0,"Check - Negative",IF(Revised_Rev_Data!O5=0,"Check - Zero","OK")))</f>
        <v>OK</v>
      </c>
      <c r="P5" s="6" t="str">
        <f>IF(Revised_Rev_Data!P5="","Check - Blank",IF(Revised_Rev_Data!P5&lt;0,"Check - Negative",IF(Revised_Rev_Data!P5=0,"Check - Zero","OK")))</f>
        <v>OK</v>
      </c>
      <c r="Q5" s="6" t="str">
        <f>IF(Revised_Rev_Data!Q5="","Check - Blank",IF(Revised_Rev_Data!Q5&lt;0,"Check - Negative",IF(Revised_Rev_Data!Q5=0,"Check - Zero","OK")))</f>
        <v>OK</v>
      </c>
      <c r="R5" s="6" t="str">
        <f>IF(Revised_Rev_Data!R5="","Check - Blank",IF(Revised_Rev_Data!R5&lt;0,"Check - Negative",IF(Revised_Rev_Data!R5=0,"Check - Zero","OK")))</f>
        <v>OK</v>
      </c>
      <c r="S5" s="6" t="str">
        <f>IF(Revised_Rev_Data!S5="","Check - Blank",IF(Revised_Rev_Data!S5&lt;0,"Check - Negative",IF(Revised_Rev_Data!S5=0,"Check - Zero","OK")))</f>
        <v>OK</v>
      </c>
      <c r="T5" s="6" t="str">
        <f>IF(Revised_Rev_Data!T5="","Check - Blank",IF(Revised_Rev_Data!T5&lt;0,"Check - Negative",IF(Revised_Rev_Data!T5=0,"Check - Zero","OK")))</f>
        <v>OK</v>
      </c>
      <c r="U5" s="6" t="str">
        <f>IF(Revised_Rev_Data!U5="","Check - Blank",IF(Revised_Rev_Data!U5&lt;0,"Check - Negative",IF(Revised_Rev_Data!U5=0,"Check - Zero","OK")))</f>
        <v>OK</v>
      </c>
      <c r="V5" s="6" t="str">
        <f>IF(Revised_Rev_Data!V5="","Check - Blank",IF(Revised_Rev_Data!V5&lt;0,"Check - Negative",IF(Revised_Rev_Data!V5=0,"Check - Zero","OK")))</f>
        <v>OK</v>
      </c>
      <c r="W5" s="6" t="str">
        <f>IF(Revised_Rev_Data!W5="","Check - Blank",IF(Revised_Rev_Data!W5&lt;0,"Check - Negative",IF(Revised_Rev_Data!W5=0,"Check - Zero","OK")))</f>
        <v>OK</v>
      </c>
      <c r="X5" s="6" t="str">
        <f>IF(Revised_Rev_Data!X5="","Check - Blank",IF(Revised_Rev_Data!X5&lt;0,"Check - Negative",IF(Revised_Rev_Data!X5=0,"Check - Zero","OK")))</f>
        <v>OK</v>
      </c>
      <c r="Y5" s="6" t="str">
        <f>IF(Revised_Rev_Data!Y5="","Check - Blank",IF(Revised_Rev_Data!Y5&lt;0,"Check - Negative",IF(Revised_Rev_Data!Y5=0,"Check - Zero","OK")))</f>
        <v>OK</v>
      </c>
      <c r="Z5" s="6" t="str">
        <f>IF(Revised_Rev_Data!Z5="","Check - Blank",IF(Revised_Rev_Data!Z5&lt;0,"Check - Negative",IF(Revised_Rev_Data!Z5=0,"Check - Zero","OK")))</f>
        <v>OK</v>
      </c>
      <c r="AA5" s="7" t="str">
        <f>IF(Revised_Rev_Data!AA5="","Check - Blank",IF(Revised_Rev_Data!AA5&lt;0,"Check - Negative",IF(Revised_Rev_Data!AA5=0,"Check - Zero","OK")))</f>
        <v>OK</v>
      </c>
      <c r="AB5" s="26"/>
      <c r="AC5" t="s">
        <v>217</v>
      </c>
    </row>
    <row r="6" spans="2:31" x14ac:dyDescent="0.35">
      <c r="B6" s="12" t="s">
        <v>3</v>
      </c>
      <c r="C6" s="17" t="str">
        <f>IF(Revised_Rev_Data!C6="","Check - Blank",IF(Revised_Rev_Data!C6&lt;0,"Check - Negative",IF(Revised_Rev_Data!C6=0,"Check - Zero","OK")))</f>
        <v>OK</v>
      </c>
      <c r="D6" s="6" t="str">
        <f>IF(Revised_Rev_Data!D6="","Check - Blank",IF(Revised_Rev_Data!D6&lt;0,"Check - Negative",IF(Revised_Rev_Data!D6=0,"Check - Zero","OK")))</f>
        <v>OK</v>
      </c>
      <c r="E6" s="6" t="str">
        <f>IF(Revised_Rev_Data!E6="","Check - Blank",IF(Revised_Rev_Data!E6&lt;0,"Check - Negative",IF(Revised_Rev_Data!E6=0,"Check - Zero","OK")))</f>
        <v>OK</v>
      </c>
      <c r="F6" s="6" t="str">
        <f>IF(Revised_Rev_Data!F6="","Check - Blank",IF(Revised_Rev_Data!F6&lt;0,"Check - Negative",IF(Revised_Rev_Data!F6=0,"Check - Zero","OK")))</f>
        <v>OK</v>
      </c>
      <c r="G6" s="6" t="str">
        <f>IF(Revised_Rev_Data!G6="","Check - Blank",IF(Revised_Rev_Data!G6&lt;0,"Check - Negative",IF(Revised_Rev_Data!G6=0,"Check - Zero","OK")))</f>
        <v>OK</v>
      </c>
      <c r="H6" s="6" t="str">
        <f>IF(Revised_Rev_Data!H6="","Check - Blank",IF(Revised_Rev_Data!H6&lt;0,"Check - Negative",IF(Revised_Rev_Data!H6=0,"Check - Zero","OK")))</f>
        <v>OK</v>
      </c>
      <c r="I6" s="6" t="str">
        <f>IF(Revised_Rev_Data!I6="","Check - Blank",IF(Revised_Rev_Data!I6&lt;0,"Check - Negative",IF(Revised_Rev_Data!I6=0,"Check - Zero","OK")))</f>
        <v>OK</v>
      </c>
      <c r="J6" s="6" t="str">
        <f>IF(Revised_Rev_Data!J6="","Check - Blank",IF(Revised_Rev_Data!J6&lt;0,"Check - Negative",IF(Revised_Rev_Data!J6=0,"Check - Zero","OK")))</f>
        <v>OK</v>
      </c>
      <c r="K6" s="6" t="str">
        <f>IF(Revised_Rev_Data!K6="","Check - Blank",IF(Revised_Rev_Data!K6&lt;0,"Check - Negative",IF(Revised_Rev_Data!K6=0,"Check - Zero","OK")))</f>
        <v>OK</v>
      </c>
      <c r="L6" s="6" t="str">
        <f>IF(Revised_Rev_Data!L6="","Check - Blank",IF(Revised_Rev_Data!L6&lt;0,"Check - Negative",IF(Revised_Rev_Data!L6=0,"Check - Zero","OK")))</f>
        <v>OK</v>
      </c>
      <c r="M6" s="6" t="str">
        <f>IF(Revised_Rev_Data!M6="","Check - Blank",IF(Revised_Rev_Data!M6&lt;0,"Check - Negative",IF(Revised_Rev_Data!M6=0,"Check - Zero","OK")))</f>
        <v>OK</v>
      </c>
      <c r="N6" s="6" t="str">
        <f>IF(Revised_Rev_Data!N6="","Check - Blank",IF(Revised_Rev_Data!N6&lt;0,"Check - Negative",IF(Revised_Rev_Data!N6=0,"Check - Zero","OK")))</f>
        <v>OK</v>
      </c>
      <c r="O6" s="6" t="str">
        <f>IF(Revised_Rev_Data!O6="","Check - Blank",IF(Revised_Rev_Data!O6&lt;0,"Check - Negative",IF(Revised_Rev_Data!O6=0,"Check - Zero","OK")))</f>
        <v>OK</v>
      </c>
      <c r="P6" s="6" t="str">
        <f>IF(Revised_Rev_Data!P6="","Check - Blank",IF(Revised_Rev_Data!P6&lt;0,"Check - Negative",IF(Revised_Rev_Data!P6=0,"Check - Zero","OK")))</f>
        <v>OK</v>
      </c>
      <c r="Q6" s="6" t="str">
        <f>IF(Revised_Rev_Data!Q6="","Check - Blank",IF(Revised_Rev_Data!Q6&lt;0,"Check - Negative",IF(Revised_Rev_Data!Q6=0,"Check - Zero","OK")))</f>
        <v>OK</v>
      </c>
      <c r="R6" s="6" t="str">
        <f>IF(Revised_Rev_Data!R6="","Check - Blank",IF(Revised_Rev_Data!R6&lt;0,"Check - Negative",IF(Revised_Rev_Data!R6=0,"Check - Zero","OK")))</f>
        <v>OK</v>
      </c>
      <c r="S6" s="6" t="str">
        <f>IF(Revised_Rev_Data!S6="","Check - Blank",IF(Revised_Rev_Data!S6&lt;0,"Check - Negative",IF(Revised_Rev_Data!S6=0,"Check - Zero","OK")))</f>
        <v>OK</v>
      </c>
      <c r="T6" s="6" t="str">
        <f>IF(Revised_Rev_Data!T6="","Check - Blank",IF(Revised_Rev_Data!T6&lt;0,"Check - Negative",IF(Revised_Rev_Data!T6=0,"Check - Zero","OK")))</f>
        <v>OK</v>
      </c>
      <c r="U6" s="6" t="str">
        <f>IF(Revised_Rev_Data!U6="","Check - Blank",IF(Revised_Rev_Data!U6&lt;0,"Check - Negative",IF(Revised_Rev_Data!U6=0,"Check - Zero","OK")))</f>
        <v>OK</v>
      </c>
      <c r="V6" s="6" t="str">
        <f>IF(Revised_Rev_Data!V6="","Check - Blank",IF(Revised_Rev_Data!V6&lt;0,"Check - Negative",IF(Revised_Rev_Data!V6=0,"Check - Zero","OK")))</f>
        <v>OK</v>
      </c>
      <c r="W6" s="6" t="str">
        <f>IF(Revised_Rev_Data!W6="","Check - Blank",IF(Revised_Rev_Data!W6&lt;0,"Check - Negative",IF(Revised_Rev_Data!W6=0,"Check - Zero","OK")))</f>
        <v>OK</v>
      </c>
      <c r="X6" s="6" t="str">
        <f>IF(Revised_Rev_Data!X6="","Check - Blank",IF(Revised_Rev_Data!X6&lt;0,"Check - Negative",IF(Revised_Rev_Data!X6=0,"Check - Zero","OK")))</f>
        <v>OK</v>
      </c>
      <c r="Y6" s="6" t="str">
        <f>IF(Revised_Rev_Data!Y6="","Check - Blank",IF(Revised_Rev_Data!Y6&lt;0,"Check - Negative",IF(Revised_Rev_Data!Y6=0,"Check - Zero","OK")))</f>
        <v>OK</v>
      </c>
      <c r="Z6" s="6" t="str">
        <f>IF(Revised_Rev_Data!Z6="","Check - Blank",IF(Revised_Rev_Data!Z6&lt;0,"Check - Negative",IF(Revised_Rev_Data!Z6=0,"Check - Zero","OK")))</f>
        <v>OK</v>
      </c>
      <c r="AA6" s="7" t="str">
        <f>IF(Revised_Rev_Data!AA6="","Check - Blank",IF(Revised_Rev_Data!AA6&lt;0,"Check - Negative",IF(Revised_Rev_Data!AA6=0,"Check - Zero","OK")))</f>
        <v>OK</v>
      </c>
      <c r="AB6" s="26"/>
      <c r="AC6" t="s">
        <v>218</v>
      </c>
    </row>
    <row r="7" spans="2:31" x14ac:dyDescent="0.35">
      <c r="B7" s="12" t="s">
        <v>4</v>
      </c>
      <c r="C7" s="17" t="str">
        <f>IF(Revised_Rev_Data!C7="","Check - Blank",IF(Revised_Rev_Data!C7&lt;0,"Check - Negative",IF(Revised_Rev_Data!C7=0,"Check - Zero","OK")))</f>
        <v>OK</v>
      </c>
      <c r="D7" s="6" t="str">
        <f>IF(Revised_Rev_Data!D7="","Check - Blank",IF(Revised_Rev_Data!D7&lt;0,"Check - Negative",IF(Revised_Rev_Data!D7=0,"Check - Zero","OK")))</f>
        <v>OK</v>
      </c>
      <c r="E7" s="6" t="str">
        <f>IF(Revised_Rev_Data!E7="","Check - Blank",IF(Revised_Rev_Data!E7&lt;0,"Check - Negative",IF(Revised_Rev_Data!E7=0,"Check - Zero","OK")))</f>
        <v>OK</v>
      </c>
      <c r="F7" s="6" t="str">
        <f>IF(Revised_Rev_Data!F7="","Check - Blank",IF(Revised_Rev_Data!F7&lt;0,"Check - Negative",IF(Revised_Rev_Data!F7=0,"Check - Zero","OK")))</f>
        <v>OK</v>
      </c>
      <c r="G7" s="6" t="str">
        <f>IF(Revised_Rev_Data!G7="","Check - Blank",IF(Revised_Rev_Data!G7&lt;0,"Check - Negative",IF(Revised_Rev_Data!G7=0,"Check - Zero","OK")))</f>
        <v>OK</v>
      </c>
      <c r="H7" s="6" t="str">
        <f>IF(Revised_Rev_Data!H7="","Check - Blank",IF(Revised_Rev_Data!H7&lt;0,"Check - Negative",IF(Revised_Rev_Data!H7=0,"Check - Zero","OK")))</f>
        <v>OK</v>
      </c>
      <c r="I7" s="6" t="str">
        <f>IF(Revised_Rev_Data!I7="","Check - Blank",IF(Revised_Rev_Data!I7&lt;0,"Check - Negative",IF(Revised_Rev_Data!I7=0,"Check - Zero","OK")))</f>
        <v>OK</v>
      </c>
      <c r="J7" s="6" t="str">
        <f>IF(Revised_Rev_Data!J7="","Check - Blank",IF(Revised_Rev_Data!J7&lt;0,"Check - Negative",IF(Revised_Rev_Data!J7=0,"Check - Zero","OK")))</f>
        <v>OK</v>
      </c>
      <c r="K7" s="6" t="str">
        <f>IF(Revised_Rev_Data!K7="","Check - Blank",IF(Revised_Rev_Data!K7&lt;0,"Check - Negative",IF(Revised_Rev_Data!K7=0,"Check - Zero","OK")))</f>
        <v>OK</v>
      </c>
      <c r="L7" s="6" t="str">
        <f>IF(Revised_Rev_Data!L7="","Check - Blank",IF(Revised_Rev_Data!L7&lt;0,"Check - Negative",IF(Revised_Rev_Data!L7=0,"Check - Zero","OK")))</f>
        <v>OK</v>
      </c>
      <c r="M7" s="6" t="str">
        <f>IF(Revised_Rev_Data!M7="","Check - Blank",IF(Revised_Rev_Data!M7&lt;0,"Check - Negative",IF(Revised_Rev_Data!M7=0,"Check - Zero","OK")))</f>
        <v>OK</v>
      </c>
      <c r="N7" s="6" t="str">
        <f>IF(Revised_Rev_Data!N7="","Check - Blank",IF(Revised_Rev_Data!N7&lt;0,"Check - Negative",IF(Revised_Rev_Data!N7=0,"Check - Zero","OK")))</f>
        <v>OK</v>
      </c>
      <c r="O7" s="6" t="str">
        <f>IF(Revised_Rev_Data!O7="","Check - Blank",IF(Revised_Rev_Data!O7&lt;0,"Check - Negative",IF(Revised_Rev_Data!O7=0,"Check - Zero","OK")))</f>
        <v>OK</v>
      </c>
      <c r="P7" s="6" t="str">
        <f>IF(Revised_Rev_Data!P7="","Check - Blank",IF(Revised_Rev_Data!P7&lt;0,"Check - Negative",IF(Revised_Rev_Data!P7=0,"Check - Zero","OK")))</f>
        <v>OK</v>
      </c>
      <c r="Q7" s="6" t="str">
        <f>IF(Revised_Rev_Data!Q7="","Check - Blank",IF(Revised_Rev_Data!Q7&lt;0,"Check - Negative",IF(Revised_Rev_Data!Q7=0,"Check - Zero","OK")))</f>
        <v>OK</v>
      </c>
      <c r="R7" s="6" t="str">
        <f>IF(Revised_Rev_Data!R7="","Check - Blank",IF(Revised_Rev_Data!R7&lt;0,"Check - Negative",IF(Revised_Rev_Data!R7=0,"Check - Zero","OK")))</f>
        <v>OK</v>
      </c>
      <c r="S7" s="6" t="str">
        <f>IF(Revised_Rev_Data!S7="","Check - Blank",IF(Revised_Rev_Data!S7&lt;0,"Check - Negative",IF(Revised_Rev_Data!S7=0,"Check - Zero","OK")))</f>
        <v>OK</v>
      </c>
      <c r="T7" s="6" t="str">
        <f>IF(Revised_Rev_Data!T7="","Check - Blank",IF(Revised_Rev_Data!T7&lt;0,"Check - Negative",IF(Revised_Rev_Data!T7=0,"Check - Zero","OK")))</f>
        <v>OK</v>
      </c>
      <c r="U7" s="6" t="str">
        <f>IF(Revised_Rev_Data!U7="","Check - Blank",IF(Revised_Rev_Data!U7&lt;0,"Check - Negative",IF(Revised_Rev_Data!U7=0,"Check - Zero","OK")))</f>
        <v>OK</v>
      </c>
      <c r="V7" s="6" t="str">
        <f>IF(Revised_Rev_Data!V7="","Check - Blank",IF(Revised_Rev_Data!V7&lt;0,"Check - Negative",IF(Revised_Rev_Data!V7=0,"Check - Zero","OK")))</f>
        <v>OK</v>
      </c>
      <c r="W7" s="6" t="str">
        <f>IF(Revised_Rev_Data!W7="","Check - Blank",IF(Revised_Rev_Data!W7&lt;0,"Check - Negative",IF(Revised_Rev_Data!W7=0,"Check - Zero","OK")))</f>
        <v>OK</v>
      </c>
      <c r="X7" s="6" t="str">
        <f>IF(Revised_Rev_Data!X7="","Check - Blank",IF(Revised_Rev_Data!X7&lt;0,"Check - Negative",IF(Revised_Rev_Data!X7=0,"Check - Zero","OK")))</f>
        <v>OK</v>
      </c>
      <c r="Y7" s="6" t="str">
        <f>IF(Revised_Rev_Data!Y7="","Check - Blank",IF(Revised_Rev_Data!Y7&lt;0,"Check - Negative",IF(Revised_Rev_Data!Y7=0,"Check - Zero","OK")))</f>
        <v>OK</v>
      </c>
      <c r="Z7" s="6" t="str">
        <f>IF(Revised_Rev_Data!Z7="","Check - Blank",IF(Revised_Rev_Data!Z7&lt;0,"Check - Negative",IF(Revised_Rev_Data!Z7=0,"Check - Zero","OK")))</f>
        <v>OK</v>
      </c>
      <c r="AA7" s="7" t="str">
        <f>IF(Revised_Rev_Data!AA7="","Check - Blank",IF(Revised_Rev_Data!AA7&lt;0,"Check - Negative",IF(Revised_Rev_Data!AA7=0,"Check - Zero","OK")))</f>
        <v>OK</v>
      </c>
      <c r="AB7" s="26"/>
      <c r="AC7" t="s">
        <v>221</v>
      </c>
    </row>
    <row r="8" spans="2:31" x14ac:dyDescent="0.35">
      <c r="B8" s="12" t="s">
        <v>5</v>
      </c>
      <c r="C8" s="17" t="str">
        <f>IF(Revised_Rev_Data!C8="","Check - Blank",IF(Revised_Rev_Data!C8&lt;0,"Check - Negative",IF(Revised_Rev_Data!C8=0,"Check - Zero","OK")))</f>
        <v>OK</v>
      </c>
      <c r="D8" s="6" t="str">
        <f>IF(Revised_Rev_Data!D8="","Check - Blank",IF(Revised_Rev_Data!D8&lt;0,"Check - Negative",IF(Revised_Rev_Data!D8=0,"Check - Zero","OK")))</f>
        <v>OK</v>
      </c>
      <c r="E8" s="6" t="str">
        <f>IF(Revised_Rev_Data!E8="","Check - Blank",IF(Revised_Rev_Data!E8&lt;0,"Check - Negative",IF(Revised_Rev_Data!E8=0,"Check - Zero","OK")))</f>
        <v>OK</v>
      </c>
      <c r="F8" s="6" t="str">
        <f>IF(Revised_Rev_Data!F8="","Check - Blank",IF(Revised_Rev_Data!F8&lt;0,"Check - Negative",IF(Revised_Rev_Data!F8=0,"Check - Zero","OK")))</f>
        <v>OK</v>
      </c>
      <c r="G8" s="6" t="str">
        <f>IF(Revised_Rev_Data!G8="","Check - Blank",IF(Revised_Rev_Data!G8&lt;0,"Check - Negative",IF(Revised_Rev_Data!G8=0,"Check - Zero","OK")))</f>
        <v>OK</v>
      </c>
      <c r="H8" s="6" t="str">
        <f>IF(Revised_Rev_Data!H8="","Check - Blank",IF(Revised_Rev_Data!H8&lt;0,"Check - Negative",IF(Revised_Rev_Data!H8=0,"Check - Zero","OK")))</f>
        <v>OK</v>
      </c>
      <c r="I8" s="6" t="str">
        <f>IF(Revised_Rev_Data!I8="","Check - Blank",IF(Revised_Rev_Data!I8&lt;0,"Check - Negative",IF(Revised_Rev_Data!I8=0,"Check - Zero","OK")))</f>
        <v>OK</v>
      </c>
      <c r="J8" s="6" t="str">
        <f>IF(Revised_Rev_Data!J8="","Check - Blank",IF(Revised_Rev_Data!J8&lt;0,"Check - Negative",IF(Revised_Rev_Data!J8=0,"Check - Zero","OK")))</f>
        <v>OK</v>
      </c>
      <c r="K8" s="6" t="str">
        <f>IF(Revised_Rev_Data!K8="","Check - Blank",IF(Revised_Rev_Data!K8&lt;0,"Check - Negative",IF(Revised_Rev_Data!K8=0,"Check - Zero","OK")))</f>
        <v>OK</v>
      </c>
      <c r="L8" s="6" t="str">
        <f>IF(Revised_Rev_Data!L8="","Check - Blank",IF(Revised_Rev_Data!L8&lt;0,"Check - Negative",IF(Revised_Rev_Data!L8=0,"Check - Zero","OK")))</f>
        <v>OK</v>
      </c>
      <c r="M8" s="6" t="str">
        <f>IF(Revised_Rev_Data!M8="","Check - Blank",IF(Revised_Rev_Data!M8&lt;0,"Check - Negative",IF(Revised_Rev_Data!M8=0,"Check - Zero","OK")))</f>
        <v>OK</v>
      </c>
      <c r="N8" s="6" t="str">
        <f>IF(Revised_Rev_Data!N8="","Check - Blank",IF(Revised_Rev_Data!N8&lt;0,"Check - Negative",IF(Revised_Rev_Data!N8=0,"Check - Zero","OK")))</f>
        <v>OK</v>
      </c>
      <c r="O8" s="6" t="str">
        <f>IF(Revised_Rev_Data!O8="","Check - Blank",IF(Revised_Rev_Data!O8&lt;0,"Check - Negative",IF(Revised_Rev_Data!O8=0,"Check - Zero","OK")))</f>
        <v>OK</v>
      </c>
      <c r="P8" s="6" t="str">
        <f>IF(Revised_Rev_Data!P8="","Check - Blank",IF(Revised_Rev_Data!P8&lt;0,"Check - Negative",IF(Revised_Rev_Data!P8=0,"Check - Zero","OK")))</f>
        <v>OK</v>
      </c>
      <c r="Q8" s="6" t="str">
        <f>IF(Revised_Rev_Data!Q8="","Check - Blank",IF(Revised_Rev_Data!Q8&lt;0,"Check - Negative",IF(Revised_Rev_Data!Q8=0,"Check - Zero","OK")))</f>
        <v>OK</v>
      </c>
      <c r="R8" s="6" t="str">
        <f>IF(Revised_Rev_Data!R8="","Check - Blank",IF(Revised_Rev_Data!R8&lt;0,"Check - Negative",IF(Revised_Rev_Data!R8=0,"Check - Zero","OK")))</f>
        <v>OK</v>
      </c>
      <c r="S8" s="6" t="str">
        <f>IF(Revised_Rev_Data!S8="","Check - Blank",IF(Revised_Rev_Data!S8&lt;0,"Check - Negative",IF(Revised_Rev_Data!S8=0,"Check - Zero","OK")))</f>
        <v>OK</v>
      </c>
      <c r="T8" s="6" t="str">
        <f>IF(Revised_Rev_Data!T8="","Check - Blank",IF(Revised_Rev_Data!T8&lt;0,"Check - Negative",IF(Revised_Rev_Data!T8=0,"Check - Zero","OK")))</f>
        <v>OK</v>
      </c>
      <c r="U8" s="6" t="str">
        <f>IF(Revised_Rev_Data!U8="","Check - Blank",IF(Revised_Rev_Data!U8&lt;0,"Check - Negative",IF(Revised_Rev_Data!U8=0,"Check - Zero","OK")))</f>
        <v>OK</v>
      </c>
      <c r="V8" s="6" t="str">
        <f>IF(Revised_Rev_Data!V8="","Check - Blank",IF(Revised_Rev_Data!V8&lt;0,"Check - Negative",IF(Revised_Rev_Data!V8=0,"Check - Zero","OK")))</f>
        <v>OK</v>
      </c>
      <c r="W8" s="6" t="str">
        <f>IF(Revised_Rev_Data!W8="","Check - Blank",IF(Revised_Rev_Data!W8&lt;0,"Check - Negative",IF(Revised_Rev_Data!W8=0,"Check - Zero","OK")))</f>
        <v>OK</v>
      </c>
      <c r="X8" s="6" t="str">
        <f>IF(Revised_Rev_Data!X8="","Check - Blank",IF(Revised_Rev_Data!X8&lt;0,"Check - Negative",IF(Revised_Rev_Data!X8=0,"Check - Zero","OK")))</f>
        <v>OK</v>
      </c>
      <c r="Y8" s="6" t="str">
        <f>IF(Revised_Rev_Data!Y8="","Check - Blank",IF(Revised_Rev_Data!Y8&lt;0,"Check - Negative",IF(Revised_Rev_Data!Y8=0,"Check - Zero","OK")))</f>
        <v>OK</v>
      </c>
      <c r="Z8" s="6" t="str">
        <f>IF(Revised_Rev_Data!Z8="","Check - Blank",IF(Revised_Rev_Data!Z8&lt;0,"Check - Negative",IF(Revised_Rev_Data!Z8=0,"Check - Zero","OK")))</f>
        <v>OK</v>
      </c>
      <c r="AA8" s="7" t="str">
        <f>IF(Revised_Rev_Data!AA8="","Check - Blank",IF(Revised_Rev_Data!AA8&lt;0,"Check - Negative",IF(Revised_Rev_Data!AA8=0,"Check - Zero","OK")))</f>
        <v>OK</v>
      </c>
      <c r="AB8" s="26"/>
    </row>
    <row r="9" spans="2:31" ht="15" thickBot="1" x14ac:dyDescent="0.4">
      <c r="B9" s="12" t="s">
        <v>6</v>
      </c>
      <c r="C9" s="17" t="str">
        <f>IF(Revised_Rev_Data!C9="","Check - Blank",IF(Revised_Rev_Data!C9&lt;0,"Check - Negative",IF(Revised_Rev_Data!C9=0,"Check - Zero","OK")))</f>
        <v>OK</v>
      </c>
      <c r="D9" s="6" t="str">
        <f>IF(Revised_Rev_Data!D9="","Check - Blank",IF(Revised_Rev_Data!D9&lt;0,"Check - Negative",IF(Revised_Rev_Data!D9=0,"Check - Zero","OK")))</f>
        <v>OK</v>
      </c>
      <c r="E9" s="6" t="str">
        <f>IF(Revised_Rev_Data!E9="","Check - Blank",IF(Revised_Rev_Data!E9&lt;0,"Check - Negative",IF(Revised_Rev_Data!E9=0,"Check - Zero","OK")))</f>
        <v>OK</v>
      </c>
      <c r="F9" s="6" t="str">
        <f>IF(Revised_Rev_Data!F9="","Check - Blank",IF(Revised_Rev_Data!F9&lt;0,"Check - Negative",IF(Revised_Rev_Data!F9=0,"Check - Zero","OK")))</f>
        <v>OK</v>
      </c>
      <c r="G9" s="6" t="str">
        <f>IF(Revised_Rev_Data!G9="","Check - Blank",IF(Revised_Rev_Data!G9&lt;0,"Check - Negative",IF(Revised_Rev_Data!G9=0,"Check - Zero","OK")))</f>
        <v>OK</v>
      </c>
      <c r="H9" s="6" t="str">
        <f>IF(Revised_Rev_Data!H9="","Check - Blank",IF(Revised_Rev_Data!H9&lt;0,"Check - Negative",IF(Revised_Rev_Data!H9=0,"Check - Zero","OK")))</f>
        <v>OK</v>
      </c>
      <c r="I9" s="6" t="str">
        <f>IF(Revised_Rev_Data!I9="","Check - Blank",IF(Revised_Rev_Data!I9&lt;0,"Check - Negative",IF(Revised_Rev_Data!I9=0,"Check - Zero","OK")))</f>
        <v>OK</v>
      </c>
      <c r="J9" s="6" t="str">
        <f>IF(Revised_Rev_Data!J9="","Check - Blank",IF(Revised_Rev_Data!J9&lt;0,"Check - Negative",IF(Revised_Rev_Data!J9=0,"Check - Zero","OK")))</f>
        <v>OK</v>
      </c>
      <c r="K9" s="6" t="str">
        <f>IF(Revised_Rev_Data!K9="","Check - Blank",IF(Revised_Rev_Data!K9&lt;0,"Check - Negative",IF(Revised_Rev_Data!K9=0,"Check - Zero","OK")))</f>
        <v>OK</v>
      </c>
      <c r="L9" s="6" t="str">
        <f>IF(Revised_Rev_Data!L9="","Check - Blank",IF(Revised_Rev_Data!L9&lt;0,"Check - Negative",IF(Revised_Rev_Data!L9=0,"Check - Zero","OK")))</f>
        <v>OK</v>
      </c>
      <c r="M9" s="6" t="str">
        <f>IF(Revised_Rev_Data!M9="","Check - Blank",IF(Revised_Rev_Data!M9&lt;0,"Check - Negative",IF(Revised_Rev_Data!M9=0,"Check - Zero","OK")))</f>
        <v>OK</v>
      </c>
      <c r="N9" s="6" t="str">
        <f>IF(Revised_Rev_Data!N9="","Check - Blank",IF(Revised_Rev_Data!N9&lt;0,"Check - Negative",IF(Revised_Rev_Data!N9=0,"Check - Zero","OK")))</f>
        <v>OK</v>
      </c>
      <c r="O9" s="6" t="str">
        <f>IF(Revised_Rev_Data!O9="","Check - Blank",IF(Revised_Rev_Data!O9&lt;0,"Check - Negative",IF(Revised_Rev_Data!O9=0,"Check - Zero","OK")))</f>
        <v>OK</v>
      </c>
      <c r="P9" s="6" t="str">
        <f>IF(Revised_Rev_Data!P9="","Check - Blank",IF(Revised_Rev_Data!P9&lt;0,"Check - Negative",IF(Revised_Rev_Data!P9=0,"Check - Zero","OK")))</f>
        <v>OK</v>
      </c>
      <c r="Q9" s="6" t="str">
        <f>IF(Revised_Rev_Data!Q9="","Check - Blank",IF(Revised_Rev_Data!Q9&lt;0,"Check - Negative",IF(Revised_Rev_Data!Q9=0,"Check - Zero","OK")))</f>
        <v>OK</v>
      </c>
      <c r="R9" s="6" t="str">
        <f>IF(Revised_Rev_Data!R9="","Check - Blank",IF(Revised_Rev_Data!R9&lt;0,"Check - Negative",IF(Revised_Rev_Data!R9=0,"Check - Zero","OK")))</f>
        <v>OK</v>
      </c>
      <c r="S9" s="6" t="str">
        <f>IF(Revised_Rev_Data!S9="","Check - Blank",IF(Revised_Rev_Data!S9&lt;0,"Check - Negative",IF(Revised_Rev_Data!S9=0,"Check - Zero","OK")))</f>
        <v>OK</v>
      </c>
      <c r="T9" s="6" t="str">
        <f>IF(Revised_Rev_Data!T9="","Check - Blank",IF(Revised_Rev_Data!T9&lt;0,"Check - Negative",IF(Revised_Rev_Data!T9=0,"Check - Zero","OK")))</f>
        <v>OK</v>
      </c>
      <c r="U9" s="6" t="str">
        <f>IF(Revised_Rev_Data!U9="","Check - Blank",IF(Revised_Rev_Data!U9&lt;0,"Check - Negative",IF(Revised_Rev_Data!U9=0,"Check - Zero","OK")))</f>
        <v>OK</v>
      </c>
      <c r="V9" s="6" t="str">
        <f>IF(Revised_Rev_Data!V9="","Check - Blank",IF(Revised_Rev_Data!V9&lt;0,"Check - Negative",IF(Revised_Rev_Data!V9=0,"Check - Zero","OK")))</f>
        <v>OK</v>
      </c>
      <c r="W9" s="6" t="str">
        <f>IF(Revised_Rev_Data!W9="","Check - Blank",IF(Revised_Rev_Data!W9&lt;0,"Check - Negative",IF(Revised_Rev_Data!W9=0,"Check - Zero","OK")))</f>
        <v>OK</v>
      </c>
      <c r="X9" s="6" t="str">
        <f>IF(Revised_Rev_Data!X9="","Check - Blank",IF(Revised_Rev_Data!X9&lt;0,"Check - Negative",IF(Revised_Rev_Data!X9=0,"Check - Zero","OK")))</f>
        <v>OK</v>
      </c>
      <c r="Y9" s="6" t="str">
        <f>IF(Revised_Rev_Data!Y9="","Check - Blank",IF(Revised_Rev_Data!Y9&lt;0,"Check - Negative",IF(Revised_Rev_Data!Y9=0,"Check - Zero","OK")))</f>
        <v>OK</v>
      </c>
      <c r="Z9" s="6" t="str">
        <f>IF(Revised_Rev_Data!Z9="","Check - Blank",IF(Revised_Rev_Data!Z9&lt;0,"Check - Negative",IF(Revised_Rev_Data!Z9=0,"Check - Zero","OK")))</f>
        <v>OK</v>
      </c>
      <c r="AA9" s="7" t="str">
        <f>IF(Revised_Rev_Data!AA9="","Check - Blank",IF(Revised_Rev_Data!AA9&lt;0,"Check - Negative",IF(Revised_Rev_Data!AA9=0,"Check - Zero","OK")))</f>
        <v>OK</v>
      </c>
      <c r="AB9" s="26"/>
      <c r="AC9" t="s">
        <v>250</v>
      </c>
    </row>
    <row r="10" spans="2:31" ht="15" thickBot="1" x14ac:dyDescent="0.4">
      <c r="B10" s="12" t="s">
        <v>7</v>
      </c>
      <c r="C10" s="17" t="str">
        <f>IF(Revised_Rev_Data!C10="","Check - Blank",IF(Revised_Rev_Data!C10&lt;0,"Check - Negative",IF(Revised_Rev_Data!C10=0,"Check - Zero","OK")))</f>
        <v>OK</v>
      </c>
      <c r="D10" s="6" t="str">
        <f>IF(Revised_Rev_Data!D10="","Check - Blank",IF(Revised_Rev_Data!D10&lt;0,"Check - Negative",IF(Revised_Rev_Data!D10=0,"Check - Zero","OK")))</f>
        <v>OK</v>
      </c>
      <c r="E10" s="6" t="str">
        <f>IF(Revised_Rev_Data!E10="","Check - Blank",IF(Revised_Rev_Data!E10&lt;0,"Check - Negative",IF(Revised_Rev_Data!E10=0,"Check - Zero","OK")))</f>
        <v>OK</v>
      </c>
      <c r="F10" s="6" t="str">
        <f>IF(Revised_Rev_Data!F10="","Check - Blank",IF(Revised_Rev_Data!F10&lt;0,"Check - Negative",IF(Revised_Rev_Data!F10=0,"Check - Zero","OK")))</f>
        <v>OK</v>
      </c>
      <c r="G10" s="6" t="str">
        <f>IF(Revised_Rev_Data!G10="","Check - Blank",IF(Revised_Rev_Data!G10&lt;0,"Check - Negative",IF(Revised_Rev_Data!G10=0,"Check - Zero","OK")))</f>
        <v>OK</v>
      </c>
      <c r="H10" s="6" t="str">
        <f>IF(Revised_Rev_Data!H10="","Check - Blank",IF(Revised_Rev_Data!H10&lt;0,"Check - Negative",IF(Revised_Rev_Data!H10=0,"Check - Zero","OK")))</f>
        <v>OK</v>
      </c>
      <c r="I10" s="6" t="str">
        <f>IF(Revised_Rev_Data!I10="","Check - Blank",IF(Revised_Rev_Data!I10&lt;0,"Check - Negative",IF(Revised_Rev_Data!I10=0,"Check - Zero","OK")))</f>
        <v>OK</v>
      </c>
      <c r="J10" s="6" t="str">
        <f>IF(Revised_Rev_Data!J10="","Check - Blank",IF(Revised_Rev_Data!J10&lt;0,"Check - Negative",IF(Revised_Rev_Data!J10=0,"Check - Zero","OK")))</f>
        <v>OK</v>
      </c>
      <c r="K10" s="6" t="str">
        <f>IF(Revised_Rev_Data!K10="","Check - Blank",IF(Revised_Rev_Data!K10&lt;0,"Check - Negative",IF(Revised_Rev_Data!K10=0,"Check - Zero","OK")))</f>
        <v>OK</v>
      </c>
      <c r="L10" s="6" t="str">
        <f>IF(Revised_Rev_Data!L10="","Check - Blank",IF(Revised_Rev_Data!L10&lt;0,"Check - Negative",IF(Revised_Rev_Data!L10=0,"Check - Zero","OK")))</f>
        <v>OK</v>
      </c>
      <c r="M10" s="6" t="str">
        <f>IF(Revised_Rev_Data!M10="","Check - Blank",IF(Revised_Rev_Data!M10&lt;0,"Check - Negative",IF(Revised_Rev_Data!M10=0,"Check - Zero","OK")))</f>
        <v>OK</v>
      </c>
      <c r="N10" s="6" t="str">
        <f>IF(Revised_Rev_Data!N10="","Check - Blank",IF(Revised_Rev_Data!N10&lt;0,"Check - Negative",IF(Revised_Rev_Data!N10=0,"Check - Zero","OK")))</f>
        <v>OK</v>
      </c>
      <c r="O10" s="6" t="str">
        <f>IF(Revised_Rev_Data!O10="","Check - Blank",IF(Revised_Rev_Data!O10&lt;0,"Check - Negative",IF(Revised_Rev_Data!O10=0,"Check - Zero","OK")))</f>
        <v>OK</v>
      </c>
      <c r="P10" s="6" t="str">
        <f>IF(Revised_Rev_Data!P10="","Check - Blank",IF(Revised_Rev_Data!P10&lt;0,"Check - Negative",IF(Revised_Rev_Data!P10=0,"Check - Zero","OK")))</f>
        <v>OK</v>
      </c>
      <c r="Q10" s="6" t="str">
        <f>IF(Revised_Rev_Data!Q10="","Check - Blank",IF(Revised_Rev_Data!Q10&lt;0,"Check - Negative",IF(Revised_Rev_Data!Q10=0,"Check - Zero","OK")))</f>
        <v>OK</v>
      </c>
      <c r="R10" s="6" t="str">
        <f>IF(Revised_Rev_Data!R10="","Check - Blank",IF(Revised_Rev_Data!R10&lt;0,"Check - Negative",IF(Revised_Rev_Data!R10=0,"Check - Zero","OK")))</f>
        <v>OK</v>
      </c>
      <c r="S10" s="6" t="str">
        <f>IF(Revised_Rev_Data!S10="","Check - Blank",IF(Revised_Rev_Data!S10&lt;0,"Check - Negative",IF(Revised_Rev_Data!S10=0,"Check - Zero","OK")))</f>
        <v>OK</v>
      </c>
      <c r="T10" s="6" t="str">
        <f>IF(Revised_Rev_Data!T10="","Check - Blank",IF(Revised_Rev_Data!T10&lt;0,"Check - Negative",IF(Revised_Rev_Data!T10=0,"Check - Zero","OK")))</f>
        <v>OK</v>
      </c>
      <c r="U10" s="6" t="str">
        <f>IF(Revised_Rev_Data!U10="","Check - Blank",IF(Revised_Rev_Data!U10&lt;0,"Check - Negative",IF(Revised_Rev_Data!U10=0,"Check - Zero","OK")))</f>
        <v>OK</v>
      </c>
      <c r="V10" s="6" t="str">
        <f>IF(Revised_Rev_Data!V10="","Check - Blank",IF(Revised_Rev_Data!V10&lt;0,"Check - Negative",IF(Revised_Rev_Data!V10=0,"Check - Zero","OK")))</f>
        <v>OK</v>
      </c>
      <c r="W10" s="6" t="str">
        <f>IF(Revised_Rev_Data!W10="","Check - Blank",IF(Revised_Rev_Data!W10&lt;0,"Check - Negative",IF(Revised_Rev_Data!W10=0,"Check - Zero","OK")))</f>
        <v>OK</v>
      </c>
      <c r="X10" s="6" t="str">
        <f>IF(Revised_Rev_Data!X10="","Check - Blank",IF(Revised_Rev_Data!X10&lt;0,"Check - Negative",IF(Revised_Rev_Data!X10=0,"Check - Zero","OK")))</f>
        <v>OK</v>
      </c>
      <c r="Y10" s="6" t="str">
        <f>IF(Revised_Rev_Data!Y10="","Check - Blank",IF(Revised_Rev_Data!Y10&lt;0,"Check - Negative",IF(Revised_Rev_Data!Y10=0,"Check - Zero","OK")))</f>
        <v>OK</v>
      </c>
      <c r="Z10" s="6" t="str">
        <f>IF(Revised_Rev_Data!Z10="","Check - Blank",IF(Revised_Rev_Data!Z10&lt;0,"Check - Negative",IF(Revised_Rev_Data!Z10=0,"Check - Zero","OK")))</f>
        <v>OK</v>
      </c>
      <c r="AA10" s="7" t="str">
        <f>IF(Revised_Rev_Data!AA10="","Check - Blank",IF(Revised_Rev_Data!AA10&lt;0,"Check - Negative",IF(Revised_Rev_Data!AA10=0,"Check - Zero","OK")))</f>
        <v>OK</v>
      </c>
      <c r="AB10" s="26"/>
      <c r="AC10" s="80" t="s">
        <v>160</v>
      </c>
      <c r="AD10" s="16" t="s">
        <v>164</v>
      </c>
    </row>
    <row r="11" spans="2:31" x14ac:dyDescent="0.35">
      <c r="B11" s="12" t="s">
        <v>8</v>
      </c>
      <c r="C11" s="17" t="str">
        <f>IF(Revised_Rev_Data!C11="","Check - Blank",IF(Revised_Rev_Data!C11&lt;0,"Check - Negative",IF(Revised_Rev_Data!C11=0,"Check - Zero","OK")))</f>
        <v>OK</v>
      </c>
      <c r="D11" s="6" t="str">
        <f>IF(Revised_Rev_Data!D11="","Check - Blank",IF(Revised_Rev_Data!D11&lt;0,"Check - Negative",IF(Revised_Rev_Data!D11=0,"Check - Zero","OK")))</f>
        <v>OK</v>
      </c>
      <c r="E11" s="6" t="str">
        <f>IF(Revised_Rev_Data!E11="","Check - Blank",IF(Revised_Rev_Data!E11&lt;0,"Check - Negative",IF(Revised_Rev_Data!E11=0,"Check - Zero","OK")))</f>
        <v>OK</v>
      </c>
      <c r="F11" s="6" t="str">
        <f>IF(Revised_Rev_Data!F11="","Check - Blank",IF(Revised_Rev_Data!F11&lt;0,"Check - Negative",IF(Revised_Rev_Data!F11=0,"Check - Zero","OK")))</f>
        <v>OK</v>
      </c>
      <c r="G11" s="6" t="str">
        <f>IF(Revised_Rev_Data!G11="","Check - Blank",IF(Revised_Rev_Data!G11&lt;0,"Check - Negative",IF(Revised_Rev_Data!G11=0,"Check - Zero","OK")))</f>
        <v>OK</v>
      </c>
      <c r="H11" s="6" t="str">
        <f>IF(Revised_Rev_Data!H11="","Check - Blank",IF(Revised_Rev_Data!H11&lt;0,"Check - Negative",IF(Revised_Rev_Data!H11=0,"Check - Zero","OK")))</f>
        <v>OK</v>
      </c>
      <c r="I11" s="6" t="str">
        <f>IF(Revised_Rev_Data!I11="","Check - Blank",IF(Revised_Rev_Data!I11&lt;0,"Check - Negative",IF(Revised_Rev_Data!I11=0,"Check - Zero","OK")))</f>
        <v>OK</v>
      </c>
      <c r="J11" s="6" t="str">
        <f>IF(Revised_Rev_Data!J11="","Check - Blank",IF(Revised_Rev_Data!J11&lt;0,"Check - Negative",IF(Revised_Rev_Data!J11=0,"Check - Zero","OK")))</f>
        <v>OK</v>
      </c>
      <c r="K11" s="6" t="str">
        <f>IF(Revised_Rev_Data!K11="","Check - Blank",IF(Revised_Rev_Data!K11&lt;0,"Check - Negative",IF(Revised_Rev_Data!K11=0,"Check - Zero","OK")))</f>
        <v>OK</v>
      </c>
      <c r="L11" s="6" t="str">
        <f>IF(Revised_Rev_Data!L11="","Check - Blank",IF(Revised_Rev_Data!L11&lt;0,"Check - Negative",IF(Revised_Rev_Data!L11=0,"Check - Zero","OK")))</f>
        <v>OK</v>
      </c>
      <c r="M11" s="6" t="str">
        <f>IF(Revised_Rev_Data!M11="","Check - Blank",IF(Revised_Rev_Data!M11&lt;0,"Check - Negative",IF(Revised_Rev_Data!M11=0,"Check - Zero","OK")))</f>
        <v>OK</v>
      </c>
      <c r="N11" s="6" t="str">
        <f>IF(Revised_Rev_Data!N11="","Check - Blank",IF(Revised_Rev_Data!N11&lt;0,"Check - Negative",IF(Revised_Rev_Data!N11=0,"Check - Zero","OK")))</f>
        <v>OK</v>
      </c>
      <c r="O11" s="6" t="str">
        <f>IF(Revised_Rev_Data!O11="","Check - Blank",IF(Revised_Rev_Data!O11&lt;0,"Check - Negative",IF(Revised_Rev_Data!O11=0,"Check - Zero","OK")))</f>
        <v>OK</v>
      </c>
      <c r="P11" s="6" t="str">
        <f>IF(Revised_Rev_Data!P11="","Check - Blank",IF(Revised_Rev_Data!P11&lt;0,"Check - Negative",IF(Revised_Rev_Data!P11=0,"Check - Zero","OK")))</f>
        <v>OK</v>
      </c>
      <c r="Q11" s="6" t="str">
        <f>IF(Revised_Rev_Data!Q11="","Check - Blank",IF(Revised_Rev_Data!Q11&lt;0,"Check - Negative",IF(Revised_Rev_Data!Q11=0,"Check - Zero","OK")))</f>
        <v>OK</v>
      </c>
      <c r="R11" s="6" t="str">
        <f>IF(Revised_Rev_Data!R11="","Check - Blank",IF(Revised_Rev_Data!R11&lt;0,"Check - Negative",IF(Revised_Rev_Data!R11=0,"Check - Zero","OK")))</f>
        <v>OK</v>
      </c>
      <c r="S11" s="6" t="str">
        <f>IF(Revised_Rev_Data!S11="","Check - Blank",IF(Revised_Rev_Data!S11&lt;0,"Check - Negative",IF(Revised_Rev_Data!S11=0,"Check - Zero","OK")))</f>
        <v>OK</v>
      </c>
      <c r="T11" s="6" t="str">
        <f>IF(Revised_Rev_Data!T11="","Check - Blank",IF(Revised_Rev_Data!T11&lt;0,"Check - Negative",IF(Revised_Rev_Data!T11=0,"Check - Zero","OK")))</f>
        <v>OK</v>
      </c>
      <c r="U11" s="6" t="str">
        <f>IF(Revised_Rev_Data!U11="","Check - Blank",IF(Revised_Rev_Data!U11&lt;0,"Check - Negative",IF(Revised_Rev_Data!U11=0,"Check - Zero","OK")))</f>
        <v>OK</v>
      </c>
      <c r="V11" s="6" t="str">
        <f>IF(Revised_Rev_Data!V11="","Check - Blank",IF(Revised_Rev_Data!V11&lt;0,"Check - Negative",IF(Revised_Rev_Data!V11=0,"Check - Zero","OK")))</f>
        <v>OK</v>
      </c>
      <c r="W11" s="6" t="str">
        <f>IF(Revised_Rev_Data!W11="","Check - Blank",IF(Revised_Rev_Data!W11&lt;0,"Check - Negative",IF(Revised_Rev_Data!W11=0,"Check - Zero","OK")))</f>
        <v>OK</v>
      </c>
      <c r="X11" s="6" t="str">
        <f>IF(Revised_Rev_Data!X11="","Check - Blank",IF(Revised_Rev_Data!X11&lt;0,"Check - Negative",IF(Revised_Rev_Data!X11=0,"Check - Zero","OK")))</f>
        <v>OK</v>
      </c>
      <c r="Y11" s="6" t="str">
        <f>IF(Revised_Rev_Data!Y11="","Check - Blank",IF(Revised_Rev_Data!Y11&lt;0,"Check - Negative",IF(Revised_Rev_Data!Y11=0,"Check - Zero","OK")))</f>
        <v>OK</v>
      </c>
      <c r="Z11" s="6" t="str">
        <f>IF(Revised_Rev_Data!Z11="","Check - Blank",IF(Revised_Rev_Data!Z11&lt;0,"Check - Negative",IF(Revised_Rev_Data!Z11=0,"Check - Zero","OK")))</f>
        <v>OK</v>
      </c>
      <c r="AA11" s="7" t="str">
        <f>IF(Revised_Rev_Data!AA11="","Check - Blank",IF(Revised_Rev_Data!AA11&lt;0,"Check - Negative",IF(Revised_Rev_Data!AA11=0,"Check - Zero","OK")))</f>
        <v>OK</v>
      </c>
      <c r="AB11" s="26"/>
      <c r="AC11" s="46" t="s">
        <v>251</v>
      </c>
      <c r="AD11" s="37">
        <f>COUNTIFS($C$4:$AA$103,AC11)</f>
        <v>0</v>
      </c>
      <c r="AE11" t="s">
        <v>252</v>
      </c>
    </row>
    <row r="12" spans="2:31" x14ac:dyDescent="0.35">
      <c r="B12" s="12" t="s">
        <v>9</v>
      </c>
      <c r="C12" s="17" t="str">
        <f>IF(Revised_Rev_Data!C12="","Check - Blank",IF(Revised_Rev_Data!C12&lt;0,"Check - Negative",IF(Revised_Rev_Data!C12=0,"Check - Zero","OK")))</f>
        <v>OK</v>
      </c>
      <c r="D12" s="6" t="str">
        <f>IF(Revised_Rev_Data!D12="","Check - Blank",IF(Revised_Rev_Data!D12&lt;0,"Check - Negative",IF(Revised_Rev_Data!D12=0,"Check - Zero","OK")))</f>
        <v>OK</v>
      </c>
      <c r="E12" s="6" t="str">
        <f>IF(Revised_Rev_Data!E12="","Check - Blank",IF(Revised_Rev_Data!E12&lt;0,"Check - Negative",IF(Revised_Rev_Data!E12=0,"Check - Zero","OK")))</f>
        <v>OK</v>
      </c>
      <c r="F12" s="6" t="str">
        <f>IF(Revised_Rev_Data!F12="","Check - Blank",IF(Revised_Rev_Data!F12&lt;0,"Check - Negative",IF(Revised_Rev_Data!F12=0,"Check - Zero","OK")))</f>
        <v>OK</v>
      </c>
      <c r="G12" s="6" t="str">
        <f>IF(Revised_Rev_Data!G12="","Check - Blank",IF(Revised_Rev_Data!G12&lt;0,"Check - Negative",IF(Revised_Rev_Data!G12=0,"Check - Zero","OK")))</f>
        <v>OK</v>
      </c>
      <c r="H12" s="6" t="str">
        <f>IF(Revised_Rev_Data!H12="","Check - Blank",IF(Revised_Rev_Data!H12&lt;0,"Check - Negative",IF(Revised_Rev_Data!H12=0,"Check - Zero","OK")))</f>
        <v>OK</v>
      </c>
      <c r="I12" s="6" t="str">
        <f>IF(Revised_Rev_Data!I12="","Check - Blank",IF(Revised_Rev_Data!I12&lt;0,"Check - Negative",IF(Revised_Rev_Data!I12=0,"Check - Zero","OK")))</f>
        <v>OK</v>
      </c>
      <c r="J12" s="6" t="str">
        <f>IF(Revised_Rev_Data!J12="","Check - Blank",IF(Revised_Rev_Data!J12&lt;0,"Check - Negative",IF(Revised_Rev_Data!J12=0,"Check - Zero","OK")))</f>
        <v>OK</v>
      </c>
      <c r="K12" s="6" t="str">
        <f>IF(Revised_Rev_Data!K12="","Check - Blank",IF(Revised_Rev_Data!K12&lt;0,"Check - Negative",IF(Revised_Rev_Data!K12=0,"Check - Zero","OK")))</f>
        <v>OK</v>
      </c>
      <c r="L12" s="6" t="str">
        <f>IF(Revised_Rev_Data!L12="","Check - Blank",IF(Revised_Rev_Data!L12&lt;0,"Check - Negative",IF(Revised_Rev_Data!L12=0,"Check - Zero","OK")))</f>
        <v>OK</v>
      </c>
      <c r="M12" s="6" t="str">
        <f>IF(Revised_Rev_Data!M12="","Check - Blank",IF(Revised_Rev_Data!M12&lt;0,"Check - Negative",IF(Revised_Rev_Data!M12=0,"Check - Zero","OK")))</f>
        <v>OK</v>
      </c>
      <c r="N12" s="6" t="str">
        <f>IF(Revised_Rev_Data!N12="","Check - Blank",IF(Revised_Rev_Data!N12&lt;0,"Check - Negative",IF(Revised_Rev_Data!N12=0,"Check - Zero","OK")))</f>
        <v>OK</v>
      </c>
      <c r="O12" s="6" t="str">
        <f>IF(Revised_Rev_Data!O12="","Check - Blank",IF(Revised_Rev_Data!O12&lt;0,"Check - Negative",IF(Revised_Rev_Data!O12=0,"Check - Zero","OK")))</f>
        <v>OK</v>
      </c>
      <c r="P12" s="6" t="str">
        <f>IF(Revised_Rev_Data!P12="","Check - Blank",IF(Revised_Rev_Data!P12&lt;0,"Check - Negative",IF(Revised_Rev_Data!P12=0,"Check - Zero","OK")))</f>
        <v>OK</v>
      </c>
      <c r="Q12" s="6" t="str">
        <f>IF(Revised_Rev_Data!Q12="","Check - Blank",IF(Revised_Rev_Data!Q12&lt;0,"Check - Negative",IF(Revised_Rev_Data!Q12=0,"Check - Zero","OK")))</f>
        <v>OK</v>
      </c>
      <c r="R12" s="6" t="str">
        <f>IF(Revised_Rev_Data!R12="","Check - Blank",IF(Revised_Rev_Data!R12&lt;0,"Check - Negative",IF(Revised_Rev_Data!R12=0,"Check - Zero","OK")))</f>
        <v>OK</v>
      </c>
      <c r="S12" s="6" t="str">
        <f>IF(Revised_Rev_Data!S12="","Check - Blank",IF(Revised_Rev_Data!S12&lt;0,"Check - Negative",IF(Revised_Rev_Data!S12=0,"Check - Zero","OK")))</f>
        <v>OK</v>
      </c>
      <c r="T12" s="6" t="str">
        <f>IF(Revised_Rev_Data!T12="","Check - Blank",IF(Revised_Rev_Data!T12&lt;0,"Check - Negative",IF(Revised_Rev_Data!T12=0,"Check - Zero","OK")))</f>
        <v>OK</v>
      </c>
      <c r="U12" s="6" t="str">
        <f>IF(Revised_Rev_Data!U12="","Check - Blank",IF(Revised_Rev_Data!U12&lt;0,"Check - Negative",IF(Revised_Rev_Data!U12=0,"Check - Zero","OK")))</f>
        <v>OK</v>
      </c>
      <c r="V12" s="6" t="str">
        <f>IF(Revised_Rev_Data!V12="","Check - Blank",IF(Revised_Rev_Data!V12&lt;0,"Check - Negative",IF(Revised_Rev_Data!V12=0,"Check - Zero","OK")))</f>
        <v>OK</v>
      </c>
      <c r="W12" s="6" t="str">
        <f>IF(Revised_Rev_Data!W12="","Check - Blank",IF(Revised_Rev_Data!W12&lt;0,"Check - Negative",IF(Revised_Rev_Data!W12=0,"Check - Zero","OK")))</f>
        <v>OK</v>
      </c>
      <c r="X12" s="6" t="str">
        <f>IF(Revised_Rev_Data!X12="","Check - Blank",IF(Revised_Rev_Data!X12&lt;0,"Check - Negative",IF(Revised_Rev_Data!X12=0,"Check - Zero","OK")))</f>
        <v>OK</v>
      </c>
      <c r="Y12" s="6" t="str">
        <f>IF(Revised_Rev_Data!Y12="","Check - Blank",IF(Revised_Rev_Data!Y12&lt;0,"Check - Negative",IF(Revised_Rev_Data!Y12=0,"Check - Zero","OK")))</f>
        <v>OK</v>
      </c>
      <c r="Z12" s="6" t="str">
        <f>IF(Revised_Rev_Data!Z12="","Check - Blank",IF(Revised_Rev_Data!Z12&lt;0,"Check - Negative",IF(Revised_Rev_Data!Z12=0,"Check - Zero","OK")))</f>
        <v>OK</v>
      </c>
      <c r="AA12" s="7" t="str">
        <f>IF(Revised_Rev_Data!AA12="","Check - Blank",IF(Revised_Rev_Data!AA12&lt;0,"Check - Negative",IF(Revised_Rev_Data!AA12=0,"Check - Zero","OK")))</f>
        <v>OK</v>
      </c>
      <c r="AB12" s="26"/>
      <c r="AC12" s="46" t="s">
        <v>253</v>
      </c>
      <c r="AD12" s="37">
        <f>COUNTIFS($C$4:$AA$103,AC12)</f>
        <v>0</v>
      </c>
      <c r="AE12" t="s">
        <v>252</v>
      </c>
    </row>
    <row r="13" spans="2:31" ht="15" thickBot="1" x14ac:dyDescent="0.4">
      <c r="B13" s="12" t="s">
        <v>10</v>
      </c>
      <c r="C13" s="17" t="str">
        <f>IF(Revised_Rev_Data!C13="","Check - Blank",IF(Revised_Rev_Data!C13&lt;0,"Check - Negative",IF(Revised_Rev_Data!C13=0,"Check - Zero","OK")))</f>
        <v>OK</v>
      </c>
      <c r="D13" s="6" t="str">
        <f>IF(Revised_Rev_Data!D13="","Check - Blank",IF(Revised_Rev_Data!D13&lt;0,"Check - Negative",IF(Revised_Rev_Data!D13=0,"Check - Zero","OK")))</f>
        <v>OK</v>
      </c>
      <c r="E13" s="6" t="str">
        <f>IF(Revised_Rev_Data!E13="","Check - Blank",IF(Revised_Rev_Data!E13&lt;0,"Check - Negative",IF(Revised_Rev_Data!E13=0,"Check - Zero","OK")))</f>
        <v>OK</v>
      </c>
      <c r="F13" s="6" t="str">
        <f>IF(Revised_Rev_Data!F13="","Check - Blank",IF(Revised_Rev_Data!F13&lt;0,"Check - Negative",IF(Revised_Rev_Data!F13=0,"Check - Zero","OK")))</f>
        <v>OK</v>
      </c>
      <c r="G13" s="6" t="str">
        <f>IF(Revised_Rev_Data!G13="","Check - Blank",IF(Revised_Rev_Data!G13&lt;0,"Check - Negative",IF(Revised_Rev_Data!G13=0,"Check - Zero","OK")))</f>
        <v>OK</v>
      </c>
      <c r="H13" s="6" t="str">
        <f>IF(Revised_Rev_Data!H13="","Check - Blank",IF(Revised_Rev_Data!H13&lt;0,"Check - Negative",IF(Revised_Rev_Data!H13=0,"Check - Zero","OK")))</f>
        <v>OK</v>
      </c>
      <c r="I13" s="6" t="str">
        <f>IF(Revised_Rev_Data!I13="","Check - Blank",IF(Revised_Rev_Data!I13&lt;0,"Check - Negative",IF(Revised_Rev_Data!I13=0,"Check - Zero","OK")))</f>
        <v>OK</v>
      </c>
      <c r="J13" s="6" t="str">
        <f>IF(Revised_Rev_Data!J13="","Check - Blank",IF(Revised_Rev_Data!J13&lt;0,"Check - Negative",IF(Revised_Rev_Data!J13=0,"Check - Zero","OK")))</f>
        <v>OK</v>
      </c>
      <c r="K13" s="6" t="str">
        <f>IF(Revised_Rev_Data!K13="","Check - Blank",IF(Revised_Rev_Data!K13&lt;0,"Check - Negative",IF(Revised_Rev_Data!K13=0,"Check - Zero","OK")))</f>
        <v>OK</v>
      </c>
      <c r="L13" s="6" t="str">
        <f>IF(Revised_Rev_Data!L13="","Check - Blank",IF(Revised_Rev_Data!L13&lt;0,"Check - Negative",IF(Revised_Rev_Data!L13=0,"Check - Zero","OK")))</f>
        <v>OK</v>
      </c>
      <c r="M13" s="6" t="str">
        <f>IF(Revised_Rev_Data!M13="","Check - Blank",IF(Revised_Rev_Data!M13&lt;0,"Check - Negative",IF(Revised_Rev_Data!M13=0,"Check - Zero","OK")))</f>
        <v>OK</v>
      </c>
      <c r="N13" s="6" t="str">
        <f>IF(Revised_Rev_Data!N13="","Check - Blank",IF(Revised_Rev_Data!N13&lt;0,"Check - Negative",IF(Revised_Rev_Data!N13=0,"Check - Zero","OK")))</f>
        <v>OK</v>
      </c>
      <c r="O13" s="6" t="str">
        <f>IF(Revised_Rev_Data!O13="","Check - Blank",IF(Revised_Rev_Data!O13&lt;0,"Check - Negative",IF(Revised_Rev_Data!O13=0,"Check - Zero","OK")))</f>
        <v>OK</v>
      </c>
      <c r="P13" s="6" t="str">
        <f>IF(Revised_Rev_Data!P13="","Check - Blank",IF(Revised_Rev_Data!P13&lt;0,"Check - Negative",IF(Revised_Rev_Data!P13=0,"Check - Zero","OK")))</f>
        <v>OK</v>
      </c>
      <c r="Q13" s="6" t="str">
        <f>IF(Revised_Rev_Data!Q13="","Check - Blank",IF(Revised_Rev_Data!Q13&lt;0,"Check - Negative",IF(Revised_Rev_Data!Q13=0,"Check - Zero","OK")))</f>
        <v>OK</v>
      </c>
      <c r="R13" s="6" t="str">
        <f>IF(Revised_Rev_Data!R13="","Check - Blank",IF(Revised_Rev_Data!R13&lt;0,"Check - Negative",IF(Revised_Rev_Data!R13=0,"Check - Zero","OK")))</f>
        <v>OK</v>
      </c>
      <c r="S13" s="6" t="str">
        <f>IF(Revised_Rev_Data!S13="","Check - Blank",IF(Revised_Rev_Data!S13&lt;0,"Check - Negative",IF(Revised_Rev_Data!S13=0,"Check - Zero","OK")))</f>
        <v>OK</v>
      </c>
      <c r="T13" s="6" t="str">
        <f>IF(Revised_Rev_Data!T13="","Check - Blank",IF(Revised_Rev_Data!T13&lt;0,"Check - Negative",IF(Revised_Rev_Data!T13=0,"Check - Zero","OK")))</f>
        <v>OK</v>
      </c>
      <c r="U13" s="6" t="str">
        <f>IF(Revised_Rev_Data!U13="","Check - Blank",IF(Revised_Rev_Data!U13&lt;0,"Check - Negative",IF(Revised_Rev_Data!U13=0,"Check - Zero","OK")))</f>
        <v>OK</v>
      </c>
      <c r="V13" s="6" t="str">
        <f>IF(Revised_Rev_Data!V13="","Check - Blank",IF(Revised_Rev_Data!V13&lt;0,"Check - Negative",IF(Revised_Rev_Data!V13=0,"Check - Zero","OK")))</f>
        <v>OK</v>
      </c>
      <c r="W13" s="6" t="str">
        <f>IF(Revised_Rev_Data!W13="","Check - Blank",IF(Revised_Rev_Data!W13&lt;0,"Check - Negative",IF(Revised_Rev_Data!W13=0,"Check - Zero","OK")))</f>
        <v>OK</v>
      </c>
      <c r="X13" s="6" t="str">
        <f>IF(Revised_Rev_Data!X13="","Check - Blank",IF(Revised_Rev_Data!X13&lt;0,"Check - Negative",IF(Revised_Rev_Data!X13=0,"Check - Zero","OK")))</f>
        <v>OK</v>
      </c>
      <c r="Y13" s="6" t="str">
        <f>IF(Revised_Rev_Data!Y13="","Check - Blank",IF(Revised_Rev_Data!Y13&lt;0,"Check - Negative",IF(Revised_Rev_Data!Y13=0,"Check - Zero","OK")))</f>
        <v>OK</v>
      </c>
      <c r="Z13" s="6" t="str">
        <f>IF(Revised_Rev_Data!Z13="","Check - Blank",IF(Revised_Rev_Data!Z13&lt;0,"Check - Negative",IF(Revised_Rev_Data!Z13=0,"Check - Zero","OK")))</f>
        <v>OK</v>
      </c>
      <c r="AA13" s="7" t="str">
        <f>IF(Revised_Rev_Data!AA13="","Check - Blank",IF(Revised_Rev_Data!AA13&lt;0,"Check - Negative",IF(Revised_Rev_Data!AA13=0,"Check - Zero","OK")))</f>
        <v>OK</v>
      </c>
      <c r="AB13" s="26"/>
      <c r="AC13" s="44" t="s">
        <v>254</v>
      </c>
      <c r="AD13" s="32">
        <f>COUNTIFS($C$4:$AA$103,AC13)</f>
        <v>26</v>
      </c>
      <c r="AE13" t="s">
        <v>255</v>
      </c>
    </row>
    <row r="14" spans="2:31" x14ac:dyDescent="0.35">
      <c r="B14" s="12" t="s">
        <v>11</v>
      </c>
      <c r="C14" s="17" t="str">
        <f>IF(Revised_Rev_Data!C14="","Check - Blank",IF(Revised_Rev_Data!C14&lt;0,"Check - Negative",IF(Revised_Rev_Data!C14=0,"Check - Zero","OK")))</f>
        <v>OK</v>
      </c>
      <c r="D14" s="6" t="str">
        <f>IF(Revised_Rev_Data!D14="","Check - Blank",IF(Revised_Rev_Data!D14&lt;0,"Check - Negative",IF(Revised_Rev_Data!D14=0,"Check - Zero","OK")))</f>
        <v>OK</v>
      </c>
      <c r="E14" s="6" t="str">
        <f>IF(Revised_Rev_Data!E14="","Check - Blank",IF(Revised_Rev_Data!E14&lt;0,"Check - Negative",IF(Revised_Rev_Data!E14=0,"Check - Zero","OK")))</f>
        <v>OK</v>
      </c>
      <c r="F14" s="6" t="str">
        <f>IF(Revised_Rev_Data!F14="","Check - Blank",IF(Revised_Rev_Data!F14&lt;0,"Check - Negative",IF(Revised_Rev_Data!F14=0,"Check - Zero","OK")))</f>
        <v>OK</v>
      </c>
      <c r="G14" s="6" t="str">
        <f>IF(Revised_Rev_Data!G14="","Check - Blank",IF(Revised_Rev_Data!G14&lt;0,"Check - Negative",IF(Revised_Rev_Data!G14=0,"Check - Zero","OK")))</f>
        <v>OK</v>
      </c>
      <c r="H14" s="6" t="str">
        <f>IF(Revised_Rev_Data!H14="","Check - Blank",IF(Revised_Rev_Data!H14&lt;0,"Check - Negative",IF(Revised_Rev_Data!H14=0,"Check - Zero","OK")))</f>
        <v>OK</v>
      </c>
      <c r="I14" s="6" t="str">
        <f>IF(Revised_Rev_Data!I14="","Check - Blank",IF(Revised_Rev_Data!I14&lt;0,"Check - Negative",IF(Revised_Rev_Data!I14=0,"Check - Zero","OK")))</f>
        <v>OK</v>
      </c>
      <c r="J14" s="6" t="str">
        <f>IF(Revised_Rev_Data!J14="","Check - Blank",IF(Revised_Rev_Data!J14&lt;0,"Check - Negative",IF(Revised_Rev_Data!J14=0,"Check - Zero","OK")))</f>
        <v>OK</v>
      </c>
      <c r="K14" s="6" t="str">
        <f>IF(Revised_Rev_Data!K14="","Check - Blank",IF(Revised_Rev_Data!K14&lt;0,"Check - Negative",IF(Revised_Rev_Data!K14=0,"Check - Zero","OK")))</f>
        <v>OK</v>
      </c>
      <c r="L14" s="6" t="str">
        <f>IF(Revised_Rev_Data!L14="","Check - Blank",IF(Revised_Rev_Data!L14&lt;0,"Check - Negative",IF(Revised_Rev_Data!L14=0,"Check - Zero","OK")))</f>
        <v>OK</v>
      </c>
      <c r="M14" s="6" t="str">
        <f>IF(Revised_Rev_Data!M14="","Check - Blank",IF(Revised_Rev_Data!M14&lt;0,"Check - Negative",IF(Revised_Rev_Data!M14=0,"Check - Zero","OK")))</f>
        <v>OK</v>
      </c>
      <c r="N14" s="6" t="str">
        <f>IF(Revised_Rev_Data!N14="","Check - Blank",IF(Revised_Rev_Data!N14&lt;0,"Check - Negative",IF(Revised_Rev_Data!N14=0,"Check - Zero","OK")))</f>
        <v>OK</v>
      </c>
      <c r="O14" s="6" t="str">
        <f>IF(Revised_Rev_Data!O14="","Check - Blank",IF(Revised_Rev_Data!O14&lt;0,"Check - Negative",IF(Revised_Rev_Data!O14=0,"Check - Zero","OK")))</f>
        <v>OK</v>
      </c>
      <c r="P14" s="6" t="str">
        <f>IF(Revised_Rev_Data!P14="","Check - Blank",IF(Revised_Rev_Data!P14&lt;0,"Check - Negative",IF(Revised_Rev_Data!P14=0,"Check - Zero","OK")))</f>
        <v>OK</v>
      </c>
      <c r="Q14" s="6" t="str">
        <f>IF(Revised_Rev_Data!Q14="","Check - Blank",IF(Revised_Rev_Data!Q14&lt;0,"Check - Negative",IF(Revised_Rev_Data!Q14=0,"Check - Zero","OK")))</f>
        <v>OK</v>
      </c>
      <c r="R14" s="6" t="str">
        <f>IF(Revised_Rev_Data!R14="","Check - Blank",IF(Revised_Rev_Data!R14&lt;0,"Check - Negative",IF(Revised_Rev_Data!R14=0,"Check - Zero","OK")))</f>
        <v>OK</v>
      </c>
      <c r="S14" s="6" t="str">
        <f>IF(Revised_Rev_Data!S14="","Check - Blank",IF(Revised_Rev_Data!S14&lt;0,"Check - Negative",IF(Revised_Rev_Data!S14=0,"Check - Zero","OK")))</f>
        <v>OK</v>
      </c>
      <c r="T14" s="6" t="str">
        <f>IF(Revised_Rev_Data!T14="","Check - Blank",IF(Revised_Rev_Data!T14&lt;0,"Check - Negative",IF(Revised_Rev_Data!T14=0,"Check - Zero","OK")))</f>
        <v>OK</v>
      </c>
      <c r="U14" s="6" t="str">
        <f>IF(Revised_Rev_Data!U14="","Check - Blank",IF(Revised_Rev_Data!U14&lt;0,"Check - Negative",IF(Revised_Rev_Data!U14=0,"Check - Zero","OK")))</f>
        <v>OK</v>
      </c>
      <c r="V14" s="6" t="str">
        <f>IF(Revised_Rev_Data!V14="","Check - Blank",IF(Revised_Rev_Data!V14&lt;0,"Check - Negative",IF(Revised_Rev_Data!V14=0,"Check - Zero","OK")))</f>
        <v>OK</v>
      </c>
      <c r="W14" s="6" t="str">
        <f>IF(Revised_Rev_Data!W14="","Check - Blank",IF(Revised_Rev_Data!W14&lt;0,"Check - Negative",IF(Revised_Rev_Data!W14=0,"Check - Zero","OK")))</f>
        <v>OK</v>
      </c>
      <c r="X14" s="6" t="str">
        <f>IF(Revised_Rev_Data!X14="","Check - Blank",IF(Revised_Rev_Data!X14&lt;0,"Check - Negative",IF(Revised_Rev_Data!X14=0,"Check - Zero","OK")))</f>
        <v>OK</v>
      </c>
      <c r="Y14" s="6" t="str">
        <f>IF(Revised_Rev_Data!Y14="","Check - Blank",IF(Revised_Rev_Data!Y14&lt;0,"Check - Negative",IF(Revised_Rev_Data!Y14=0,"Check - Zero","OK")))</f>
        <v>OK</v>
      </c>
      <c r="Z14" s="6" t="str">
        <f>IF(Revised_Rev_Data!Z14="","Check - Blank",IF(Revised_Rev_Data!Z14&lt;0,"Check - Negative",IF(Revised_Rev_Data!Z14=0,"Check - Zero","OK")))</f>
        <v>OK</v>
      </c>
      <c r="AA14" s="7" t="str">
        <f>IF(Revised_Rev_Data!AA14="","Check - Blank",IF(Revised_Rev_Data!AA14&lt;0,"Check - Negative",IF(Revised_Rev_Data!AA14=0,"Check - Zero","OK")))</f>
        <v>OK</v>
      </c>
      <c r="AB14" s="26"/>
    </row>
    <row r="15" spans="2:31" x14ac:dyDescent="0.35">
      <c r="B15" s="12" t="s">
        <v>12</v>
      </c>
      <c r="C15" s="17" t="str">
        <f>IF(Revised_Rev_Data!C15="","Check - Blank",IF(Revised_Rev_Data!C15&lt;0,"Check - Negative",IF(Revised_Rev_Data!C15=0,"Check - Zero","OK")))</f>
        <v>OK</v>
      </c>
      <c r="D15" s="6" t="str">
        <f>IF(Revised_Rev_Data!D15="","Check - Blank",IF(Revised_Rev_Data!D15&lt;0,"Check - Negative",IF(Revised_Rev_Data!D15=0,"Check - Zero","OK")))</f>
        <v>OK</v>
      </c>
      <c r="E15" s="6" t="str">
        <f>IF(Revised_Rev_Data!E15="","Check - Blank",IF(Revised_Rev_Data!E15&lt;0,"Check - Negative",IF(Revised_Rev_Data!E15=0,"Check - Zero","OK")))</f>
        <v>OK</v>
      </c>
      <c r="F15" s="6" t="str">
        <f>IF(Revised_Rev_Data!F15="","Check - Blank",IF(Revised_Rev_Data!F15&lt;0,"Check - Negative",IF(Revised_Rev_Data!F15=0,"Check - Zero","OK")))</f>
        <v>OK</v>
      </c>
      <c r="G15" s="6" t="str">
        <f>IF(Revised_Rev_Data!G15="","Check - Blank",IF(Revised_Rev_Data!G15&lt;0,"Check - Negative",IF(Revised_Rev_Data!G15=0,"Check - Zero","OK")))</f>
        <v>OK</v>
      </c>
      <c r="H15" s="6" t="str">
        <f>IF(Revised_Rev_Data!H15="","Check - Blank",IF(Revised_Rev_Data!H15&lt;0,"Check - Negative",IF(Revised_Rev_Data!H15=0,"Check - Zero","OK")))</f>
        <v>OK</v>
      </c>
      <c r="I15" s="6" t="str">
        <f>IF(Revised_Rev_Data!I15="","Check - Blank",IF(Revised_Rev_Data!I15&lt;0,"Check - Negative",IF(Revised_Rev_Data!I15=0,"Check - Zero","OK")))</f>
        <v>OK</v>
      </c>
      <c r="J15" s="6" t="str">
        <f>IF(Revised_Rev_Data!J15="","Check - Blank",IF(Revised_Rev_Data!J15&lt;0,"Check - Negative",IF(Revised_Rev_Data!J15=0,"Check - Zero","OK")))</f>
        <v>OK</v>
      </c>
      <c r="K15" s="6" t="str">
        <f>IF(Revised_Rev_Data!K15="","Check - Blank",IF(Revised_Rev_Data!K15&lt;0,"Check - Negative",IF(Revised_Rev_Data!K15=0,"Check - Zero","OK")))</f>
        <v>OK</v>
      </c>
      <c r="L15" s="6" t="str">
        <f>IF(Revised_Rev_Data!L15="","Check - Blank",IF(Revised_Rev_Data!L15&lt;0,"Check - Negative",IF(Revised_Rev_Data!L15=0,"Check - Zero","OK")))</f>
        <v>OK</v>
      </c>
      <c r="M15" s="6" t="str">
        <f>IF(Revised_Rev_Data!M15="","Check - Blank",IF(Revised_Rev_Data!M15&lt;0,"Check - Negative",IF(Revised_Rev_Data!M15=0,"Check - Zero","OK")))</f>
        <v>OK</v>
      </c>
      <c r="N15" s="6" t="str">
        <f>IF(Revised_Rev_Data!N15="","Check - Blank",IF(Revised_Rev_Data!N15&lt;0,"Check - Negative",IF(Revised_Rev_Data!N15=0,"Check - Zero","OK")))</f>
        <v>OK</v>
      </c>
      <c r="O15" s="6" t="str">
        <f>IF(Revised_Rev_Data!O15="","Check - Blank",IF(Revised_Rev_Data!O15&lt;0,"Check - Negative",IF(Revised_Rev_Data!O15=0,"Check - Zero","OK")))</f>
        <v>OK</v>
      </c>
      <c r="P15" s="6" t="str">
        <f>IF(Revised_Rev_Data!P15="","Check - Blank",IF(Revised_Rev_Data!P15&lt;0,"Check - Negative",IF(Revised_Rev_Data!P15=0,"Check - Zero","OK")))</f>
        <v>OK</v>
      </c>
      <c r="Q15" s="6" t="str">
        <f>IF(Revised_Rev_Data!Q15="","Check - Blank",IF(Revised_Rev_Data!Q15&lt;0,"Check - Negative",IF(Revised_Rev_Data!Q15=0,"Check - Zero","OK")))</f>
        <v>OK</v>
      </c>
      <c r="R15" s="6" t="str">
        <f>IF(Revised_Rev_Data!R15="","Check - Blank",IF(Revised_Rev_Data!R15&lt;0,"Check - Negative",IF(Revised_Rev_Data!R15=0,"Check - Zero","OK")))</f>
        <v>OK</v>
      </c>
      <c r="S15" s="6" t="str">
        <f>IF(Revised_Rev_Data!S15="","Check - Blank",IF(Revised_Rev_Data!S15&lt;0,"Check - Negative",IF(Revised_Rev_Data!S15=0,"Check - Zero","OK")))</f>
        <v>OK</v>
      </c>
      <c r="T15" s="6" t="str">
        <f>IF(Revised_Rev_Data!T15="","Check - Blank",IF(Revised_Rev_Data!T15&lt;0,"Check - Negative",IF(Revised_Rev_Data!T15=0,"Check - Zero","OK")))</f>
        <v>OK</v>
      </c>
      <c r="U15" s="6" t="str">
        <f>IF(Revised_Rev_Data!U15="","Check - Blank",IF(Revised_Rev_Data!U15&lt;0,"Check - Negative",IF(Revised_Rev_Data!U15=0,"Check - Zero","OK")))</f>
        <v>OK</v>
      </c>
      <c r="V15" s="6" t="str">
        <f>IF(Revised_Rev_Data!V15="","Check - Blank",IF(Revised_Rev_Data!V15&lt;0,"Check - Negative",IF(Revised_Rev_Data!V15=0,"Check - Zero","OK")))</f>
        <v>OK</v>
      </c>
      <c r="W15" s="6" t="str">
        <f>IF(Revised_Rev_Data!W15="","Check - Blank",IF(Revised_Rev_Data!W15&lt;0,"Check - Negative",IF(Revised_Rev_Data!W15=0,"Check - Zero","OK")))</f>
        <v>OK</v>
      </c>
      <c r="X15" s="6" t="str">
        <f>IF(Revised_Rev_Data!X15="","Check - Blank",IF(Revised_Rev_Data!X15&lt;0,"Check - Negative",IF(Revised_Rev_Data!X15=0,"Check - Zero","OK")))</f>
        <v>OK</v>
      </c>
      <c r="Y15" s="6" t="str">
        <f>IF(Revised_Rev_Data!Y15="","Check - Blank",IF(Revised_Rev_Data!Y15&lt;0,"Check - Negative",IF(Revised_Rev_Data!Y15=0,"Check - Zero","OK")))</f>
        <v>OK</v>
      </c>
      <c r="Z15" s="6" t="str">
        <f>IF(Revised_Rev_Data!Z15="","Check - Blank",IF(Revised_Rev_Data!Z15&lt;0,"Check - Negative",IF(Revised_Rev_Data!Z15=0,"Check - Zero","OK")))</f>
        <v>OK</v>
      </c>
      <c r="AA15" s="7" t="str">
        <f>IF(Revised_Rev_Data!AA15="","Check - Blank",IF(Revised_Rev_Data!AA15&lt;0,"Check - Negative",IF(Revised_Rev_Data!AA15=0,"Check - Zero","OK")))</f>
        <v>OK</v>
      </c>
      <c r="AB15" s="26"/>
    </row>
    <row r="16" spans="2:31" x14ac:dyDescent="0.35">
      <c r="B16" s="12" t="s">
        <v>13</v>
      </c>
      <c r="C16" s="17" t="str">
        <f>IF(Revised_Rev_Data!C16="","Check - Blank",IF(Revised_Rev_Data!C16&lt;0,"Check - Negative",IF(Revised_Rev_Data!C16=0,"Check - Zero","OK")))</f>
        <v>OK</v>
      </c>
      <c r="D16" s="6" t="str">
        <f>IF(Revised_Rev_Data!D16="","Check - Blank",IF(Revised_Rev_Data!D16&lt;0,"Check - Negative",IF(Revised_Rev_Data!D16=0,"Check - Zero","OK")))</f>
        <v>OK</v>
      </c>
      <c r="E16" s="6" t="str">
        <f>IF(Revised_Rev_Data!E16="","Check - Blank",IF(Revised_Rev_Data!E16&lt;0,"Check - Negative",IF(Revised_Rev_Data!E16=0,"Check - Zero","OK")))</f>
        <v>OK</v>
      </c>
      <c r="F16" s="6" t="str">
        <f>IF(Revised_Rev_Data!F16="","Check - Blank",IF(Revised_Rev_Data!F16&lt;0,"Check - Negative",IF(Revised_Rev_Data!F16=0,"Check - Zero","OK")))</f>
        <v>OK</v>
      </c>
      <c r="G16" s="6" t="str">
        <f>IF(Revised_Rev_Data!G16="","Check - Blank",IF(Revised_Rev_Data!G16&lt;0,"Check - Negative",IF(Revised_Rev_Data!G16=0,"Check - Zero","OK")))</f>
        <v>OK</v>
      </c>
      <c r="H16" s="6" t="str">
        <f>IF(Revised_Rev_Data!H16="","Check - Blank",IF(Revised_Rev_Data!H16&lt;0,"Check - Negative",IF(Revised_Rev_Data!H16=0,"Check - Zero","OK")))</f>
        <v>OK</v>
      </c>
      <c r="I16" s="6" t="str">
        <f>IF(Revised_Rev_Data!I16="","Check - Blank",IF(Revised_Rev_Data!I16&lt;0,"Check - Negative",IF(Revised_Rev_Data!I16=0,"Check - Zero","OK")))</f>
        <v>OK</v>
      </c>
      <c r="J16" s="6" t="str">
        <f>IF(Revised_Rev_Data!J16="","Check - Blank",IF(Revised_Rev_Data!J16&lt;0,"Check - Negative",IF(Revised_Rev_Data!J16=0,"Check - Zero","OK")))</f>
        <v>OK</v>
      </c>
      <c r="K16" s="6" t="str">
        <f>IF(Revised_Rev_Data!K16="","Check - Blank",IF(Revised_Rev_Data!K16&lt;0,"Check - Negative",IF(Revised_Rev_Data!K16=0,"Check - Zero","OK")))</f>
        <v>OK</v>
      </c>
      <c r="L16" s="6" t="str">
        <f>IF(Revised_Rev_Data!L16="","Check - Blank",IF(Revised_Rev_Data!L16&lt;0,"Check - Negative",IF(Revised_Rev_Data!L16=0,"Check - Zero","OK")))</f>
        <v>OK</v>
      </c>
      <c r="M16" s="6" t="str">
        <f>IF(Revised_Rev_Data!M16="","Check - Blank",IF(Revised_Rev_Data!M16&lt;0,"Check - Negative",IF(Revised_Rev_Data!M16=0,"Check - Zero","OK")))</f>
        <v>OK</v>
      </c>
      <c r="N16" s="6" t="str">
        <f>IF(Revised_Rev_Data!N16="","Check - Blank",IF(Revised_Rev_Data!N16&lt;0,"Check - Negative",IF(Revised_Rev_Data!N16=0,"Check - Zero","OK")))</f>
        <v>OK</v>
      </c>
      <c r="O16" s="6" t="str">
        <f>IF(Revised_Rev_Data!O16="","Check - Blank",IF(Revised_Rev_Data!O16&lt;0,"Check - Negative",IF(Revised_Rev_Data!O16=0,"Check - Zero","OK")))</f>
        <v>OK</v>
      </c>
      <c r="P16" s="6" t="str">
        <f>IF(Revised_Rev_Data!P16="","Check - Blank",IF(Revised_Rev_Data!P16&lt;0,"Check - Negative",IF(Revised_Rev_Data!P16=0,"Check - Zero","OK")))</f>
        <v>OK</v>
      </c>
      <c r="Q16" s="6" t="str">
        <f>IF(Revised_Rev_Data!Q16="","Check - Blank",IF(Revised_Rev_Data!Q16&lt;0,"Check - Negative",IF(Revised_Rev_Data!Q16=0,"Check - Zero","OK")))</f>
        <v>OK</v>
      </c>
      <c r="R16" s="6" t="str">
        <f>IF(Revised_Rev_Data!R16="","Check - Blank",IF(Revised_Rev_Data!R16&lt;0,"Check - Negative",IF(Revised_Rev_Data!R16=0,"Check - Zero","OK")))</f>
        <v>OK</v>
      </c>
      <c r="S16" s="6" t="str">
        <f>IF(Revised_Rev_Data!S16="","Check - Blank",IF(Revised_Rev_Data!S16&lt;0,"Check - Negative",IF(Revised_Rev_Data!S16=0,"Check - Zero","OK")))</f>
        <v>OK</v>
      </c>
      <c r="T16" s="6" t="str">
        <f>IF(Revised_Rev_Data!T16="","Check - Blank",IF(Revised_Rev_Data!T16&lt;0,"Check - Negative",IF(Revised_Rev_Data!T16=0,"Check - Zero","OK")))</f>
        <v>OK</v>
      </c>
      <c r="U16" s="6" t="str">
        <f>IF(Revised_Rev_Data!U16="","Check - Blank",IF(Revised_Rev_Data!U16&lt;0,"Check - Negative",IF(Revised_Rev_Data!U16=0,"Check - Zero","OK")))</f>
        <v>OK</v>
      </c>
      <c r="V16" s="6" t="str">
        <f>IF(Revised_Rev_Data!V16="","Check - Blank",IF(Revised_Rev_Data!V16&lt;0,"Check - Negative",IF(Revised_Rev_Data!V16=0,"Check - Zero","OK")))</f>
        <v>OK</v>
      </c>
      <c r="W16" s="6" t="str">
        <f>IF(Revised_Rev_Data!W16="","Check - Blank",IF(Revised_Rev_Data!W16&lt;0,"Check - Negative",IF(Revised_Rev_Data!W16=0,"Check - Zero","OK")))</f>
        <v>OK</v>
      </c>
      <c r="X16" s="6" t="str">
        <f>IF(Revised_Rev_Data!X16="","Check - Blank",IF(Revised_Rev_Data!X16&lt;0,"Check - Negative",IF(Revised_Rev_Data!X16=0,"Check - Zero","OK")))</f>
        <v>OK</v>
      </c>
      <c r="Y16" s="6" t="str">
        <f>IF(Revised_Rev_Data!Y16="","Check - Blank",IF(Revised_Rev_Data!Y16&lt;0,"Check - Negative",IF(Revised_Rev_Data!Y16=0,"Check - Zero","OK")))</f>
        <v>OK</v>
      </c>
      <c r="Z16" s="6" t="str">
        <f>IF(Revised_Rev_Data!Z16="","Check - Blank",IF(Revised_Rev_Data!Z16&lt;0,"Check - Negative",IF(Revised_Rev_Data!Z16=0,"Check - Zero","OK")))</f>
        <v>OK</v>
      </c>
      <c r="AA16" s="7" t="str">
        <f>IF(Revised_Rev_Data!AA16="","Check - Blank",IF(Revised_Rev_Data!AA16&lt;0,"Check - Negative",IF(Revised_Rev_Data!AA16=0,"Check - Zero","OK")))</f>
        <v>OK</v>
      </c>
      <c r="AB16" s="26"/>
    </row>
    <row r="17" spans="2:28" x14ac:dyDescent="0.35">
      <c r="B17" s="12" t="s">
        <v>14</v>
      </c>
      <c r="C17" s="17" t="str">
        <f>IF(Revised_Rev_Data!C17="","Check - Blank",IF(Revised_Rev_Data!C17&lt;0,"Check - Negative",IF(Revised_Rev_Data!C17=0,"Check - Zero","OK")))</f>
        <v>OK</v>
      </c>
      <c r="D17" s="6" t="str">
        <f>IF(Revised_Rev_Data!D17="","Check - Blank",IF(Revised_Rev_Data!D17&lt;0,"Check - Negative",IF(Revised_Rev_Data!D17=0,"Check - Zero","OK")))</f>
        <v>OK</v>
      </c>
      <c r="E17" s="6" t="str">
        <f>IF(Revised_Rev_Data!E17="","Check - Blank",IF(Revised_Rev_Data!E17&lt;0,"Check - Negative",IF(Revised_Rev_Data!E17=0,"Check - Zero","OK")))</f>
        <v>OK</v>
      </c>
      <c r="F17" s="6" t="str">
        <f>IF(Revised_Rev_Data!F17="","Check - Blank",IF(Revised_Rev_Data!F17&lt;0,"Check - Negative",IF(Revised_Rev_Data!F17=0,"Check - Zero","OK")))</f>
        <v>OK</v>
      </c>
      <c r="G17" s="6" t="str">
        <f>IF(Revised_Rev_Data!G17="","Check - Blank",IF(Revised_Rev_Data!G17&lt;0,"Check - Negative",IF(Revised_Rev_Data!G17=0,"Check - Zero","OK")))</f>
        <v>OK</v>
      </c>
      <c r="H17" s="6" t="str">
        <f>IF(Revised_Rev_Data!H17="","Check - Blank",IF(Revised_Rev_Data!H17&lt;0,"Check - Negative",IF(Revised_Rev_Data!H17=0,"Check - Zero","OK")))</f>
        <v>OK</v>
      </c>
      <c r="I17" s="6" t="str">
        <f>IF(Revised_Rev_Data!I17="","Check - Blank",IF(Revised_Rev_Data!I17&lt;0,"Check - Negative",IF(Revised_Rev_Data!I17=0,"Check - Zero","OK")))</f>
        <v>OK</v>
      </c>
      <c r="J17" s="6" t="str">
        <f>IF(Revised_Rev_Data!J17="","Check - Blank",IF(Revised_Rev_Data!J17&lt;0,"Check - Negative",IF(Revised_Rev_Data!J17=0,"Check - Zero","OK")))</f>
        <v>OK</v>
      </c>
      <c r="K17" s="6" t="str">
        <f>IF(Revised_Rev_Data!K17="","Check - Blank",IF(Revised_Rev_Data!K17&lt;0,"Check - Negative",IF(Revised_Rev_Data!K17=0,"Check - Zero","OK")))</f>
        <v>OK</v>
      </c>
      <c r="L17" s="6" t="str">
        <f>IF(Revised_Rev_Data!L17="","Check - Blank",IF(Revised_Rev_Data!L17&lt;0,"Check - Negative",IF(Revised_Rev_Data!L17=0,"Check - Zero","OK")))</f>
        <v>OK</v>
      </c>
      <c r="M17" s="6" t="str">
        <f>IF(Revised_Rev_Data!M17="","Check - Blank",IF(Revised_Rev_Data!M17&lt;0,"Check - Negative",IF(Revised_Rev_Data!M17=0,"Check - Zero","OK")))</f>
        <v>OK</v>
      </c>
      <c r="N17" s="6" t="str">
        <f>IF(Revised_Rev_Data!N17="","Check - Blank",IF(Revised_Rev_Data!N17&lt;0,"Check - Negative",IF(Revised_Rev_Data!N17=0,"Check - Zero","OK")))</f>
        <v>OK</v>
      </c>
      <c r="O17" s="6" t="str">
        <f>IF(Revised_Rev_Data!O17="","Check - Blank",IF(Revised_Rev_Data!O17&lt;0,"Check - Negative",IF(Revised_Rev_Data!O17=0,"Check - Zero","OK")))</f>
        <v>OK</v>
      </c>
      <c r="P17" s="6" t="str">
        <f>IF(Revised_Rev_Data!P17="","Check - Blank",IF(Revised_Rev_Data!P17&lt;0,"Check - Negative",IF(Revised_Rev_Data!P17=0,"Check - Zero","OK")))</f>
        <v>OK</v>
      </c>
      <c r="Q17" s="6" t="str">
        <f>IF(Revised_Rev_Data!Q17="","Check - Blank",IF(Revised_Rev_Data!Q17&lt;0,"Check - Negative",IF(Revised_Rev_Data!Q17=0,"Check - Zero","OK")))</f>
        <v>OK</v>
      </c>
      <c r="R17" s="6" t="str">
        <f>IF(Revised_Rev_Data!R17="","Check - Blank",IF(Revised_Rev_Data!R17&lt;0,"Check - Negative",IF(Revised_Rev_Data!R17=0,"Check - Zero","OK")))</f>
        <v>OK</v>
      </c>
      <c r="S17" s="6" t="str">
        <f>IF(Revised_Rev_Data!S17="","Check - Blank",IF(Revised_Rev_Data!S17&lt;0,"Check - Negative",IF(Revised_Rev_Data!S17=0,"Check - Zero","OK")))</f>
        <v>OK</v>
      </c>
      <c r="T17" s="6" t="str">
        <f>IF(Revised_Rev_Data!T17="","Check - Blank",IF(Revised_Rev_Data!T17&lt;0,"Check - Negative",IF(Revised_Rev_Data!T17=0,"Check - Zero","OK")))</f>
        <v>OK</v>
      </c>
      <c r="U17" s="6" t="str">
        <f>IF(Revised_Rev_Data!U17="","Check - Blank",IF(Revised_Rev_Data!U17&lt;0,"Check - Negative",IF(Revised_Rev_Data!U17=0,"Check - Zero","OK")))</f>
        <v>OK</v>
      </c>
      <c r="V17" s="6" t="str">
        <f>IF(Revised_Rev_Data!V17="","Check - Blank",IF(Revised_Rev_Data!V17&lt;0,"Check - Negative",IF(Revised_Rev_Data!V17=0,"Check - Zero","OK")))</f>
        <v>OK</v>
      </c>
      <c r="W17" s="6" t="str">
        <f>IF(Revised_Rev_Data!W17="","Check - Blank",IF(Revised_Rev_Data!W17&lt;0,"Check - Negative",IF(Revised_Rev_Data!W17=0,"Check - Zero","OK")))</f>
        <v>OK</v>
      </c>
      <c r="X17" s="6" t="str">
        <f>IF(Revised_Rev_Data!X17="","Check - Blank",IF(Revised_Rev_Data!X17&lt;0,"Check - Negative",IF(Revised_Rev_Data!X17=0,"Check - Zero","OK")))</f>
        <v>OK</v>
      </c>
      <c r="Y17" s="6" t="str">
        <f>IF(Revised_Rev_Data!Y17="","Check - Blank",IF(Revised_Rev_Data!Y17&lt;0,"Check - Negative",IF(Revised_Rev_Data!Y17=0,"Check - Zero","OK")))</f>
        <v>OK</v>
      </c>
      <c r="Z17" s="6" t="str">
        <f>IF(Revised_Rev_Data!Z17="","Check - Blank",IF(Revised_Rev_Data!Z17&lt;0,"Check - Negative",IF(Revised_Rev_Data!Z17=0,"Check - Zero","OK")))</f>
        <v>OK</v>
      </c>
      <c r="AA17" s="7" t="str">
        <f>IF(Revised_Rev_Data!AA17="","Check - Blank",IF(Revised_Rev_Data!AA17&lt;0,"Check - Negative",IF(Revised_Rev_Data!AA17=0,"Check - Zero","OK")))</f>
        <v>OK</v>
      </c>
      <c r="AB17" s="26"/>
    </row>
    <row r="18" spans="2:28" x14ac:dyDescent="0.35">
      <c r="B18" s="12" t="s">
        <v>15</v>
      </c>
      <c r="C18" s="17" t="str">
        <f>IF(Revised_Rev_Data!C18="","Check - Blank",IF(Revised_Rev_Data!C18&lt;0,"Check - Negative",IF(Revised_Rev_Data!C18=0,"Check - Zero","OK")))</f>
        <v>OK</v>
      </c>
      <c r="D18" s="6" t="str">
        <f>IF(Revised_Rev_Data!D18="","Check - Blank",IF(Revised_Rev_Data!D18&lt;0,"Check - Negative",IF(Revised_Rev_Data!D18=0,"Check - Zero","OK")))</f>
        <v>OK</v>
      </c>
      <c r="E18" s="6" t="str">
        <f>IF(Revised_Rev_Data!E18="","Check - Blank",IF(Revised_Rev_Data!E18&lt;0,"Check - Negative",IF(Revised_Rev_Data!E18=0,"Check - Zero","OK")))</f>
        <v>OK</v>
      </c>
      <c r="F18" s="6" t="str">
        <f>IF(Revised_Rev_Data!F18="","Check - Blank",IF(Revised_Rev_Data!F18&lt;0,"Check - Negative",IF(Revised_Rev_Data!F18=0,"Check - Zero","OK")))</f>
        <v>OK</v>
      </c>
      <c r="G18" s="6" t="str">
        <f>IF(Revised_Rev_Data!G18="","Check - Blank",IF(Revised_Rev_Data!G18&lt;0,"Check - Negative",IF(Revised_Rev_Data!G18=0,"Check - Zero","OK")))</f>
        <v>OK</v>
      </c>
      <c r="H18" s="6" t="str">
        <f>IF(Revised_Rev_Data!H18="","Check - Blank",IF(Revised_Rev_Data!H18&lt;0,"Check - Negative",IF(Revised_Rev_Data!H18=0,"Check - Zero","OK")))</f>
        <v>OK</v>
      </c>
      <c r="I18" s="6" t="str">
        <f>IF(Revised_Rev_Data!I18="","Check - Blank",IF(Revised_Rev_Data!I18&lt;0,"Check - Negative",IF(Revised_Rev_Data!I18=0,"Check - Zero","OK")))</f>
        <v>OK</v>
      </c>
      <c r="J18" s="6" t="str">
        <f>IF(Revised_Rev_Data!J18="","Check - Blank",IF(Revised_Rev_Data!J18&lt;0,"Check - Negative",IF(Revised_Rev_Data!J18=0,"Check - Zero","OK")))</f>
        <v>OK</v>
      </c>
      <c r="K18" s="6" t="str">
        <f>IF(Revised_Rev_Data!K18="","Check - Blank",IF(Revised_Rev_Data!K18&lt;0,"Check - Negative",IF(Revised_Rev_Data!K18=0,"Check - Zero","OK")))</f>
        <v>OK</v>
      </c>
      <c r="L18" s="6" t="str">
        <f>IF(Revised_Rev_Data!L18="","Check - Blank",IF(Revised_Rev_Data!L18&lt;0,"Check - Negative",IF(Revised_Rev_Data!L18=0,"Check - Zero","OK")))</f>
        <v>OK</v>
      </c>
      <c r="M18" s="6" t="str">
        <f>IF(Revised_Rev_Data!M18="","Check - Blank",IF(Revised_Rev_Data!M18&lt;0,"Check - Negative",IF(Revised_Rev_Data!M18=0,"Check - Zero","OK")))</f>
        <v>OK</v>
      </c>
      <c r="N18" s="6" t="str">
        <f>IF(Revised_Rev_Data!N18="","Check - Blank",IF(Revised_Rev_Data!N18&lt;0,"Check - Negative",IF(Revised_Rev_Data!N18=0,"Check - Zero","OK")))</f>
        <v>OK</v>
      </c>
      <c r="O18" s="6" t="str">
        <f>IF(Revised_Rev_Data!O18="","Check - Blank",IF(Revised_Rev_Data!O18&lt;0,"Check - Negative",IF(Revised_Rev_Data!O18=0,"Check - Zero","OK")))</f>
        <v>OK</v>
      </c>
      <c r="P18" s="6" t="str">
        <f>IF(Revised_Rev_Data!P18="","Check - Blank",IF(Revised_Rev_Data!P18&lt;0,"Check - Negative",IF(Revised_Rev_Data!P18=0,"Check - Zero","OK")))</f>
        <v>OK</v>
      </c>
      <c r="Q18" s="6" t="str">
        <f>IF(Revised_Rev_Data!Q18="","Check - Blank",IF(Revised_Rev_Data!Q18&lt;0,"Check - Negative",IF(Revised_Rev_Data!Q18=0,"Check - Zero","OK")))</f>
        <v>OK</v>
      </c>
      <c r="R18" s="6" t="str">
        <f>IF(Revised_Rev_Data!R18="","Check - Blank",IF(Revised_Rev_Data!R18&lt;0,"Check - Negative",IF(Revised_Rev_Data!R18=0,"Check - Zero","OK")))</f>
        <v>OK</v>
      </c>
      <c r="S18" s="6" t="str">
        <f>IF(Revised_Rev_Data!S18="","Check - Blank",IF(Revised_Rev_Data!S18&lt;0,"Check - Negative",IF(Revised_Rev_Data!S18=0,"Check - Zero","OK")))</f>
        <v>OK</v>
      </c>
      <c r="T18" s="6" t="str">
        <f>IF(Revised_Rev_Data!T18="","Check - Blank",IF(Revised_Rev_Data!T18&lt;0,"Check - Negative",IF(Revised_Rev_Data!T18=0,"Check - Zero","OK")))</f>
        <v>OK</v>
      </c>
      <c r="U18" s="6" t="str">
        <f>IF(Revised_Rev_Data!U18="","Check - Blank",IF(Revised_Rev_Data!U18&lt;0,"Check - Negative",IF(Revised_Rev_Data!U18=0,"Check - Zero","OK")))</f>
        <v>OK</v>
      </c>
      <c r="V18" s="6" t="str">
        <f>IF(Revised_Rev_Data!V18="","Check - Blank",IF(Revised_Rev_Data!V18&lt;0,"Check - Negative",IF(Revised_Rev_Data!V18=0,"Check - Zero","OK")))</f>
        <v>OK</v>
      </c>
      <c r="W18" s="6" t="str">
        <f>IF(Revised_Rev_Data!W18="","Check - Blank",IF(Revised_Rev_Data!W18&lt;0,"Check - Negative",IF(Revised_Rev_Data!W18=0,"Check - Zero","OK")))</f>
        <v>OK</v>
      </c>
      <c r="X18" s="6" t="str">
        <f>IF(Revised_Rev_Data!X18="","Check - Blank",IF(Revised_Rev_Data!X18&lt;0,"Check - Negative",IF(Revised_Rev_Data!X18=0,"Check - Zero","OK")))</f>
        <v>OK</v>
      </c>
      <c r="Y18" s="6" t="str">
        <f>IF(Revised_Rev_Data!Y18="","Check - Blank",IF(Revised_Rev_Data!Y18&lt;0,"Check - Negative",IF(Revised_Rev_Data!Y18=0,"Check - Zero","OK")))</f>
        <v>OK</v>
      </c>
      <c r="Z18" s="6" t="str">
        <f>IF(Revised_Rev_Data!Z18="","Check - Blank",IF(Revised_Rev_Data!Z18&lt;0,"Check - Negative",IF(Revised_Rev_Data!Z18=0,"Check - Zero","OK")))</f>
        <v>OK</v>
      </c>
      <c r="AA18" s="7" t="str">
        <f>IF(Revised_Rev_Data!AA18="","Check - Blank",IF(Revised_Rev_Data!AA18&lt;0,"Check - Negative",IF(Revised_Rev_Data!AA18=0,"Check - Zero","OK")))</f>
        <v>OK</v>
      </c>
      <c r="AB18" s="26"/>
    </row>
    <row r="19" spans="2:28" x14ac:dyDescent="0.35">
      <c r="B19" s="12" t="s">
        <v>16</v>
      </c>
      <c r="C19" s="17" t="str">
        <f>IF(Revised_Rev_Data!C19="","Check - Blank",IF(Revised_Rev_Data!C19&lt;0,"Check - Negative",IF(Revised_Rev_Data!C19=0,"Check - Zero","OK")))</f>
        <v>OK</v>
      </c>
      <c r="D19" s="6" t="str">
        <f>IF(Revised_Rev_Data!D19="","Check - Blank",IF(Revised_Rev_Data!D19&lt;0,"Check - Negative",IF(Revised_Rev_Data!D19=0,"Check - Zero","OK")))</f>
        <v>OK</v>
      </c>
      <c r="E19" s="6" t="str">
        <f>IF(Revised_Rev_Data!E19="","Check - Blank",IF(Revised_Rev_Data!E19&lt;0,"Check - Negative",IF(Revised_Rev_Data!E19=0,"Check - Zero","OK")))</f>
        <v>OK</v>
      </c>
      <c r="F19" s="6" t="str">
        <f>IF(Revised_Rev_Data!F19="","Check - Blank",IF(Revised_Rev_Data!F19&lt;0,"Check - Negative",IF(Revised_Rev_Data!F19=0,"Check - Zero","OK")))</f>
        <v>OK</v>
      </c>
      <c r="G19" s="6" t="str">
        <f>IF(Revised_Rev_Data!G19="","Check - Blank",IF(Revised_Rev_Data!G19&lt;0,"Check - Negative",IF(Revised_Rev_Data!G19=0,"Check - Zero","OK")))</f>
        <v>OK</v>
      </c>
      <c r="H19" s="6" t="str">
        <f>IF(Revised_Rev_Data!H19="","Check - Blank",IF(Revised_Rev_Data!H19&lt;0,"Check - Negative",IF(Revised_Rev_Data!H19=0,"Check - Zero","OK")))</f>
        <v>OK</v>
      </c>
      <c r="I19" s="6" t="str">
        <f>IF(Revised_Rev_Data!I19="","Check - Blank",IF(Revised_Rev_Data!I19&lt;0,"Check - Negative",IF(Revised_Rev_Data!I19=0,"Check - Zero","OK")))</f>
        <v>OK</v>
      </c>
      <c r="J19" s="6" t="str">
        <f>IF(Revised_Rev_Data!J19="","Check - Blank",IF(Revised_Rev_Data!J19&lt;0,"Check - Negative",IF(Revised_Rev_Data!J19=0,"Check - Zero","OK")))</f>
        <v>OK</v>
      </c>
      <c r="K19" s="6" t="str">
        <f>IF(Revised_Rev_Data!K19="","Check - Blank",IF(Revised_Rev_Data!K19&lt;0,"Check - Negative",IF(Revised_Rev_Data!K19=0,"Check - Zero","OK")))</f>
        <v>OK</v>
      </c>
      <c r="L19" s="6" t="str">
        <f>IF(Revised_Rev_Data!L19="","Check - Blank",IF(Revised_Rev_Data!L19&lt;0,"Check - Negative",IF(Revised_Rev_Data!L19=0,"Check - Zero","OK")))</f>
        <v>OK</v>
      </c>
      <c r="M19" s="6" t="str">
        <f>IF(Revised_Rev_Data!M19="","Check - Blank",IF(Revised_Rev_Data!M19&lt;0,"Check - Negative",IF(Revised_Rev_Data!M19=0,"Check - Zero","OK")))</f>
        <v>OK</v>
      </c>
      <c r="N19" s="6" t="str">
        <f>IF(Revised_Rev_Data!N19="","Check - Blank",IF(Revised_Rev_Data!N19&lt;0,"Check - Negative",IF(Revised_Rev_Data!N19=0,"Check - Zero","OK")))</f>
        <v>OK</v>
      </c>
      <c r="O19" s="6" t="str">
        <f>IF(Revised_Rev_Data!O19="","Check - Blank",IF(Revised_Rev_Data!O19&lt;0,"Check - Negative",IF(Revised_Rev_Data!O19=0,"Check - Zero","OK")))</f>
        <v>OK</v>
      </c>
      <c r="P19" s="6" t="str">
        <f>IF(Revised_Rev_Data!P19="","Check - Blank",IF(Revised_Rev_Data!P19&lt;0,"Check - Negative",IF(Revised_Rev_Data!P19=0,"Check - Zero","OK")))</f>
        <v>OK</v>
      </c>
      <c r="Q19" s="6" t="str">
        <f>IF(Revised_Rev_Data!Q19="","Check - Blank",IF(Revised_Rev_Data!Q19&lt;0,"Check - Negative",IF(Revised_Rev_Data!Q19=0,"Check - Zero","OK")))</f>
        <v>OK</v>
      </c>
      <c r="R19" s="6" t="str">
        <f>IF(Revised_Rev_Data!R19="","Check - Blank",IF(Revised_Rev_Data!R19&lt;0,"Check - Negative",IF(Revised_Rev_Data!R19=0,"Check - Zero","OK")))</f>
        <v>OK</v>
      </c>
      <c r="S19" s="6" t="str">
        <f>IF(Revised_Rev_Data!S19="","Check - Blank",IF(Revised_Rev_Data!S19&lt;0,"Check - Negative",IF(Revised_Rev_Data!S19=0,"Check - Zero","OK")))</f>
        <v>OK</v>
      </c>
      <c r="T19" s="6" t="str">
        <f>IF(Revised_Rev_Data!T19="","Check - Blank",IF(Revised_Rev_Data!T19&lt;0,"Check - Negative",IF(Revised_Rev_Data!T19=0,"Check - Zero","OK")))</f>
        <v>OK</v>
      </c>
      <c r="U19" s="6" t="str">
        <f>IF(Revised_Rev_Data!U19="","Check - Blank",IF(Revised_Rev_Data!U19&lt;0,"Check - Negative",IF(Revised_Rev_Data!U19=0,"Check - Zero","OK")))</f>
        <v>OK</v>
      </c>
      <c r="V19" s="6" t="str">
        <f>IF(Revised_Rev_Data!V19="","Check - Blank",IF(Revised_Rev_Data!V19&lt;0,"Check - Negative",IF(Revised_Rev_Data!V19=0,"Check - Zero","OK")))</f>
        <v>OK</v>
      </c>
      <c r="W19" s="6" t="str">
        <f>IF(Revised_Rev_Data!W19="","Check - Blank",IF(Revised_Rev_Data!W19&lt;0,"Check - Negative",IF(Revised_Rev_Data!W19=0,"Check - Zero","OK")))</f>
        <v>OK</v>
      </c>
      <c r="X19" s="6" t="str">
        <f>IF(Revised_Rev_Data!X19="","Check - Blank",IF(Revised_Rev_Data!X19&lt;0,"Check - Negative",IF(Revised_Rev_Data!X19=0,"Check - Zero","OK")))</f>
        <v>OK</v>
      </c>
      <c r="Y19" s="6" t="str">
        <f>IF(Revised_Rev_Data!Y19="","Check - Blank",IF(Revised_Rev_Data!Y19&lt;0,"Check - Negative",IF(Revised_Rev_Data!Y19=0,"Check - Zero","OK")))</f>
        <v>OK</v>
      </c>
      <c r="Z19" s="6" t="str">
        <f>IF(Revised_Rev_Data!Z19="","Check - Blank",IF(Revised_Rev_Data!Z19&lt;0,"Check - Negative",IF(Revised_Rev_Data!Z19=0,"Check - Zero","OK")))</f>
        <v>OK</v>
      </c>
      <c r="AA19" s="7" t="str">
        <f>IF(Revised_Rev_Data!AA19="","Check - Blank",IF(Revised_Rev_Data!AA19&lt;0,"Check - Negative",IF(Revised_Rev_Data!AA19=0,"Check - Zero","OK")))</f>
        <v>OK</v>
      </c>
      <c r="AB19" s="26"/>
    </row>
    <row r="20" spans="2:28" x14ac:dyDescent="0.35">
      <c r="B20" s="12" t="s">
        <v>17</v>
      </c>
      <c r="C20" s="17" t="str">
        <f>IF(Revised_Rev_Data!C20="","Check - Blank",IF(Revised_Rev_Data!C20&lt;0,"Check - Negative",IF(Revised_Rev_Data!C20=0,"Check - Zero","OK")))</f>
        <v>OK</v>
      </c>
      <c r="D20" s="6" t="str">
        <f>IF(Revised_Rev_Data!D20="","Check - Blank",IF(Revised_Rev_Data!D20&lt;0,"Check - Negative",IF(Revised_Rev_Data!D20=0,"Check - Zero","OK")))</f>
        <v>OK</v>
      </c>
      <c r="E20" s="6" t="str">
        <f>IF(Revised_Rev_Data!E20="","Check - Blank",IF(Revised_Rev_Data!E20&lt;0,"Check - Negative",IF(Revised_Rev_Data!E20=0,"Check - Zero","OK")))</f>
        <v>OK</v>
      </c>
      <c r="F20" s="6" t="str">
        <f>IF(Revised_Rev_Data!F20="","Check - Blank",IF(Revised_Rev_Data!F20&lt;0,"Check - Negative",IF(Revised_Rev_Data!F20=0,"Check - Zero","OK")))</f>
        <v>OK</v>
      </c>
      <c r="G20" s="6" t="str">
        <f>IF(Revised_Rev_Data!G20="","Check - Blank",IF(Revised_Rev_Data!G20&lt;0,"Check - Negative",IF(Revised_Rev_Data!G20=0,"Check - Zero","OK")))</f>
        <v>OK</v>
      </c>
      <c r="H20" s="6" t="str">
        <f>IF(Revised_Rev_Data!H20="","Check - Blank",IF(Revised_Rev_Data!H20&lt;0,"Check - Negative",IF(Revised_Rev_Data!H20=0,"Check - Zero","OK")))</f>
        <v>OK</v>
      </c>
      <c r="I20" s="6" t="str">
        <f>IF(Revised_Rev_Data!I20="","Check - Blank",IF(Revised_Rev_Data!I20&lt;0,"Check - Negative",IF(Revised_Rev_Data!I20=0,"Check - Zero","OK")))</f>
        <v>OK</v>
      </c>
      <c r="J20" s="6" t="str">
        <f>IF(Revised_Rev_Data!J20="","Check - Blank",IF(Revised_Rev_Data!J20&lt;0,"Check - Negative",IF(Revised_Rev_Data!J20=0,"Check - Zero","OK")))</f>
        <v>OK</v>
      </c>
      <c r="K20" s="6" t="str">
        <f>IF(Revised_Rev_Data!K20="","Check - Blank",IF(Revised_Rev_Data!K20&lt;0,"Check - Negative",IF(Revised_Rev_Data!K20=0,"Check - Zero","OK")))</f>
        <v>OK</v>
      </c>
      <c r="L20" s="6" t="str">
        <f>IF(Revised_Rev_Data!L20="","Check - Blank",IF(Revised_Rev_Data!L20&lt;0,"Check - Negative",IF(Revised_Rev_Data!L20=0,"Check - Zero","OK")))</f>
        <v>OK</v>
      </c>
      <c r="M20" s="6" t="str">
        <f>IF(Revised_Rev_Data!M20="","Check - Blank",IF(Revised_Rev_Data!M20&lt;0,"Check - Negative",IF(Revised_Rev_Data!M20=0,"Check - Zero","OK")))</f>
        <v>OK</v>
      </c>
      <c r="N20" s="6" t="str">
        <f>IF(Revised_Rev_Data!N20="","Check - Blank",IF(Revised_Rev_Data!N20&lt;0,"Check - Negative",IF(Revised_Rev_Data!N20=0,"Check - Zero","OK")))</f>
        <v>OK</v>
      </c>
      <c r="O20" s="6" t="str">
        <f>IF(Revised_Rev_Data!O20="","Check - Blank",IF(Revised_Rev_Data!O20&lt;0,"Check - Negative",IF(Revised_Rev_Data!O20=0,"Check - Zero","OK")))</f>
        <v>OK</v>
      </c>
      <c r="P20" s="6" t="str">
        <f>IF(Revised_Rev_Data!P20="","Check - Blank",IF(Revised_Rev_Data!P20&lt;0,"Check - Negative",IF(Revised_Rev_Data!P20=0,"Check - Zero","OK")))</f>
        <v>OK</v>
      </c>
      <c r="Q20" s="6" t="str">
        <f>IF(Revised_Rev_Data!Q20="","Check - Blank",IF(Revised_Rev_Data!Q20&lt;0,"Check - Negative",IF(Revised_Rev_Data!Q20=0,"Check - Zero","OK")))</f>
        <v>OK</v>
      </c>
      <c r="R20" s="6" t="str">
        <f>IF(Revised_Rev_Data!R20="","Check - Blank",IF(Revised_Rev_Data!R20&lt;0,"Check - Negative",IF(Revised_Rev_Data!R20=0,"Check - Zero","OK")))</f>
        <v>OK</v>
      </c>
      <c r="S20" s="6" t="str">
        <f>IF(Revised_Rev_Data!S20="","Check - Blank",IF(Revised_Rev_Data!S20&lt;0,"Check - Negative",IF(Revised_Rev_Data!S20=0,"Check - Zero","OK")))</f>
        <v>OK</v>
      </c>
      <c r="T20" s="6" t="str">
        <f>IF(Revised_Rev_Data!T20="","Check - Blank",IF(Revised_Rev_Data!T20&lt;0,"Check - Negative",IF(Revised_Rev_Data!T20=0,"Check - Zero","OK")))</f>
        <v>OK</v>
      </c>
      <c r="U20" s="6" t="str">
        <f>IF(Revised_Rev_Data!U20="","Check - Blank",IF(Revised_Rev_Data!U20&lt;0,"Check - Negative",IF(Revised_Rev_Data!U20=0,"Check - Zero","OK")))</f>
        <v>OK</v>
      </c>
      <c r="V20" s="6" t="str">
        <f>IF(Revised_Rev_Data!V20="","Check - Blank",IF(Revised_Rev_Data!V20&lt;0,"Check - Negative",IF(Revised_Rev_Data!V20=0,"Check - Zero","OK")))</f>
        <v>OK</v>
      </c>
      <c r="W20" s="6" t="str">
        <f>IF(Revised_Rev_Data!W20="","Check - Blank",IF(Revised_Rev_Data!W20&lt;0,"Check - Negative",IF(Revised_Rev_Data!W20=0,"Check - Zero","OK")))</f>
        <v>OK</v>
      </c>
      <c r="X20" s="6" t="str">
        <f>IF(Revised_Rev_Data!X20="","Check - Blank",IF(Revised_Rev_Data!X20&lt;0,"Check - Negative",IF(Revised_Rev_Data!X20=0,"Check - Zero","OK")))</f>
        <v>OK</v>
      </c>
      <c r="Y20" s="6" t="str">
        <f>IF(Revised_Rev_Data!Y20="","Check - Blank",IF(Revised_Rev_Data!Y20&lt;0,"Check - Negative",IF(Revised_Rev_Data!Y20=0,"Check - Zero","OK")))</f>
        <v>OK</v>
      </c>
      <c r="Z20" s="6" t="str">
        <f>IF(Revised_Rev_Data!Z20="","Check - Blank",IF(Revised_Rev_Data!Z20&lt;0,"Check - Negative",IF(Revised_Rev_Data!Z20=0,"Check - Zero","OK")))</f>
        <v>OK</v>
      </c>
      <c r="AA20" s="7" t="str">
        <f>IF(Revised_Rev_Data!AA20="","Check - Blank",IF(Revised_Rev_Data!AA20&lt;0,"Check - Negative",IF(Revised_Rev_Data!AA20=0,"Check - Zero","OK")))</f>
        <v>OK</v>
      </c>
      <c r="AB20" s="26"/>
    </row>
    <row r="21" spans="2:28" x14ac:dyDescent="0.35">
      <c r="B21" s="12" t="s">
        <v>18</v>
      </c>
      <c r="C21" s="17" t="str">
        <f>IF(Revised_Rev_Data!C21="","Check - Blank",IF(Revised_Rev_Data!C21&lt;0,"Check - Negative",IF(Revised_Rev_Data!C21=0,"Check - Zero","OK")))</f>
        <v>OK</v>
      </c>
      <c r="D21" s="6" t="str">
        <f>IF(Revised_Rev_Data!D21="","Check - Blank",IF(Revised_Rev_Data!D21&lt;0,"Check - Negative",IF(Revised_Rev_Data!D21=0,"Check - Zero","OK")))</f>
        <v>OK</v>
      </c>
      <c r="E21" s="6" t="str">
        <f>IF(Revised_Rev_Data!E21="","Check - Blank",IF(Revised_Rev_Data!E21&lt;0,"Check - Negative",IF(Revised_Rev_Data!E21=0,"Check - Zero","OK")))</f>
        <v>OK</v>
      </c>
      <c r="F21" s="6" t="str">
        <f>IF(Revised_Rev_Data!F21="","Check - Blank",IF(Revised_Rev_Data!F21&lt;0,"Check - Negative",IF(Revised_Rev_Data!F21=0,"Check - Zero","OK")))</f>
        <v>OK</v>
      </c>
      <c r="G21" s="6" t="str">
        <f>IF(Revised_Rev_Data!G21="","Check - Blank",IF(Revised_Rev_Data!G21&lt;0,"Check - Negative",IF(Revised_Rev_Data!G21=0,"Check - Zero","OK")))</f>
        <v>OK</v>
      </c>
      <c r="H21" s="6" t="str">
        <f>IF(Revised_Rev_Data!H21="","Check - Blank",IF(Revised_Rev_Data!H21&lt;0,"Check - Negative",IF(Revised_Rev_Data!H21=0,"Check - Zero","OK")))</f>
        <v>OK</v>
      </c>
      <c r="I21" s="6" t="str">
        <f>IF(Revised_Rev_Data!I21="","Check - Blank",IF(Revised_Rev_Data!I21&lt;0,"Check - Negative",IF(Revised_Rev_Data!I21=0,"Check - Zero","OK")))</f>
        <v>OK</v>
      </c>
      <c r="J21" s="6" t="str">
        <f>IF(Revised_Rev_Data!J21="","Check - Blank",IF(Revised_Rev_Data!J21&lt;0,"Check - Negative",IF(Revised_Rev_Data!J21=0,"Check - Zero","OK")))</f>
        <v>OK</v>
      </c>
      <c r="K21" s="6" t="str">
        <f>IF(Revised_Rev_Data!K21="","Check - Blank",IF(Revised_Rev_Data!K21&lt;0,"Check - Negative",IF(Revised_Rev_Data!K21=0,"Check - Zero","OK")))</f>
        <v>OK</v>
      </c>
      <c r="L21" s="6" t="str">
        <f>IF(Revised_Rev_Data!L21="","Check - Blank",IF(Revised_Rev_Data!L21&lt;0,"Check - Negative",IF(Revised_Rev_Data!L21=0,"Check - Zero","OK")))</f>
        <v>OK</v>
      </c>
      <c r="M21" s="6" t="str">
        <f>IF(Revised_Rev_Data!M21="","Check - Blank",IF(Revised_Rev_Data!M21&lt;0,"Check - Negative",IF(Revised_Rev_Data!M21=0,"Check - Zero","OK")))</f>
        <v>OK</v>
      </c>
      <c r="N21" s="6" t="str">
        <f>IF(Revised_Rev_Data!N21="","Check - Blank",IF(Revised_Rev_Data!N21&lt;0,"Check - Negative",IF(Revised_Rev_Data!N21=0,"Check - Zero","OK")))</f>
        <v>OK</v>
      </c>
      <c r="O21" s="6" t="str">
        <f>IF(Revised_Rev_Data!O21="","Check - Blank",IF(Revised_Rev_Data!O21&lt;0,"Check - Negative",IF(Revised_Rev_Data!O21=0,"Check - Zero","OK")))</f>
        <v>OK</v>
      </c>
      <c r="P21" s="6" t="str">
        <f>IF(Revised_Rev_Data!P21="","Check - Blank",IF(Revised_Rev_Data!P21&lt;0,"Check - Negative",IF(Revised_Rev_Data!P21=0,"Check - Zero","OK")))</f>
        <v>OK</v>
      </c>
      <c r="Q21" s="6" t="str">
        <f>IF(Revised_Rev_Data!Q21="","Check - Blank",IF(Revised_Rev_Data!Q21&lt;0,"Check - Negative",IF(Revised_Rev_Data!Q21=0,"Check - Zero","OK")))</f>
        <v>OK</v>
      </c>
      <c r="R21" s="6" t="str">
        <f>IF(Revised_Rev_Data!R21="","Check - Blank",IF(Revised_Rev_Data!R21&lt;0,"Check - Negative",IF(Revised_Rev_Data!R21=0,"Check - Zero","OK")))</f>
        <v>OK</v>
      </c>
      <c r="S21" s="6" t="str">
        <f>IF(Revised_Rev_Data!S21="","Check - Blank",IF(Revised_Rev_Data!S21&lt;0,"Check - Negative",IF(Revised_Rev_Data!S21=0,"Check - Zero","OK")))</f>
        <v>OK</v>
      </c>
      <c r="T21" s="6" t="str">
        <f>IF(Revised_Rev_Data!T21="","Check - Blank",IF(Revised_Rev_Data!T21&lt;0,"Check - Negative",IF(Revised_Rev_Data!T21=0,"Check - Zero","OK")))</f>
        <v>OK</v>
      </c>
      <c r="U21" s="6" t="str">
        <f>IF(Revised_Rev_Data!U21="","Check - Blank",IF(Revised_Rev_Data!U21&lt;0,"Check - Negative",IF(Revised_Rev_Data!U21=0,"Check - Zero","OK")))</f>
        <v>OK</v>
      </c>
      <c r="V21" s="6" t="str">
        <f>IF(Revised_Rev_Data!V21="","Check - Blank",IF(Revised_Rev_Data!V21&lt;0,"Check - Negative",IF(Revised_Rev_Data!V21=0,"Check - Zero","OK")))</f>
        <v>OK</v>
      </c>
      <c r="W21" s="6" t="str">
        <f>IF(Revised_Rev_Data!W21="","Check - Blank",IF(Revised_Rev_Data!W21&lt;0,"Check - Negative",IF(Revised_Rev_Data!W21=0,"Check - Zero","OK")))</f>
        <v>OK</v>
      </c>
      <c r="X21" s="6" t="str">
        <f>IF(Revised_Rev_Data!X21="","Check - Blank",IF(Revised_Rev_Data!X21&lt;0,"Check - Negative",IF(Revised_Rev_Data!X21=0,"Check - Zero","OK")))</f>
        <v>OK</v>
      </c>
      <c r="Y21" s="6" t="str">
        <f>IF(Revised_Rev_Data!Y21="","Check - Blank",IF(Revised_Rev_Data!Y21&lt;0,"Check - Negative",IF(Revised_Rev_Data!Y21=0,"Check - Zero","OK")))</f>
        <v>OK</v>
      </c>
      <c r="Z21" s="6" t="str">
        <f>IF(Revised_Rev_Data!Z21="","Check - Blank",IF(Revised_Rev_Data!Z21&lt;0,"Check - Negative",IF(Revised_Rev_Data!Z21=0,"Check - Zero","OK")))</f>
        <v>OK</v>
      </c>
      <c r="AA21" s="7" t="str">
        <f>IF(Revised_Rev_Data!AA21="","Check - Blank",IF(Revised_Rev_Data!AA21&lt;0,"Check - Negative",IF(Revised_Rev_Data!AA21=0,"Check - Zero","OK")))</f>
        <v>OK</v>
      </c>
      <c r="AB21" s="26"/>
    </row>
    <row r="22" spans="2:28" x14ac:dyDescent="0.35">
      <c r="B22" s="12" t="s">
        <v>19</v>
      </c>
      <c r="C22" s="17" t="str">
        <f>IF(Revised_Rev_Data!C22="","Check - Blank",IF(Revised_Rev_Data!C22&lt;0,"Check - Negative",IF(Revised_Rev_Data!C22=0,"Check - Zero","OK")))</f>
        <v>OK</v>
      </c>
      <c r="D22" s="6" t="str">
        <f>IF(Revised_Rev_Data!D22="","Check - Blank",IF(Revised_Rev_Data!D22&lt;0,"Check - Negative",IF(Revised_Rev_Data!D22=0,"Check - Zero","OK")))</f>
        <v>OK</v>
      </c>
      <c r="E22" s="6" t="str">
        <f>IF(Revised_Rev_Data!E22="","Check - Blank",IF(Revised_Rev_Data!E22&lt;0,"Check - Negative",IF(Revised_Rev_Data!E22=0,"Check - Zero","OK")))</f>
        <v>OK</v>
      </c>
      <c r="F22" s="6" t="str">
        <f>IF(Revised_Rev_Data!F22="","Check - Blank",IF(Revised_Rev_Data!F22&lt;0,"Check - Negative",IF(Revised_Rev_Data!F22=0,"Check - Zero","OK")))</f>
        <v>OK</v>
      </c>
      <c r="G22" s="6" t="str">
        <f>IF(Revised_Rev_Data!G22="","Check - Blank",IF(Revised_Rev_Data!G22&lt;0,"Check - Negative",IF(Revised_Rev_Data!G22=0,"Check - Zero","OK")))</f>
        <v>OK</v>
      </c>
      <c r="H22" s="6" t="str">
        <f>IF(Revised_Rev_Data!H22="","Check - Blank",IF(Revised_Rev_Data!H22&lt;0,"Check - Negative",IF(Revised_Rev_Data!H22=0,"Check - Zero","OK")))</f>
        <v>OK</v>
      </c>
      <c r="I22" s="6" t="str">
        <f>IF(Revised_Rev_Data!I22="","Check - Blank",IF(Revised_Rev_Data!I22&lt;0,"Check - Negative",IF(Revised_Rev_Data!I22=0,"Check - Zero","OK")))</f>
        <v>OK</v>
      </c>
      <c r="J22" s="6" t="str">
        <f>IF(Revised_Rev_Data!J22="","Check - Blank",IF(Revised_Rev_Data!J22&lt;0,"Check - Negative",IF(Revised_Rev_Data!J22=0,"Check - Zero","OK")))</f>
        <v>OK</v>
      </c>
      <c r="K22" s="6" t="str">
        <f>IF(Revised_Rev_Data!K22="","Check - Blank",IF(Revised_Rev_Data!K22&lt;0,"Check - Negative",IF(Revised_Rev_Data!K22=0,"Check - Zero","OK")))</f>
        <v>OK</v>
      </c>
      <c r="L22" s="6" t="str">
        <f>IF(Revised_Rev_Data!L22="","Check - Blank",IF(Revised_Rev_Data!L22&lt;0,"Check - Negative",IF(Revised_Rev_Data!L22=0,"Check - Zero","OK")))</f>
        <v>OK</v>
      </c>
      <c r="M22" s="6" t="str">
        <f>IF(Revised_Rev_Data!M22="","Check - Blank",IF(Revised_Rev_Data!M22&lt;0,"Check - Negative",IF(Revised_Rev_Data!M22=0,"Check - Zero","OK")))</f>
        <v>OK</v>
      </c>
      <c r="N22" s="6" t="str">
        <f>IF(Revised_Rev_Data!N22="","Check - Blank",IF(Revised_Rev_Data!N22&lt;0,"Check - Negative",IF(Revised_Rev_Data!N22=0,"Check - Zero","OK")))</f>
        <v>OK</v>
      </c>
      <c r="O22" s="6" t="str">
        <f>IF(Revised_Rev_Data!O22="","Check - Blank",IF(Revised_Rev_Data!O22&lt;0,"Check - Negative",IF(Revised_Rev_Data!O22=0,"Check - Zero","OK")))</f>
        <v>OK</v>
      </c>
      <c r="P22" s="6" t="str">
        <f>IF(Revised_Rev_Data!P22="","Check - Blank",IF(Revised_Rev_Data!P22&lt;0,"Check - Negative",IF(Revised_Rev_Data!P22=0,"Check - Zero","OK")))</f>
        <v>OK</v>
      </c>
      <c r="Q22" s="6" t="str">
        <f>IF(Revised_Rev_Data!Q22="","Check - Blank",IF(Revised_Rev_Data!Q22&lt;0,"Check - Negative",IF(Revised_Rev_Data!Q22=0,"Check - Zero","OK")))</f>
        <v>OK</v>
      </c>
      <c r="R22" s="6" t="str">
        <f>IF(Revised_Rev_Data!R22="","Check - Blank",IF(Revised_Rev_Data!R22&lt;0,"Check - Negative",IF(Revised_Rev_Data!R22=0,"Check - Zero","OK")))</f>
        <v>OK</v>
      </c>
      <c r="S22" s="6" t="str">
        <f>IF(Revised_Rev_Data!S22="","Check - Blank",IF(Revised_Rev_Data!S22&lt;0,"Check - Negative",IF(Revised_Rev_Data!S22=0,"Check - Zero","OK")))</f>
        <v>OK</v>
      </c>
      <c r="T22" s="6" t="str">
        <f>IF(Revised_Rev_Data!T22="","Check - Blank",IF(Revised_Rev_Data!T22&lt;0,"Check - Negative",IF(Revised_Rev_Data!T22=0,"Check - Zero","OK")))</f>
        <v>OK</v>
      </c>
      <c r="U22" s="6" t="str">
        <f>IF(Revised_Rev_Data!U22="","Check - Blank",IF(Revised_Rev_Data!U22&lt;0,"Check - Negative",IF(Revised_Rev_Data!U22=0,"Check - Zero","OK")))</f>
        <v>OK</v>
      </c>
      <c r="V22" s="6" t="str">
        <f>IF(Revised_Rev_Data!V22="","Check - Blank",IF(Revised_Rev_Data!V22&lt;0,"Check - Negative",IF(Revised_Rev_Data!V22=0,"Check - Zero","OK")))</f>
        <v>OK</v>
      </c>
      <c r="W22" s="6" t="str">
        <f>IF(Revised_Rev_Data!W22="","Check - Blank",IF(Revised_Rev_Data!W22&lt;0,"Check - Negative",IF(Revised_Rev_Data!W22=0,"Check - Zero","OK")))</f>
        <v>OK</v>
      </c>
      <c r="X22" s="6" t="str">
        <f>IF(Revised_Rev_Data!X22="","Check - Blank",IF(Revised_Rev_Data!X22&lt;0,"Check - Negative",IF(Revised_Rev_Data!X22=0,"Check - Zero","OK")))</f>
        <v>OK</v>
      </c>
      <c r="Y22" s="6" t="str">
        <f>IF(Revised_Rev_Data!Y22="","Check - Blank",IF(Revised_Rev_Data!Y22&lt;0,"Check - Negative",IF(Revised_Rev_Data!Y22=0,"Check - Zero","OK")))</f>
        <v>OK</v>
      </c>
      <c r="Z22" s="6" t="str">
        <f>IF(Revised_Rev_Data!Z22="","Check - Blank",IF(Revised_Rev_Data!Z22&lt;0,"Check - Negative",IF(Revised_Rev_Data!Z22=0,"Check - Zero","OK")))</f>
        <v>OK</v>
      </c>
      <c r="AA22" s="7" t="str">
        <f>IF(Revised_Rev_Data!AA22="","Check - Blank",IF(Revised_Rev_Data!AA22&lt;0,"Check - Negative",IF(Revised_Rev_Data!AA22=0,"Check - Zero","OK")))</f>
        <v>OK</v>
      </c>
      <c r="AB22" s="26"/>
    </row>
    <row r="23" spans="2:28" x14ac:dyDescent="0.35">
      <c r="B23" s="12" t="s">
        <v>20</v>
      </c>
      <c r="C23" s="17" t="str">
        <f>IF(Revised_Rev_Data!C23="","Check - Blank",IF(Revised_Rev_Data!C23&lt;0,"Check - Negative",IF(Revised_Rev_Data!C23=0,"Check - Zero","OK")))</f>
        <v>OK</v>
      </c>
      <c r="D23" s="6" t="str">
        <f>IF(Revised_Rev_Data!D23="","Check - Blank",IF(Revised_Rev_Data!D23&lt;0,"Check - Negative",IF(Revised_Rev_Data!D23=0,"Check - Zero","OK")))</f>
        <v>OK</v>
      </c>
      <c r="E23" s="6" t="str">
        <f>IF(Revised_Rev_Data!E23="","Check - Blank",IF(Revised_Rev_Data!E23&lt;0,"Check - Negative",IF(Revised_Rev_Data!E23=0,"Check - Zero","OK")))</f>
        <v>OK</v>
      </c>
      <c r="F23" s="6" t="str">
        <f>IF(Revised_Rev_Data!F23="","Check - Blank",IF(Revised_Rev_Data!F23&lt;0,"Check - Negative",IF(Revised_Rev_Data!F23=0,"Check - Zero","OK")))</f>
        <v>OK</v>
      </c>
      <c r="G23" s="6" t="str">
        <f>IF(Revised_Rev_Data!G23="","Check - Blank",IF(Revised_Rev_Data!G23&lt;0,"Check - Negative",IF(Revised_Rev_Data!G23=0,"Check - Zero","OK")))</f>
        <v>OK</v>
      </c>
      <c r="H23" s="6" t="str">
        <f>IF(Revised_Rev_Data!H23="","Check - Blank",IF(Revised_Rev_Data!H23&lt;0,"Check - Negative",IF(Revised_Rev_Data!H23=0,"Check - Zero","OK")))</f>
        <v>OK</v>
      </c>
      <c r="I23" s="6" t="str">
        <f>IF(Revised_Rev_Data!I23="","Check - Blank",IF(Revised_Rev_Data!I23&lt;0,"Check - Negative",IF(Revised_Rev_Data!I23=0,"Check - Zero","OK")))</f>
        <v>OK</v>
      </c>
      <c r="J23" s="6" t="str">
        <f>IF(Revised_Rev_Data!J23="","Check - Blank",IF(Revised_Rev_Data!J23&lt;0,"Check - Negative",IF(Revised_Rev_Data!J23=0,"Check - Zero","OK")))</f>
        <v>OK</v>
      </c>
      <c r="K23" s="6" t="str">
        <f>IF(Revised_Rev_Data!K23="","Check - Blank",IF(Revised_Rev_Data!K23&lt;0,"Check - Negative",IF(Revised_Rev_Data!K23=0,"Check - Zero","OK")))</f>
        <v>OK</v>
      </c>
      <c r="L23" s="6" t="str">
        <f>IF(Revised_Rev_Data!L23="","Check - Blank",IF(Revised_Rev_Data!L23&lt;0,"Check - Negative",IF(Revised_Rev_Data!L23=0,"Check - Zero","OK")))</f>
        <v>OK</v>
      </c>
      <c r="M23" s="6" t="str">
        <f>IF(Revised_Rev_Data!M23="","Check - Blank",IF(Revised_Rev_Data!M23&lt;0,"Check - Negative",IF(Revised_Rev_Data!M23=0,"Check - Zero","OK")))</f>
        <v>OK</v>
      </c>
      <c r="N23" s="6" t="str">
        <f>IF(Revised_Rev_Data!N23="","Check - Blank",IF(Revised_Rev_Data!N23&lt;0,"Check - Negative",IF(Revised_Rev_Data!N23=0,"Check - Zero","OK")))</f>
        <v>OK</v>
      </c>
      <c r="O23" s="6" t="str">
        <f>IF(Revised_Rev_Data!O23="","Check - Blank",IF(Revised_Rev_Data!O23&lt;0,"Check - Negative",IF(Revised_Rev_Data!O23=0,"Check - Zero","OK")))</f>
        <v>OK</v>
      </c>
      <c r="P23" s="6" t="str">
        <f>IF(Revised_Rev_Data!P23="","Check - Blank",IF(Revised_Rev_Data!P23&lt;0,"Check - Negative",IF(Revised_Rev_Data!P23=0,"Check - Zero","OK")))</f>
        <v>OK</v>
      </c>
      <c r="Q23" s="6" t="str">
        <f>IF(Revised_Rev_Data!Q23="","Check - Blank",IF(Revised_Rev_Data!Q23&lt;0,"Check - Negative",IF(Revised_Rev_Data!Q23=0,"Check - Zero","OK")))</f>
        <v>OK</v>
      </c>
      <c r="R23" s="6" t="str">
        <f>IF(Revised_Rev_Data!R23="","Check - Blank",IF(Revised_Rev_Data!R23&lt;0,"Check - Negative",IF(Revised_Rev_Data!R23=0,"Check - Zero","OK")))</f>
        <v>OK</v>
      </c>
      <c r="S23" s="6" t="str">
        <f>IF(Revised_Rev_Data!S23="","Check - Blank",IF(Revised_Rev_Data!S23&lt;0,"Check - Negative",IF(Revised_Rev_Data!S23=0,"Check - Zero","OK")))</f>
        <v>OK</v>
      </c>
      <c r="T23" s="6" t="str">
        <f>IF(Revised_Rev_Data!T23="","Check - Blank",IF(Revised_Rev_Data!T23&lt;0,"Check - Negative",IF(Revised_Rev_Data!T23=0,"Check - Zero","OK")))</f>
        <v>OK</v>
      </c>
      <c r="U23" s="6" t="str">
        <f>IF(Revised_Rev_Data!U23="","Check - Blank",IF(Revised_Rev_Data!U23&lt;0,"Check - Negative",IF(Revised_Rev_Data!U23=0,"Check - Zero","OK")))</f>
        <v>OK</v>
      </c>
      <c r="V23" s="6" t="str">
        <f>IF(Revised_Rev_Data!V23="","Check - Blank",IF(Revised_Rev_Data!V23&lt;0,"Check - Negative",IF(Revised_Rev_Data!V23=0,"Check - Zero","OK")))</f>
        <v>OK</v>
      </c>
      <c r="W23" s="6" t="str">
        <f>IF(Revised_Rev_Data!W23="","Check - Blank",IF(Revised_Rev_Data!W23&lt;0,"Check - Negative",IF(Revised_Rev_Data!W23=0,"Check - Zero","OK")))</f>
        <v>OK</v>
      </c>
      <c r="X23" s="6" t="str">
        <f>IF(Revised_Rev_Data!X23="","Check - Blank",IF(Revised_Rev_Data!X23&lt;0,"Check - Negative",IF(Revised_Rev_Data!X23=0,"Check - Zero","OK")))</f>
        <v>OK</v>
      </c>
      <c r="Y23" s="6" t="str">
        <f>IF(Revised_Rev_Data!Y23="","Check - Blank",IF(Revised_Rev_Data!Y23&lt;0,"Check - Negative",IF(Revised_Rev_Data!Y23=0,"Check - Zero","OK")))</f>
        <v>OK</v>
      </c>
      <c r="Z23" s="6" t="str">
        <f>IF(Revised_Rev_Data!Z23="","Check - Blank",IF(Revised_Rev_Data!Z23&lt;0,"Check - Negative",IF(Revised_Rev_Data!Z23=0,"Check - Zero","OK")))</f>
        <v>OK</v>
      </c>
      <c r="AA23" s="7" t="str">
        <f>IF(Revised_Rev_Data!AA23="","Check - Blank",IF(Revised_Rev_Data!AA23&lt;0,"Check - Negative",IF(Revised_Rev_Data!AA23=0,"Check - Zero","OK")))</f>
        <v>OK</v>
      </c>
      <c r="AB23" s="26"/>
    </row>
    <row r="24" spans="2:28" x14ac:dyDescent="0.35">
      <c r="B24" s="12" t="s">
        <v>21</v>
      </c>
      <c r="C24" s="17" t="str">
        <f>IF(Revised_Rev_Data!C24="","Check - Blank",IF(Revised_Rev_Data!C24&lt;0,"Check - Negative",IF(Revised_Rev_Data!C24=0,"Check - Zero","OK")))</f>
        <v>OK</v>
      </c>
      <c r="D24" s="6" t="str">
        <f>IF(Revised_Rev_Data!D24="","Check - Blank",IF(Revised_Rev_Data!D24&lt;0,"Check - Negative",IF(Revised_Rev_Data!D24=0,"Check - Zero","OK")))</f>
        <v>OK</v>
      </c>
      <c r="E24" s="6" t="str">
        <f>IF(Revised_Rev_Data!E24="","Check - Blank",IF(Revised_Rev_Data!E24&lt;0,"Check - Negative",IF(Revised_Rev_Data!E24=0,"Check - Zero","OK")))</f>
        <v>OK</v>
      </c>
      <c r="F24" s="6" t="str">
        <f>IF(Revised_Rev_Data!F24="","Check - Blank",IF(Revised_Rev_Data!F24&lt;0,"Check - Negative",IF(Revised_Rev_Data!F24=0,"Check - Zero","OK")))</f>
        <v>OK</v>
      </c>
      <c r="G24" s="6" t="str">
        <f>IF(Revised_Rev_Data!G24="","Check - Blank",IF(Revised_Rev_Data!G24&lt;0,"Check - Negative",IF(Revised_Rev_Data!G24=0,"Check - Zero","OK")))</f>
        <v>OK</v>
      </c>
      <c r="H24" s="6" t="str">
        <f>IF(Revised_Rev_Data!H24="","Check - Blank",IF(Revised_Rev_Data!H24&lt;0,"Check - Negative",IF(Revised_Rev_Data!H24=0,"Check - Zero","OK")))</f>
        <v>OK</v>
      </c>
      <c r="I24" s="6" t="str">
        <f>IF(Revised_Rev_Data!I24="","Check - Blank",IF(Revised_Rev_Data!I24&lt;0,"Check - Negative",IF(Revised_Rev_Data!I24=0,"Check - Zero","OK")))</f>
        <v>OK</v>
      </c>
      <c r="J24" s="6" t="str">
        <f>IF(Revised_Rev_Data!J24="","Check - Blank",IF(Revised_Rev_Data!J24&lt;0,"Check - Negative",IF(Revised_Rev_Data!J24=0,"Check - Zero","OK")))</f>
        <v>OK</v>
      </c>
      <c r="K24" s="6" t="str">
        <f>IF(Revised_Rev_Data!K24="","Check - Blank",IF(Revised_Rev_Data!K24&lt;0,"Check - Negative",IF(Revised_Rev_Data!K24=0,"Check - Zero","OK")))</f>
        <v>OK</v>
      </c>
      <c r="L24" s="6" t="str">
        <f>IF(Revised_Rev_Data!L24="","Check - Blank",IF(Revised_Rev_Data!L24&lt;0,"Check - Negative",IF(Revised_Rev_Data!L24=0,"Check - Zero","OK")))</f>
        <v>OK</v>
      </c>
      <c r="M24" s="6" t="str">
        <f>IF(Revised_Rev_Data!M24="","Check - Blank",IF(Revised_Rev_Data!M24&lt;0,"Check - Negative",IF(Revised_Rev_Data!M24=0,"Check - Zero","OK")))</f>
        <v>OK</v>
      </c>
      <c r="N24" s="6" t="str">
        <f>IF(Revised_Rev_Data!N24="","Check - Blank",IF(Revised_Rev_Data!N24&lt;0,"Check - Negative",IF(Revised_Rev_Data!N24=0,"Check - Zero","OK")))</f>
        <v>OK</v>
      </c>
      <c r="O24" s="6" t="str">
        <f>IF(Revised_Rev_Data!O24="","Check - Blank",IF(Revised_Rev_Data!O24&lt;0,"Check - Negative",IF(Revised_Rev_Data!O24=0,"Check - Zero","OK")))</f>
        <v>OK</v>
      </c>
      <c r="P24" s="6" t="str">
        <f>IF(Revised_Rev_Data!P24="","Check - Blank",IF(Revised_Rev_Data!P24&lt;0,"Check - Negative",IF(Revised_Rev_Data!P24=0,"Check - Zero","OK")))</f>
        <v>OK</v>
      </c>
      <c r="Q24" s="6" t="str">
        <f>IF(Revised_Rev_Data!Q24="","Check - Blank",IF(Revised_Rev_Data!Q24&lt;0,"Check - Negative",IF(Revised_Rev_Data!Q24=0,"Check - Zero","OK")))</f>
        <v>OK</v>
      </c>
      <c r="R24" s="6" t="str">
        <f>IF(Revised_Rev_Data!R24="","Check - Blank",IF(Revised_Rev_Data!R24&lt;0,"Check - Negative",IF(Revised_Rev_Data!R24=0,"Check - Zero","OK")))</f>
        <v>OK</v>
      </c>
      <c r="S24" s="6" t="str">
        <f>IF(Revised_Rev_Data!S24="","Check - Blank",IF(Revised_Rev_Data!S24&lt;0,"Check - Negative",IF(Revised_Rev_Data!S24=0,"Check - Zero","OK")))</f>
        <v>OK</v>
      </c>
      <c r="T24" s="6" t="str">
        <f>IF(Revised_Rev_Data!T24="","Check - Blank",IF(Revised_Rev_Data!T24&lt;0,"Check - Negative",IF(Revised_Rev_Data!T24=0,"Check - Zero","OK")))</f>
        <v>OK</v>
      </c>
      <c r="U24" s="6" t="str">
        <f>IF(Revised_Rev_Data!U24="","Check - Blank",IF(Revised_Rev_Data!U24&lt;0,"Check - Negative",IF(Revised_Rev_Data!U24=0,"Check - Zero","OK")))</f>
        <v>OK</v>
      </c>
      <c r="V24" s="6" t="str">
        <f>IF(Revised_Rev_Data!V24="","Check - Blank",IF(Revised_Rev_Data!V24&lt;0,"Check - Negative",IF(Revised_Rev_Data!V24=0,"Check - Zero","OK")))</f>
        <v>OK</v>
      </c>
      <c r="W24" s="6" t="str">
        <f>IF(Revised_Rev_Data!W24="","Check - Blank",IF(Revised_Rev_Data!W24&lt;0,"Check - Negative",IF(Revised_Rev_Data!W24=0,"Check - Zero","OK")))</f>
        <v>OK</v>
      </c>
      <c r="X24" s="6" t="str">
        <f>IF(Revised_Rev_Data!X24="","Check - Blank",IF(Revised_Rev_Data!X24&lt;0,"Check - Negative",IF(Revised_Rev_Data!X24=0,"Check - Zero","OK")))</f>
        <v>OK</v>
      </c>
      <c r="Y24" s="6" t="str">
        <f>IF(Revised_Rev_Data!Y24="","Check - Blank",IF(Revised_Rev_Data!Y24&lt;0,"Check - Negative",IF(Revised_Rev_Data!Y24=0,"Check - Zero","OK")))</f>
        <v>OK</v>
      </c>
      <c r="Z24" s="6" t="str">
        <f>IF(Revised_Rev_Data!Z24="","Check - Blank",IF(Revised_Rev_Data!Z24&lt;0,"Check - Negative",IF(Revised_Rev_Data!Z24=0,"Check - Zero","OK")))</f>
        <v>OK</v>
      </c>
      <c r="AA24" s="7" t="str">
        <f>IF(Revised_Rev_Data!AA24="","Check - Blank",IF(Revised_Rev_Data!AA24&lt;0,"Check - Negative",IF(Revised_Rev_Data!AA24=0,"Check - Zero","OK")))</f>
        <v>OK</v>
      </c>
      <c r="AB24" s="26"/>
    </row>
    <row r="25" spans="2:28" x14ac:dyDescent="0.35">
      <c r="B25" s="12" t="s">
        <v>22</v>
      </c>
      <c r="C25" s="17" t="str">
        <f>IF(Revised_Rev_Data!C25="","Check - Blank",IF(Revised_Rev_Data!C25&lt;0,"Check - Negative",IF(Revised_Rev_Data!C25=0,"Check - Zero","OK")))</f>
        <v>OK</v>
      </c>
      <c r="D25" s="6" t="str">
        <f>IF(Revised_Rev_Data!D25="","Check - Blank",IF(Revised_Rev_Data!D25&lt;0,"Check - Negative",IF(Revised_Rev_Data!D25=0,"Check - Zero","OK")))</f>
        <v>OK</v>
      </c>
      <c r="E25" s="6" t="str">
        <f>IF(Revised_Rev_Data!E25="","Check - Blank",IF(Revised_Rev_Data!E25&lt;0,"Check - Negative",IF(Revised_Rev_Data!E25=0,"Check - Zero","OK")))</f>
        <v>OK</v>
      </c>
      <c r="F25" s="6" t="str">
        <f>IF(Revised_Rev_Data!F25="","Check - Blank",IF(Revised_Rev_Data!F25&lt;0,"Check - Negative",IF(Revised_Rev_Data!F25=0,"Check - Zero","OK")))</f>
        <v>OK</v>
      </c>
      <c r="G25" s="6" t="str">
        <f>IF(Revised_Rev_Data!G25="","Check - Blank",IF(Revised_Rev_Data!G25&lt;0,"Check - Negative",IF(Revised_Rev_Data!G25=0,"Check - Zero","OK")))</f>
        <v>OK</v>
      </c>
      <c r="H25" s="6" t="str">
        <f>IF(Revised_Rev_Data!H25="","Check - Blank",IF(Revised_Rev_Data!H25&lt;0,"Check - Negative",IF(Revised_Rev_Data!H25=0,"Check - Zero","OK")))</f>
        <v>OK</v>
      </c>
      <c r="I25" s="6" t="str">
        <f>IF(Revised_Rev_Data!I25="","Check - Blank",IF(Revised_Rev_Data!I25&lt;0,"Check - Negative",IF(Revised_Rev_Data!I25=0,"Check - Zero","OK")))</f>
        <v>OK</v>
      </c>
      <c r="J25" s="6" t="str">
        <f>IF(Revised_Rev_Data!J25="","Check - Blank",IF(Revised_Rev_Data!J25&lt;0,"Check - Negative",IF(Revised_Rev_Data!J25=0,"Check - Zero","OK")))</f>
        <v>OK</v>
      </c>
      <c r="K25" s="6" t="str">
        <f>IF(Revised_Rev_Data!K25="","Check - Blank",IF(Revised_Rev_Data!K25&lt;0,"Check - Negative",IF(Revised_Rev_Data!K25=0,"Check - Zero","OK")))</f>
        <v>OK</v>
      </c>
      <c r="L25" s="6" t="str">
        <f>IF(Revised_Rev_Data!L25="","Check - Blank",IF(Revised_Rev_Data!L25&lt;0,"Check - Negative",IF(Revised_Rev_Data!L25=0,"Check - Zero","OK")))</f>
        <v>OK</v>
      </c>
      <c r="M25" s="6" t="str">
        <f>IF(Revised_Rev_Data!M25="","Check - Blank",IF(Revised_Rev_Data!M25&lt;0,"Check - Negative",IF(Revised_Rev_Data!M25=0,"Check - Zero","OK")))</f>
        <v>OK</v>
      </c>
      <c r="N25" s="6" t="str">
        <f>IF(Revised_Rev_Data!N25="","Check - Blank",IF(Revised_Rev_Data!N25&lt;0,"Check - Negative",IF(Revised_Rev_Data!N25=0,"Check - Zero","OK")))</f>
        <v>OK</v>
      </c>
      <c r="O25" s="6" t="str">
        <f>IF(Revised_Rev_Data!O25="","Check - Blank",IF(Revised_Rev_Data!O25&lt;0,"Check - Negative",IF(Revised_Rev_Data!O25=0,"Check - Zero","OK")))</f>
        <v>OK</v>
      </c>
      <c r="P25" s="6" t="str">
        <f>IF(Revised_Rev_Data!P25="","Check - Blank",IF(Revised_Rev_Data!P25&lt;0,"Check - Negative",IF(Revised_Rev_Data!P25=0,"Check - Zero","OK")))</f>
        <v>OK</v>
      </c>
      <c r="Q25" s="6" t="str">
        <f>IF(Revised_Rev_Data!Q25="","Check - Blank",IF(Revised_Rev_Data!Q25&lt;0,"Check - Negative",IF(Revised_Rev_Data!Q25=0,"Check - Zero","OK")))</f>
        <v>OK</v>
      </c>
      <c r="R25" s="6" t="str">
        <f>IF(Revised_Rev_Data!R25="","Check - Blank",IF(Revised_Rev_Data!R25&lt;0,"Check - Negative",IF(Revised_Rev_Data!R25=0,"Check - Zero","OK")))</f>
        <v>OK</v>
      </c>
      <c r="S25" s="6" t="str">
        <f>IF(Revised_Rev_Data!S25="","Check - Blank",IF(Revised_Rev_Data!S25&lt;0,"Check - Negative",IF(Revised_Rev_Data!S25=0,"Check - Zero","OK")))</f>
        <v>OK</v>
      </c>
      <c r="T25" s="6" t="str">
        <f>IF(Revised_Rev_Data!T25="","Check - Blank",IF(Revised_Rev_Data!T25&lt;0,"Check - Negative",IF(Revised_Rev_Data!T25=0,"Check - Zero","OK")))</f>
        <v>OK</v>
      </c>
      <c r="U25" s="6" t="str">
        <f>IF(Revised_Rev_Data!U25="","Check - Blank",IF(Revised_Rev_Data!U25&lt;0,"Check - Negative",IF(Revised_Rev_Data!U25=0,"Check - Zero","OK")))</f>
        <v>OK</v>
      </c>
      <c r="V25" s="6" t="str">
        <f>IF(Revised_Rev_Data!V25="","Check - Blank",IF(Revised_Rev_Data!V25&lt;0,"Check - Negative",IF(Revised_Rev_Data!V25=0,"Check - Zero","OK")))</f>
        <v>OK</v>
      </c>
      <c r="W25" s="6" t="str">
        <f>IF(Revised_Rev_Data!W25="","Check - Blank",IF(Revised_Rev_Data!W25&lt;0,"Check - Negative",IF(Revised_Rev_Data!W25=0,"Check - Zero","OK")))</f>
        <v>OK</v>
      </c>
      <c r="X25" s="6" t="str">
        <f>IF(Revised_Rev_Data!X25="","Check - Blank",IF(Revised_Rev_Data!X25&lt;0,"Check - Negative",IF(Revised_Rev_Data!X25=0,"Check - Zero","OK")))</f>
        <v>OK</v>
      </c>
      <c r="Y25" s="6" t="str">
        <f>IF(Revised_Rev_Data!Y25="","Check - Blank",IF(Revised_Rev_Data!Y25&lt;0,"Check - Negative",IF(Revised_Rev_Data!Y25=0,"Check - Zero","OK")))</f>
        <v>OK</v>
      </c>
      <c r="Z25" s="6" t="str">
        <f>IF(Revised_Rev_Data!Z25="","Check - Blank",IF(Revised_Rev_Data!Z25&lt;0,"Check - Negative",IF(Revised_Rev_Data!Z25=0,"Check - Zero","OK")))</f>
        <v>OK</v>
      </c>
      <c r="AA25" s="7" t="str">
        <f>IF(Revised_Rev_Data!AA25="","Check - Blank",IF(Revised_Rev_Data!AA25&lt;0,"Check - Negative",IF(Revised_Rev_Data!AA25=0,"Check - Zero","OK")))</f>
        <v>OK</v>
      </c>
      <c r="AB25" s="26"/>
    </row>
    <row r="26" spans="2:28" x14ac:dyDescent="0.35">
      <c r="B26" s="12" t="s">
        <v>23</v>
      </c>
      <c r="C26" s="17" t="str">
        <f>IF(Revised_Rev_Data!C26="","Check - Blank",IF(Revised_Rev_Data!C26&lt;0,"Check - Negative",IF(Revised_Rev_Data!C26=0,"Check - Zero","OK")))</f>
        <v>OK</v>
      </c>
      <c r="D26" s="6" t="str">
        <f>IF(Revised_Rev_Data!D26="","Check - Blank",IF(Revised_Rev_Data!D26&lt;0,"Check - Negative",IF(Revised_Rev_Data!D26=0,"Check - Zero","OK")))</f>
        <v>OK</v>
      </c>
      <c r="E26" s="6" t="str">
        <f>IF(Revised_Rev_Data!E26="","Check - Blank",IF(Revised_Rev_Data!E26&lt;0,"Check - Negative",IF(Revised_Rev_Data!E26=0,"Check - Zero","OK")))</f>
        <v>OK</v>
      </c>
      <c r="F26" s="6" t="str">
        <f>IF(Revised_Rev_Data!F26="","Check - Blank",IF(Revised_Rev_Data!F26&lt;0,"Check - Negative",IF(Revised_Rev_Data!F26=0,"Check - Zero","OK")))</f>
        <v>OK</v>
      </c>
      <c r="G26" s="6" t="str">
        <f>IF(Revised_Rev_Data!G26="","Check - Blank",IF(Revised_Rev_Data!G26&lt;0,"Check - Negative",IF(Revised_Rev_Data!G26=0,"Check - Zero","OK")))</f>
        <v>OK</v>
      </c>
      <c r="H26" s="6" t="str">
        <f>IF(Revised_Rev_Data!H26="","Check - Blank",IF(Revised_Rev_Data!H26&lt;0,"Check - Negative",IF(Revised_Rev_Data!H26=0,"Check - Zero","OK")))</f>
        <v>OK</v>
      </c>
      <c r="I26" s="6" t="str">
        <f>IF(Revised_Rev_Data!I26="","Check - Blank",IF(Revised_Rev_Data!I26&lt;0,"Check - Negative",IF(Revised_Rev_Data!I26=0,"Check - Zero","OK")))</f>
        <v>OK</v>
      </c>
      <c r="J26" s="6" t="str">
        <f>IF(Revised_Rev_Data!J26="","Check - Blank",IF(Revised_Rev_Data!J26&lt;0,"Check - Negative",IF(Revised_Rev_Data!J26=0,"Check - Zero","OK")))</f>
        <v>OK</v>
      </c>
      <c r="K26" s="6" t="str">
        <f>IF(Revised_Rev_Data!K26="","Check - Blank",IF(Revised_Rev_Data!K26&lt;0,"Check - Negative",IF(Revised_Rev_Data!K26=0,"Check - Zero","OK")))</f>
        <v>OK</v>
      </c>
      <c r="L26" s="6" t="str">
        <f>IF(Revised_Rev_Data!L26="","Check - Blank",IF(Revised_Rev_Data!L26&lt;0,"Check - Negative",IF(Revised_Rev_Data!L26=0,"Check - Zero","OK")))</f>
        <v>OK</v>
      </c>
      <c r="M26" s="6" t="str">
        <f>IF(Revised_Rev_Data!M26="","Check - Blank",IF(Revised_Rev_Data!M26&lt;0,"Check - Negative",IF(Revised_Rev_Data!M26=0,"Check - Zero","OK")))</f>
        <v>OK</v>
      </c>
      <c r="N26" s="6" t="str">
        <f>IF(Revised_Rev_Data!N26="","Check - Blank",IF(Revised_Rev_Data!N26&lt;0,"Check - Negative",IF(Revised_Rev_Data!N26=0,"Check - Zero","OK")))</f>
        <v>OK</v>
      </c>
      <c r="O26" s="6" t="str">
        <f>IF(Revised_Rev_Data!O26="","Check - Blank",IF(Revised_Rev_Data!O26&lt;0,"Check - Negative",IF(Revised_Rev_Data!O26=0,"Check - Zero","OK")))</f>
        <v>OK</v>
      </c>
      <c r="P26" s="6" t="str">
        <f>IF(Revised_Rev_Data!P26="","Check - Blank",IF(Revised_Rev_Data!P26&lt;0,"Check - Negative",IF(Revised_Rev_Data!P26=0,"Check - Zero","OK")))</f>
        <v>OK</v>
      </c>
      <c r="Q26" s="6" t="str">
        <f>IF(Revised_Rev_Data!Q26="","Check - Blank",IF(Revised_Rev_Data!Q26&lt;0,"Check - Negative",IF(Revised_Rev_Data!Q26=0,"Check - Zero","OK")))</f>
        <v>OK</v>
      </c>
      <c r="R26" s="6" t="str">
        <f>IF(Revised_Rev_Data!R26="","Check - Blank",IF(Revised_Rev_Data!R26&lt;0,"Check - Negative",IF(Revised_Rev_Data!R26=0,"Check - Zero","OK")))</f>
        <v>OK</v>
      </c>
      <c r="S26" s="6" t="str">
        <f>IF(Revised_Rev_Data!S26="","Check - Blank",IF(Revised_Rev_Data!S26&lt;0,"Check - Negative",IF(Revised_Rev_Data!S26=0,"Check - Zero","OK")))</f>
        <v>OK</v>
      </c>
      <c r="T26" s="6" t="str">
        <f>IF(Revised_Rev_Data!T26="","Check - Blank",IF(Revised_Rev_Data!T26&lt;0,"Check - Negative",IF(Revised_Rev_Data!T26=0,"Check - Zero","OK")))</f>
        <v>OK</v>
      </c>
      <c r="U26" s="6" t="str">
        <f>IF(Revised_Rev_Data!U26="","Check - Blank",IF(Revised_Rev_Data!U26&lt;0,"Check - Negative",IF(Revised_Rev_Data!U26=0,"Check - Zero","OK")))</f>
        <v>OK</v>
      </c>
      <c r="V26" s="6" t="str">
        <f>IF(Revised_Rev_Data!V26="","Check - Blank",IF(Revised_Rev_Data!V26&lt;0,"Check - Negative",IF(Revised_Rev_Data!V26=0,"Check - Zero","OK")))</f>
        <v>OK</v>
      </c>
      <c r="W26" s="6" t="str">
        <f>IF(Revised_Rev_Data!W26="","Check - Blank",IF(Revised_Rev_Data!W26&lt;0,"Check - Negative",IF(Revised_Rev_Data!W26=0,"Check - Zero","OK")))</f>
        <v>OK</v>
      </c>
      <c r="X26" s="6" t="str">
        <f>IF(Revised_Rev_Data!X26="","Check - Blank",IF(Revised_Rev_Data!X26&lt;0,"Check - Negative",IF(Revised_Rev_Data!X26=0,"Check - Zero","OK")))</f>
        <v>OK</v>
      </c>
      <c r="Y26" s="6" t="str">
        <f>IF(Revised_Rev_Data!Y26="","Check - Blank",IF(Revised_Rev_Data!Y26&lt;0,"Check - Negative",IF(Revised_Rev_Data!Y26=0,"Check - Zero","OK")))</f>
        <v>OK</v>
      </c>
      <c r="Z26" s="6" t="str">
        <f>IF(Revised_Rev_Data!Z26="","Check - Blank",IF(Revised_Rev_Data!Z26&lt;0,"Check - Negative",IF(Revised_Rev_Data!Z26=0,"Check - Zero","OK")))</f>
        <v>OK</v>
      </c>
      <c r="AA26" s="7" t="str">
        <f>IF(Revised_Rev_Data!AA26="","Check - Blank",IF(Revised_Rev_Data!AA26&lt;0,"Check - Negative",IF(Revised_Rev_Data!AA26=0,"Check - Zero","OK")))</f>
        <v>OK</v>
      </c>
      <c r="AB26" s="26"/>
    </row>
    <row r="27" spans="2:28" x14ac:dyDescent="0.35">
      <c r="B27" s="12" t="s">
        <v>24</v>
      </c>
      <c r="C27" s="17" t="str">
        <f>IF(Revised_Rev_Data!C27="","Check - Blank",IF(Revised_Rev_Data!C27&lt;0,"Check - Negative",IF(Revised_Rev_Data!C27=0,"Check - Zero","OK")))</f>
        <v>OK</v>
      </c>
      <c r="D27" s="6" t="str">
        <f>IF(Revised_Rev_Data!D27="","Check - Blank",IF(Revised_Rev_Data!D27&lt;0,"Check - Negative",IF(Revised_Rev_Data!D27=0,"Check - Zero","OK")))</f>
        <v>OK</v>
      </c>
      <c r="E27" s="6" t="str">
        <f>IF(Revised_Rev_Data!E27="","Check - Blank",IF(Revised_Rev_Data!E27&lt;0,"Check - Negative",IF(Revised_Rev_Data!E27=0,"Check - Zero","OK")))</f>
        <v>OK</v>
      </c>
      <c r="F27" s="6" t="str">
        <f>IF(Revised_Rev_Data!F27="","Check - Blank",IF(Revised_Rev_Data!F27&lt;0,"Check - Negative",IF(Revised_Rev_Data!F27=0,"Check - Zero","OK")))</f>
        <v>OK</v>
      </c>
      <c r="G27" s="6" t="str">
        <f>IF(Revised_Rev_Data!G27="","Check - Blank",IF(Revised_Rev_Data!G27&lt;0,"Check - Negative",IF(Revised_Rev_Data!G27=0,"Check - Zero","OK")))</f>
        <v>OK</v>
      </c>
      <c r="H27" s="6" t="str">
        <f>IF(Revised_Rev_Data!H27="","Check - Blank",IF(Revised_Rev_Data!H27&lt;0,"Check - Negative",IF(Revised_Rev_Data!H27=0,"Check - Zero","OK")))</f>
        <v>OK</v>
      </c>
      <c r="I27" s="6" t="str">
        <f>IF(Revised_Rev_Data!I27="","Check - Blank",IF(Revised_Rev_Data!I27&lt;0,"Check - Negative",IF(Revised_Rev_Data!I27=0,"Check - Zero","OK")))</f>
        <v>OK</v>
      </c>
      <c r="J27" s="6" t="str">
        <f>IF(Revised_Rev_Data!J27="","Check - Blank",IF(Revised_Rev_Data!J27&lt;0,"Check - Negative",IF(Revised_Rev_Data!J27=0,"Check - Zero","OK")))</f>
        <v>OK</v>
      </c>
      <c r="K27" s="6" t="str">
        <f>IF(Revised_Rev_Data!K27="","Check - Blank",IF(Revised_Rev_Data!K27&lt;0,"Check - Negative",IF(Revised_Rev_Data!K27=0,"Check - Zero","OK")))</f>
        <v>OK</v>
      </c>
      <c r="L27" s="6" t="str">
        <f>IF(Revised_Rev_Data!L27="","Check - Blank",IF(Revised_Rev_Data!L27&lt;0,"Check - Negative",IF(Revised_Rev_Data!L27=0,"Check - Zero","OK")))</f>
        <v>OK</v>
      </c>
      <c r="M27" s="6" t="str">
        <f>IF(Revised_Rev_Data!M27="","Check - Blank",IF(Revised_Rev_Data!M27&lt;0,"Check - Negative",IF(Revised_Rev_Data!M27=0,"Check - Zero","OK")))</f>
        <v>OK</v>
      </c>
      <c r="N27" s="6" t="str">
        <f>IF(Revised_Rev_Data!N27="","Check - Blank",IF(Revised_Rev_Data!N27&lt;0,"Check - Negative",IF(Revised_Rev_Data!N27=0,"Check - Zero","OK")))</f>
        <v>OK</v>
      </c>
      <c r="O27" s="6" t="str">
        <f>IF(Revised_Rev_Data!O27="","Check - Blank",IF(Revised_Rev_Data!O27&lt;0,"Check - Negative",IF(Revised_Rev_Data!O27=0,"Check - Zero","OK")))</f>
        <v>OK</v>
      </c>
      <c r="P27" s="6" t="str">
        <f>IF(Revised_Rev_Data!P27="","Check - Blank",IF(Revised_Rev_Data!P27&lt;0,"Check - Negative",IF(Revised_Rev_Data!P27=0,"Check - Zero","OK")))</f>
        <v>OK</v>
      </c>
      <c r="Q27" s="6" t="str">
        <f>IF(Revised_Rev_Data!Q27="","Check - Blank",IF(Revised_Rev_Data!Q27&lt;0,"Check - Negative",IF(Revised_Rev_Data!Q27=0,"Check - Zero","OK")))</f>
        <v>OK</v>
      </c>
      <c r="R27" s="6" t="str">
        <f>IF(Revised_Rev_Data!R27="","Check - Blank",IF(Revised_Rev_Data!R27&lt;0,"Check - Negative",IF(Revised_Rev_Data!R27=0,"Check - Zero","OK")))</f>
        <v>OK</v>
      </c>
      <c r="S27" s="6" t="str">
        <f>IF(Revised_Rev_Data!S27="","Check - Blank",IF(Revised_Rev_Data!S27&lt;0,"Check - Negative",IF(Revised_Rev_Data!S27=0,"Check - Zero","OK")))</f>
        <v>OK</v>
      </c>
      <c r="T27" s="6" t="str">
        <f>IF(Revised_Rev_Data!T27="","Check - Blank",IF(Revised_Rev_Data!T27&lt;0,"Check - Negative",IF(Revised_Rev_Data!T27=0,"Check - Zero","OK")))</f>
        <v>OK</v>
      </c>
      <c r="U27" s="6" t="str">
        <f>IF(Revised_Rev_Data!U27="","Check - Blank",IF(Revised_Rev_Data!U27&lt;0,"Check - Negative",IF(Revised_Rev_Data!U27=0,"Check - Zero","OK")))</f>
        <v>OK</v>
      </c>
      <c r="V27" s="6" t="str">
        <f>IF(Revised_Rev_Data!V27="","Check - Blank",IF(Revised_Rev_Data!V27&lt;0,"Check - Negative",IF(Revised_Rev_Data!V27=0,"Check - Zero","OK")))</f>
        <v>OK</v>
      </c>
      <c r="W27" s="6" t="str">
        <f>IF(Revised_Rev_Data!W27="","Check - Blank",IF(Revised_Rev_Data!W27&lt;0,"Check - Negative",IF(Revised_Rev_Data!W27=0,"Check - Zero","OK")))</f>
        <v>OK</v>
      </c>
      <c r="X27" s="6" t="str">
        <f>IF(Revised_Rev_Data!X27="","Check - Blank",IF(Revised_Rev_Data!X27&lt;0,"Check - Negative",IF(Revised_Rev_Data!X27=0,"Check - Zero","OK")))</f>
        <v>OK</v>
      </c>
      <c r="Y27" s="6" t="str">
        <f>IF(Revised_Rev_Data!Y27="","Check - Blank",IF(Revised_Rev_Data!Y27&lt;0,"Check - Negative",IF(Revised_Rev_Data!Y27=0,"Check - Zero","OK")))</f>
        <v>OK</v>
      </c>
      <c r="Z27" s="6" t="str">
        <f>IF(Revised_Rev_Data!Z27="","Check - Blank",IF(Revised_Rev_Data!Z27&lt;0,"Check - Negative",IF(Revised_Rev_Data!Z27=0,"Check - Zero","OK")))</f>
        <v>OK</v>
      </c>
      <c r="AA27" s="7" t="str">
        <f>IF(Revised_Rev_Data!AA27="","Check - Blank",IF(Revised_Rev_Data!AA27&lt;0,"Check - Negative",IF(Revised_Rev_Data!AA27=0,"Check - Zero","OK")))</f>
        <v>OK</v>
      </c>
      <c r="AB27" s="26"/>
    </row>
    <row r="28" spans="2:28" x14ac:dyDescent="0.35">
      <c r="B28" s="12" t="s">
        <v>25</v>
      </c>
      <c r="C28" s="17" t="str">
        <f>IF(Revised_Rev_Data!C28="","Check - Blank",IF(Revised_Rev_Data!C28&lt;0,"Check - Negative",IF(Revised_Rev_Data!C28=0,"Check - Zero","OK")))</f>
        <v>OK</v>
      </c>
      <c r="D28" s="6" t="str">
        <f>IF(Revised_Rev_Data!D28="","Check - Blank",IF(Revised_Rev_Data!D28&lt;0,"Check - Negative",IF(Revised_Rev_Data!D28=0,"Check - Zero","OK")))</f>
        <v>OK</v>
      </c>
      <c r="E28" s="6" t="str">
        <f>IF(Revised_Rev_Data!E28="","Check - Blank",IF(Revised_Rev_Data!E28&lt;0,"Check - Negative",IF(Revised_Rev_Data!E28=0,"Check - Zero","OK")))</f>
        <v>OK</v>
      </c>
      <c r="F28" s="6" t="str">
        <f>IF(Revised_Rev_Data!F28="","Check - Blank",IF(Revised_Rev_Data!F28&lt;0,"Check - Negative",IF(Revised_Rev_Data!F28=0,"Check - Zero","OK")))</f>
        <v>OK</v>
      </c>
      <c r="G28" s="6" t="str">
        <f>IF(Revised_Rev_Data!G28="","Check - Blank",IF(Revised_Rev_Data!G28&lt;0,"Check - Negative",IF(Revised_Rev_Data!G28=0,"Check - Zero","OK")))</f>
        <v>OK</v>
      </c>
      <c r="H28" s="6" t="str">
        <f>IF(Revised_Rev_Data!H28="","Check - Blank",IF(Revised_Rev_Data!H28&lt;0,"Check - Negative",IF(Revised_Rev_Data!H28=0,"Check - Zero","OK")))</f>
        <v>OK</v>
      </c>
      <c r="I28" s="6" t="str">
        <f>IF(Revised_Rev_Data!I28="","Check - Blank",IF(Revised_Rev_Data!I28&lt;0,"Check - Negative",IF(Revised_Rev_Data!I28=0,"Check - Zero","OK")))</f>
        <v>OK</v>
      </c>
      <c r="J28" s="6" t="str">
        <f>IF(Revised_Rev_Data!J28="","Check - Blank",IF(Revised_Rev_Data!J28&lt;0,"Check - Negative",IF(Revised_Rev_Data!J28=0,"Check - Zero","OK")))</f>
        <v>OK</v>
      </c>
      <c r="K28" s="6" t="str">
        <f>IF(Revised_Rev_Data!K28="","Check - Blank",IF(Revised_Rev_Data!K28&lt;0,"Check - Negative",IF(Revised_Rev_Data!K28=0,"Check - Zero","OK")))</f>
        <v>OK</v>
      </c>
      <c r="L28" s="6" t="str">
        <f>IF(Revised_Rev_Data!L28="","Check - Blank",IF(Revised_Rev_Data!L28&lt;0,"Check - Negative",IF(Revised_Rev_Data!L28=0,"Check - Zero","OK")))</f>
        <v>OK</v>
      </c>
      <c r="M28" s="6" t="str">
        <f>IF(Revised_Rev_Data!M28="","Check - Blank",IF(Revised_Rev_Data!M28&lt;0,"Check - Negative",IF(Revised_Rev_Data!M28=0,"Check - Zero","OK")))</f>
        <v>OK</v>
      </c>
      <c r="N28" s="6" t="str">
        <f>IF(Revised_Rev_Data!N28="","Check - Blank",IF(Revised_Rev_Data!N28&lt;0,"Check - Negative",IF(Revised_Rev_Data!N28=0,"Check - Zero","OK")))</f>
        <v>OK</v>
      </c>
      <c r="O28" s="6" t="str">
        <f>IF(Revised_Rev_Data!O28="","Check - Blank",IF(Revised_Rev_Data!O28&lt;0,"Check - Negative",IF(Revised_Rev_Data!O28=0,"Check - Zero","OK")))</f>
        <v>OK</v>
      </c>
      <c r="P28" s="6" t="str">
        <f>IF(Revised_Rev_Data!P28="","Check - Blank",IF(Revised_Rev_Data!P28&lt;0,"Check - Negative",IF(Revised_Rev_Data!P28=0,"Check - Zero","OK")))</f>
        <v>OK</v>
      </c>
      <c r="Q28" s="6" t="str">
        <f>IF(Revised_Rev_Data!Q28="","Check - Blank",IF(Revised_Rev_Data!Q28&lt;0,"Check - Negative",IF(Revised_Rev_Data!Q28=0,"Check - Zero","OK")))</f>
        <v>OK</v>
      </c>
      <c r="R28" s="6" t="str">
        <f>IF(Revised_Rev_Data!R28="","Check - Blank",IF(Revised_Rev_Data!R28&lt;0,"Check - Negative",IF(Revised_Rev_Data!R28=0,"Check - Zero","OK")))</f>
        <v>OK</v>
      </c>
      <c r="S28" s="6" t="str">
        <f>IF(Revised_Rev_Data!S28="","Check - Blank",IF(Revised_Rev_Data!S28&lt;0,"Check - Negative",IF(Revised_Rev_Data!S28=0,"Check - Zero","OK")))</f>
        <v>OK</v>
      </c>
      <c r="T28" s="6" t="str">
        <f>IF(Revised_Rev_Data!T28="","Check - Blank",IF(Revised_Rev_Data!T28&lt;0,"Check - Negative",IF(Revised_Rev_Data!T28=0,"Check - Zero","OK")))</f>
        <v>OK</v>
      </c>
      <c r="U28" s="6" t="str">
        <f>IF(Revised_Rev_Data!U28="","Check - Blank",IF(Revised_Rev_Data!U28&lt;0,"Check - Negative",IF(Revised_Rev_Data!U28=0,"Check - Zero","OK")))</f>
        <v>OK</v>
      </c>
      <c r="V28" s="6" t="str">
        <f>IF(Revised_Rev_Data!V28="","Check - Blank",IF(Revised_Rev_Data!V28&lt;0,"Check - Negative",IF(Revised_Rev_Data!V28=0,"Check - Zero","OK")))</f>
        <v>OK</v>
      </c>
      <c r="W28" s="6" t="str">
        <f>IF(Revised_Rev_Data!W28="","Check - Blank",IF(Revised_Rev_Data!W28&lt;0,"Check - Negative",IF(Revised_Rev_Data!W28=0,"Check - Zero","OK")))</f>
        <v>OK</v>
      </c>
      <c r="X28" s="6" t="str">
        <f>IF(Revised_Rev_Data!X28="","Check - Blank",IF(Revised_Rev_Data!X28&lt;0,"Check - Negative",IF(Revised_Rev_Data!X28=0,"Check - Zero","OK")))</f>
        <v>OK</v>
      </c>
      <c r="Y28" s="6" t="str">
        <f>IF(Revised_Rev_Data!Y28="","Check - Blank",IF(Revised_Rev_Data!Y28&lt;0,"Check - Negative",IF(Revised_Rev_Data!Y28=0,"Check - Zero","OK")))</f>
        <v>OK</v>
      </c>
      <c r="Z28" s="6" t="str">
        <f>IF(Revised_Rev_Data!Z28="","Check - Blank",IF(Revised_Rev_Data!Z28&lt;0,"Check - Negative",IF(Revised_Rev_Data!Z28=0,"Check - Zero","OK")))</f>
        <v>OK</v>
      </c>
      <c r="AA28" s="7" t="str">
        <f>IF(Revised_Rev_Data!AA28="","Check - Blank",IF(Revised_Rev_Data!AA28&lt;0,"Check - Negative",IF(Revised_Rev_Data!AA28=0,"Check - Zero","OK")))</f>
        <v>OK</v>
      </c>
      <c r="AB28" s="26"/>
    </row>
    <row r="29" spans="2:28" x14ac:dyDescent="0.35">
      <c r="B29" s="12" t="s">
        <v>26</v>
      </c>
      <c r="C29" s="17" t="str">
        <f>IF(Revised_Rev_Data!C29="","Check - Blank",IF(Revised_Rev_Data!C29&lt;0,"Check - Negative",IF(Revised_Rev_Data!C29=0,"Check - Zero","OK")))</f>
        <v>OK</v>
      </c>
      <c r="D29" s="6" t="str">
        <f>IF(Revised_Rev_Data!D29="","Check - Blank",IF(Revised_Rev_Data!D29&lt;0,"Check - Negative",IF(Revised_Rev_Data!D29=0,"Check - Zero","OK")))</f>
        <v>OK</v>
      </c>
      <c r="E29" s="6" t="str">
        <f>IF(Revised_Rev_Data!E29="","Check - Blank",IF(Revised_Rev_Data!E29&lt;0,"Check - Negative",IF(Revised_Rev_Data!E29=0,"Check - Zero","OK")))</f>
        <v>OK</v>
      </c>
      <c r="F29" s="6" t="str">
        <f>IF(Revised_Rev_Data!F29="","Check - Blank",IF(Revised_Rev_Data!F29&lt;0,"Check - Negative",IF(Revised_Rev_Data!F29=0,"Check - Zero","OK")))</f>
        <v>OK</v>
      </c>
      <c r="G29" s="6" t="str">
        <f>IF(Revised_Rev_Data!G29="","Check - Blank",IF(Revised_Rev_Data!G29&lt;0,"Check - Negative",IF(Revised_Rev_Data!G29=0,"Check - Zero","OK")))</f>
        <v>OK</v>
      </c>
      <c r="H29" s="6" t="str">
        <f>IF(Revised_Rev_Data!H29="","Check - Blank",IF(Revised_Rev_Data!H29&lt;0,"Check - Negative",IF(Revised_Rev_Data!H29=0,"Check - Zero","OK")))</f>
        <v>OK</v>
      </c>
      <c r="I29" s="6" t="str">
        <f>IF(Revised_Rev_Data!I29="","Check - Blank",IF(Revised_Rev_Data!I29&lt;0,"Check - Negative",IF(Revised_Rev_Data!I29=0,"Check - Zero","OK")))</f>
        <v>OK</v>
      </c>
      <c r="J29" s="6" t="str">
        <f>IF(Revised_Rev_Data!J29="","Check - Blank",IF(Revised_Rev_Data!J29&lt;0,"Check - Negative",IF(Revised_Rev_Data!J29=0,"Check - Zero","OK")))</f>
        <v>OK</v>
      </c>
      <c r="K29" s="6" t="str">
        <f>IF(Revised_Rev_Data!K29="","Check - Blank",IF(Revised_Rev_Data!K29&lt;0,"Check - Negative",IF(Revised_Rev_Data!K29=0,"Check - Zero","OK")))</f>
        <v>OK</v>
      </c>
      <c r="L29" s="6" t="str">
        <f>IF(Revised_Rev_Data!L29="","Check - Blank",IF(Revised_Rev_Data!L29&lt;0,"Check - Negative",IF(Revised_Rev_Data!L29=0,"Check - Zero","OK")))</f>
        <v>OK</v>
      </c>
      <c r="M29" s="6" t="str">
        <f>IF(Revised_Rev_Data!M29="","Check - Blank",IF(Revised_Rev_Data!M29&lt;0,"Check - Negative",IF(Revised_Rev_Data!M29=0,"Check - Zero","OK")))</f>
        <v>OK</v>
      </c>
      <c r="N29" s="6" t="str">
        <f>IF(Revised_Rev_Data!N29="","Check - Blank",IF(Revised_Rev_Data!N29&lt;0,"Check - Negative",IF(Revised_Rev_Data!N29=0,"Check - Zero","OK")))</f>
        <v>OK</v>
      </c>
      <c r="O29" s="6" t="str">
        <f>IF(Revised_Rev_Data!O29="","Check - Blank",IF(Revised_Rev_Data!O29&lt;0,"Check - Negative",IF(Revised_Rev_Data!O29=0,"Check - Zero","OK")))</f>
        <v>OK</v>
      </c>
      <c r="P29" s="6" t="str">
        <f>IF(Revised_Rev_Data!P29="","Check - Blank",IF(Revised_Rev_Data!P29&lt;0,"Check - Negative",IF(Revised_Rev_Data!P29=0,"Check - Zero","OK")))</f>
        <v>OK</v>
      </c>
      <c r="Q29" s="6" t="str">
        <f>IF(Revised_Rev_Data!Q29="","Check - Blank",IF(Revised_Rev_Data!Q29&lt;0,"Check - Negative",IF(Revised_Rev_Data!Q29=0,"Check - Zero","OK")))</f>
        <v>OK</v>
      </c>
      <c r="R29" s="6" t="str">
        <f>IF(Revised_Rev_Data!R29="","Check - Blank",IF(Revised_Rev_Data!R29&lt;0,"Check - Negative",IF(Revised_Rev_Data!R29=0,"Check - Zero","OK")))</f>
        <v>OK</v>
      </c>
      <c r="S29" s="6" t="str">
        <f>IF(Revised_Rev_Data!S29="","Check - Blank",IF(Revised_Rev_Data!S29&lt;0,"Check - Negative",IF(Revised_Rev_Data!S29=0,"Check - Zero","OK")))</f>
        <v>OK</v>
      </c>
      <c r="T29" s="6" t="str">
        <f>IF(Revised_Rev_Data!T29="","Check - Blank",IF(Revised_Rev_Data!T29&lt;0,"Check - Negative",IF(Revised_Rev_Data!T29=0,"Check - Zero","OK")))</f>
        <v>OK</v>
      </c>
      <c r="U29" s="6" t="str">
        <f>IF(Revised_Rev_Data!U29="","Check - Blank",IF(Revised_Rev_Data!U29&lt;0,"Check - Negative",IF(Revised_Rev_Data!U29=0,"Check - Zero","OK")))</f>
        <v>OK</v>
      </c>
      <c r="V29" s="6" t="str">
        <f>IF(Revised_Rev_Data!V29="","Check - Blank",IF(Revised_Rev_Data!V29&lt;0,"Check - Negative",IF(Revised_Rev_Data!V29=0,"Check - Zero","OK")))</f>
        <v>OK</v>
      </c>
      <c r="W29" s="6" t="str">
        <f>IF(Revised_Rev_Data!W29="","Check - Blank",IF(Revised_Rev_Data!W29&lt;0,"Check - Negative",IF(Revised_Rev_Data!W29=0,"Check - Zero","OK")))</f>
        <v>OK</v>
      </c>
      <c r="X29" s="6" t="str">
        <f>IF(Revised_Rev_Data!X29="","Check - Blank",IF(Revised_Rev_Data!X29&lt;0,"Check - Negative",IF(Revised_Rev_Data!X29=0,"Check - Zero","OK")))</f>
        <v>OK</v>
      </c>
      <c r="Y29" s="6" t="str">
        <f>IF(Revised_Rev_Data!Y29="","Check - Blank",IF(Revised_Rev_Data!Y29&lt;0,"Check - Negative",IF(Revised_Rev_Data!Y29=0,"Check - Zero","OK")))</f>
        <v>OK</v>
      </c>
      <c r="Z29" s="6" t="str">
        <f>IF(Revised_Rev_Data!Z29="","Check - Blank",IF(Revised_Rev_Data!Z29&lt;0,"Check - Negative",IF(Revised_Rev_Data!Z29=0,"Check - Zero","OK")))</f>
        <v>OK</v>
      </c>
      <c r="AA29" s="7" t="str">
        <f>IF(Revised_Rev_Data!AA29="","Check - Blank",IF(Revised_Rev_Data!AA29&lt;0,"Check - Negative",IF(Revised_Rev_Data!AA29=0,"Check - Zero","OK")))</f>
        <v>OK</v>
      </c>
    </row>
    <row r="30" spans="2:28" x14ac:dyDescent="0.35">
      <c r="B30" s="12" t="s">
        <v>27</v>
      </c>
      <c r="C30" s="17" t="str">
        <f>IF(Revised_Rev_Data!C30="","Check - Blank",IF(Revised_Rev_Data!C30&lt;0,"Check - Negative",IF(Revised_Rev_Data!C30=0,"Check - Zero","OK")))</f>
        <v>OK</v>
      </c>
      <c r="D30" s="6" t="str">
        <f>IF(Revised_Rev_Data!D30="","Check - Blank",IF(Revised_Rev_Data!D30&lt;0,"Check - Negative",IF(Revised_Rev_Data!D30=0,"Check - Zero","OK")))</f>
        <v>OK</v>
      </c>
      <c r="E30" s="6" t="str">
        <f>IF(Revised_Rev_Data!E30="","Check - Blank",IF(Revised_Rev_Data!E30&lt;0,"Check - Negative",IF(Revised_Rev_Data!E30=0,"Check - Zero","OK")))</f>
        <v>OK</v>
      </c>
      <c r="F30" s="6" t="str">
        <f>IF(Revised_Rev_Data!F30="","Check - Blank",IF(Revised_Rev_Data!F30&lt;0,"Check - Negative",IF(Revised_Rev_Data!F30=0,"Check - Zero","OK")))</f>
        <v>OK</v>
      </c>
      <c r="G30" s="6" t="str">
        <f>IF(Revised_Rev_Data!G30="","Check - Blank",IF(Revised_Rev_Data!G30&lt;0,"Check - Negative",IF(Revised_Rev_Data!G30=0,"Check - Zero","OK")))</f>
        <v>OK</v>
      </c>
      <c r="H30" s="6" t="str">
        <f>IF(Revised_Rev_Data!H30="","Check - Blank",IF(Revised_Rev_Data!H30&lt;0,"Check - Negative",IF(Revised_Rev_Data!H30=0,"Check - Zero","OK")))</f>
        <v>OK</v>
      </c>
      <c r="I30" s="6" t="str">
        <f>IF(Revised_Rev_Data!I30="","Check - Blank",IF(Revised_Rev_Data!I30&lt;0,"Check - Negative",IF(Revised_Rev_Data!I30=0,"Check - Zero","OK")))</f>
        <v>OK</v>
      </c>
      <c r="J30" s="6" t="str">
        <f>IF(Revised_Rev_Data!J30="","Check - Blank",IF(Revised_Rev_Data!J30&lt;0,"Check - Negative",IF(Revised_Rev_Data!J30=0,"Check - Zero","OK")))</f>
        <v>OK</v>
      </c>
      <c r="K30" s="6" t="str">
        <f>IF(Revised_Rev_Data!K30="","Check - Blank",IF(Revised_Rev_Data!K30&lt;0,"Check - Negative",IF(Revised_Rev_Data!K30=0,"Check - Zero","OK")))</f>
        <v>OK</v>
      </c>
      <c r="L30" s="6" t="str">
        <f>IF(Revised_Rev_Data!L30="","Check - Blank",IF(Revised_Rev_Data!L30&lt;0,"Check - Negative",IF(Revised_Rev_Data!L30=0,"Check - Zero","OK")))</f>
        <v>OK</v>
      </c>
      <c r="M30" s="6" t="str">
        <f>IF(Revised_Rev_Data!M30="","Check - Blank",IF(Revised_Rev_Data!M30&lt;0,"Check - Negative",IF(Revised_Rev_Data!M30=0,"Check - Zero","OK")))</f>
        <v>OK</v>
      </c>
      <c r="N30" s="6" t="str">
        <f>IF(Revised_Rev_Data!N30="","Check - Blank",IF(Revised_Rev_Data!N30&lt;0,"Check - Negative",IF(Revised_Rev_Data!N30=0,"Check - Zero","OK")))</f>
        <v>OK</v>
      </c>
      <c r="O30" s="6" t="str">
        <f>IF(Revised_Rev_Data!O30="","Check - Blank",IF(Revised_Rev_Data!O30&lt;0,"Check - Negative",IF(Revised_Rev_Data!O30=0,"Check - Zero","OK")))</f>
        <v>OK</v>
      </c>
      <c r="P30" s="6" t="str">
        <f>IF(Revised_Rev_Data!P30="","Check - Blank",IF(Revised_Rev_Data!P30&lt;0,"Check - Negative",IF(Revised_Rev_Data!P30=0,"Check - Zero","OK")))</f>
        <v>OK</v>
      </c>
      <c r="Q30" s="6" t="str">
        <f>IF(Revised_Rev_Data!Q30="","Check - Blank",IF(Revised_Rev_Data!Q30&lt;0,"Check - Negative",IF(Revised_Rev_Data!Q30=0,"Check - Zero","OK")))</f>
        <v>OK</v>
      </c>
      <c r="R30" s="6" t="str">
        <f>IF(Revised_Rev_Data!R30="","Check - Blank",IF(Revised_Rev_Data!R30&lt;0,"Check - Negative",IF(Revised_Rev_Data!R30=0,"Check - Zero","OK")))</f>
        <v>OK</v>
      </c>
      <c r="S30" s="6" t="str">
        <f>IF(Revised_Rev_Data!S30="","Check - Blank",IF(Revised_Rev_Data!S30&lt;0,"Check - Negative",IF(Revised_Rev_Data!S30=0,"Check - Zero","OK")))</f>
        <v>OK</v>
      </c>
      <c r="T30" s="6" t="str">
        <f>IF(Revised_Rev_Data!T30="","Check - Blank",IF(Revised_Rev_Data!T30&lt;0,"Check - Negative",IF(Revised_Rev_Data!T30=0,"Check - Zero","OK")))</f>
        <v>OK</v>
      </c>
      <c r="U30" s="6" t="str">
        <f>IF(Revised_Rev_Data!U30="","Check - Blank",IF(Revised_Rev_Data!U30&lt;0,"Check - Negative",IF(Revised_Rev_Data!U30=0,"Check - Zero","OK")))</f>
        <v>OK</v>
      </c>
      <c r="V30" s="6" t="str">
        <f>IF(Revised_Rev_Data!V30="","Check - Blank",IF(Revised_Rev_Data!V30&lt;0,"Check - Negative",IF(Revised_Rev_Data!V30=0,"Check - Zero","OK")))</f>
        <v>OK</v>
      </c>
      <c r="W30" s="6" t="str">
        <f>IF(Revised_Rev_Data!W30="","Check - Blank",IF(Revised_Rev_Data!W30&lt;0,"Check - Negative",IF(Revised_Rev_Data!W30=0,"Check - Zero","OK")))</f>
        <v>OK</v>
      </c>
      <c r="X30" s="6" t="str">
        <f>IF(Revised_Rev_Data!X30="","Check - Blank",IF(Revised_Rev_Data!X30&lt;0,"Check - Negative",IF(Revised_Rev_Data!X30=0,"Check - Zero","OK")))</f>
        <v>OK</v>
      </c>
      <c r="Y30" s="6" t="str">
        <f>IF(Revised_Rev_Data!Y30="","Check - Blank",IF(Revised_Rev_Data!Y30&lt;0,"Check - Negative",IF(Revised_Rev_Data!Y30=0,"Check - Zero","OK")))</f>
        <v>OK</v>
      </c>
      <c r="Z30" s="6" t="str">
        <f>IF(Revised_Rev_Data!Z30="","Check - Blank",IF(Revised_Rev_Data!Z30&lt;0,"Check - Negative",IF(Revised_Rev_Data!Z30=0,"Check - Zero","OK")))</f>
        <v>OK</v>
      </c>
      <c r="AA30" s="7" t="str">
        <f>IF(Revised_Rev_Data!AA30="","Check - Blank",IF(Revised_Rev_Data!AA30&lt;0,"Check - Negative",IF(Revised_Rev_Data!AA30=0,"Check - Zero","OK")))</f>
        <v>OK</v>
      </c>
    </row>
    <row r="31" spans="2:28" x14ac:dyDescent="0.35">
      <c r="B31" s="12" t="s">
        <v>28</v>
      </c>
      <c r="C31" s="17" t="str">
        <f>IF(Revised_Rev_Data!C31="","Check - Blank",IF(Revised_Rev_Data!C31&lt;0,"Check - Negative",IF(Revised_Rev_Data!C31=0,"Check - Zero","OK")))</f>
        <v>OK</v>
      </c>
      <c r="D31" s="6" t="str">
        <f>IF(Revised_Rev_Data!D31="","Check - Blank",IF(Revised_Rev_Data!D31&lt;0,"Check - Negative",IF(Revised_Rev_Data!D31=0,"Check - Zero","OK")))</f>
        <v>OK</v>
      </c>
      <c r="E31" s="6" t="str">
        <f>IF(Revised_Rev_Data!E31="","Check - Blank",IF(Revised_Rev_Data!E31&lt;0,"Check - Negative",IF(Revised_Rev_Data!E31=0,"Check - Zero","OK")))</f>
        <v>OK</v>
      </c>
      <c r="F31" s="6" t="str">
        <f>IF(Revised_Rev_Data!F31="","Check - Blank",IF(Revised_Rev_Data!F31&lt;0,"Check - Negative",IF(Revised_Rev_Data!F31=0,"Check - Zero","OK")))</f>
        <v>OK</v>
      </c>
      <c r="G31" s="6" t="str">
        <f>IF(Revised_Rev_Data!G31="","Check - Blank",IF(Revised_Rev_Data!G31&lt;0,"Check - Negative",IF(Revised_Rev_Data!G31=0,"Check - Zero","OK")))</f>
        <v>OK</v>
      </c>
      <c r="H31" s="6" t="str">
        <f>IF(Revised_Rev_Data!H31="","Check - Blank",IF(Revised_Rev_Data!H31&lt;0,"Check - Negative",IF(Revised_Rev_Data!H31=0,"Check - Zero","OK")))</f>
        <v>OK</v>
      </c>
      <c r="I31" s="6" t="str">
        <f>IF(Revised_Rev_Data!I31="","Check - Blank",IF(Revised_Rev_Data!I31&lt;0,"Check - Negative",IF(Revised_Rev_Data!I31=0,"Check - Zero","OK")))</f>
        <v>OK</v>
      </c>
      <c r="J31" s="6" t="str">
        <f>IF(Revised_Rev_Data!J31="","Check - Blank",IF(Revised_Rev_Data!J31&lt;0,"Check - Negative",IF(Revised_Rev_Data!J31=0,"Check - Zero","OK")))</f>
        <v>OK</v>
      </c>
      <c r="K31" s="6" t="str">
        <f>IF(Revised_Rev_Data!K31="","Check - Blank",IF(Revised_Rev_Data!K31&lt;0,"Check - Negative",IF(Revised_Rev_Data!K31=0,"Check - Zero","OK")))</f>
        <v>OK</v>
      </c>
      <c r="L31" s="6" t="str">
        <f>IF(Revised_Rev_Data!L31="","Check - Blank",IF(Revised_Rev_Data!L31&lt;0,"Check - Negative",IF(Revised_Rev_Data!L31=0,"Check - Zero","OK")))</f>
        <v>OK</v>
      </c>
      <c r="M31" s="6" t="str">
        <f>IF(Revised_Rev_Data!M31="","Check - Blank",IF(Revised_Rev_Data!M31&lt;0,"Check - Negative",IF(Revised_Rev_Data!M31=0,"Check - Zero","OK")))</f>
        <v>OK</v>
      </c>
      <c r="N31" s="6" t="str">
        <f>IF(Revised_Rev_Data!N31="","Check - Blank",IF(Revised_Rev_Data!N31&lt;0,"Check - Negative",IF(Revised_Rev_Data!N31=0,"Check - Zero","OK")))</f>
        <v>OK</v>
      </c>
      <c r="O31" s="6" t="str">
        <f>IF(Revised_Rev_Data!O31="","Check - Blank",IF(Revised_Rev_Data!O31&lt;0,"Check - Negative",IF(Revised_Rev_Data!O31=0,"Check - Zero","OK")))</f>
        <v>OK</v>
      </c>
      <c r="P31" s="6" t="str">
        <f>IF(Revised_Rev_Data!P31="","Check - Blank",IF(Revised_Rev_Data!P31&lt;0,"Check - Negative",IF(Revised_Rev_Data!P31=0,"Check - Zero","OK")))</f>
        <v>OK</v>
      </c>
      <c r="Q31" s="6" t="str">
        <f>IF(Revised_Rev_Data!Q31="","Check - Blank",IF(Revised_Rev_Data!Q31&lt;0,"Check - Negative",IF(Revised_Rev_Data!Q31=0,"Check - Zero","OK")))</f>
        <v>OK</v>
      </c>
      <c r="R31" s="6" t="str">
        <f>IF(Revised_Rev_Data!R31="","Check - Blank",IF(Revised_Rev_Data!R31&lt;0,"Check - Negative",IF(Revised_Rev_Data!R31=0,"Check - Zero","OK")))</f>
        <v>OK</v>
      </c>
      <c r="S31" s="6" t="str">
        <f>IF(Revised_Rev_Data!S31="","Check - Blank",IF(Revised_Rev_Data!S31&lt;0,"Check - Negative",IF(Revised_Rev_Data!S31=0,"Check - Zero","OK")))</f>
        <v>OK</v>
      </c>
      <c r="T31" s="6" t="str">
        <f>IF(Revised_Rev_Data!T31="","Check - Blank",IF(Revised_Rev_Data!T31&lt;0,"Check - Negative",IF(Revised_Rev_Data!T31=0,"Check - Zero","OK")))</f>
        <v>OK</v>
      </c>
      <c r="U31" s="6" t="str">
        <f>IF(Revised_Rev_Data!U31="","Check - Blank",IF(Revised_Rev_Data!U31&lt;0,"Check - Negative",IF(Revised_Rev_Data!U31=0,"Check - Zero","OK")))</f>
        <v>OK</v>
      </c>
      <c r="V31" s="6" t="str">
        <f>IF(Revised_Rev_Data!V31="","Check - Blank",IF(Revised_Rev_Data!V31&lt;0,"Check - Negative",IF(Revised_Rev_Data!V31=0,"Check - Zero","OK")))</f>
        <v>OK</v>
      </c>
      <c r="W31" s="6" t="str">
        <f>IF(Revised_Rev_Data!W31="","Check - Blank",IF(Revised_Rev_Data!W31&lt;0,"Check - Negative",IF(Revised_Rev_Data!W31=0,"Check - Zero","OK")))</f>
        <v>OK</v>
      </c>
      <c r="X31" s="6" t="str">
        <f>IF(Revised_Rev_Data!X31="","Check - Blank",IF(Revised_Rev_Data!X31&lt;0,"Check - Negative",IF(Revised_Rev_Data!X31=0,"Check - Zero","OK")))</f>
        <v>OK</v>
      </c>
      <c r="Y31" s="6" t="str">
        <f>IF(Revised_Rev_Data!Y31="","Check - Blank",IF(Revised_Rev_Data!Y31&lt;0,"Check - Negative",IF(Revised_Rev_Data!Y31=0,"Check - Zero","OK")))</f>
        <v>OK</v>
      </c>
      <c r="Z31" s="6" t="str">
        <f>IF(Revised_Rev_Data!Z31="","Check - Blank",IF(Revised_Rev_Data!Z31&lt;0,"Check - Negative",IF(Revised_Rev_Data!Z31=0,"Check - Zero","OK")))</f>
        <v>OK</v>
      </c>
      <c r="AA31" s="7" t="str">
        <f>IF(Revised_Rev_Data!AA31="","Check - Blank",IF(Revised_Rev_Data!AA31&lt;0,"Check - Negative",IF(Revised_Rev_Data!AA31=0,"Check - Zero","OK")))</f>
        <v>OK</v>
      </c>
    </row>
    <row r="32" spans="2:28" x14ac:dyDescent="0.35">
      <c r="B32" s="12" t="s">
        <v>29</v>
      </c>
      <c r="C32" s="17" t="str">
        <f>IF(Revised_Rev_Data!C32="","Check - Blank",IF(Revised_Rev_Data!C32&lt;0,"Check - Negative",IF(Revised_Rev_Data!C32=0,"Check - Zero","OK")))</f>
        <v>OK</v>
      </c>
      <c r="D32" s="6" t="str">
        <f>IF(Revised_Rev_Data!D32="","Check - Blank",IF(Revised_Rev_Data!D32&lt;0,"Check - Negative",IF(Revised_Rev_Data!D32=0,"Check - Zero","OK")))</f>
        <v>OK</v>
      </c>
      <c r="E32" s="6" t="str">
        <f>IF(Revised_Rev_Data!E32="","Check - Blank",IF(Revised_Rev_Data!E32&lt;0,"Check - Negative",IF(Revised_Rev_Data!E32=0,"Check - Zero","OK")))</f>
        <v>OK</v>
      </c>
      <c r="F32" s="6" t="str">
        <f>IF(Revised_Rev_Data!F32="","Check - Blank",IF(Revised_Rev_Data!F32&lt;0,"Check - Negative",IF(Revised_Rev_Data!F32=0,"Check - Zero","OK")))</f>
        <v>OK</v>
      </c>
      <c r="G32" s="6" t="str">
        <f>IF(Revised_Rev_Data!G32="","Check - Blank",IF(Revised_Rev_Data!G32&lt;0,"Check - Negative",IF(Revised_Rev_Data!G32=0,"Check - Zero","OK")))</f>
        <v>OK</v>
      </c>
      <c r="H32" s="6" t="str">
        <f>IF(Revised_Rev_Data!H32="","Check - Blank",IF(Revised_Rev_Data!H32&lt;0,"Check - Negative",IF(Revised_Rev_Data!H32=0,"Check - Zero","OK")))</f>
        <v>OK</v>
      </c>
      <c r="I32" s="6" t="str">
        <f>IF(Revised_Rev_Data!I32="","Check - Blank",IF(Revised_Rev_Data!I32&lt;0,"Check - Negative",IF(Revised_Rev_Data!I32=0,"Check - Zero","OK")))</f>
        <v>OK</v>
      </c>
      <c r="J32" s="6" t="str">
        <f>IF(Revised_Rev_Data!J32="","Check - Blank",IF(Revised_Rev_Data!J32&lt;0,"Check - Negative",IF(Revised_Rev_Data!J32=0,"Check - Zero","OK")))</f>
        <v>OK</v>
      </c>
      <c r="K32" s="6" t="str">
        <f>IF(Revised_Rev_Data!K32="","Check - Blank",IF(Revised_Rev_Data!K32&lt;0,"Check - Negative",IF(Revised_Rev_Data!K32=0,"Check - Zero","OK")))</f>
        <v>OK</v>
      </c>
      <c r="L32" s="6" t="str">
        <f>IF(Revised_Rev_Data!L32="","Check - Blank",IF(Revised_Rev_Data!L32&lt;0,"Check - Negative",IF(Revised_Rev_Data!L32=0,"Check - Zero","OK")))</f>
        <v>OK</v>
      </c>
      <c r="M32" s="6" t="str">
        <f>IF(Revised_Rev_Data!M32="","Check - Blank",IF(Revised_Rev_Data!M32&lt;0,"Check - Negative",IF(Revised_Rev_Data!M32=0,"Check - Zero","OK")))</f>
        <v>OK</v>
      </c>
      <c r="N32" s="6" t="str">
        <f>IF(Revised_Rev_Data!N32="","Check - Blank",IF(Revised_Rev_Data!N32&lt;0,"Check - Negative",IF(Revised_Rev_Data!N32=0,"Check - Zero","OK")))</f>
        <v>OK</v>
      </c>
      <c r="O32" s="6" t="str">
        <f>IF(Revised_Rev_Data!O32="","Check - Blank",IF(Revised_Rev_Data!O32&lt;0,"Check - Negative",IF(Revised_Rev_Data!O32=0,"Check - Zero","OK")))</f>
        <v>OK</v>
      </c>
      <c r="P32" s="6" t="str">
        <f>IF(Revised_Rev_Data!P32="","Check - Blank",IF(Revised_Rev_Data!P32&lt;0,"Check - Negative",IF(Revised_Rev_Data!P32=0,"Check - Zero","OK")))</f>
        <v>OK</v>
      </c>
      <c r="Q32" s="6" t="str">
        <f>IF(Revised_Rev_Data!Q32="","Check - Blank",IF(Revised_Rev_Data!Q32&lt;0,"Check - Negative",IF(Revised_Rev_Data!Q32=0,"Check - Zero","OK")))</f>
        <v>OK</v>
      </c>
      <c r="R32" s="6" t="str">
        <f>IF(Revised_Rev_Data!R32="","Check - Blank",IF(Revised_Rev_Data!R32&lt;0,"Check - Negative",IF(Revised_Rev_Data!R32=0,"Check - Zero","OK")))</f>
        <v>OK</v>
      </c>
      <c r="S32" s="6" t="str">
        <f>IF(Revised_Rev_Data!S32="","Check - Blank",IF(Revised_Rev_Data!S32&lt;0,"Check - Negative",IF(Revised_Rev_Data!S32=0,"Check - Zero","OK")))</f>
        <v>OK</v>
      </c>
      <c r="T32" s="6" t="str">
        <f>IF(Revised_Rev_Data!T32="","Check - Blank",IF(Revised_Rev_Data!T32&lt;0,"Check - Negative",IF(Revised_Rev_Data!T32=0,"Check - Zero","OK")))</f>
        <v>OK</v>
      </c>
      <c r="U32" s="6" t="str">
        <f>IF(Revised_Rev_Data!U32="","Check - Blank",IF(Revised_Rev_Data!U32&lt;0,"Check - Negative",IF(Revised_Rev_Data!U32=0,"Check - Zero","OK")))</f>
        <v>OK</v>
      </c>
      <c r="V32" s="6" t="str">
        <f>IF(Revised_Rev_Data!V32="","Check - Blank",IF(Revised_Rev_Data!V32&lt;0,"Check - Negative",IF(Revised_Rev_Data!V32=0,"Check - Zero","OK")))</f>
        <v>OK</v>
      </c>
      <c r="W32" s="6" t="str">
        <f>IF(Revised_Rev_Data!W32="","Check - Blank",IF(Revised_Rev_Data!W32&lt;0,"Check - Negative",IF(Revised_Rev_Data!W32=0,"Check - Zero","OK")))</f>
        <v>OK</v>
      </c>
      <c r="X32" s="6" t="str">
        <f>IF(Revised_Rev_Data!X32="","Check - Blank",IF(Revised_Rev_Data!X32&lt;0,"Check - Negative",IF(Revised_Rev_Data!X32=0,"Check - Zero","OK")))</f>
        <v>OK</v>
      </c>
      <c r="Y32" s="6" t="str">
        <f>IF(Revised_Rev_Data!Y32="","Check - Blank",IF(Revised_Rev_Data!Y32&lt;0,"Check - Negative",IF(Revised_Rev_Data!Y32=0,"Check - Zero","OK")))</f>
        <v>OK</v>
      </c>
      <c r="Z32" s="6" t="str">
        <f>IF(Revised_Rev_Data!Z32="","Check - Blank",IF(Revised_Rev_Data!Z32&lt;0,"Check - Negative",IF(Revised_Rev_Data!Z32=0,"Check - Zero","OK")))</f>
        <v>OK</v>
      </c>
      <c r="AA32" s="7" t="str">
        <f>IF(Revised_Rev_Data!AA32="","Check - Blank",IF(Revised_Rev_Data!AA32&lt;0,"Check - Negative",IF(Revised_Rev_Data!AA32=0,"Check - Zero","OK")))</f>
        <v>OK</v>
      </c>
    </row>
    <row r="33" spans="2:27" x14ac:dyDescent="0.35">
      <c r="B33" s="12" t="s">
        <v>30</v>
      </c>
      <c r="C33" s="17" t="str">
        <f>IF(Revised_Rev_Data!C33="","Check - Blank",IF(Revised_Rev_Data!C33&lt;0,"Check - Negative",IF(Revised_Rev_Data!C33=0,"Check - Zero","OK")))</f>
        <v>OK</v>
      </c>
      <c r="D33" s="6" t="str">
        <f>IF(Revised_Rev_Data!D33="","Check - Blank",IF(Revised_Rev_Data!D33&lt;0,"Check - Negative",IF(Revised_Rev_Data!D33=0,"Check - Zero","OK")))</f>
        <v>OK</v>
      </c>
      <c r="E33" s="6" t="str">
        <f>IF(Revised_Rev_Data!E33="","Check - Blank",IF(Revised_Rev_Data!E33&lt;0,"Check - Negative",IF(Revised_Rev_Data!E33=0,"Check - Zero","OK")))</f>
        <v>OK</v>
      </c>
      <c r="F33" s="6" t="str">
        <f>IF(Revised_Rev_Data!F33="","Check - Blank",IF(Revised_Rev_Data!F33&lt;0,"Check - Negative",IF(Revised_Rev_Data!F33=0,"Check - Zero","OK")))</f>
        <v>OK</v>
      </c>
      <c r="G33" s="6" t="str">
        <f>IF(Revised_Rev_Data!G33="","Check - Blank",IF(Revised_Rev_Data!G33&lt;0,"Check - Negative",IF(Revised_Rev_Data!G33=0,"Check - Zero","OK")))</f>
        <v>OK</v>
      </c>
      <c r="H33" s="6" t="str">
        <f>IF(Revised_Rev_Data!H33="","Check - Blank",IF(Revised_Rev_Data!H33&lt;0,"Check - Negative",IF(Revised_Rev_Data!H33=0,"Check - Zero","OK")))</f>
        <v>OK</v>
      </c>
      <c r="I33" s="6" t="str">
        <f>IF(Revised_Rev_Data!I33="","Check - Blank",IF(Revised_Rev_Data!I33&lt;0,"Check - Negative",IF(Revised_Rev_Data!I33=0,"Check - Zero","OK")))</f>
        <v>OK</v>
      </c>
      <c r="J33" s="6" t="str">
        <f>IF(Revised_Rev_Data!J33="","Check - Blank",IF(Revised_Rev_Data!J33&lt;0,"Check - Negative",IF(Revised_Rev_Data!J33=0,"Check - Zero","OK")))</f>
        <v>OK</v>
      </c>
      <c r="K33" s="6" t="str">
        <f>IF(Revised_Rev_Data!K33="","Check - Blank",IF(Revised_Rev_Data!K33&lt;0,"Check - Negative",IF(Revised_Rev_Data!K33=0,"Check - Zero","OK")))</f>
        <v>OK</v>
      </c>
      <c r="L33" s="6" t="str">
        <f>IF(Revised_Rev_Data!L33="","Check - Blank",IF(Revised_Rev_Data!L33&lt;0,"Check - Negative",IF(Revised_Rev_Data!L33=0,"Check - Zero","OK")))</f>
        <v>OK</v>
      </c>
      <c r="M33" s="6" t="str">
        <f>IF(Revised_Rev_Data!M33="","Check - Blank",IF(Revised_Rev_Data!M33&lt;0,"Check - Negative",IF(Revised_Rev_Data!M33=0,"Check - Zero","OK")))</f>
        <v>OK</v>
      </c>
      <c r="N33" s="6" t="str">
        <f>IF(Revised_Rev_Data!N33="","Check - Blank",IF(Revised_Rev_Data!N33&lt;0,"Check - Negative",IF(Revised_Rev_Data!N33=0,"Check - Zero","OK")))</f>
        <v>OK</v>
      </c>
      <c r="O33" s="6" t="str">
        <f>IF(Revised_Rev_Data!O33="","Check - Blank",IF(Revised_Rev_Data!O33&lt;0,"Check - Negative",IF(Revised_Rev_Data!O33=0,"Check - Zero","OK")))</f>
        <v>OK</v>
      </c>
      <c r="P33" s="6" t="str">
        <f>IF(Revised_Rev_Data!P33="","Check - Blank",IF(Revised_Rev_Data!P33&lt;0,"Check - Negative",IF(Revised_Rev_Data!P33=0,"Check - Zero","OK")))</f>
        <v>OK</v>
      </c>
      <c r="Q33" s="6" t="str">
        <f>IF(Revised_Rev_Data!Q33="","Check - Blank",IF(Revised_Rev_Data!Q33&lt;0,"Check - Negative",IF(Revised_Rev_Data!Q33=0,"Check - Zero","OK")))</f>
        <v>OK</v>
      </c>
      <c r="R33" s="6" t="str">
        <f>IF(Revised_Rev_Data!R33="","Check - Blank",IF(Revised_Rev_Data!R33&lt;0,"Check - Negative",IF(Revised_Rev_Data!R33=0,"Check - Zero","OK")))</f>
        <v>OK</v>
      </c>
      <c r="S33" s="6" t="str">
        <f>IF(Revised_Rev_Data!S33="","Check - Blank",IF(Revised_Rev_Data!S33&lt;0,"Check - Negative",IF(Revised_Rev_Data!S33=0,"Check - Zero","OK")))</f>
        <v>OK</v>
      </c>
      <c r="T33" s="6" t="str">
        <f>IF(Revised_Rev_Data!T33="","Check - Blank",IF(Revised_Rev_Data!T33&lt;0,"Check - Negative",IF(Revised_Rev_Data!T33=0,"Check - Zero","OK")))</f>
        <v>OK</v>
      </c>
      <c r="U33" s="6" t="str">
        <f>IF(Revised_Rev_Data!U33="","Check - Blank",IF(Revised_Rev_Data!U33&lt;0,"Check - Negative",IF(Revised_Rev_Data!U33=0,"Check - Zero","OK")))</f>
        <v>OK</v>
      </c>
      <c r="V33" s="6" t="str">
        <f>IF(Revised_Rev_Data!V33="","Check - Blank",IF(Revised_Rev_Data!V33&lt;0,"Check - Negative",IF(Revised_Rev_Data!V33=0,"Check - Zero","OK")))</f>
        <v>OK</v>
      </c>
      <c r="W33" s="6" t="str">
        <f>IF(Revised_Rev_Data!W33="","Check - Blank",IF(Revised_Rev_Data!W33&lt;0,"Check - Negative",IF(Revised_Rev_Data!W33=0,"Check - Zero","OK")))</f>
        <v>OK</v>
      </c>
      <c r="X33" s="6" t="str">
        <f>IF(Revised_Rev_Data!X33="","Check - Blank",IF(Revised_Rev_Data!X33&lt;0,"Check - Negative",IF(Revised_Rev_Data!X33=0,"Check - Zero","OK")))</f>
        <v>OK</v>
      </c>
      <c r="Y33" s="6" t="str">
        <f>IF(Revised_Rev_Data!Y33="","Check - Blank",IF(Revised_Rev_Data!Y33&lt;0,"Check - Negative",IF(Revised_Rev_Data!Y33=0,"Check - Zero","OK")))</f>
        <v>OK</v>
      </c>
      <c r="Z33" s="6" t="str">
        <f>IF(Revised_Rev_Data!Z33="","Check - Blank",IF(Revised_Rev_Data!Z33&lt;0,"Check - Negative",IF(Revised_Rev_Data!Z33=0,"Check - Zero","OK")))</f>
        <v>OK</v>
      </c>
      <c r="AA33" s="7" t="str">
        <f>IF(Revised_Rev_Data!AA33="","Check - Blank",IF(Revised_Rev_Data!AA33&lt;0,"Check - Negative",IF(Revised_Rev_Data!AA33=0,"Check - Zero","OK")))</f>
        <v>OK</v>
      </c>
    </row>
    <row r="34" spans="2:27" x14ac:dyDescent="0.35">
      <c r="B34" s="12" t="s">
        <v>31</v>
      </c>
      <c r="C34" s="17" t="str">
        <f>IF(Revised_Rev_Data!C34="","Check - Blank",IF(Revised_Rev_Data!C34&lt;0,"Check - Negative",IF(Revised_Rev_Data!C34=0,"Check - Zero","OK")))</f>
        <v>OK</v>
      </c>
      <c r="D34" s="6" t="str">
        <f>IF(Revised_Rev_Data!D34="","Check - Blank",IF(Revised_Rev_Data!D34&lt;0,"Check - Negative",IF(Revised_Rev_Data!D34=0,"Check - Zero","OK")))</f>
        <v>OK</v>
      </c>
      <c r="E34" s="6" t="str">
        <f>IF(Revised_Rev_Data!E34="","Check - Blank",IF(Revised_Rev_Data!E34&lt;0,"Check - Negative",IF(Revised_Rev_Data!E34=0,"Check - Zero","OK")))</f>
        <v>OK</v>
      </c>
      <c r="F34" s="6" t="str">
        <f>IF(Revised_Rev_Data!F34="","Check - Blank",IF(Revised_Rev_Data!F34&lt;0,"Check - Negative",IF(Revised_Rev_Data!F34=0,"Check - Zero","OK")))</f>
        <v>OK</v>
      </c>
      <c r="G34" s="6" t="str">
        <f>IF(Revised_Rev_Data!G34="","Check - Blank",IF(Revised_Rev_Data!G34&lt;0,"Check - Negative",IF(Revised_Rev_Data!G34=0,"Check - Zero","OK")))</f>
        <v>OK</v>
      </c>
      <c r="H34" s="6" t="str">
        <f>IF(Revised_Rev_Data!H34="","Check - Blank",IF(Revised_Rev_Data!H34&lt;0,"Check - Negative",IF(Revised_Rev_Data!H34=0,"Check - Zero","OK")))</f>
        <v>OK</v>
      </c>
      <c r="I34" s="6" t="str">
        <f>IF(Revised_Rev_Data!I34="","Check - Blank",IF(Revised_Rev_Data!I34&lt;0,"Check - Negative",IF(Revised_Rev_Data!I34=0,"Check - Zero","OK")))</f>
        <v>OK</v>
      </c>
      <c r="J34" s="6" t="str">
        <f>IF(Revised_Rev_Data!J34="","Check - Blank",IF(Revised_Rev_Data!J34&lt;0,"Check - Negative",IF(Revised_Rev_Data!J34=0,"Check - Zero","OK")))</f>
        <v>OK</v>
      </c>
      <c r="K34" s="6" t="str">
        <f>IF(Revised_Rev_Data!K34="","Check - Blank",IF(Revised_Rev_Data!K34&lt;0,"Check - Negative",IF(Revised_Rev_Data!K34=0,"Check - Zero","OK")))</f>
        <v>OK</v>
      </c>
      <c r="L34" s="6" t="str">
        <f>IF(Revised_Rev_Data!L34="","Check - Blank",IF(Revised_Rev_Data!L34&lt;0,"Check - Negative",IF(Revised_Rev_Data!L34=0,"Check - Zero","OK")))</f>
        <v>OK</v>
      </c>
      <c r="M34" s="6" t="str">
        <f>IF(Revised_Rev_Data!M34="","Check - Blank",IF(Revised_Rev_Data!M34&lt;0,"Check - Negative",IF(Revised_Rev_Data!M34=0,"Check - Zero","OK")))</f>
        <v>OK</v>
      </c>
      <c r="N34" s="6" t="str">
        <f>IF(Revised_Rev_Data!N34="","Check - Blank",IF(Revised_Rev_Data!N34&lt;0,"Check - Negative",IF(Revised_Rev_Data!N34=0,"Check - Zero","OK")))</f>
        <v>OK</v>
      </c>
      <c r="O34" s="6" t="str">
        <f>IF(Revised_Rev_Data!O34="","Check - Blank",IF(Revised_Rev_Data!O34&lt;0,"Check - Negative",IF(Revised_Rev_Data!O34=0,"Check - Zero","OK")))</f>
        <v>OK</v>
      </c>
      <c r="P34" s="6" t="str">
        <f>IF(Revised_Rev_Data!P34="","Check - Blank",IF(Revised_Rev_Data!P34&lt;0,"Check - Negative",IF(Revised_Rev_Data!P34=0,"Check - Zero","OK")))</f>
        <v>OK</v>
      </c>
      <c r="Q34" s="6" t="str">
        <f>IF(Revised_Rev_Data!Q34="","Check - Blank",IF(Revised_Rev_Data!Q34&lt;0,"Check - Negative",IF(Revised_Rev_Data!Q34=0,"Check - Zero","OK")))</f>
        <v>OK</v>
      </c>
      <c r="R34" s="6" t="str">
        <f>IF(Revised_Rev_Data!R34="","Check - Blank",IF(Revised_Rev_Data!R34&lt;0,"Check - Negative",IF(Revised_Rev_Data!R34=0,"Check - Zero","OK")))</f>
        <v>OK</v>
      </c>
      <c r="S34" s="6" t="str">
        <f>IF(Revised_Rev_Data!S34="","Check - Blank",IF(Revised_Rev_Data!S34&lt;0,"Check - Negative",IF(Revised_Rev_Data!S34=0,"Check - Zero","OK")))</f>
        <v>OK</v>
      </c>
      <c r="T34" s="6" t="str">
        <f>IF(Revised_Rev_Data!T34="","Check - Blank",IF(Revised_Rev_Data!T34&lt;0,"Check - Negative",IF(Revised_Rev_Data!T34=0,"Check - Zero","OK")))</f>
        <v>OK</v>
      </c>
      <c r="U34" s="6" t="str">
        <f>IF(Revised_Rev_Data!U34="","Check - Blank",IF(Revised_Rev_Data!U34&lt;0,"Check - Negative",IF(Revised_Rev_Data!U34=0,"Check - Zero","OK")))</f>
        <v>OK</v>
      </c>
      <c r="V34" s="6" t="str">
        <f>IF(Revised_Rev_Data!V34="","Check - Blank",IF(Revised_Rev_Data!V34&lt;0,"Check - Negative",IF(Revised_Rev_Data!V34=0,"Check - Zero","OK")))</f>
        <v>OK</v>
      </c>
      <c r="W34" s="6" t="str">
        <f>IF(Revised_Rev_Data!W34="","Check - Blank",IF(Revised_Rev_Data!W34&lt;0,"Check - Negative",IF(Revised_Rev_Data!W34=0,"Check - Zero","OK")))</f>
        <v>OK</v>
      </c>
      <c r="X34" s="6" t="str">
        <f>IF(Revised_Rev_Data!X34="","Check - Blank",IF(Revised_Rev_Data!X34&lt;0,"Check - Negative",IF(Revised_Rev_Data!X34=0,"Check - Zero","OK")))</f>
        <v>OK</v>
      </c>
      <c r="Y34" s="6" t="str">
        <f>IF(Revised_Rev_Data!Y34="","Check - Blank",IF(Revised_Rev_Data!Y34&lt;0,"Check - Negative",IF(Revised_Rev_Data!Y34=0,"Check - Zero","OK")))</f>
        <v>OK</v>
      </c>
      <c r="Z34" s="6" t="str">
        <f>IF(Revised_Rev_Data!Z34="","Check - Blank",IF(Revised_Rev_Data!Z34&lt;0,"Check - Negative",IF(Revised_Rev_Data!Z34=0,"Check - Zero","OK")))</f>
        <v>OK</v>
      </c>
      <c r="AA34" s="7" t="str">
        <f>IF(Revised_Rev_Data!AA34="","Check - Blank",IF(Revised_Rev_Data!AA34&lt;0,"Check - Negative",IF(Revised_Rev_Data!AA34=0,"Check - Zero","OK")))</f>
        <v>OK</v>
      </c>
    </row>
    <row r="35" spans="2:27" x14ac:dyDescent="0.35">
      <c r="B35" s="12" t="s">
        <v>32</v>
      </c>
      <c r="C35" s="17" t="str">
        <f>IF(Revised_Rev_Data!C35="","Check - Blank",IF(Revised_Rev_Data!C35&lt;0,"Check - Negative",IF(Revised_Rev_Data!C35=0,"Check - Zero","OK")))</f>
        <v>OK</v>
      </c>
      <c r="D35" s="6" t="str">
        <f>IF(Revised_Rev_Data!D35="","Check - Blank",IF(Revised_Rev_Data!D35&lt;0,"Check - Negative",IF(Revised_Rev_Data!D35=0,"Check - Zero","OK")))</f>
        <v>OK</v>
      </c>
      <c r="E35" s="6" t="str">
        <f>IF(Revised_Rev_Data!E35="","Check - Blank",IF(Revised_Rev_Data!E35&lt;0,"Check - Negative",IF(Revised_Rev_Data!E35=0,"Check - Zero","OK")))</f>
        <v>OK</v>
      </c>
      <c r="F35" s="6" t="str">
        <f>IF(Revised_Rev_Data!F35="","Check - Blank",IF(Revised_Rev_Data!F35&lt;0,"Check - Negative",IF(Revised_Rev_Data!F35=0,"Check - Zero","OK")))</f>
        <v>OK</v>
      </c>
      <c r="G35" s="6" t="str">
        <f>IF(Revised_Rev_Data!G35="","Check - Blank",IF(Revised_Rev_Data!G35&lt;0,"Check - Negative",IF(Revised_Rev_Data!G35=0,"Check - Zero","OK")))</f>
        <v>OK</v>
      </c>
      <c r="H35" s="6" t="str">
        <f>IF(Revised_Rev_Data!H35="","Check - Blank",IF(Revised_Rev_Data!H35&lt;0,"Check - Negative",IF(Revised_Rev_Data!H35=0,"Check - Zero","OK")))</f>
        <v>OK</v>
      </c>
      <c r="I35" s="6" t="str">
        <f>IF(Revised_Rev_Data!I35="","Check - Blank",IF(Revised_Rev_Data!I35&lt;0,"Check - Negative",IF(Revised_Rev_Data!I35=0,"Check - Zero","OK")))</f>
        <v>OK</v>
      </c>
      <c r="J35" s="6" t="str">
        <f>IF(Revised_Rev_Data!J35="","Check - Blank",IF(Revised_Rev_Data!J35&lt;0,"Check - Negative",IF(Revised_Rev_Data!J35=0,"Check - Zero","OK")))</f>
        <v>OK</v>
      </c>
      <c r="K35" s="6" t="str">
        <f>IF(Revised_Rev_Data!K35="","Check - Blank",IF(Revised_Rev_Data!K35&lt;0,"Check - Negative",IF(Revised_Rev_Data!K35=0,"Check - Zero","OK")))</f>
        <v>OK</v>
      </c>
      <c r="L35" s="6" t="str">
        <f>IF(Revised_Rev_Data!L35="","Check - Blank",IF(Revised_Rev_Data!L35&lt;0,"Check - Negative",IF(Revised_Rev_Data!L35=0,"Check - Zero","OK")))</f>
        <v>OK</v>
      </c>
      <c r="M35" s="6" t="str">
        <f>IF(Revised_Rev_Data!M35="","Check - Blank",IF(Revised_Rev_Data!M35&lt;0,"Check - Negative",IF(Revised_Rev_Data!M35=0,"Check - Zero","OK")))</f>
        <v>OK</v>
      </c>
      <c r="N35" s="6" t="str">
        <f>IF(Revised_Rev_Data!N35="","Check - Blank",IF(Revised_Rev_Data!N35&lt;0,"Check - Negative",IF(Revised_Rev_Data!N35=0,"Check - Zero","OK")))</f>
        <v>OK</v>
      </c>
      <c r="O35" s="6" t="str">
        <f>IF(Revised_Rev_Data!O35="","Check - Blank",IF(Revised_Rev_Data!O35&lt;0,"Check - Negative",IF(Revised_Rev_Data!O35=0,"Check - Zero","OK")))</f>
        <v>OK</v>
      </c>
      <c r="P35" s="6" t="str">
        <f>IF(Revised_Rev_Data!P35="","Check - Blank",IF(Revised_Rev_Data!P35&lt;0,"Check - Negative",IF(Revised_Rev_Data!P35=0,"Check - Zero","OK")))</f>
        <v>OK</v>
      </c>
      <c r="Q35" s="6" t="str">
        <f>IF(Revised_Rev_Data!Q35="","Check - Blank",IF(Revised_Rev_Data!Q35&lt;0,"Check - Negative",IF(Revised_Rev_Data!Q35=0,"Check - Zero","OK")))</f>
        <v>OK</v>
      </c>
      <c r="R35" s="6" t="str">
        <f>IF(Revised_Rev_Data!R35="","Check - Blank",IF(Revised_Rev_Data!R35&lt;0,"Check - Negative",IF(Revised_Rev_Data!R35=0,"Check - Zero","OK")))</f>
        <v>OK</v>
      </c>
      <c r="S35" s="6" t="str">
        <f>IF(Revised_Rev_Data!S35="","Check - Blank",IF(Revised_Rev_Data!S35&lt;0,"Check - Negative",IF(Revised_Rev_Data!S35=0,"Check - Zero","OK")))</f>
        <v>OK</v>
      </c>
      <c r="T35" s="6" t="str">
        <f>IF(Revised_Rev_Data!T35="","Check - Blank",IF(Revised_Rev_Data!T35&lt;0,"Check - Negative",IF(Revised_Rev_Data!T35=0,"Check - Zero","OK")))</f>
        <v>OK</v>
      </c>
      <c r="U35" s="6" t="str">
        <f>IF(Revised_Rev_Data!U35="","Check - Blank",IF(Revised_Rev_Data!U35&lt;0,"Check - Negative",IF(Revised_Rev_Data!U35=0,"Check - Zero","OK")))</f>
        <v>OK</v>
      </c>
      <c r="V35" s="6" t="str">
        <f>IF(Revised_Rev_Data!V35="","Check - Blank",IF(Revised_Rev_Data!V35&lt;0,"Check - Negative",IF(Revised_Rev_Data!V35=0,"Check - Zero","OK")))</f>
        <v>OK</v>
      </c>
      <c r="W35" s="6" t="str">
        <f>IF(Revised_Rev_Data!W35="","Check - Blank",IF(Revised_Rev_Data!W35&lt;0,"Check - Negative",IF(Revised_Rev_Data!W35=0,"Check - Zero","OK")))</f>
        <v>OK</v>
      </c>
      <c r="X35" s="6" t="str">
        <f>IF(Revised_Rev_Data!X35="","Check - Blank",IF(Revised_Rev_Data!X35&lt;0,"Check - Negative",IF(Revised_Rev_Data!X35=0,"Check - Zero","OK")))</f>
        <v>OK</v>
      </c>
      <c r="Y35" s="6" t="str">
        <f>IF(Revised_Rev_Data!Y35="","Check - Blank",IF(Revised_Rev_Data!Y35&lt;0,"Check - Negative",IF(Revised_Rev_Data!Y35=0,"Check - Zero","OK")))</f>
        <v>OK</v>
      </c>
      <c r="Z35" s="6" t="str">
        <f>IF(Revised_Rev_Data!Z35="","Check - Blank",IF(Revised_Rev_Data!Z35&lt;0,"Check - Negative",IF(Revised_Rev_Data!Z35=0,"Check - Zero","OK")))</f>
        <v>OK</v>
      </c>
      <c r="AA35" s="7" t="str">
        <f>IF(Revised_Rev_Data!AA35="","Check - Blank",IF(Revised_Rev_Data!AA35&lt;0,"Check - Negative",IF(Revised_Rev_Data!AA35=0,"Check - Zero","OK")))</f>
        <v>OK</v>
      </c>
    </row>
    <row r="36" spans="2:27" x14ac:dyDescent="0.35">
      <c r="B36" s="12" t="s">
        <v>33</v>
      </c>
      <c r="C36" s="17" t="str">
        <f>IF(Revised_Rev_Data!C36="","Check - Blank",IF(Revised_Rev_Data!C36&lt;0,"Check - Negative",IF(Revised_Rev_Data!C36=0,"Check - Zero","OK")))</f>
        <v>OK</v>
      </c>
      <c r="D36" s="6" t="str">
        <f>IF(Revised_Rev_Data!D36="","Check - Blank",IF(Revised_Rev_Data!D36&lt;0,"Check - Negative",IF(Revised_Rev_Data!D36=0,"Check - Zero","OK")))</f>
        <v>OK</v>
      </c>
      <c r="E36" s="6" t="str">
        <f>IF(Revised_Rev_Data!E36="","Check - Blank",IF(Revised_Rev_Data!E36&lt;0,"Check - Negative",IF(Revised_Rev_Data!E36=0,"Check - Zero","OK")))</f>
        <v>OK</v>
      </c>
      <c r="F36" s="6" t="str">
        <f>IF(Revised_Rev_Data!F36="","Check - Blank",IF(Revised_Rev_Data!F36&lt;0,"Check - Negative",IF(Revised_Rev_Data!F36=0,"Check - Zero","OK")))</f>
        <v>OK</v>
      </c>
      <c r="G36" s="6" t="str">
        <f>IF(Revised_Rev_Data!G36="","Check - Blank",IF(Revised_Rev_Data!G36&lt;0,"Check - Negative",IF(Revised_Rev_Data!G36=0,"Check - Zero","OK")))</f>
        <v>OK</v>
      </c>
      <c r="H36" s="6" t="str">
        <f>IF(Revised_Rev_Data!H36="","Check - Blank",IF(Revised_Rev_Data!H36&lt;0,"Check - Negative",IF(Revised_Rev_Data!H36=0,"Check - Zero","OK")))</f>
        <v>OK</v>
      </c>
      <c r="I36" s="6" t="str">
        <f>IF(Revised_Rev_Data!I36="","Check - Blank",IF(Revised_Rev_Data!I36&lt;0,"Check - Negative",IF(Revised_Rev_Data!I36=0,"Check - Zero","OK")))</f>
        <v>OK</v>
      </c>
      <c r="J36" s="6" t="str">
        <f>IF(Revised_Rev_Data!J36="","Check - Blank",IF(Revised_Rev_Data!J36&lt;0,"Check - Negative",IF(Revised_Rev_Data!J36=0,"Check - Zero","OK")))</f>
        <v>OK</v>
      </c>
      <c r="K36" s="6" t="str">
        <f>IF(Revised_Rev_Data!K36="","Check - Blank",IF(Revised_Rev_Data!K36&lt;0,"Check - Negative",IF(Revised_Rev_Data!K36=0,"Check - Zero","OK")))</f>
        <v>OK</v>
      </c>
      <c r="L36" s="6" t="str">
        <f>IF(Revised_Rev_Data!L36="","Check - Blank",IF(Revised_Rev_Data!L36&lt;0,"Check - Negative",IF(Revised_Rev_Data!L36=0,"Check - Zero","OK")))</f>
        <v>OK</v>
      </c>
      <c r="M36" s="6" t="str">
        <f>IF(Revised_Rev_Data!M36="","Check - Blank",IF(Revised_Rev_Data!M36&lt;0,"Check - Negative",IF(Revised_Rev_Data!M36=0,"Check - Zero","OK")))</f>
        <v>OK</v>
      </c>
      <c r="N36" s="6" t="str">
        <f>IF(Revised_Rev_Data!N36="","Check - Blank",IF(Revised_Rev_Data!N36&lt;0,"Check - Negative",IF(Revised_Rev_Data!N36=0,"Check - Zero","OK")))</f>
        <v>OK</v>
      </c>
      <c r="O36" s="6" t="str">
        <f>IF(Revised_Rev_Data!O36="","Check - Blank",IF(Revised_Rev_Data!O36&lt;0,"Check - Negative",IF(Revised_Rev_Data!O36=0,"Check - Zero","OK")))</f>
        <v>OK</v>
      </c>
      <c r="P36" s="6" t="str">
        <f>IF(Revised_Rev_Data!P36="","Check - Blank",IF(Revised_Rev_Data!P36&lt;0,"Check - Negative",IF(Revised_Rev_Data!P36=0,"Check - Zero","OK")))</f>
        <v>OK</v>
      </c>
      <c r="Q36" s="6" t="str">
        <f>IF(Revised_Rev_Data!Q36="","Check - Blank",IF(Revised_Rev_Data!Q36&lt;0,"Check - Negative",IF(Revised_Rev_Data!Q36=0,"Check - Zero","OK")))</f>
        <v>OK</v>
      </c>
      <c r="R36" s="6" t="str">
        <f>IF(Revised_Rev_Data!R36="","Check - Blank",IF(Revised_Rev_Data!R36&lt;0,"Check - Negative",IF(Revised_Rev_Data!R36=0,"Check - Zero","OK")))</f>
        <v>OK</v>
      </c>
      <c r="S36" s="6" t="str">
        <f>IF(Revised_Rev_Data!S36="","Check - Blank",IF(Revised_Rev_Data!S36&lt;0,"Check - Negative",IF(Revised_Rev_Data!S36=0,"Check - Zero","OK")))</f>
        <v>OK</v>
      </c>
      <c r="T36" s="6" t="str">
        <f>IF(Revised_Rev_Data!T36="","Check - Blank",IF(Revised_Rev_Data!T36&lt;0,"Check - Negative",IF(Revised_Rev_Data!T36=0,"Check - Zero","OK")))</f>
        <v>OK</v>
      </c>
      <c r="U36" s="6" t="str">
        <f>IF(Revised_Rev_Data!U36="","Check - Blank",IF(Revised_Rev_Data!U36&lt;0,"Check - Negative",IF(Revised_Rev_Data!U36=0,"Check - Zero","OK")))</f>
        <v>OK</v>
      </c>
      <c r="V36" s="6" t="str">
        <f>IF(Revised_Rev_Data!V36="","Check - Blank",IF(Revised_Rev_Data!V36&lt;0,"Check - Negative",IF(Revised_Rev_Data!V36=0,"Check - Zero","OK")))</f>
        <v>OK</v>
      </c>
      <c r="W36" s="6" t="str">
        <f>IF(Revised_Rev_Data!W36="","Check - Blank",IF(Revised_Rev_Data!W36&lt;0,"Check - Negative",IF(Revised_Rev_Data!W36=0,"Check - Zero","OK")))</f>
        <v>OK</v>
      </c>
      <c r="X36" s="6" t="str">
        <f>IF(Revised_Rev_Data!X36="","Check - Blank",IF(Revised_Rev_Data!X36&lt;0,"Check - Negative",IF(Revised_Rev_Data!X36=0,"Check - Zero","OK")))</f>
        <v>OK</v>
      </c>
      <c r="Y36" s="6" t="str">
        <f>IF(Revised_Rev_Data!Y36="","Check - Blank",IF(Revised_Rev_Data!Y36&lt;0,"Check - Negative",IF(Revised_Rev_Data!Y36=0,"Check - Zero","OK")))</f>
        <v>OK</v>
      </c>
      <c r="Z36" s="6" t="str">
        <f>IF(Revised_Rev_Data!Z36="","Check - Blank",IF(Revised_Rev_Data!Z36&lt;0,"Check - Negative",IF(Revised_Rev_Data!Z36=0,"Check - Zero","OK")))</f>
        <v>OK</v>
      </c>
      <c r="AA36" s="7" t="str">
        <f>IF(Revised_Rev_Data!AA36="","Check - Blank",IF(Revised_Rev_Data!AA36&lt;0,"Check - Negative",IF(Revised_Rev_Data!AA36=0,"Check - Zero","OK")))</f>
        <v>OK</v>
      </c>
    </row>
    <row r="37" spans="2:27" x14ac:dyDescent="0.35">
      <c r="B37" s="12" t="s">
        <v>34</v>
      </c>
      <c r="C37" s="17" t="str">
        <f>IF(Revised_Rev_Data!C37="","Check - Blank",IF(Revised_Rev_Data!C37&lt;0,"Check - Negative",IF(Revised_Rev_Data!C37=0,"Check - Zero","OK")))</f>
        <v>OK</v>
      </c>
      <c r="D37" s="6" t="str">
        <f>IF(Revised_Rev_Data!D37="","Check - Blank",IF(Revised_Rev_Data!D37&lt;0,"Check - Negative",IF(Revised_Rev_Data!D37=0,"Check - Zero","OK")))</f>
        <v>OK</v>
      </c>
      <c r="E37" s="6" t="str">
        <f>IF(Revised_Rev_Data!E37="","Check - Blank",IF(Revised_Rev_Data!E37&lt;0,"Check - Negative",IF(Revised_Rev_Data!E37=0,"Check - Zero","OK")))</f>
        <v>OK</v>
      </c>
      <c r="F37" s="6" t="str">
        <f>IF(Revised_Rev_Data!F37="","Check - Blank",IF(Revised_Rev_Data!F37&lt;0,"Check - Negative",IF(Revised_Rev_Data!F37=0,"Check - Zero","OK")))</f>
        <v>OK</v>
      </c>
      <c r="G37" s="6" t="str">
        <f>IF(Revised_Rev_Data!G37="","Check - Blank",IF(Revised_Rev_Data!G37&lt;0,"Check - Negative",IF(Revised_Rev_Data!G37=0,"Check - Zero","OK")))</f>
        <v>OK</v>
      </c>
      <c r="H37" s="6" t="str">
        <f>IF(Revised_Rev_Data!H37="","Check - Blank",IF(Revised_Rev_Data!H37&lt;0,"Check - Negative",IF(Revised_Rev_Data!H37=0,"Check - Zero","OK")))</f>
        <v>OK</v>
      </c>
      <c r="I37" s="6" t="str">
        <f>IF(Revised_Rev_Data!I37="","Check - Blank",IF(Revised_Rev_Data!I37&lt;0,"Check - Negative",IF(Revised_Rev_Data!I37=0,"Check - Zero","OK")))</f>
        <v>OK</v>
      </c>
      <c r="J37" s="6" t="str">
        <f>IF(Revised_Rev_Data!J37="","Check - Blank",IF(Revised_Rev_Data!J37&lt;0,"Check - Negative",IF(Revised_Rev_Data!J37=0,"Check - Zero","OK")))</f>
        <v>OK</v>
      </c>
      <c r="K37" s="6" t="str">
        <f>IF(Revised_Rev_Data!K37="","Check - Blank",IF(Revised_Rev_Data!K37&lt;0,"Check - Negative",IF(Revised_Rev_Data!K37=0,"Check - Zero","OK")))</f>
        <v>OK</v>
      </c>
      <c r="L37" s="6" t="str">
        <f>IF(Revised_Rev_Data!L37="","Check - Blank",IF(Revised_Rev_Data!L37&lt;0,"Check - Negative",IF(Revised_Rev_Data!L37=0,"Check - Zero","OK")))</f>
        <v>OK</v>
      </c>
      <c r="M37" s="6" t="str">
        <f>IF(Revised_Rev_Data!M37="","Check - Blank",IF(Revised_Rev_Data!M37&lt;0,"Check - Negative",IF(Revised_Rev_Data!M37=0,"Check - Zero","OK")))</f>
        <v>OK</v>
      </c>
      <c r="N37" s="6" t="str">
        <f>IF(Revised_Rev_Data!N37="","Check - Blank",IF(Revised_Rev_Data!N37&lt;0,"Check - Negative",IF(Revised_Rev_Data!N37=0,"Check - Zero","OK")))</f>
        <v>OK</v>
      </c>
      <c r="O37" s="6" t="str">
        <f>IF(Revised_Rev_Data!O37="","Check - Blank",IF(Revised_Rev_Data!O37&lt;0,"Check - Negative",IF(Revised_Rev_Data!O37=0,"Check - Zero","OK")))</f>
        <v>OK</v>
      </c>
      <c r="P37" s="6" t="str">
        <f>IF(Revised_Rev_Data!P37="","Check - Blank",IF(Revised_Rev_Data!P37&lt;0,"Check - Negative",IF(Revised_Rev_Data!P37=0,"Check - Zero","OK")))</f>
        <v>OK</v>
      </c>
      <c r="Q37" s="6" t="str">
        <f>IF(Revised_Rev_Data!Q37="","Check - Blank",IF(Revised_Rev_Data!Q37&lt;0,"Check - Negative",IF(Revised_Rev_Data!Q37=0,"Check - Zero","OK")))</f>
        <v>OK</v>
      </c>
      <c r="R37" s="6" t="str">
        <f>IF(Revised_Rev_Data!R37="","Check - Blank",IF(Revised_Rev_Data!R37&lt;0,"Check - Negative",IF(Revised_Rev_Data!R37=0,"Check - Zero","OK")))</f>
        <v>OK</v>
      </c>
      <c r="S37" s="6" t="str">
        <f>IF(Revised_Rev_Data!S37="","Check - Blank",IF(Revised_Rev_Data!S37&lt;0,"Check - Negative",IF(Revised_Rev_Data!S37=0,"Check - Zero","OK")))</f>
        <v>OK</v>
      </c>
      <c r="T37" s="6" t="str">
        <f>IF(Revised_Rev_Data!T37="","Check - Blank",IF(Revised_Rev_Data!T37&lt;0,"Check - Negative",IF(Revised_Rev_Data!T37=0,"Check - Zero","OK")))</f>
        <v>OK</v>
      </c>
      <c r="U37" s="6" t="str">
        <f>IF(Revised_Rev_Data!U37="","Check - Blank",IF(Revised_Rev_Data!U37&lt;0,"Check - Negative",IF(Revised_Rev_Data!U37=0,"Check - Zero","OK")))</f>
        <v>OK</v>
      </c>
      <c r="V37" s="6" t="str">
        <f>IF(Revised_Rev_Data!V37="","Check - Blank",IF(Revised_Rev_Data!V37&lt;0,"Check - Negative",IF(Revised_Rev_Data!V37=0,"Check - Zero","OK")))</f>
        <v>OK</v>
      </c>
      <c r="W37" s="6" t="str">
        <f>IF(Revised_Rev_Data!W37="","Check - Blank",IF(Revised_Rev_Data!W37&lt;0,"Check - Negative",IF(Revised_Rev_Data!W37=0,"Check - Zero","OK")))</f>
        <v>OK</v>
      </c>
      <c r="X37" s="6" t="str">
        <f>IF(Revised_Rev_Data!X37="","Check - Blank",IF(Revised_Rev_Data!X37&lt;0,"Check - Negative",IF(Revised_Rev_Data!X37=0,"Check - Zero","OK")))</f>
        <v>OK</v>
      </c>
      <c r="Y37" s="6" t="str">
        <f>IF(Revised_Rev_Data!Y37="","Check - Blank",IF(Revised_Rev_Data!Y37&lt;0,"Check - Negative",IF(Revised_Rev_Data!Y37=0,"Check - Zero","OK")))</f>
        <v>OK</v>
      </c>
      <c r="Z37" s="6" t="str">
        <f>IF(Revised_Rev_Data!Z37="","Check - Blank",IF(Revised_Rev_Data!Z37&lt;0,"Check - Negative",IF(Revised_Rev_Data!Z37=0,"Check - Zero","OK")))</f>
        <v>OK</v>
      </c>
      <c r="AA37" s="7" t="str">
        <f>IF(Revised_Rev_Data!AA37="","Check - Blank",IF(Revised_Rev_Data!AA37&lt;0,"Check - Negative",IF(Revised_Rev_Data!AA37=0,"Check - Zero","OK")))</f>
        <v>OK</v>
      </c>
    </row>
    <row r="38" spans="2:27" x14ac:dyDescent="0.35">
      <c r="B38" s="12" t="s">
        <v>35</v>
      </c>
      <c r="C38" s="17" t="str">
        <f>IF(Revised_Rev_Data!C38="","Check - Blank",IF(Revised_Rev_Data!C38&lt;0,"Check - Negative",IF(Revised_Rev_Data!C38=0,"Check - Zero","OK")))</f>
        <v>OK</v>
      </c>
      <c r="D38" s="6" t="str">
        <f>IF(Revised_Rev_Data!D38="","Check - Blank",IF(Revised_Rev_Data!D38&lt;0,"Check - Negative",IF(Revised_Rev_Data!D38=0,"Check - Zero","OK")))</f>
        <v>OK</v>
      </c>
      <c r="E38" s="6" t="str">
        <f>IF(Revised_Rev_Data!E38="","Check - Blank",IF(Revised_Rev_Data!E38&lt;0,"Check - Negative",IF(Revised_Rev_Data!E38=0,"Check - Zero","OK")))</f>
        <v>OK</v>
      </c>
      <c r="F38" s="6" t="str">
        <f>IF(Revised_Rev_Data!F38="","Check - Blank",IF(Revised_Rev_Data!F38&lt;0,"Check - Negative",IF(Revised_Rev_Data!F38=0,"Check - Zero","OK")))</f>
        <v>OK</v>
      </c>
      <c r="G38" s="6" t="str">
        <f>IF(Revised_Rev_Data!G38="","Check - Blank",IF(Revised_Rev_Data!G38&lt;0,"Check - Negative",IF(Revised_Rev_Data!G38=0,"Check - Zero","OK")))</f>
        <v>OK</v>
      </c>
      <c r="H38" s="6" t="str">
        <f>IF(Revised_Rev_Data!H38="","Check - Blank",IF(Revised_Rev_Data!H38&lt;0,"Check - Negative",IF(Revised_Rev_Data!H38=0,"Check - Zero","OK")))</f>
        <v>OK</v>
      </c>
      <c r="I38" s="6" t="str">
        <f>IF(Revised_Rev_Data!I38="","Check - Blank",IF(Revised_Rev_Data!I38&lt;0,"Check - Negative",IF(Revised_Rev_Data!I38=0,"Check - Zero","OK")))</f>
        <v>OK</v>
      </c>
      <c r="J38" s="6" t="str">
        <f>IF(Revised_Rev_Data!J38="","Check - Blank",IF(Revised_Rev_Data!J38&lt;0,"Check - Negative",IF(Revised_Rev_Data!J38=0,"Check - Zero","OK")))</f>
        <v>OK</v>
      </c>
      <c r="K38" s="6" t="str">
        <f>IF(Revised_Rev_Data!K38="","Check - Blank",IF(Revised_Rev_Data!K38&lt;0,"Check - Negative",IF(Revised_Rev_Data!K38=0,"Check - Zero","OK")))</f>
        <v>OK</v>
      </c>
      <c r="L38" s="6" t="str">
        <f>IF(Revised_Rev_Data!L38="","Check - Blank",IF(Revised_Rev_Data!L38&lt;0,"Check - Negative",IF(Revised_Rev_Data!L38=0,"Check - Zero","OK")))</f>
        <v>OK</v>
      </c>
      <c r="M38" s="6" t="str">
        <f>IF(Revised_Rev_Data!M38="","Check - Blank",IF(Revised_Rev_Data!M38&lt;0,"Check - Negative",IF(Revised_Rev_Data!M38=0,"Check - Zero","OK")))</f>
        <v>OK</v>
      </c>
      <c r="N38" s="6" t="str">
        <f>IF(Revised_Rev_Data!N38="","Check - Blank",IF(Revised_Rev_Data!N38&lt;0,"Check - Negative",IF(Revised_Rev_Data!N38=0,"Check - Zero","OK")))</f>
        <v>OK</v>
      </c>
      <c r="O38" s="6" t="str">
        <f>IF(Revised_Rev_Data!O38="","Check - Blank",IF(Revised_Rev_Data!O38&lt;0,"Check - Negative",IF(Revised_Rev_Data!O38=0,"Check - Zero","OK")))</f>
        <v>OK</v>
      </c>
      <c r="P38" s="6" t="str">
        <f>IF(Revised_Rev_Data!P38="","Check - Blank",IF(Revised_Rev_Data!P38&lt;0,"Check - Negative",IF(Revised_Rev_Data!P38=0,"Check - Zero","OK")))</f>
        <v>OK</v>
      </c>
      <c r="Q38" s="6" t="str">
        <f>IF(Revised_Rev_Data!Q38="","Check - Blank",IF(Revised_Rev_Data!Q38&lt;0,"Check - Negative",IF(Revised_Rev_Data!Q38=0,"Check - Zero","OK")))</f>
        <v>OK</v>
      </c>
      <c r="R38" s="6" t="str">
        <f>IF(Revised_Rev_Data!R38="","Check - Blank",IF(Revised_Rev_Data!R38&lt;0,"Check - Negative",IF(Revised_Rev_Data!R38=0,"Check - Zero","OK")))</f>
        <v>OK</v>
      </c>
      <c r="S38" s="6" t="str">
        <f>IF(Revised_Rev_Data!S38="","Check - Blank",IF(Revised_Rev_Data!S38&lt;0,"Check - Negative",IF(Revised_Rev_Data!S38=0,"Check - Zero","OK")))</f>
        <v>OK</v>
      </c>
      <c r="T38" s="6" t="str">
        <f>IF(Revised_Rev_Data!T38="","Check - Blank",IF(Revised_Rev_Data!T38&lt;0,"Check - Negative",IF(Revised_Rev_Data!T38=0,"Check - Zero","OK")))</f>
        <v>OK</v>
      </c>
      <c r="U38" s="6" t="str">
        <f>IF(Revised_Rev_Data!U38="","Check - Blank",IF(Revised_Rev_Data!U38&lt;0,"Check - Negative",IF(Revised_Rev_Data!U38=0,"Check - Zero","OK")))</f>
        <v>OK</v>
      </c>
      <c r="V38" s="6" t="str">
        <f>IF(Revised_Rev_Data!V38="","Check - Blank",IF(Revised_Rev_Data!V38&lt;0,"Check - Negative",IF(Revised_Rev_Data!V38=0,"Check - Zero","OK")))</f>
        <v>OK</v>
      </c>
      <c r="W38" s="6" t="str">
        <f>IF(Revised_Rev_Data!W38="","Check - Blank",IF(Revised_Rev_Data!W38&lt;0,"Check - Negative",IF(Revised_Rev_Data!W38=0,"Check - Zero","OK")))</f>
        <v>OK</v>
      </c>
      <c r="X38" s="6" t="str">
        <f>IF(Revised_Rev_Data!X38="","Check - Blank",IF(Revised_Rev_Data!X38&lt;0,"Check - Negative",IF(Revised_Rev_Data!X38=0,"Check - Zero","OK")))</f>
        <v>OK</v>
      </c>
      <c r="Y38" s="6" t="str">
        <f>IF(Revised_Rev_Data!Y38="","Check - Blank",IF(Revised_Rev_Data!Y38&lt;0,"Check - Negative",IF(Revised_Rev_Data!Y38=0,"Check - Zero","OK")))</f>
        <v>OK</v>
      </c>
      <c r="Z38" s="6" t="str">
        <f>IF(Revised_Rev_Data!Z38="","Check - Blank",IF(Revised_Rev_Data!Z38&lt;0,"Check - Negative",IF(Revised_Rev_Data!Z38=0,"Check - Zero","OK")))</f>
        <v>OK</v>
      </c>
      <c r="AA38" s="7" t="str">
        <f>IF(Revised_Rev_Data!AA38="","Check - Blank",IF(Revised_Rev_Data!AA38&lt;0,"Check - Negative",IF(Revised_Rev_Data!AA38=0,"Check - Zero","OK")))</f>
        <v>OK</v>
      </c>
    </row>
    <row r="39" spans="2:27" x14ac:dyDescent="0.35">
      <c r="B39" s="12" t="s">
        <v>36</v>
      </c>
      <c r="C39" s="17" t="str">
        <f>IF(Revised_Rev_Data!C39="","Check - Blank",IF(Revised_Rev_Data!C39&lt;0,"Check - Negative",IF(Revised_Rev_Data!C39=0,"Check - Zero","OK")))</f>
        <v>OK</v>
      </c>
      <c r="D39" s="6" t="str">
        <f>IF(Revised_Rev_Data!D39="","Check - Blank",IF(Revised_Rev_Data!D39&lt;0,"Check - Negative",IF(Revised_Rev_Data!D39=0,"Check - Zero","OK")))</f>
        <v>OK</v>
      </c>
      <c r="E39" s="6" t="str">
        <f>IF(Revised_Rev_Data!E39="","Check - Blank",IF(Revised_Rev_Data!E39&lt;0,"Check - Negative",IF(Revised_Rev_Data!E39=0,"Check - Zero","OK")))</f>
        <v>OK</v>
      </c>
      <c r="F39" s="6" t="str">
        <f>IF(Revised_Rev_Data!F39="","Check - Blank",IF(Revised_Rev_Data!F39&lt;0,"Check - Negative",IF(Revised_Rev_Data!F39=0,"Check - Zero","OK")))</f>
        <v>OK</v>
      </c>
      <c r="G39" s="6" t="str">
        <f>IF(Revised_Rev_Data!G39="","Check - Blank",IF(Revised_Rev_Data!G39&lt;0,"Check - Negative",IF(Revised_Rev_Data!G39=0,"Check - Zero","OK")))</f>
        <v>OK</v>
      </c>
      <c r="H39" s="6" t="str">
        <f>IF(Revised_Rev_Data!H39="","Check - Blank",IF(Revised_Rev_Data!H39&lt;0,"Check - Negative",IF(Revised_Rev_Data!H39=0,"Check - Zero","OK")))</f>
        <v>OK</v>
      </c>
      <c r="I39" s="6" t="str">
        <f>IF(Revised_Rev_Data!I39="","Check - Blank",IF(Revised_Rev_Data!I39&lt;0,"Check - Negative",IF(Revised_Rev_Data!I39=0,"Check - Zero","OK")))</f>
        <v>OK</v>
      </c>
      <c r="J39" s="6" t="str">
        <f>IF(Revised_Rev_Data!J39="","Check - Blank",IF(Revised_Rev_Data!J39&lt;0,"Check - Negative",IF(Revised_Rev_Data!J39=0,"Check - Zero","OK")))</f>
        <v>OK</v>
      </c>
      <c r="K39" s="6" t="str">
        <f>IF(Revised_Rev_Data!K39="","Check - Blank",IF(Revised_Rev_Data!K39&lt;0,"Check - Negative",IF(Revised_Rev_Data!K39=0,"Check - Zero","OK")))</f>
        <v>OK</v>
      </c>
      <c r="L39" s="6" t="str">
        <f>IF(Revised_Rev_Data!L39="","Check - Blank",IF(Revised_Rev_Data!L39&lt;0,"Check - Negative",IF(Revised_Rev_Data!L39=0,"Check - Zero","OK")))</f>
        <v>OK</v>
      </c>
      <c r="M39" s="6" t="str">
        <f>IF(Revised_Rev_Data!M39="","Check - Blank",IF(Revised_Rev_Data!M39&lt;0,"Check - Negative",IF(Revised_Rev_Data!M39=0,"Check - Zero","OK")))</f>
        <v>OK</v>
      </c>
      <c r="N39" s="6" t="str">
        <f>IF(Revised_Rev_Data!N39="","Check - Blank",IF(Revised_Rev_Data!N39&lt;0,"Check - Negative",IF(Revised_Rev_Data!N39=0,"Check - Zero","OK")))</f>
        <v>OK</v>
      </c>
      <c r="O39" s="6" t="str">
        <f>IF(Revised_Rev_Data!O39="","Check - Blank",IF(Revised_Rev_Data!O39&lt;0,"Check - Negative",IF(Revised_Rev_Data!O39=0,"Check - Zero","OK")))</f>
        <v>OK</v>
      </c>
      <c r="P39" s="6" t="str">
        <f>IF(Revised_Rev_Data!P39="","Check - Blank",IF(Revised_Rev_Data!P39&lt;0,"Check - Negative",IF(Revised_Rev_Data!P39=0,"Check - Zero","OK")))</f>
        <v>OK</v>
      </c>
      <c r="Q39" s="6" t="str">
        <f>IF(Revised_Rev_Data!Q39="","Check - Blank",IF(Revised_Rev_Data!Q39&lt;0,"Check - Negative",IF(Revised_Rev_Data!Q39=0,"Check - Zero","OK")))</f>
        <v>OK</v>
      </c>
      <c r="R39" s="6" t="str">
        <f>IF(Revised_Rev_Data!R39="","Check - Blank",IF(Revised_Rev_Data!R39&lt;0,"Check - Negative",IF(Revised_Rev_Data!R39=0,"Check - Zero","OK")))</f>
        <v>OK</v>
      </c>
      <c r="S39" s="6" t="str">
        <f>IF(Revised_Rev_Data!S39="","Check - Blank",IF(Revised_Rev_Data!S39&lt;0,"Check - Negative",IF(Revised_Rev_Data!S39=0,"Check - Zero","OK")))</f>
        <v>OK</v>
      </c>
      <c r="T39" s="6" t="str">
        <f>IF(Revised_Rev_Data!T39="","Check - Blank",IF(Revised_Rev_Data!T39&lt;0,"Check - Negative",IF(Revised_Rev_Data!T39=0,"Check - Zero","OK")))</f>
        <v>OK</v>
      </c>
      <c r="U39" s="6" t="str">
        <f>IF(Revised_Rev_Data!U39="","Check - Blank",IF(Revised_Rev_Data!U39&lt;0,"Check - Negative",IF(Revised_Rev_Data!U39=0,"Check - Zero","OK")))</f>
        <v>OK</v>
      </c>
      <c r="V39" s="6" t="str">
        <f>IF(Revised_Rev_Data!V39="","Check - Blank",IF(Revised_Rev_Data!V39&lt;0,"Check - Negative",IF(Revised_Rev_Data!V39=0,"Check - Zero","OK")))</f>
        <v>OK</v>
      </c>
      <c r="W39" s="6" t="str">
        <f>IF(Revised_Rev_Data!W39="","Check - Blank",IF(Revised_Rev_Data!W39&lt;0,"Check - Negative",IF(Revised_Rev_Data!W39=0,"Check - Zero","OK")))</f>
        <v>OK</v>
      </c>
      <c r="X39" s="6" t="str">
        <f>IF(Revised_Rev_Data!X39="","Check - Blank",IF(Revised_Rev_Data!X39&lt;0,"Check - Negative",IF(Revised_Rev_Data!X39=0,"Check - Zero","OK")))</f>
        <v>OK</v>
      </c>
      <c r="Y39" s="6" t="str">
        <f>IF(Revised_Rev_Data!Y39="","Check - Blank",IF(Revised_Rev_Data!Y39&lt;0,"Check - Negative",IF(Revised_Rev_Data!Y39=0,"Check - Zero","OK")))</f>
        <v>OK</v>
      </c>
      <c r="Z39" s="6" t="str">
        <f>IF(Revised_Rev_Data!Z39="","Check - Blank",IF(Revised_Rev_Data!Z39&lt;0,"Check - Negative",IF(Revised_Rev_Data!Z39=0,"Check - Zero","OK")))</f>
        <v>OK</v>
      </c>
      <c r="AA39" s="7" t="str">
        <f>IF(Revised_Rev_Data!AA39="","Check - Blank",IF(Revised_Rev_Data!AA39&lt;0,"Check - Negative",IF(Revised_Rev_Data!AA39=0,"Check - Zero","OK")))</f>
        <v>OK</v>
      </c>
    </row>
    <row r="40" spans="2:27" x14ac:dyDescent="0.35">
      <c r="B40" s="12" t="s">
        <v>37</v>
      </c>
      <c r="C40" s="17" t="str">
        <f>IF(Revised_Rev_Data!C40="","Check - Blank",IF(Revised_Rev_Data!C40&lt;0,"Check - Negative",IF(Revised_Rev_Data!C40=0,"Check - Zero","OK")))</f>
        <v>OK</v>
      </c>
      <c r="D40" s="6" t="str">
        <f>IF(Revised_Rev_Data!D40="","Check - Blank",IF(Revised_Rev_Data!D40&lt;0,"Check - Negative",IF(Revised_Rev_Data!D40=0,"Check - Zero","OK")))</f>
        <v>OK</v>
      </c>
      <c r="E40" s="6" t="str">
        <f>IF(Revised_Rev_Data!E40="","Check - Blank",IF(Revised_Rev_Data!E40&lt;0,"Check - Negative",IF(Revised_Rev_Data!E40=0,"Check - Zero","OK")))</f>
        <v>OK</v>
      </c>
      <c r="F40" s="6" t="str">
        <f>IF(Revised_Rev_Data!F40="","Check - Blank",IF(Revised_Rev_Data!F40&lt;0,"Check - Negative",IF(Revised_Rev_Data!F40=0,"Check - Zero","OK")))</f>
        <v>OK</v>
      </c>
      <c r="G40" s="6" t="str">
        <f>IF(Revised_Rev_Data!G40="","Check - Blank",IF(Revised_Rev_Data!G40&lt;0,"Check - Negative",IF(Revised_Rev_Data!G40=0,"Check - Zero","OK")))</f>
        <v>OK</v>
      </c>
      <c r="H40" s="6" t="str">
        <f>IF(Revised_Rev_Data!H40="","Check - Blank",IF(Revised_Rev_Data!H40&lt;0,"Check - Negative",IF(Revised_Rev_Data!H40=0,"Check - Zero","OK")))</f>
        <v>OK</v>
      </c>
      <c r="I40" s="6" t="str">
        <f>IF(Revised_Rev_Data!I40="","Check - Blank",IF(Revised_Rev_Data!I40&lt;0,"Check - Negative",IF(Revised_Rev_Data!I40=0,"Check - Zero","OK")))</f>
        <v>OK</v>
      </c>
      <c r="J40" s="6" t="str">
        <f>IF(Revised_Rev_Data!J40="","Check - Blank",IF(Revised_Rev_Data!J40&lt;0,"Check - Negative",IF(Revised_Rev_Data!J40=0,"Check - Zero","OK")))</f>
        <v>OK</v>
      </c>
      <c r="K40" s="6" t="str">
        <f>IF(Revised_Rev_Data!K40="","Check - Blank",IF(Revised_Rev_Data!K40&lt;0,"Check - Negative",IF(Revised_Rev_Data!K40=0,"Check - Zero","OK")))</f>
        <v>OK</v>
      </c>
      <c r="L40" s="6" t="str">
        <f>IF(Revised_Rev_Data!L40="","Check - Blank",IF(Revised_Rev_Data!L40&lt;0,"Check - Negative",IF(Revised_Rev_Data!L40=0,"Check - Zero","OK")))</f>
        <v>OK</v>
      </c>
      <c r="M40" s="6" t="str">
        <f>IF(Revised_Rev_Data!M40="","Check - Blank",IF(Revised_Rev_Data!M40&lt;0,"Check - Negative",IF(Revised_Rev_Data!M40=0,"Check - Zero","OK")))</f>
        <v>OK</v>
      </c>
      <c r="N40" s="6" t="str">
        <f>IF(Revised_Rev_Data!N40="","Check - Blank",IF(Revised_Rev_Data!N40&lt;0,"Check - Negative",IF(Revised_Rev_Data!N40=0,"Check - Zero","OK")))</f>
        <v>OK</v>
      </c>
      <c r="O40" s="6" t="str">
        <f>IF(Revised_Rev_Data!O40="","Check - Blank",IF(Revised_Rev_Data!O40&lt;0,"Check - Negative",IF(Revised_Rev_Data!O40=0,"Check - Zero","OK")))</f>
        <v>OK</v>
      </c>
      <c r="P40" s="6" t="str">
        <f>IF(Revised_Rev_Data!P40="","Check - Blank",IF(Revised_Rev_Data!P40&lt;0,"Check - Negative",IF(Revised_Rev_Data!P40=0,"Check - Zero","OK")))</f>
        <v>OK</v>
      </c>
      <c r="Q40" s="6" t="str">
        <f>IF(Revised_Rev_Data!Q40="","Check - Blank",IF(Revised_Rev_Data!Q40&lt;0,"Check - Negative",IF(Revised_Rev_Data!Q40=0,"Check - Zero","OK")))</f>
        <v>OK</v>
      </c>
      <c r="R40" s="6" t="str">
        <f>IF(Revised_Rev_Data!R40="","Check - Blank",IF(Revised_Rev_Data!R40&lt;0,"Check - Negative",IF(Revised_Rev_Data!R40=0,"Check - Zero","OK")))</f>
        <v>OK</v>
      </c>
      <c r="S40" s="6" t="str">
        <f>IF(Revised_Rev_Data!S40="","Check - Blank",IF(Revised_Rev_Data!S40&lt;0,"Check - Negative",IF(Revised_Rev_Data!S40=0,"Check - Zero","OK")))</f>
        <v>OK</v>
      </c>
      <c r="T40" s="6" t="str">
        <f>IF(Revised_Rev_Data!T40="","Check - Blank",IF(Revised_Rev_Data!T40&lt;0,"Check - Negative",IF(Revised_Rev_Data!T40=0,"Check - Zero","OK")))</f>
        <v>OK</v>
      </c>
      <c r="U40" s="6" t="str">
        <f>IF(Revised_Rev_Data!U40="","Check - Blank",IF(Revised_Rev_Data!U40&lt;0,"Check - Negative",IF(Revised_Rev_Data!U40=0,"Check - Zero","OK")))</f>
        <v>OK</v>
      </c>
      <c r="V40" s="6" t="str">
        <f>IF(Revised_Rev_Data!V40="","Check - Blank",IF(Revised_Rev_Data!V40&lt;0,"Check - Negative",IF(Revised_Rev_Data!V40=0,"Check - Zero","OK")))</f>
        <v>OK</v>
      </c>
      <c r="W40" s="6" t="str">
        <f>IF(Revised_Rev_Data!W40="","Check - Blank",IF(Revised_Rev_Data!W40&lt;0,"Check - Negative",IF(Revised_Rev_Data!W40=0,"Check - Zero","OK")))</f>
        <v>OK</v>
      </c>
      <c r="X40" s="6" t="str">
        <f>IF(Revised_Rev_Data!X40="","Check - Blank",IF(Revised_Rev_Data!X40&lt;0,"Check - Negative",IF(Revised_Rev_Data!X40=0,"Check - Zero","OK")))</f>
        <v>OK</v>
      </c>
      <c r="Y40" s="6" t="str">
        <f>IF(Revised_Rev_Data!Y40="","Check - Blank",IF(Revised_Rev_Data!Y40&lt;0,"Check - Negative",IF(Revised_Rev_Data!Y40=0,"Check - Zero","OK")))</f>
        <v>OK</v>
      </c>
      <c r="Z40" s="6" t="str">
        <f>IF(Revised_Rev_Data!Z40="","Check - Blank",IF(Revised_Rev_Data!Z40&lt;0,"Check - Negative",IF(Revised_Rev_Data!Z40=0,"Check - Zero","OK")))</f>
        <v>OK</v>
      </c>
      <c r="AA40" s="7" t="str">
        <f>IF(Revised_Rev_Data!AA40="","Check - Blank",IF(Revised_Rev_Data!AA40&lt;0,"Check - Negative",IF(Revised_Rev_Data!AA40=0,"Check - Zero","OK")))</f>
        <v>OK</v>
      </c>
    </row>
    <row r="41" spans="2:27" x14ac:dyDescent="0.35">
      <c r="B41" s="12" t="s">
        <v>38</v>
      </c>
      <c r="C41" s="17" t="str">
        <f>IF(Revised_Rev_Data!C41="","Check - Blank",IF(Revised_Rev_Data!C41&lt;0,"Check - Negative",IF(Revised_Rev_Data!C41=0,"Check - Zero","OK")))</f>
        <v>OK</v>
      </c>
      <c r="D41" s="6" t="str">
        <f>IF(Revised_Rev_Data!D41="","Check - Blank",IF(Revised_Rev_Data!D41&lt;0,"Check - Negative",IF(Revised_Rev_Data!D41=0,"Check - Zero","OK")))</f>
        <v>OK</v>
      </c>
      <c r="E41" s="6" t="str">
        <f>IF(Revised_Rev_Data!E41="","Check - Blank",IF(Revised_Rev_Data!E41&lt;0,"Check - Negative",IF(Revised_Rev_Data!E41=0,"Check - Zero","OK")))</f>
        <v>OK</v>
      </c>
      <c r="F41" s="6" t="str">
        <f>IF(Revised_Rev_Data!F41="","Check - Blank",IF(Revised_Rev_Data!F41&lt;0,"Check - Negative",IF(Revised_Rev_Data!F41=0,"Check - Zero","OK")))</f>
        <v>OK</v>
      </c>
      <c r="G41" s="6" t="str">
        <f>IF(Revised_Rev_Data!G41="","Check - Blank",IF(Revised_Rev_Data!G41&lt;0,"Check - Negative",IF(Revised_Rev_Data!G41=0,"Check - Zero","OK")))</f>
        <v>OK</v>
      </c>
      <c r="H41" s="6" t="str">
        <f>IF(Revised_Rev_Data!H41="","Check - Blank",IF(Revised_Rev_Data!H41&lt;0,"Check - Negative",IF(Revised_Rev_Data!H41=0,"Check - Zero","OK")))</f>
        <v>OK</v>
      </c>
      <c r="I41" s="6" t="str">
        <f>IF(Revised_Rev_Data!I41="","Check - Blank",IF(Revised_Rev_Data!I41&lt;0,"Check - Negative",IF(Revised_Rev_Data!I41=0,"Check - Zero","OK")))</f>
        <v>OK</v>
      </c>
      <c r="J41" s="6" t="str">
        <f>IF(Revised_Rev_Data!J41="","Check - Blank",IF(Revised_Rev_Data!J41&lt;0,"Check - Negative",IF(Revised_Rev_Data!J41=0,"Check - Zero","OK")))</f>
        <v>OK</v>
      </c>
      <c r="K41" s="6" t="str">
        <f>IF(Revised_Rev_Data!K41="","Check - Blank",IF(Revised_Rev_Data!K41&lt;0,"Check - Negative",IF(Revised_Rev_Data!K41=0,"Check - Zero","OK")))</f>
        <v>OK</v>
      </c>
      <c r="L41" s="6" t="str">
        <f>IF(Revised_Rev_Data!L41="","Check - Blank",IF(Revised_Rev_Data!L41&lt;0,"Check - Negative",IF(Revised_Rev_Data!L41=0,"Check - Zero","OK")))</f>
        <v>OK</v>
      </c>
      <c r="M41" s="6" t="str">
        <f>IF(Revised_Rev_Data!M41="","Check - Blank",IF(Revised_Rev_Data!M41&lt;0,"Check - Negative",IF(Revised_Rev_Data!M41=0,"Check - Zero","OK")))</f>
        <v>OK</v>
      </c>
      <c r="N41" s="6" t="str">
        <f>IF(Revised_Rev_Data!N41="","Check - Blank",IF(Revised_Rev_Data!N41&lt;0,"Check - Negative",IF(Revised_Rev_Data!N41=0,"Check - Zero","OK")))</f>
        <v>OK</v>
      </c>
      <c r="O41" s="6" t="str">
        <f>IF(Revised_Rev_Data!O41="","Check - Blank",IF(Revised_Rev_Data!O41&lt;0,"Check - Negative",IF(Revised_Rev_Data!O41=0,"Check - Zero","OK")))</f>
        <v>OK</v>
      </c>
      <c r="P41" s="6" t="str">
        <f>IF(Revised_Rev_Data!P41="","Check - Blank",IF(Revised_Rev_Data!P41&lt;0,"Check - Negative",IF(Revised_Rev_Data!P41=0,"Check - Zero","OK")))</f>
        <v>OK</v>
      </c>
      <c r="Q41" s="6" t="str">
        <f>IF(Revised_Rev_Data!Q41="","Check - Blank",IF(Revised_Rev_Data!Q41&lt;0,"Check - Negative",IF(Revised_Rev_Data!Q41=0,"Check - Zero","OK")))</f>
        <v>OK</v>
      </c>
      <c r="R41" s="6" t="str">
        <f>IF(Revised_Rev_Data!R41="","Check - Blank",IF(Revised_Rev_Data!R41&lt;0,"Check - Negative",IF(Revised_Rev_Data!R41=0,"Check - Zero","OK")))</f>
        <v>OK</v>
      </c>
      <c r="S41" s="6" t="str">
        <f>IF(Revised_Rev_Data!S41="","Check - Blank",IF(Revised_Rev_Data!S41&lt;0,"Check - Negative",IF(Revised_Rev_Data!S41=0,"Check - Zero","OK")))</f>
        <v>OK</v>
      </c>
      <c r="T41" s="6" t="str">
        <f>IF(Revised_Rev_Data!T41="","Check - Blank",IF(Revised_Rev_Data!T41&lt;0,"Check - Negative",IF(Revised_Rev_Data!T41=0,"Check - Zero","OK")))</f>
        <v>OK</v>
      </c>
      <c r="U41" s="6" t="str">
        <f>IF(Revised_Rev_Data!U41="","Check - Blank",IF(Revised_Rev_Data!U41&lt;0,"Check - Negative",IF(Revised_Rev_Data!U41=0,"Check - Zero","OK")))</f>
        <v>OK</v>
      </c>
      <c r="V41" s="6" t="str">
        <f>IF(Revised_Rev_Data!V41="","Check - Blank",IF(Revised_Rev_Data!V41&lt;0,"Check - Negative",IF(Revised_Rev_Data!V41=0,"Check - Zero","OK")))</f>
        <v>OK</v>
      </c>
      <c r="W41" s="6" t="str">
        <f>IF(Revised_Rev_Data!W41="","Check - Blank",IF(Revised_Rev_Data!W41&lt;0,"Check - Negative",IF(Revised_Rev_Data!W41=0,"Check - Zero","OK")))</f>
        <v>OK</v>
      </c>
      <c r="X41" s="6" t="str">
        <f>IF(Revised_Rev_Data!X41="","Check - Blank",IF(Revised_Rev_Data!X41&lt;0,"Check - Negative",IF(Revised_Rev_Data!X41=0,"Check - Zero","OK")))</f>
        <v>OK</v>
      </c>
      <c r="Y41" s="6" t="str">
        <f>IF(Revised_Rev_Data!Y41="","Check - Blank",IF(Revised_Rev_Data!Y41&lt;0,"Check - Negative",IF(Revised_Rev_Data!Y41=0,"Check - Zero","OK")))</f>
        <v>OK</v>
      </c>
      <c r="Z41" s="6" t="str">
        <f>IF(Revised_Rev_Data!Z41="","Check - Blank",IF(Revised_Rev_Data!Z41&lt;0,"Check - Negative",IF(Revised_Rev_Data!Z41=0,"Check - Zero","OK")))</f>
        <v>OK</v>
      </c>
      <c r="AA41" s="7" t="str">
        <f>IF(Revised_Rev_Data!AA41="","Check - Blank",IF(Revised_Rev_Data!AA41&lt;0,"Check - Negative",IF(Revised_Rev_Data!AA41=0,"Check - Zero","OK")))</f>
        <v>OK</v>
      </c>
    </row>
    <row r="42" spans="2:27" x14ac:dyDescent="0.35">
      <c r="B42" s="12" t="s">
        <v>39</v>
      </c>
      <c r="C42" s="17" t="str">
        <f>IF(Revised_Rev_Data!C42="","Check - Blank",IF(Revised_Rev_Data!C42&lt;0,"Check - Negative",IF(Revised_Rev_Data!C42=0,"Check - Zero","OK")))</f>
        <v>OK</v>
      </c>
      <c r="D42" s="6" t="str">
        <f>IF(Revised_Rev_Data!D42="","Check - Blank",IF(Revised_Rev_Data!D42&lt;0,"Check - Negative",IF(Revised_Rev_Data!D42=0,"Check - Zero","OK")))</f>
        <v>OK</v>
      </c>
      <c r="E42" s="6" t="str">
        <f>IF(Revised_Rev_Data!E42="","Check - Blank",IF(Revised_Rev_Data!E42&lt;0,"Check - Negative",IF(Revised_Rev_Data!E42=0,"Check - Zero","OK")))</f>
        <v>OK</v>
      </c>
      <c r="F42" s="6" t="str">
        <f>IF(Revised_Rev_Data!F42="","Check - Blank",IF(Revised_Rev_Data!F42&lt;0,"Check - Negative",IF(Revised_Rev_Data!F42=0,"Check - Zero","OK")))</f>
        <v>OK</v>
      </c>
      <c r="G42" s="6" t="str">
        <f>IF(Revised_Rev_Data!G42="","Check - Blank",IF(Revised_Rev_Data!G42&lt;0,"Check - Negative",IF(Revised_Rev_Data!G42=0,"Check - Zero","OK")))</f>
        <v>OK</v>
      </c>
      <c r="H42" s="6" t="str">
        <f>IF(Revised_Rev_Data!H42="","Check - Blank",IF(Revised_Rev_Data!H42&lt;0,"Check - Negative",IF(Revised_Rev_Data!H42=0,"Check - Zero","OK")))</f>
        <v>OK</v>
      </c>
      <c r="I42" s="6" t="str">
        <f>IF(Revised_Rev_Data!I42="","Check - Blank",IF(Revised_Rev_Data!I42&lt;0,"Check - Negative",IF(Revised_Rev_Data!I42=0,"Check - Zero","OK")))</f>
        <v>OK</v>
      </c>
      <c r="J42" s="6" t="str">
        <f>IF(Revised_Rev_Data!J42="","Check - Blank",IF(Revised_Rev_Data!J42&lt;0,"Check - Negative",IF(Revised_Rev_Data!J42=0,"Check - Zero","OK")))</f>
        <v>OK</v>
      </c>
      <c r="K42" s="6" t="str">
        <f>IF(Revised_Rev_Data!K42="","Check - Blank",IF(Revised_Rev_Data!K42&lt;0,"Check - Negative",IF(Revised_Rev_Data!K42=0,"Check - Zero","OK")))</f>
        <v>OK</v>
      </c>
      <c r="L42" s="6" t="str">
        <f>IF(Revised_Rev_Data!L42="","Check - Blank",IF(Revised_Rev_Data!L42&lt;0,"Check - Negative",IF(Revised_Rev_Data!L42=0,"Check - Zero","OK")))</f>
        <v>OK</v>
      </c>
      <c r="M42" s="6" t="str">
        <f>IF(Revised_Rev_Data!M42="","Check - Blank",IF(Revised_Rev_Data!M42&lt;0,"Check - Negative",IF(Revised_Rev_Data!M42=0,"Check - Zero","OK")))</f>
        <v>OK</v>
      </c>
      <c r="N42" s="6" t="str">
        <f>IF(Revised_Rev_Data!N42="","Check - Blank",IF(Revised_Rev_Data!N42&lt;0,"Check - Negative",IF(Revised_Rev_Data!N42=0,"Check - Zero","OK")))</f>
        <v>OK</v>
      </c>
      <c r="O42" s="6" t="str">
        <f>IF(Revised_Rev_Data!O42="","Check - Blank",IF(Revised_Rev_Data!O42&lt;0,"Check - Negative",IF(Revised_Rev_Data!O42=0,"Check - Zero","OK")))</f>
        <v>OK</v>
      </c>
      <c r="P42" s="6" t="str">
        <f>IF(Revised_Rev_Data!P42="","Check - Blank",IF(Revised_Rev_Data!P42&lt;0,"Check - Negative",IF(Revised_Rev_Data!P42=0,"Check - Zero","OK")))</f>
        <v>OK</v>
      </c>
      <c r="Q42" s="6" t="str">
        <f>IF(Revised_Rev_Data!Q42="","Check - Blank",IF(Revised_Rev_Data!Q42&lt;0,"Check - Negative",IF(Revised_Rev_Data!Q42=0,"Check - Zero","OK")))</f>
        <v>OK</v>
      </c>
      <c r="R42" s="6" t="str">
        <f>IF(Revised_Rev_Data!R42="","Check - Blank",IF(Revised_Rev_Data!R42&lt;0,"Check - Negative",IF(Revised_Rev_Data!R42=0,"Check - Zero","OK")))</f>
        <v>OK</v>
      </c>
      <c r="S42" s="6" t="str">
        <f>IF(Revised_Rev_Data!S42="","Check - Blank",IF(Revised_Rev_Data!S42&lt;0,"Check - Negative",IF(Revised_Rev_Data!S42=0,"Check - Zero","OK")))</f>
        <v>OK</v>
      </c>
      <c r="T42" s="6" t="str">
        <f>IF(Revised_Rev_Data!T42="","Check - Blank",IF(Revised_Rev_Data!T42&lt;0,"Check - Negative",IF(Revised_Rev_Data!T42=0,"Check - Zero","OK")))</f>
        <v>OK</v>
      </c>
      <c r="U42" s="6" t="str">
        <f>IF(Revised_Rev_Data!U42="","Check - Blank",IF(Revised_Rev_Data!U42&lt;0,"Check - Negative",IF(Revised_Rev_Data!U42=0,"Check - Zero","OK")))</f>
        <v>OK</v>
      </c>
      <c r="V42" s="6" t="str">
        <f>IF(Revised_Rev_Data!V42="","Check - Blank",IF(Revised_Rev_Data!V42&lt;0,"Check - Negative",IF(Revised_Rev_Data!V42=0,"Check - Zero","OK")))</f>
        <v>OK</v>
      </c>
      <c r="W42" s="6" t="str">
        <f>IF(Revised_Rev_Data!W42="","Check - Blank",IF(Revised_Rev_Data!W42&lt;0,"Check - Negative",IF(Revised_Rev_Data!W42=0,"Check - Zero","OK")))</f>
        <v>OK</v>
      </c>
      <c r="X42" s="6" t="str">
        <f>IF(Revised_Rev_Data!X42="","Check - Blank",IF(Revised_Rev_Data!X42&lt;0,"Check - Negative",IF(Revised_Rev_Data!X42=0,"Check - Zero","OK")))</f>
        <v>OK</v>
      </c>
      <c r="Y42" s="6" t="str">
        <f>IF(Revised_Rev_Data!Y42="","Check - Blank",IF(Revised_Rev_Data!Y42&lt;0,"Check - Negative",IF(Revised_Rev_Data!Y42=0,"Check - Zero","OK")))</f>
        <v>OK</v>
      </c>
      <c r="Z42" s="6" t="str">
        <f>IF(Revised_Rev_Data!Z42="","Check - Blank",IF(Revised_Rev_Data!Z42&lt;0,"Check - Negative",IF(Revised_Rev_Data!Z42=0,"Check - Zero","OK")))</f>
        <v>OK</v>
      </c>
      <c r="AA42" s="7" t="str">
        <f>IF(Revised_Rev_Data!AA42="","Check - Blank",IF(Revised_Rev_Data!AA42&lt;0,"Check - Negative",IF(Revised_Rev_Data!AA42=0,"Check - Zero","OK")))</f>
        <v>OK</v>
      </c>
    </row>
    <row r="43" spans="2:27" x14ac:dyDescent="0.35">
      <c r="B43" s="12" t="s">
        <v>40</v>
      </c>
      <c r="C43" s="17" t="str">
        <f>IF(Revised_Rev_Data!C43="","Check - Blank",IF(Revised_Rev_Data!C43&lt;0,"Check - Negative",IF(Revised_Rev_Data!C43=0,"Check - Zero","OK")))</f>
        <v>OK</v>
      </c>
      <c r="D43" s="6" t="str">
        <f>IF(Revised_Rev_Data!D43="","Check - Blank",IF(Revised_Rev_Data!D43&lt;0,"Check - Negative",IF(Revised_Rev_Data!D43=0,"Check - Zero","OK")))</f>
        <v>OK</v>
      </c>
      <c r="E43" s="6" t="str">
        <f>IF(Revised_Rev_Data!E43="","Check - Blank",IF(Revised_Rev_Data!E43&lt;0,"Check - Negative",IF(Revised_Rev_Data!E43=0,"Check - Zero","OK")))</f>
        <v>OK</v>
      </c>
      <c r="F43" s="6" t="str">
        <f>IF(Revised_Rev_Data!F43="","Check - Blank",IF(Revised_Rev_Data!F43&lt;0,"Check - Negative",IF(Revised_Rev_Data!F43=0,"Check - Zero","OK")))</f>
        <v>OK</v>
      </c>
      <c r="G43" s="6" t="str">
        <f>IF(Revised_Rev_Data!G43="","Check - Blank",IF(Revised_Rev_Data!G43&lt;0,"Check - Negative",IF(Revised_Rev_Data!G43=0,"Check - Zero","OK")))</f>
        <v>OK</v>
      </c>
      <c r="H43" s="6" t="str">
        <f>IF(Revised_Rev_Data!H43="","Check - Blank",IF(Revised_Rev_Data!H43&lt;0,"Check - Negative",IF(Revised_Rev_Data!H43=0,"Check - Zero","OK")))</f>
        <v>OK</v>
      </c>
      <c r="I43" s="6" t="str">
        <f>IF(Revised_Rev_Data!I43="","Check - Blank",IF(Revised_Rev_Data!I43&lt;0,"Check - Negative",IF(Revised_Rev_Data!I43=0,"Check - Zero","OK")))</f>
        <v>OK</v>
      </c>
      <c r="J43" s="6" t="str">
        <f>IF(Revised_Rev_Data!J43="","Check - Blank",IF(Revised_Rev_Data!J43&lt;0,"Check - Negative",IF(Revised_Rev_Data!J43=0,"Check - Zero","OK")))</f>
        <v>OK</v>
      </c>
      <c r="K43" s="6" t="str">
        <f>IF(Revised_Rev_Data!K43="","Check - Blank",IF(Revised_Rev_Data!K43&lt;0,"Check - Negative",IF(Revised_Rev_Data!K43=0,"Check - Zero","OK")))</f>
        <v>OK</v>
      </c>
      <c r="L43" s="6" t="str">
        <f>IF(Revised_Rev_Data!L43="","Check - Blank",IF(Revised_Rev_Data!L43&lt;0,"Check - Negative",IF(Revised_Rev_Data!L43=0,"Check - Zero","OK")))</f>
        <v>OK</v>
      </c>
      <c r="M43" s="6" t="str">
        <f>IF(Revised_Rev_Data!M43="","Check - Blank",IF(Revised_Rev_Data!M43&lt;0,"Check - Negative",IF(Revised_Rev_Data!M43=0,"Check - Zero","OK")))</f>
        <v>OK</v>
      </c>
      <c r="N43" s="6" t="str">
        <f>IF(Revised_Rev_Data!N43="","Check - Blank",IF(Revised_Rev_Data!N43&lt;0,"Check - Negative",IF(Revised_Rev_Data!N43=0,"Check - Zero","OK")))</f>
        <v>OK</v>
      </c>
      <c r="O43" s="6" t="str">
        <f>IF(Revised_Rev_Data!O43="","Check - Blank",IF(Revised_Rev_Data!O43&lt;0,"Check - Negative",IF(Revised_Rev_Data!O43=0,"Check - Zero","OK")))</f>
        <v>OK</v>
      </c>
      <c r="P43" s="6" t="str">
        <f>IF(Revised_Rev_Data!P43="","Check - Blank",IF(Revised_Rev_Data!P43&lt;0,"Check - Negative",IF(Revised_Rev_Data!P43=0,"Check - Zero","OK")))</f>
        <v>OK</v>
      </c>
      <c r="Q43" s="6" t="str">
        <f>IF(Revised_Rev_Data!Q43="","Check - Blank",IF(Revised_Rev_Data!Q43&lt;0,"Check - Negative",IF(Revised_Rev_Data!Q43=0,"Check - Zero","OK")))</f>
        <v>OK</v>
      </c>
      <c r="R43" s="6" t="str">
        <f>IF(Revised_Rev_Data!R43="","Check - Blank",IF(Revised_Rev_Data!R43&lt;0,"Check - Negative",IF(Revised_Rev_Data!R43=0,"Check - Zero","OK")))</f>
        <v>OK</v>
      </c>
      <c r="S43" s="6" t="str">
        <f>IF(Revised_Rev_Data!S43="","Check - Blank",IF(Revised_Rev_Data!S43&lt;0,"Check - Negative",IF(Revised_Rev_Data!S43=0,"Check - Zero","OK")))</f>
        <v>OK</v>
      </c>
      <c r="T43" s="6" t="str">
        <f>IF(Revised_Rev_Data!T43="","Check - Blank",IF(Revised_Rev_Data!T43&lt;0,"Check - Negative",IF(Revised_Rev_Data!T43=0,"Check - Zero","OK")))</f>
        <v>OK</v>
      </c>
      <c r="U43" s="6" t="str">
        <f>IF(Revised_Rev_Data!U43="","Check - Blank",IF(Revised_Rev_Data!U43&lt;0,"Check - Negative",IF(Revised_Rev_Data!U43=0,"Check - Zero","OK")))</f>
        <v>OK</v>
      </c>
      <c r="V43" s="6" t="str">
        <f>IF(Revised_Rev_Data!V43="","Check - Blank",IF(Revised_Rev_Data!V43&lt;0,"Check - Negative",IF(Revised_Rev_Data!V43=0,"Check - Zero","OK")))</f>
        <v>OK</v>
      </c>
      <c r="W43" s="6" t="str">
        <f>IF(Revised_Rev_Data!W43="","Check - Blank",IF(Revised_Rev_Data!W43&lt;0,"Check - Negative",IF(Revised_Rev_Data!W43=0,"Check - Zero","OK")))</f>
        <v>OK</v>
      </c>
      <c r="X43" s="6" t="str">
        <f>IF(Revised_Rev_Data!X43="","Check - Blank",IF(Revised_Rev_Data!X43&lt;0,"Check - Negative",IF(Revised_Rev_Data!X43=0,"Check - Zero","OK")))</f>
        <v>OK</v>
      </c>
      <c r="Y43" s="6" t="str">
        <f>IF(Revised_Rev_Data!Y43="","Check - Blank",IF(Revised_Rev_Data!Y43&lt;0,"Check - Negative",IF(Revised_Rev_Data!Y43=0,"Check - Zero","OK")))</f>
        <v>OK</v>
      </c>
      <c r="Z43" s="6" t="str">
        <f>IF(Revised_Rev_Data!Z43="","Check - Blank",IF(Revised_Rev_Data!Z43&lt;0,"Check - Negative",IF(Revised_Rev_Data!Z43=0,"Check - Zero","OK")))</f>
        <v>OK</v>
      </c>
      <c r="AA43" s="7" t="str">
        <f>IF(Revised_Rev_Data!AA43="","Check - Blank",IF(Revised_Rev_Data!AA43&lt;0,"Check - Negative",IF(Revised_Rev_Data!AA43=0,"Check - Zero","OK")))</f>
        <v>OK</v>
      </c>
    </row>
    <row r="44" spans="2:27" x14ac:dyDescent="0.35">
      <c r="B44" s="12" t="s">
        <v>41</v>
      </c>
      <c r="C44" s="17" t="str">
        <f>IF(Revised_Rev_Data!C44="","Check - Blank",IF(Revised_Rev_Data!C44&lt;0,"Check - Negative",IF(Revised_Rev_Data!C44=0,"Check - Zero","OK")))</f>
        <v>OK</v>
      </c>
      <c r="D44" s="6" t="str">
        <f>IF(Revised_Rev_Data!D44="","Check - Blank",IF(Revised_Rev_Data!D44&lt;0,"Check - Negative",IF(Revised_Rev_Data!D44=0,"Check - Zero","OK")))</f>
        <v>OK</v>
      </c>
      <c r="E44" s="6" t="str">
        <f>IF(Revised_Rev_Data!E44="","Check - Blank",IF(Revised_Rev_Data!E44&lt;0,"Check - Negative",IF(Revised_Rev_Data!E44=0,"Check - Zero","OK")))</f>
        <v>OK</v>
      </c>
      <c r="F44" s="6" t="str">
        <f>IF(Revised_Rev_Data!F44="","Check - Blank",IF(Revised_Rev_Data!F44&lt;0,"Check - Negative",IF(Revised_Rev_Data!F44=0,"Check - Zero","OK")))</f>
        <v>OK</v>
      </c>
      <c r="G44" s="6" t="str">
        <f>IF(Revised_Rev_Data!G44="","Check - Blank",IF(Revised_Rev_Data!G44&lt;0,"Check - Negative",IF(Revised_Rev_Data!G44=0,"Check - Zero","OK")))</f>
        <v>OK</v>
      </c>
      <c r="H44" s="6" t="str">
        <f>IF(Revised_Rev_Data!H44="","Check - Blank",IF(Revised_Rev_Data!H44&lt;0,"Check - Negative",IF(Revised_Rev_Data!H44=0,"Check - Zero","OK")))</f>
        <v>OK</v>
      </c>
      <c r="I44" s="6" t="str">
        <f>IF(Revised_Rev_Data!I44="","Check - Blank",IF(Revised_Rev_Data!I44&lt;0,"Check - Negative",IF(Revised_Rev_Data!I44=0,"Check - Zero","OK")))</f>
        <v>OK</v>
      </c>
      <c r="J44" s="6" t="str">
        <f>IF(Revised_Rev_Data!J44="","Check - Blank",IF(Revised_Rev_Data!J44&lt;0,"Check - Negative",IF(Revised_Rev_Data!J44=0,"Check - Zero","OK")))</f>
        <v>OK</v>
      </c>
      <c r="K44" s="6" t="str">
        <f>IF(Revised_Rev_Data!K44="","Check - Blank",IF(Revised_Rev_Data!K44&lt;0,"Check - Negative",IF(Revised_Rev_Data!K44=0,"Check - Zero","OK")))</f>
        <v>OK</v>
      </c>
      <c r="L44" s="6" t="str">
        <f>IF(Revised_Rev_Data!L44="","Check - Blank",IF(Revised_Rev_Data!L44&lt;0,"Check - Negative",IF(Revised_Rev_Data!L44=0,"Check - Zero","OK")))</f>
        <v>OK</v>
      </c>
      <c r="M44" s="6" t="str">
        <f>IF(Revised_Rev_Data!M44="","Check - Blank",IF(Revised_Rev_Data!M44&lt;0,"Check - Negative",IF(Revised_Rev_Data!M44=0,"Check - Zero","OK")))</f>
        <v>OK</v>
      </c>
      <c r="N44" s="6" t="str">
        <f>IF(Revised_Rev_Data!N44="","Check - Blank",IF(Revised_Rev_Data!N44&lt;0,"Check - Negative",IF(Revised_Rev_Data!N44=0,"Check - Zero","OK")))</f>
        <v>OK</v>
      </c>
      <c r="O44" s="6" t="str">
        <f>IF(Revised_Rev_Data!O44="","Check - Blank",IF(Revised_Rev_Data!O44&lt;0,"Check - Negative",IF(Revised_Rev_Data!O44=0,"Check - Zero","OK")))</f>
        <v>OK</v>
      </c>
      <c r="P44" s="6" t="str">
        <f>IF(Revised_Rev_Data!P44="","Check - Blank",IF(Revised_Rev_Data!P44&lt;0,"Check - Negative",IF(Revised_Rev_Data!P44=0,"Check - Zero","OK")))</f>
        <v>OK</v>
      </c>
      <c r="Q44" s="6" t="str">
        <f>IF(Revised_Rev_Data!Q44="","Check - Blank",IF(Revised_Rev_Data!Q44&lt;0,"Check - Negative",IF(Revised_Rev_Data!Q44=0,"Check - Zero","OK")))</f>
        <v>OK</v>
      </c>
      <c r="R44" s="6" t="str">
        <f>IF(Revised_Rev_Data!R44="","Check - Blank",IF(Revised_Rev_Data!R44&lt;0,"Check - Negative",IF(Revised_Rev_Data!R44=0,"Check - Zero","OK")))</f>
        <v>OK</v>
      </c>
      <c r="S44" s="6" t="str">
        <f>IF(Revised_Rev_Data!S44="","Check - Blank",IF(Revised_Rev_Data!S44&lt;0,"Check - Negative",IF(Revised_Rev_Data!S44=0,"Check - Zero","OK")))</f>
        <v>OK</v>
      </c>
      <c r="T44" s="6" t="str">
        <f>IF(Revised_Rev_Data!T44="","Check - Blank",IF(Revised_Rev_Data!T44&lt;0,"Check - Negative",IF(Revised_Rev_Data!T44=0,"Check - Zero","OK")))</f>
        <v>OK</v>
      </c>
      <c r="U44" s="6" t="str">
        <f>IF(Revised_Rev_Data!U44="","Check - Blank",IF(Revised_Rev_Data!U44&lt;0,"Check - Negative",IF(Revised_Rev_Data!U44=0,"Check - Zero","OK")))</f>
        <v>OK</v>
      </c>
      <c r="V44" s="6" t="str">
        <f>IF(Revised_Rev_Data!V44="","Check - Blank",IF(Revised_Rev_Data!V44&lt;0,"Check - Negative",IF(Revised_Rev_Data!V44=0,"Check - Zero","OK")))</f>
        <v>OK</v>
      </c>
      <c r="W44" s="6" t="str">
        <f>IF(Revised_Rev_Data!W44="","Check - Blank",IF(Revised_Rev_Data!W44&lt;0,"Check - Negative",IF(Revised_Rev_Data!W44=0,"Check - Zero","OK")))</f>
        <v>OK</v>
      </c>
      <c r="X44" s="6" t="str">
        <f>IF(Revised_Rev_Data!X44="","Check - Blank",IF(Revised_Rev_Data!X44&lt;0,"Check - Negative",IF(Revised_Rev_Data!X44=0,"Check - Zero","OK")))</f>
        <v>OK</v>
      </c>
      <c r="Y44" s="6" t="str">
        <f>IF(Revised_Rev_Data!Y44="","Check - Blank",IF(Revised_Rev_Data!Y44&lt;0,"Check - Negative",IF(Revised_Rev_Data!Y44=0,"Check - Zero","OK")))</f>
        <v>OK</v>
      </c>
      <c r="Z44" s="6" t="str">
        <f>IF(Revised_Rev_Data!Z44="","Check - Blank",IF(Revised_Rev_Data!Z44&lt;0,"Check - Negative",IF(Revised_Rev_Data!Z44=0,"Check - Zero","OK")))</f>
        <v>OK</v>
      </c>
      <c r="AA44" s="7" t="str">
        <f>IF(Revised_Rev_Data!AA44="","Check - Blank",IF(Revised_Rev_Data!AA44&lt;0,"Check - Negative",IF(Revised_Rev_Data!AA44=0,"Check - Zero","OK")))</f>
        <v>OK</v>
      </c>
    </row>
    <row r="45" spans="2:27" x14ac:dyDescent="0.35">
      <c r="B45" s="12" t="s">
        <v>42</v>
      </c>
      <c r="C45" s="17" t="str">
        <f>IF(Revised_Rev_Data!C45="","Check - Blank",IF(Revised_Rev_Data!C45&lt;0,"Check - Negative",IF(Revised_Rev_Data!C45=0,"Check - Zero","OK")))</f>
        <v>OK</v>
      </c>
      <c r="D45" s="6" t="str">
        <f>IF(Revised_Rev_Data!D45="","Check - Blank",IF(Revised_Rev_Data!D45&lt;0,"Check - Negative",IF(Revised_Rev_Data!D45=0,"Check - Zero","OK")))</f>
        <v>OK</v>
      </c>
      <c r="E45" s="6" t="str">
        <f>IF(Revised_Rev_Data!E45="","Check - Blank",IF(Revised_Rev_Data!E45&lt;0,"Check - Negative",IF(Revised_Rev_Data!E45=0,"Check - Zero","OK")))</f>
        <v>OK</v>
      </c>
      <c r="F45" s="6" t="str">
        <f>IF(Revised_Rev_Data!F45="","Check - Blank",IF(Revised_Rev_Data!F45&lt;0,"Check - Negative",IF(Revised_Rev_Data!F45=0,"Check - Zero","OK")))</f>
        <v>OK</v>
      </c>
      <c r="G45" s="6" t="str">
        <f>IF(Revised_Rev_Data!G45="","Check - Blank",IF(Revised_Rev_Data!G45&lt;0,"Check - Negative",IF(Revised_Rev_Data!G45=0,"Check - Zero","OK")))</f>
        <v>OK</v>
      </c>
      <c r="H45" s="6" t="str">
        <f>IF(Revised_Rev_Data!H45="","Check - Blank",IF(Revised_Rev_Data!H45&lt;0,"Check - Negative",IF(Revised_Rev_Data!H45=0,"Check - Zero","OK")))</f>
        <v>OK</v>
      </c>
      <c r="I45" s="6" t="str">
        <f>IF(Revised_Rev_Data!I45="","Check - Blank",IF(Revised_Rev_Data!I45&lt;0,"Check - Negative",IF(Revised_Rev_Data!I45=0,"Check - Zero","OK")))</f>
        <v>OK</v>
      </c>
      <c r="J45" s="6" t="str">
        <f>IF(Revised_Rev_Data!J45="","Check - Blank",IF(Revised_Rev_Data!J45&lt;0,"Check - Negative",IF(Revised_Rev_Data!J45=0,"Check - Zero","OK")))</f>
        <v>OK</v>
      </c>
      <c r="K45" s="6" t="str">
        <f>IF(Revised_Rev_Data!K45="","Check - Blank",IF(Revised_Rev_Data!K45&lt;0,"Check - Negative",IF(Revised_Rev_Data!K45=0,"Check - Zero","OK")))</f>
        <v>OK</v>
      </c>
      <c r="L45" s="6" t="str">
        <f>IF(Revised_Rev_Data!L45="","Check - Blank",IF(Revised_Rev_Data!L45&lt;0,"Check - Negative",IF(Revised_Rev_Data!L45=0,"Check - Zero","OK")))</f>
        <v>OK</v>
      </c>
      <c r="M45" s="6" t="str">
        <f>IF(Revised_Rev_Data!M45="","Check - Blank",IF(Revised_Rev_Data!M45&lt;0,"Check - Negative",IF(Revised_Rev_Data!M45=0,"Check - Zero","OK")))</f>
        <v>OK</v>
      </c>
      <c r="N45" s="6" t="str">
        <f>IF(Revised_Rev_Data!N45="","Check - Blank",IF(Revised_Rev_Data!N45&lt;0,"Check - Negative",IF(Revised_Rev_Data!N45=0,"Check - Zero","OK")))</f>
        <v>OK</v>
      </c>
      <c r="O45" s="6" t="str">
        <f>IF(Revised_Rev_Data!O45="","Check - Blank",IF(Revised_Rev_Data!O45&lt;0,"Check - Negative",IF(Revised_Rev_Data!O45=0,"Check - Zero","OK")))</f>
        <v>OK</v>
      </c>
      <c r="P45" s="6" t="str">
        <f>IF(Revised_Rev_Data!P45="","Check - Blank",IF(Revised_Rev_Data!P45&lt;0,"Check - Negative",IF(Revised_Rev_Data!P45=0,"Check - Zero","OK")))</f>
        <v>OK</v>
      </c>
      <c r="Q45" s="6" t="str">
        <f>IF(Revised_Rev_Data!Q45="","Check - Blank",IF(Revised_Rev_Data!Q45&lt;0,"Check - Negative",IF(Revised_Rev_Data!Q45=0,"Check - Zero","OK")))</f>
        <v>OK</v>
      </c>
      <c r="R45" s="6" t="str">
        <f>IF(Revised_Rev_Data!R45="","Check - Blank",IF(Revised_Rev_Data!R45&lt;0,"Check - Negative",IF(Revised_Rev_Data!R45=0,"Check - Zero","OK")))</f>
        <v>OK</v>
      </c>
      <c r="S45" s="6" t="str">
        <f>IF(Revised_Rev_Data!S45="","Check - Blank",IF(Revised_Rev_Data!S45&lt;0,"Check - Negative",IF(Revised_Rev_Data!S45=0,"Check - Zero","OK")))</f>
        <v>OK</v>
      </c>
      <c r="T45" s="6" t="str">
        <f>IF(Revised_Rev_Data!T45="","Check - Blank",IF(Revised_Rev_Data!T45&lt;0,"Check - Negative",IF(Revised_Rev_Data!T45=0,"Check - Zero","OK")))</f>
        <v>OK</v>
      </c>
      <c r="U45" s="6" t="str">
        <f>IF(Revised_Rev_Data!U45="","Check - Blank",IF(Revised_Rev_Data!U45&lt;0,"Check - Negative",IF(Revised_Rev_Data!U45=0,"Check - Zero","OK")))</f>
        <v>OK</v>
      </c>
      <c r="V45" s="6" t="str">
        <f>IF(Revised_Rev_Data!V45="","Check - Blank",IF(Revised_Rev_Data!V45&lt;0,"Check - Negative",IF(Revised_Rev_Data!V45=0,"Check - Zero","OK")))</f>
        <v>OK</v>
      </c>
      <c r="W45" s="6" t="str">
        <f>IF(Revised_Rev_Data!W45="","Check - Blank",IF(Revised_Rev_Data!W45&lt;0,"Check - Negative",IF(Revised_Rev_Data!W45=0,"Check - Zero","OK")))</f>
        <v>OK</v>
      </c>
      <c r="X45" s="6" t="str">
        <f>IF(Revised_Rev_Data!X45="","Check - Blank",IF(Revised_Rev_Data!X45&lt;0,"Check - Negative",IF(Revised_Rev_Data!X45=0,"Check - Zero","OK")))</f>
        <v>OK</v>
      </c>
      <c r="Y45" s="6" t="str">
        <f>IF(Revised_Rev_Data!Y45="","Check - Blank",IF(Revised_Rev_Data!Y45&lt;0,"Check - Negative",IF(Revised_Rev_Data!Y45=0,"Check - Zero","OK")))</f>
        <v>OK</v>
      </c>
      <c r="Z45" s="6" t="str">
        <f>IF(Revised_Rev_Data!Z45="","Check - Blank",IF(Revised_Rev_Data!Z45&lt;0,"Check - Negative",IF(Revised_Rev_Data!Z45=0,"Check - Zero","OK")))</f>
        <v>OK</v>
      </c>
      <c r="AA45" s="7" t="str">
        <f>IF(Revised_Rev_Data!AA45="","Check - Blank",IF(Revised_Rev_Data!AA45&lt;0,"Check - Negative",IF(Revised_Rev_Data!AA45=0,"Check - Zero","OK")))</f>
        <v>OK</v>
      </c>
    </row>
    <row r="46" spans="2:27" x14ac:dyDescent="0.35">
      <c r="B46" s="12" t="s">
        <v>43</v>
      </c>
      <c r="C46" s="17" t="str">
        <f>IF(Revised_Rev_Data!C46="","Check - Blank",IF(Revised_Rev_Data!C46&lt;0,"Check - Negative",IF(Revised_Rev_Data!C46=0,"Check - Zero","OK")))</f>
        <v>OK</v>
      </c>
      <c r="D46" s="6" t="str">
        <f>IF(Revised_Rev_Data!D46="","Check - Blank",IF(Revised_Rev_Data!D46&lt;0,"Check - Negative",IF(Revised_Rev_Data!D46=0,"Check - Zero","OK")))</f>
        <v>OK</v>
      </c>
      <c r="E46" s="6" t="str">
        <f>IF(Revised_Rev_Data!E46="","Check - Blank",IF(Revised_Rev_Data!E46&lt;0,"Check - Negative",IF(Revised_Rev_Data!E46=0,"Check - Zero","OK")))</f>
        <v>OK</v>
      </c>
      <c r="F46" s="6" t="str">
        <f>IF(Revised_Rev_Data!F46="","Check - Blank",IF(Revised_Rev_Data!F46&lt;0,"Check - Negative",IF(Revised_Rev_Data!F46=0,"Check - Zero","OK")))</f>
        <v>OK</v>
      </c>
      <c r="G46" s="6" t="str">
        <f>IF(Revised_Rev_Data!G46="","Check - Blank",IF(Revised_Rev_Data!G46&lt;0,"Check - Negative",IF(Revised_Rev_Data!G46=0,"Check - Zero","OK")))</f>
        <v>OK</v>
      </c>
      <c r="H46" s="6" t="str">
        <f>IF(Revised_Rev_Data!H46="","Check - Blank",IF(Revised_Rev_Data!H46&lt;0,"Check - Negative",IF(Revised_Rev_Data!H46=0,"Check - Zero","OK")))</f>
        <v>OK</v>
      </c>
      <c r="I46" s="6" t="str">
        <f>IF(Revised_Rev_Data!I46="","Check - Blank",IF(Revised_Rev_Data!I46&lt;0,"Check - Negative",IF(Revised_Rev_Data!I46=0,"Check - Zero","OK")))</f>
        <v>OK</v>
      </c>
      <c r="J46" s="6" t="str">
        <f>IF(Revised_Rev_Data!J46="","Check - Blank",IF(Revised_Rev_Data!J46&lt;0,"Check - Negative",IF(Revised_Rev_Data!J46=0,"Check - Zero","OK")))</f>
        <v>OK</v>
      </c>
      <c r="K46" s="6" t="str">
        <f>IF(Revised_Rev_Data!K46="","Check - Blank",IF(Revised_Rev_Data!K46&lt;0,"Check - Negative",IF(Revised_Rev_Data!K46=0,"Check - Zero","OK")))</f>
        <v>OK</v>
      </c>
      <c r="L46" s="6" t="str">
        <f>IF(Revised_Rev_Data!L46="","Check - Blank",IF(Revised_Rev_Data!L46&lt;0,"Check - Negative",IF(Revised_Rev_Data!L46=0,"Check - Zero","OK")))</f>
        <v>OK</v>
      </c>
      <c r="M46" s="6" t="str">
        <f>IF(Revised_Rev_Data!M46="","Check - Blank",IF(Revised_Rev_Data!M46&lt;0,"Check - Negative",IF(Revised_Rev_Data!M46=0,"Check - Zero","OK")))</f>
        <v>OK</v>
      </c>
      <c r="N46" s="6" t="str">
        <f>IF(Revised_Rev_Data!N46="","Check - Blank",IF(Revised_Rev_Data!N46&lt;0,"Check - Negative",IF(Revised_Rev_Data!N46=0,"Check - Zero","OK")))</f>
        <v>OK</v>
      </c>
      <c r="O46" s="6" t="str">
        <f>IF(Revised_Rev_Data!O46="","Check - Blank",IF(Revised_Rev_Data!O46&lt;0,"Check - Negative",IF(Revised_Rev_Data!O46=0,"Check - Zero","OK")))</f>
        <v>OK</v>
      </c>
      <c r="P46" s="6" t="str">
        <f>IF(Revised_Rev_Data!P46="","Check - Blank",IF(Revised_Rev_Data!P46&lt;0,"Check - Negative",IF(Revised_Rev_Data!P46=0,"Check - Zero","OK")))</f>
        <v>OK</v>
      </c>
      <c r="Q46" s="6" t="str">
        <f>IF(Revised_Rev_Data!Q46="","Check - Blank",IF(Revised_Rev_Data!Q46&lt;0,"Check - Negative",IF(Revised_Rev_Data!Q46=0,"Check - Zero","OK")))</f>
        <v>OK</v>
      </c>
      <c r="R46" s="6" t="str">
        <f>IF(Revised_Rev_Data!R46="","Check - Blank",IF(Revised_Rev_Data!R46&lt;0,"Check - Negative",IF(Revised_Rev_Data!R46=0,"Check - Zero","OK")))</f>
        <v>OK</v>
      </c>
      <c r="S46" s="6" t="str">
        <f>IF(Revised_Rev_Data!S46="","Check - Blank",IF(Revised_Rev_Data!S46&lt;0,"Check - Negative",IF(Revised_Rev_Data!S46=0,"Check - Zero","OK")))</f>
        <v>OK</v>
      </c>
      <c r="T46" s="6" t="str">
        <f>IF(Revised_Rev_Data!T46="","Check - Blank",IF(Revised_Rev_Data!T46&lt;0,"Check - Negative",IF(Revised_Rev_Data!T46=0,"Check - Zero","OK")))</f>
        <v>OK</v>
      </c>
      <c r="U46" s="6" t="str">
        <f>IF(Revised_Rev_Data!U46="","Check - Blank",IF(Revised_Rev_Data!U46&lt;0,"Check - Negative",IF(Revised_Rev_Data!U46=0,"Check - Zero","OK")))</f>
        <v>OK</v>
      </c>
      <c r="V46" s="6" t="str">
        <f>IF(Revised_Rev_Data!V46="","Check - Blank",IF(Revised_Rev_Data!V46&lt;0,"Check - Negative",IF(Revised_Rev_Data!V46=0,"Check - Zero","OK")))</f>
        <v>OK</v>
      </c>
      <c r="W46" s="6" t="str">
        <f>IF(Revised_Rev_Data!W46="","Check - Blank",IF(Revised_Rev_Data!W46&lt;0,"Check - Negative",IF(Revised_Rev_Data!W46=0,"Check - Zero","OK")))</f>
        <v>OK</v>
      </c>
      <c r="X46" s="6" t="str">
        <f>IF(Revised_Rev_Data!X46="","Check - Blank",IF(Revised_Rev_Data!X46&lt;0,"Check - Negative",IF(Revised_Rev_Data!X46=0,"Check - Zero","OK")))</f>
        <v>OK</v>
      </c>
      <c r="Y46" s="6" t="str">
        <f>IF(Revised_Rev_Data!Y46="","Check - Blank",IF(Revised_Rev_Data!Y46&lt;0,"Check - Negative",IF(Revised_Rev_Data!Y46=0,"Check - Zero","OK")))</f>
        <v>OK</v>
      </c>
      <c r="Z46" s="6" t="str">
        <f>IF(Revised_Rev_Data!Z46="","Check - Blank",IF(Revised_Rev_Data!Z46&lt;0,"Check - Negative",IF(Revised_Rev_Data!Z46=0,"Check - Zero","OK")))</f>
        <v>OK</v>
      </c>
      <c r="AA46" s="7" t="str">
        <f>IF(Revised_Rev_Data!AA46="","Check - Blank",IF(Revised_Rev_Data!AA46&lt;0,"Check - Negative",IF(Revised_Rev_Data!AA46=0,"Check - Zero","OK")))</f>
        <v>OK</v>
      </c>
    </row>
    <row r="47" spans="2:27" x14ac:dyDescent="0.35">
      <c r="B47" s="12" t="s">
        <v>44</v>
      </c>
      <c r="C47" s="17" t="str">
        <f>IF(Revised_Rev_Data!C47="","Check - Blank",IF(Revised_Rev_Data!C47&lt;0,"Check - Negative",IF(Revised_Rev_Data!C47=0,"Check - Zero","OK")))</f>
        <v>OK</v>
      </c>
      <c r="D47" s="6" t="str">
        <f>IF(Revised_Rev_Data!D47="","Check - Blank",IF(Revised_Rev_Data!D47&lt;0,"Check - Negative",IF(Revised_Rev_Data!D47=0,"Check - Zero","OK")))</f>
        <v>OK</v>
      </c>
      <c r="E47" s="6" t="str">
        <f>IF(Revised_Rev_Data!E47="","Check - Blank",IF(Revised_Rev_Data!E47&lt;0,"Check - Negative",IF(Revised_Rev_Data!E47=0,"Check - Zero","OK")))</f>
        <v>OK</v>
      </c>
      <c r="F47" s="6" t="str">
        <f>IF(Revised_Rev_Data!F47="","Check - Blank",IF(Revised_Rev_Data!F47&lt;0,"Check - Negative",IF(Revised_Rev_Data!F47=0,"Check - Zero","OK")))</f>
        <v>OK</v>
      </c>
      <c r="G47" s="6" t="str">
        <f>IF(Revised_Rev_Data!G47="","Check - Blank",IF(Revised_Rev_Data!G47&lt;0,"Check - Negative",IF(Revised_Rev_Data!G47=0,"Check - Zero","OK")))</f>
        <v>OK</v>
      </c>
      <c r="H47" s="6" t="str">
        <f>IF(Revised_Rev_Data!H47="","Check - Blank",IF(Revised_Rev_Data!H47&lt;0,"Check - Negative",IF(Revised_Rev_Data!H47=0,"Check - Zero","OK")))</f>
        <v>OK</v>
      </c>
      <c r="I47" s="6" t="str">
        <f>IF(Revised_Rev_Data!I47="","Check - Blank",IF(Revised_Rev_Data!I47&lt;0,"Check - Negative",IF(Revised_Rev_Data!I47=0,"Check - Zero","OK")))</f>
        <v>OK</v>
      </c>
      <c r="J47" s="6" t="str">
        <f>IF(Revised_Rev_Data!J47="","Check - Blank",IF(Revised_Rev_Data!J47&lt;0,"Check - Negative",IF(Revised_Rev_Data!J47=0,"Check - Zero","OK")))</f>
        <v>OK</v>
      </c>
      <c r="K47" s="6" t="str">
        <f>IF(Revised_Rev_Data!K47="","Check - Blank",IF(Revised_Rev_Data!K47&lt;0,"Check - Negative",IF(Revised_Rev_Data!K47=0,"Check - Zero","OK")))</f>
        <v>OK</v>
      </c>
      <c r="L47" s="6" t="str">
        <f>IF(Revised_Rev_Data!L47="","Check - Blank",IF(Revised_Rev_Data!L47&lt;0,"Check - Negative",IF(Revised_Rev_Data!L47=0,"Check - Zero","OK")))</f>
        <v>OK</v>
      </c>
      <c r="M47" s="6" t="str">
        <f>IF(Revised_Rev_Data!M47="","Check - Blank",IF(Revised_Rev_Data!M47&lt;0,"Check - Negative",IF(Revised_Rev_Data!M47=0,"Check - Zero","OK")))</f>
        <v>OK</v>
      </c>
      <c r="N47" s="6" t="str">
        <f>IF(Revised_Rev_Data!N47="","Check - Blank",IF(Revised_Rev_Data!N47&lt;0,"Check - Negative",IF(Revised_Rev_Data!N47=0,"Check - Zero","OK")))</f>
        <v>OK</v>
      </c>
      <c r="O47" s="6" t="str">
        <f>IF(Revised_Rev_Data!O47="","Check - Blank",IF(Revised_Rev_Data!O47&lt;0,"Check - Negative",IF(Revised_Rev_Data!O47=0,"Check - Zero","OK")))</f>
        <v>OK</v>
      </c>
      <c r="P47" s="6" t="str">
        <f>IF(Revised_Rev_Data!P47="","Check - Blank",IF(Revised_Rev_Data!P47&lt;0,"Check - Negative",IF(Revised_Rev_Data!P47=0,"Check - Zero","OK")))</f>
        <v>OK</v>
      </c>
      <c r="Q47" s="6" t="str">
        <f>IF(Revised_Rev_Data!Q47="","Check - Blank",IF(Revised_Rev_Data!Q47&lt;0,"Check - Negative",IF(Revised_Rev_Data!Q47=0,"Check - Zero","OK")))</f>
        <v>OK</v>
      </c>
      <c r="R47" s="6" t="str">
        <f>IF(Revised_Rev_Data!R47="","Check - Blank",IF(Revised_Rev_Data!R47&lt;0,"Check - Negative",IF(Revised_Rev_Data!R47=0,"Check - Zero","OK")))</f>
        <v>OK</v>
      </c>
      <c r="S47" s="6" t="str">
        <f>IF(Revised_Rev_Data!S47="","Check - Blank",IF(Revised_Rev_Data!S47&lt;0,"Check - Negative",IF(Revised_Rev_Data!S47=0,"Check - Zero","OK")))</f>
        <v>OK</v>
      </c>
      <c r="T47" s="6" t="str">
        <f>IF(Revised_Rev_Data!T47="","Check - Blank",IF(Revised_Rev_Data!T47&lt;0,"Check - Negative",IF(Revised_Rev_Data!T47=0,"Check - Zero","OK")))</f>
        <v>OK</v>
      </c>
      <c r="U47" s="6" t="str">
        <f>IF(Revised_Rev_Data!U47="","Check - Blank",IF(Revised_Rev_Data!U47&lt;0,"Check - Negative",IF(Revised_Rev_Data!U47=0,"Check - Zero","OK")))</f>
        <v>OK</v>
      </c>
      <c r="V47" s="6" t="str">
        <f>IF(Revised_Rev_Data!V47="","Check - Blank",IF(Revised_Rev_Data!V47&lt;0,"Check - Negative",IF(Revised_Rev_Data!V47=0,"Check - Zero","OK")))</f>
        <v>OK</v>
      </c>
      <c r="W47" s="6" t="str">
        <f>IF(Revised_Rev_Data!W47="","Check - Blank",IF(Revised_Rev_Data!W47&lt;0,"Check - Negative",IF(Revised_Rev_Data!W47=0,"Check - Zero","OK")))</f>
        <v>OK</v>
      </c>
      <c r="X47" s="6" t="str">
        <f>IF(Revised_Rev_Data!X47="","Check - Blank",IF(Revised_Rev_Data!X47&lt;0,"Check - Negative",IF(Revised_Rev_Data!X47=0,"Check - Zero","OK")))</f>
        <v>OK</v>
      </c>
      <c r="Y47" s="6" t="str">
        <f>IF(Revised_Rev_Data!Y47="","Check - Blank",IF(Revised_Rev_Data!Y47&lt;0,"Check - Negative",IF(Revised_Rev_Data!Y47=0,"Check - Zero","OK")))</f>
        <v>OK</v>
      </c>
      <c r="Z47" s="6" t="str">
        <f>IF(Revised_Rev_Data!Z47="","Check - Blank",IF(Revised_Rev_Data!Z47&lt;0,"Check - Negative",IF(Revised_Rev_Data!Z47=0,"Check - Zero","OK")))</f>
        <v>OK</v>
      </c>
      <c r="AA47" s="7" t="str">
        <f>IF(Revised_Rev_Data!AA47="","Check - Blank",IF(Revised_Rev_Data!AA47&lt;0,"Check - Negative",IF(Revised_Rev_Data!AA47=0,"Check - Zero","OK")))</f>
        <v>OK</v>
      </c>
    </row>
    <row r="48" spans="2:27" x14ac:dyDescent="0.35">
      <c r="B48" s="12" t="s">
        <v>45</v>
      </c>
      <c r="C48" s="17" t="str">
        <f>IF(Revised_Rev_Data!C48="","Check - Blank",IF(Revised_Rev_Data!C48&lt;0,"Check - Negative",IF(Revised_Rev_Data!C48=0,"Check - Zero","OK")))</f>
        <v>OK</v>
      </c>
      <c r="D48" s="6" t="str">
        <f>IF(Revised_Rev_Data!D48="","Check - Blank",IF(Revised_Rev_Data!D48&lt;0,"Check - Negative",IF(Revised_Rev_Data!D48=0,"Check - Zero","OK")))</f>
        <v>OK</v>
      </c>
      <c r="E48" s="6" t="str">
        <f>IF(Revised_Rev_Data!E48="","Check - Blank",IF(Revised_Rev_Data!E48&lt;0,"Check - Negative",IF(Revised_Rev_Data!E48=0,"Check - Zero","OK")))</f>
        <v>OK</v>
      </c>
      <c r="F48" s="6" t="str">
        <f>IF(Revised_Rev_Data!F48="","Check - Blank",IF(Revised_Rev_Data!F48&lt;0,"Check - Negative",IF(Revised_Rev_Data!F48=0,"Check - Zero","OK")))</f>
        <v>OK</v>
      </c>
      <c r="G48" s="6" t="str">
        <f>IF(Revised_Rev_Data!G48="","Check - Blank",IF(Revised_Rev_Data!G48&lt;0,"Check - Negative",IF(Revised_Rev_Data!G48=0,"Check - Zero","OK")))</f>
        <v>OK</v>
      </c>
      <c r="H48" s="6" t="str">
        <f>IF(Revised_Rev_Data!H48="","Check - Blank",IF(Revised_Rev_Data!H48&lt;0,"Check - Negative",IF(Revised_Rev_Data!H48=0,"Check - Zero","OK")))</f>
        <v>OK</v>
      </c>
      <c r="I48" s="6" t="str">
        <f>IF(Revised_Rev_Data!I48="","Check - Blank",IF(Revised_Rev_Data!I48&lt;0,"Check - Negative",IF(Revised_Rev_Data!I48=0,"Check - Zero","OK")))</f>
        <v>OK</v>
      </c>
      <c r="J48" s="6" t="str">
        <f>IF(Revised_Rev_Data!J48="","Check - Blank",IF(Revised_Rev_Data!J48&lt;0,"Check - Negative",IF(Revised_Rev_Data!J48=0,"Check - Zero","OK")))</f>
        <v>OK</v>
      </c>
      <c r="K48" s="6" t="str">
        <f>IF(Revised_Rev_Data!K48="","Check - Blank",IF(Revised_Rev_Data!K48&lt;0,"Check - Negative",IF(Revised_Rev_Data!K48=0,"Check - Zero","OK")))</f>
        <v>OK</v>
      </c>
      <c r="L48" s="6" t="str">
        <f>IF(Revised_Rev_Data!L48="","Check - Blank",IF(Revised_Rev_Data!L48&lt;0,"Check - Negative",IF(Revised_Rev_Data!L48=0,"Check - Zero","OK")))</f>
        <v>OK</v>
      </c>
      <c r="M48" s="6" t="str">
        <f>IF(Revised_Rev_Data!M48="","Check - Blank",IF(Revised_Rev_Data!M48&lt;0,"Check - Negative",IF(Revised_Rev_Data!M48=0,"Check - Zero","OK")))</f>
        <v>OK</v>
      </c>
      <c r="N48" s="6" t="str">
        <f>IF(Revised_Rev_Data!N48="","Check - Blank",IF(Revised_Rev_Data!N48&lt;0,"Check - Negative",IF(Revised_Rev_Data!N48=0,"Check - Zero","OK")))</f>
        <v>OK</v>
      </c>
      <c r="O48" s="6" t="str">
        <f>IF(Revised_Rev_Data!O48="","Check - Blank",IF(Revised_Rev_Data!O48&lt;0,"Check - Negative",IF(Revised_Rev_Data!O48=0,"Check - Zero","OK")))</f>
        <v>OK</v>
      </c>
      <c r="P48" s="6" t="str">
        <f>IF(Revised_Rev_Data!P48="","Check - Blank",IF(Revised_Rev_Data!P48&lt;0,"Check - Negative",IF(Revised_Rev_Data!P48=0,"Check - Zero","OK")))</f>
        <v>OK</v>
      </c>
      <c r="Q48" s="6" t="str">
        <f>IF(Revised_Rev_Data!Q48="","Check - Blank",IF(Revised_Rev_Data!Q48&lt;0,"Check - Negative",IF(Revised_Rev_Data!Q48=0,"Check - Zero","OK")))</f>
        <v>OK</v>
      </c>
      <c r="R48" s="6" t="str">
        <f>IF(Revised_Rev_Data!R48="","Check - Blank",IF(Revised_Rev_Data!R48&lt;0,"Check - Negative",IF(Revised_Rev_Data!R48=0,"Check - Zero","OK")))</f>
        <v>OK</v>
      </c>
      <c r="S48" s="6" t="str">
        <f>IF(Revised_Rev_Data!S48="","Check - Blank",IF(Revised_Rev_Data!S48&lt;0,"Check - Negative",IF(Revised_Rev_Data!S48=0,"Check - Zero","OK")))</f>
        <v>OK</v>
      </c>
      <c r="T48" s="6" t="str">
        <f>IF(Revised_Rev_Data!T48="","Check - Blank",IF(Revised_Rev_Data!T48&lt;0,"Check - Negative",IF(Revised_Rev_Data!T48=0,"Check - Zero","OK")))</f>
        <v>OK</v>
      </c>
      <c r="U48" s="6" t="str">
        <f>IF(Revised_Rev_Data!U48="","Check - Blank",IF(Revised_Rev_Data!U48&lt;0,"Check - Negative",IF(Revised_Rev_Data!U48=0,"Check - Zero","OK")))</f>
        <v>OK</v>
      </c>
      <c r="V48" s="6" t="str">
        <f>IF(Revised_Rev_Data!V48="","Check - Blank",IF(Revised_Rev_Data!V48&lt;0,"Check - Negative",IF(Revised_Rev_Data!V48=0,"Check - Zero","OK")))</f>
        <v>OK</v>
      </c>
      <c r="W48" s="6" t="str">
        <f>IF(Revised_Rev_Data!W48="","Check - Blank",IF(Revised_Rev_Data!W48&lt;0,"Check - Negative",IF(Revised_Rev_Data!W48=0,"Check - Zero","OK")))</f>
        <v>OK</v>
      </c>
      <c r="X48" s="6" t="str">
        <f>IF(Revised_Rev_Data!X48="","Check - Blank",IF(Revised_Rev_Data!X48&lt;0,"Check - Negative",IF(Revised_Rev_Data!X48=0,"Check - Zero","OK")))</f>
        <v>OK</v>
      </c>
      <c r="Y48" s="6" t="str">
        <f>IF(Revised_Rev_Data!Y48="","Check - Blank",IF(Revised_Rev_Data!Y48&lt;0,"Check - Negative",IF(Revised_Rev_Data!Y48=0,"Check - Zero","OK")))</f>
        <v>OK</v>
      </c>
      <c r="Z48" s="6" t="str">
        <f>IF(Revised_Rev_Data!Z48="","Check - Blank",IF(Revised_Rev_Data!Z48&lt;0,"Check - Negative",IF(Revised_Rev_Data!Z48=0,"Check - Zero","OK")))</f>
        <v>OK</v>
      </c>
      <c r="AA48" s="7" t="str">
        <f>IF(Revised_Rev_Data!AA48="","Check - Blank",IF(Revised_Rev_Data!AA48&lt;0,"Check - Negative",IF(Revised_Rev_Data!AA48=0,"Check - Zero","OK")))</f>
        <v>OK</v>
      </c>
    </row>
    <row r="49" spans="2:27" x14ac:dyDescent="0.35">
      <c r="B49" s="12" t="s">
        <v>46</v>
      </c>
      <c r="C49" s="17" t="str">
        <f>IF(Revised_Rev_Data!C49="","Check - Blank",IF(Revised_Rev_Data!C49&lt;0,"Check - Negative",IF(Revised_Rev_Data!C49=0,"Check - Zero","OK")))</f>
        <v>OK</v>
      </c>
      <c r="D49" s="6" t="str">
        <f>IF(Revised_Rev_Data!D49="","Check - Blank",IF(Revised_Rev_Data!D49&lt;0,"Check - Negative",IF(Revised_Rev_Data!D49=0,"Check - Zero","OK")))</f>
        <v>OK</v>
      </c>
      <c r="E49" s="6" t="str">
        <f>IF(Revised_Rev_Data!E49="","Check - Blank",IF(Revised_Rev_Data!E49&lt;0,"Check - Negative",IF(Revised_Rev_Data!E49=0,"Check - Zero","OK")))</f>
        <v>OK</v>
      </c>
      <c r="F49" s="6" t="str">
        <f>IF(Revised_Rev_Data!F49="","Check - Blank",IF(Revised_Rev_Data!F49&lt;0,"Check - Negative",IF(Revised_Rev_Data!F49=0,"Check - Zero","OK")))</f>
        <v>OK</v>
      </c>
      <c r="G49" s="6" t="str">
        <f>IF(Revised_Rev_Data!G49="","Check - Blank",IF(Revised_Rev_Data!G49&lt;0,"Check - Negative",IF(Revised_Rev_Data!G49=0,"Check - Zero","OK")))</f>
        <v>OK</v>
      </c>
      <c r="H49" s="6" t="str">
        <f>IF(Revised_Rev_Data!H49="","Check - Blank",IF(Revised_Rev_Data!H49&lt;0,"Check - Negative",IF(Revised_Rev_Data!H49=0,"Check - Zero","OK")))</f>
        <v>OK</v>
      </c>
      <c r="I49" s="6" t="str">
        <f>IF(Revised_Rev_Data!I49="","Check - Blank",IF(Revised_Rev_Data!I49&lt;0,"Check - Negative",IF(Revised_Rev_Data!I49=0,"Check - Zero","OK")))</f>
        <v>OK</v>
      </c>
      <c r="J49" s="6" t="str">
        <f>IF(Revised_Rev_Data!J49="","Check - Blank",IF(Revised_Rev_Data!J49&lt;0,"Check - Negative",IF(Revised_Rev_Data!J49=0,"Check - Zero","OK")))</f>
        <v>OK</v>
      </c>
      <c r="K49" s="6" t="str">
        <f>IF(Revised_Rev_Data!K49="","Check - Blank",IF(Revised_Rev_Data!K49&lt;0,"Check - Negative",IF(Revised_Rev_Data!K49=0,"Check - Zero","OK")))</f>
        <v>OK</v>
      </c>
      <c r="L49" s="6" t="str">
        <f>IF(Revised_Rev_Data!L49="","Check - Blank",IF(Revised_Rev_Data!L49&lt;0,"Check - Negative",IF(Revised_Rev_Data!L49=0,"Check - Zero","OK")))</f>
        <v>OK</v>
      </c>
      <c r="M49" s="6" t="str">
        <f>IF(Revised_Rev_Data!M49="","Check - Blank",IF(Revised_Rev_Data!M49&lt;0,"Check - Negative",IF(Revised_Rev_Data!M49=0,"Check - Zero","OK")))</f>
        <v>OK</v>
      </c>
      <c r="N49" s="6" t="str">
        <f>IF(Revised_Rev_Data!N49="","Check - Blank",IF(Revised_Rev_Data!N49&lt;0,"Check - Negative",IF(Revised_Rev_Data!N49=0,"Check - Zero","OK")))</f>
        <v>OK</v>
      </c>
      <c r="O49" s="6" t="str">
        <f>IF(Revised_Rev_Data!O49="","Check - Blank",IF(Revised_Rev_Data!O49&lt;0,"Check - Negative",IF(Revised_Rev_Data!O49=0,"Check - Zero","OK")))</f>
        <v>OK</v>
      </c>
      <c r="P49" s="6" t="str">
        <f>IF(Revised_Rev_Data!P49="","Check - Blank",IF(Revised_Rev_Data!P49&lt;0,"Check - Negative",IF(Revised_Rev_Data!P49=0,"Check - Zero","OK")))</f>
        <v>OK</v>
      </c>
      <c r="Q49" s="6" t="str">
        <f>IF(Revised_Rev_Data!Q49="","Check - Blank",IF(Revised_Rev_Data!Q49&lt;0,"Check - Negative",IF(Revised_Rev_Data!Q49=0,"Check - Zero","OK")))</f>
        <v>OK</v>
      </c>
      <c r="R49" s="6" t="str">
        <f>IF(Revised_Rev_Data!R49="","Check - Blank",IF(Revised_Rev_Data!R49&lt;0,"Check - Negative",IF(Revised_Rev_Data!R49=0,"Check - Zero","OK")))</f>
        <v>OK</v>
      </c>
      <c r="S49" s="6" t="str">
        <f>IF(Revised_Rev_Data!S49="","Check - Blank",IF(Revised_Rev_Data!S49&lt;0,"Check - Negative",IF(Revised_Rev_Data!S49=0,"Check - Zero","OK")))</f>
        <v>OK</v>
      </c>
      <c r="T49" s="6" t="str">
        <f>IF(Revised_Rev_Data!T49="","Check - Blank",IF(Revised_Rev_Data!T49&lt;0,"Check - Negative",IF(Revised_Rev_Data!T49=0,"Check - Zero","OK")))</f>
        <v>OK</v>
      </c>
      <c r="U49" s="6" t="str">
        <f>IF(Revised_Rev_Data!U49="","Check - Blank",IF(Revised_Rev_Data!U49&lt;0,"Check - Negative",IF(Revised_Rev_Data!U49=0,"Check - Zero","OK")))</f>
        <v>OK</v>
      </c>
      <c r="V49" s="6" t="str">
        <f>IF(Revised_Rev_Data!V49="","Check - Blank",IF(Revised_Rev_Data!V49&lt;0,"Check - Negative",IF(Revised_Rev_Data!V49=0,"Check - Zero","OK")))</f>
        <v>OK</v>
      </c>
      <c r="W49" s="6" t="str">
        <f>IF(Revised_Rev_Data!W49="","Check - Blank",IF(Revised_Rev_Data!W49&lt;0,"Check - Negative",IF(Revised_Rev_Data!W49=0,"Check - Zero","OK")))</f>
        <v>OK</v>
      </c>
      <c r="X49" s="6" t="str">
        <f>IF(Revised_Rev_Data!X49="","Check - Blank",IF(Revised_Rev_Data!X49&lt;0,"Check - Negative",IF(Revised_Rev_Data!X49=0,"Check - Zero","OK")))</f>
        <v>OK</v>
      </c>
      <c r="Y49" s="6" t="str">
        <f>IF(Revised_Rev_Data!Y49="","Check - Blank",IF(Revised_Rev_Data!Y49&lt;0,"Check - Negative",IF(Revised_Rev_Data!Y49=0,"Check - Zero","OK")))</f>
        <v>OK</v>
      </c>
      <c r="Z49" s="6" t="str">
        <f>IF(Revised_Rev_Data!Z49="","Check - Blank",IF(Revised_Rev_Data!Z49&lt;0,"Check - Negative",IF(Revised_Rev_Data!Z49=0,"Check - Zero","OK")))</f>
        <v>OK</v>
      </c>
      <c r="AA49" s="7" t="str">
        <f>IF(Revised_Rev_Data!AA49="","Check - Blank",IF(Revised_Rev_Data!AA49&lt;0,"Check - Negative",IF(Revised_Rev_Data!AA49=0,"Check - Zero","OK")))</f>
        <v>OK</v>
      </c>
    </row>
    <row r="50" spans="2:27" x14ac:dyDescent="0.35">
      <c r="B50" s="12" t="s">
        <v>47</v>
      </c>
      <c r="C50" s="17" t="str">
        <f>IF(Revised_Rev_Data!C50="","Check - Blank",IF(Revised_Rev_Data!C50&lt;0,"Check - Negative",IF(Revised_Rev_Data!C50=0,"Check - Zero","OK")))</f>
        <v>OK</v>
      </c>
      <c r="D50" s="6" t="str">
        <f>IF(Revised_Rev_Data!D50="","Check - Blank",IF(Revised_Rev_Data!D50&lt;0,"Check - Negative",IF(Revised_Rev_Data!D50=0,"Check - Zero","OK")))</f>
        <v>OK</v>
      </c>
      <c r="E50" s="6" t="str">
        <f>IF(Revised_Rev_Data!E50="","Check - Blank",IF(Revised_Rev_Data!E50&lt;0,"Check - Negative",IF(Revised_Rev_Data!E50=0,"Check - Zero","OK")))</f>
        <v>OK</v>
      </c>
      <c r="F50" s="6" t="str">
        <f>IF(Revised_Rev_Data!F50="","Check - Blank",IF(Revised_Rev_Data!F50&lt;0,"Check - Negative",IF(Revised_Rev_Data!F50=0,"Check - Zero","OK")))</f>
        <v>OK</v>
      </c>
      <c r="G50" s="6" t="str">
        <f>IF(Revised_Rev_Data!G50="","Check - Blank",IF(Revised_Rev_Data!G50&lt;0,"Check - Negative",IF(Revised_Rev_Data!G50=0,"Check - Zero","OK")))</f>
        <v>OK</v>
      </c>
      <c r="H50" s="6" t="str">
        <f>IF(Revised_Rev_Data!H50="","Check - Blank",IF(Revised_Rev_Data!H50&lt;0,"Check - Negative",IF(Revised_Rev_Data!H50=0,"Check - Zero","OK")))</f>
        <v>OK</v>
      </c>
      <c r="I50" s="6" t="str">
        <f>IF(Revised_Rev_Data!I50="","Check - Blank",IF(Revised_Rev_Data!I50&lt;0,"Check - Negative",IF(Revised_Rev_Data!I50=0,"Check - Zero","OK")))</f>
        <v>OK</v>
      </c>
      <c r="J50" s="6" t="str">
        <f>IF(Revised_Rev_Data!J50="","Check - Blank",IF(Revised_Rev_Data!J50&lt;0,"Check - Negative",IF(Revised_Rev_Data!J50=0,"Check - Zero","OK")))</f>
        <v>OK</v>
      </c>
      <c r="K50" s="6" t="str">
        <f>IF(Revised_Rev_Data!K50="","Check - Blank",IF(Revised_Rev_Data!K50&lt;0,"Check - Negative",IF(Revised_Rev_Data!K50=0,"Check - Zero","OK")))</f>
        <v>OK</v>
      </c>
      <c r="L50" s="6" t="str">
        <f>IF(Revised_Rev_Data!L50="","Check - Blank",IF(Revised_Rev_Data!L50&lt;0,"Check - Negative",IF(Revised_Rev_Data!L50=0,"Check - Zero","OK")))</f>
        <v>OK</v>
      </c>
      <c r="M50" s="6" t="str">
        <f>IF(Revised_Rev_Data!M50="","Check - Blank",IF(Revised_Rev_Data!M50&lt;0,"Check - Negative",IF(Revised_Rev_Data!M50=0,"Check - Zero","OK")))</f>
        <v>OK</v>
      </c>
      <c r="N50" s="6" t="str">
        <f>IF(Revised_Rev_Data!N50="","Check - Blank",IF(Revised_Rev_Data!N50&lt;0,"Check - Negative",IF(Revised_Rev_Data!N50=0,"Check - Zero","OK")))</f>
        <v>OK</v>
      </c>
      <c r="O50" s="6" t="str">
        <f>IF(Revised_Rev_Data!O50="","Check - Blank",IF(Revised_Rev_Data!O50&lt;0,"Check - Negative",IF(Revised_Rev_Data!O50=0,"Check - Zero","OK")))</f>
        <v>OK</v>
      </c>
      <c r="P50" s="6" t="str">
        <f>IF(Revised_Rev_Data!P50="","Check - Blank",IF(Revised_Rev_Data!P50&lt;0,"Check - Negative",IF(Revised_Rev_Data!P50=0,"Check - Zero","OK")))</f>
        <v>OK</v>
      </c>
      <c r="Q50" s="6" t="str">
        <f>IF(Revised_Rev_Data!Q50="","Check - Blank",IF(Revised_Rev_Data!Q50&lt;0,"Check - Negative",IF(Revised_Rev_Data!Q50=0,"Check - Zero","OK")))</f>
        <v>OK</v>
      </c>
      <c r="R50" s="6" t="str">
        <f>IF(Revised_Rev_Data!R50="","Check - Blank",IF(Revised_Rev_Data!R50&lt;0,"Check - Negative",IF(Revised_Rev_Data!R50=0,"Check - Zero","OK")))</f>
        <v>OK</v>
      </c>
      <c r="S50" s="6" t="str">
        <f>IF(Revised_Rev_Data!S50="","Check - Blank",IF(Revised_Rev_Data!S50&lt;0,"Check - Negative",IF(Revised_Rev_Data!S50=0,"Check - Zero","OK")))</f>
        <v>OK</v>
      </c>
      <c r="T50" s="6" t="str">
        <f>IF(Revised_Rev_Data!T50="","Check - Blank",IF(Revised_Rev_Data!T50&lt;0,"Check - Negative",IF(Revised_Rev_Data!T50=0,"Check - Zero","OK")))</f>
        <v>OK</v>
      </c>
      <c r="U50" s="6" t="str">
        <f>IF(Revised_Rev_Data!U50="","Check - Blank",IF(Revised_Rev_Data!U50&lt;0,"Check - Negative",IF(Revised_Rev_Data!U50=0,"Check - Zero","OK")))</f>
        <v>OK</v>
      </c>
      <c r="V50" s="6" t="str">
        <f>IF(Revised_Rev_Data!V50="","Check - Blank",IF(Revised_Rev_Data!V50&lt;0,"Check - Negative",IF(Revised_Rev_Data!V50=0,"Check - Zero","OK")))</f>
        <v>OK</v>
      </c>
      <c r="W50" s="6" t="str">
        <f>IF(Revised_Rev_Data!W50="","Check - Blank",IF(Revised_Rev_Data!W50&lt;0,"Check - Negative",IF(Revised_Rev_Data!W50=0,"Check - Zero","OK")))</f>
        <v>OK</v>
      </c>
      <c r="X50" s="6" t="str">
        <f>IF(Revised_Rev_Data!X50="","Check - Blank",IF(Revised_Rev_Data!X50&lt;0,"Check - Negative",IF(Revised_Rev_Data!X50=0,"Check - Zero","OK")))</f>
        <v>OK</v>
      </c>
      <c r="Y50" s="6" t="str">
        <f>IF(Revised_Rev_Data!Y50="","Check - Blank",IF(Revised_Rev_Data!Y50&lt;0,"Check - Negative",IF(Revised_Rev_Data!Y50=0,"Check - Zero","OK")))</f>
        <v>OK</v>
      </c>
      <c r="Z50" s="6" t="str">
        <f>IF(Revised_Rev_Data!Z50="","Check - Blank",IF(Revised_Rev_Data!Z50&lt;0,"Check - Negative",IF(Revised_Rev_Data!Z50=0,"Check - Zero","OK")))</f>
        <v>OK</v>
      </c>
      <c r="AA50" s="7" t="str">
        <f>IF(Revised_Rev_Data!AA50="","Check - Blank",IF(Revised_Rev_Data!AA50&lt;0,"Check - Negative",IF(Revised_Rev_Data!AA50=0,"Check - Zero","OK")))</f>
        <v>OK</v>
      </c>
    </row>
    <row r="51" spans="2:27" x14ac:dyDescent="0.35">
      <c r="B51" s="12" t="s">
        <v>48</v>
      </c>
      <c r="C51" s="17" t="str">
        <f>IF(Revised_Rev_Data!C51="","Check - Blank",IF(Revised_Rev_Data!C51&lt;0,"Check - Negative",IF(Revised_Rev_Data!C51=0,"Check - Zero","OK")))</f>
        <v>OK</v>
      </c>
      <c r="D51" s="6" t="str">
        <f>IF(Revised_Rev_Data!D51="","Check - Blank",IF(Revised_Rev_Data!D51&lt;0,"Check - Negative",IF(Revised_Rev_Data!D51=0,"Check - Zero","OK")))</f>
        <v>OK</v>
      </c>
      <c r="E51" s="6" t="str">
        <f>IF(Revised_Rev_Data!E51="","Check - Blank",IF(Revised_Rev_Data!E51&lt;0,"Check - Negative",IF(Revised_Rev_Data!E51=0,"Check - Zero","OK")))</f>
        <v>OK</v>
      </c>
      <c r="F51" s="6" t="str">
        <f>IF(Revised_Rev_Data!F51="","Check - Blank",IF(Revised_Rev_Data!F51&lt;0,"Check - Negative",IF(Revised_Rev_Data!F51=0,"Check - Zero","OK")))</f>
        <v>OK</v>
      </c>
      <c r="G51" s="6" t="str">
        <f>IF(Revised_Rev_Data!G51="","Check - Blank",IF(Revised_Rev_Data!G51&lt;0,"Check - Negative",IF(Revised_Rev_Data!G51=0,"Check - Zero","OK")))</f>
        <v>OK</v>
      </c>
      <c r="H51" s="6" t="str">
        <f>IF(Revised_Rev_Data!H51="","Check - Blank",IF(Revised_Rev_Data!H51&lt;0,"Check - Negative",IF(Revised_Rev_Data!H51=0,"Check - Zero","OK")))</f>
        <v>OK</v>
      </c>
      <c r="I51" s="6" t="str">
        <f>IF(Revised_Rev_Data!I51="","Check - Blank",IF(Revised_Rev_Data!I51&lt;0,"Check - Negative",IF(Revised_Rev_Data!I51=0,"Check - Zero","OK")))</f>
        <v>OK</v>
      </c>
      <c r="J51" s="6" t="str">
        <f>IF(Revised_Rev_Data!J51="","Check - Blank",IF(Revised_Rev_Data!J51&lt;0,"Check - Negative",IF(Revised_Rev_Data!J51=0,"Check - Zero","OK")))</f>
        <v>OK</v>
      </c>
      <c r="K51" s="6" t="str">
        <f>IF(Revised_Rev_Data!K51="","Check - Blank",IF(Revised_Rev_Data!K51&lt;0,"Check - Negative",IF(Revised_Rev_Data!K51=0,"Check - Zero","OK")))</f>
        <v>OK</v>
      </c>
      <c r="L51" s="6" t="str">
        <f>IF(Revised_Rev_Data!L51="","Check - Blank",IF(Revised_Rev_Data!L51&lt;0,"Check - Negative",IF(Revised_Rev_Data!L51=0,"Check - Zero","OK")))</f>
        <v>OK</v>
      </c>
      <c r="M51" s="6" t="str">
        <f>IF(Revised_Rev_Data!M51="","Check - Blank",IF(Revised_Rev_Data!M51&lt;0,"Check - Negative",IF(Revised_Rev_Data!M51=0,"Check - Zero","OK")))</f>
        <v>OK</v>
      </c>
      <c r="N51" s="6" t="str">
        <f>IF(Revised_Rev_Data!N51="","Check - Blank",IF(Revised_Rev_Data!N51&lt;0,"Check - Negative",IF(Revised_Rev_Data!N51=0,"Check - Zero","OK")))</f>
        <v>OK</v>
      </c>
      <c r="O51" s="6" t="str">
        <f>IF(Revised_Rev_Data!O51="","Check - Blank",IF(Revised_Rev_Data!O51&lt;0,"Check - Negative",IF(Revised_Rev_Data!O51=0,"Check - Zero","OK")))</f>
        <v>OK</v>
      </c>
      <c r="P51" s="6" t="str">
        <f>IF(Revised_Rev_Data!P51="","Check - Blank",IF(Revised_Rev_Data!P51&lt;0,"Check - Negative",IF(Revised_Rev_Data!P51=0,"Check - Zero","OK")))</f>
        <v>OK</v>
      </c>
      <c r="Q51" s="6" t="str">
        <f>IF(Revised_Rev_Data!Q51="","Check - Blank",IF(Revised_Rev_Data!Q51&lt;0,"Check - Negative",IF(Revised_Rev_Data!Q51=0,"Check - Zero","OK")))</f>
        <v>OK</v>
      </c>
      <c r="R51" s="6" t="str">
        <f>IF(Revised_Rev_Data!R51="","Check - Blank",IF(Revised_Rev_Data!R51&lt;0,"Check - Negative",IF(Revised_Rev_Data!R51=0,"Check - Zero","OK")))</f>
        <v>OK</v>
      </c>
      <c r="S51" s="6" t="str">
        <f>IF(Revised_Rev_Data!S51="","Check - Blank",IF(Revised_Rev_Data!S51&lt;0,"Check - Negative",IF(Revised_Rev_Data!S51=0,"Check - Zero","OK")))</f>
        <v>OK</v>
      </c>
      <c r="T51" s="6" t="str">
        <f>IF(Revised_Rev_Data!T51="","Check - Blank",IF(Revised_Rev_Data!T51&lt;0,"Check - Negative",IF(Revised_Rev_Data!T51=0,"Check - Zero","OK")))</f>
        <v>OK</v>
      </c>
      <c r="U51" s="6" t="str">
        <f>IF(Revised_Rev_Data!U51="","Check - Blank",IF(Revised_Rev_Data!U51&lt;0,"Check - Negative",IF(Revised_Rev_Data!U51=0,"Check - Zero","OK")))</f>
        <v>OK</v>
      </c>
      <c r="V51" s="6" t="str">
        <f>IF(Revised_Rev_Data!V51="","Check - Blank",IF(Revised_Rev_Data!V51&lt;0,"Check - Negative",IF(Revised_Rev_Data!V51=0,"Check - Zero","OK")))</f>
        <v>OK</v>
      </c>
      <c r="W51" s="6" t="str">
        <f>IF(Revised_Rev_Data!W51="","Check - Blank",IF(Revised_Rev_Data!W51&lt;0,"Check - Negative",IF(Revised_Rev_Data!W51=0,"Check - Zero","OK")))</f>
        <v>OK</v>
      </c>
      <c r="X51" s="6" t="str">
        <f>IF(Revised_Rev_Data!X51="","Check - Blank",IF(Revised_Rev_Data!X51&lt;0,"Check - Negative",IF(Revised_Rev_Data!X51=0,"Check - Zero","OK")))</f>
        <v>OK</v>
      </c>
      <c r="Y51" s="6" t="str">
        <f>IF(Revised_Rev_Data!Y51="","Check - Blank",IF(Revised_Rev_Data!Y51&lt;0,"Check - Negative",IF(Revised_Rev_Data!Y51=0,"Check - Zero","OK")))</f>
        <v>OK</v>
      </c>
      <c r="Z51" s="6" t="str">
        <f>IF(Revised_Rev_Data!Z51="","Check - Blank",IF(Revised_Rev_Data!Z51&lt;0,"Check - Negative",IF(Revised_Rev_Data!Z51=0,"Check - Zero","OK")))</f>
        <v>OK</v>
      </c>
      <c r="AA51" s="7" t="str">
        <f>IF(Revised_Rev_Data!AA51="","Check - Blank",IF(Revised_Rev_Data!AA51&lt;0,"Check - Negative",IF(Revised_Rev_Data!AA51=0,"Check - Zero","OK")))</f>
        <v>OK</v>
      </c>
    </row>
    <row r="52" spans="2:27" x14ac:dyDescent="0.35">
      <c r="B52" s="12" t="s">
        <v>49</v>
      </c>
      <c r="C52" s="17" t="str">
        <f>IF(Revised_Rev_Data!C52="","Check - Blank",IF(Revised_Rev_Data!C52&lt;0,"Check - Negative",IF(Revised_Rev_Data!C52=0,"Check - Zero","OK")))</f>
        <v>OK</v>
      </c>
      <c r="D52" s="6" t="str">
        <f>IF(Revised_Rev_Data!D52="","Check - Blank",IF(Revised_Rev_Data!D52&lt;0,"Check - Negative",IF(Revised_Rev_Data!D52=0,"Check - Zero","OK")))</f>
        <v>OK</v>
      </c>
      <c r="E52" s="6" t="str">
        <f>IF(Revised_Rev_Data!E52="","Check - Blank",IF(Revised_Rev_Data!E52&lt;0,"Check - Negative",IF(Revised_Rev_Data!E52=0,"Check - Zero","OK")))</f>
        <v>OK</v>
      </c>
      <c r="F52" s="6" t="str">
        <f>IF(Revised_Rev_Data!F52="","Check - Blank",IF(Revised_Rev_Data!F52&lt;0,"Check - Negative",IF(Revised_Rev_Data!F52=0,"Check - Zero","OK")))</f>
        <v>OK</v>
      </c>
      <c r="G52" s="6" t="str">
        <f>IF(Revised_Rev_Data!G52="","Check - Blank",IF(Revised_Rev_Data!G52&lt;0,"Check - Negative",IF(Revised_Rev_Data!G52=0,"Check - Zero","OK")))</f>
        <v>OK</v>
      </c>
      <c r="H52" s="6" t="str">
        <f>IF(Revised_Rev_Data!H52="","Check - Blank",IF(Revised_Rev_Data!H52&lt;0,"Check - Negative",IF(Revised_Rev_Data!H52=0,"Check - Zero","OK")))</f>
        <v>OK</v>
      </c>
      <c r="I52" s="6" t="str">
        <f>IF(Revised_Rev_Data!I52="","Check - Blank",IF(Revised_Rev_Data!I52&lt;0,"Check - Negative",IF(Revised_Rev_Data!I52=0,"Check - Zero","OK")))</f>
        <v>OK</v>
      </c>
      <c r="J52" s="6" t="str">
        <f>IF(Revised_Rev_Data!J52="","Check - Blank",IF(Revised_Rev_Data!J52&lt;0,"Check - Negative",IF(Revised_Rev_Data!J52=0,"Check - Zero","OK")))</f>
        <v>OK</v>
      </c>
      <c r="K52" s="6" t="str">
        <f>IF(Revised_Rev_Data!K52="","Check - Blank",IF(Revised_Rev_Data!K52&lt;0,"Check - Negative",IF(Revised_Rev_Data!K52=0,"Check - Zero","OK")))</f>
        <v>OK</v>
      </c>
      <c r="L52" s="6" t="str">
        <f>IF(Revised_Rev_Data!L52="","Check - Blank",IF(Revised_Rev_Data!L52&lt;0,"Check - Negative",IF(Revised_Rev_Data!L52=0,"Check - Zero","OK")))</f>
        <v>OK</v>
      </c>
      <c r="M52" s="6" t="str">
        <f>IF(Revised_Rev_Data!M52="","Check - Blank",IF(Revised_Rev_Data!M52&lt;0,"Check - Negative",IF(Revised_Rev_Data!M52=0,"Check - Zero","OK")))</f>
        <v>OK</v>
      </c>
      <c r="N52" s="6" t="str">
        <f>IF(Revised_Rev_Data!N52="","Check - Blank",IF(Revised_Rev_Data!N52&lt;0,"Check - Negative",IF(Revised_Rev_Data!N52=0,"Check - Zero","OK")))</f>
        <v>OK</v>
      </c>
      <c r="O52" s="6" t="str">
        <f>IF(Revised_Rev_Data!O52="","Check - Blank",IF(Revised_Rev_Data!O52&lt;0,"Check - Negative",IF(Revised_Rev_Data!O52=0,"Check - Zero","OK")))</f>
        <v>OK</v>
      </c>
      <c r="P52" s="6" t="str">
        <f>IF(Revised_Rev_Data!P52="","Check - Blank",IF(Revised_Rev_Data!P52&lt;0,"Check - Negative",IF(Revised_Rev_Data!P52=0,"Check - Zero","OK")))</f>
        <v>OK</v>
      </c>
      <c r="Q52" s="6" t="str">
        <f>IF(Revised_Rev_Data!Q52="","Check - Blank",IF(Revised_Rev_Data!Q52&lt;0,"Check - Negative",IF(Revised_Rev_Data!Q52=0,"Check - Zero","OK")))</f>
        <v>OK</v>
      </c>
      <c r="R52" s="6" t="str">
        <f>IF(Revised_Rev_Data!R52="","Check - Blank",IF(Revised_Rev_Data!R52&lt;0,"Check - Negative",IF(Revised_Rev_Data!R52=0,"Check - Zero","OK")))</f>
        <v>OK</v>
      </c>
      <c r="S52" s="6" t="str">
        <f>IF(Revised_Rev_Data!S52="","Check - Blank",IF(Revised_Rev_Data!S52&lt;0,"Check - Negative",IF(Revised_Rev_Data!S52=0,"Check - Zero","OK")))</f>
        <v>OK</v>
      </c>
      <c r="T52" s="6" t="str">
        <f>IF(Revised_Rev_Data!T52="","Check - Blank",IF(Revised_Rev_Data!T52&lt;0,"Check - Negative",IF(Revised_Rev_Data!T52=0,"Check - Zero","OK")))</f>
        <v>OK</v>
      </c>
      <c r="U52" s="6" t="str">
        <f>IF(Revised_Rev_Data!U52="","Check - Blank",IF(Revised_Rev_Data!U52&lt;0,"Check - Negative",IF(Revised_Rev_Data!U52=0,"Check - Zero","OK")))</f>
        <v>OK</v>
      </c>
      <c r="V52" s="6" t="str">
        <f>IF(Revised_Rev_Data!V52="","Check - Blank",IF(Revised_Rev_Data!V52&lt;0,"Check - Negative",IF(Revised_Rev_Data!V52=0,"Check - Zero","OK")))</f>
        <v>OK</v>
      </c>
      <c r="W52" s="6" t="str">
        <f>IF(Revised_Rev_Data!W52="","Check - Blank",IF(Revised_Rev_Data!W52&lt;0,"Check - Negative",IF(Revised_Rev_Data!W52=0,"Check - Zero","OK")))</f>
        <v>OK</v>
      </c>
      <c r="X52" s="6" t="str">
        <f>IF(Revised_Rev_Data!X52="","Check - Blank",IF(Revised_Rev_Data!X52&lt;0,"Check - Negative",IF(Revised_Rev_Data!X52=0,"Check - Zero","OK")))</f>
        <v>OK</v>
      </c>
      <c r="Y52" s="6" t="str">
        <f>IF(Revised_Rev_Data!Y52="","Check - Blank",IF(Revised_Rev_Data!Y52&lt;0,"Check - Negative",IF(Revised_Rev_Data!Y52=0,"Check - Zero","OK")))</f>
        <v>OK</v>
      </c>
      <c r="Z52" s="6" t="str">
        <f>IF(Revised_Rev_Data!Z52="","Check - Blank",IF(Revised_Rev_Data!Z52&lt;0,"Check - Negative",IF(Revised_Rev_Data!Z52=0,"Check - Zero","OK")))</f>
        <v>OK</v>
      </c>
      <c r="AA52" s="7" t="str">
        <f>IF(Revised_Rev_Data!AA52="","Check - Blank",IF(Revised_Rev_Data!AA52&lt;0,"Check - Negative",IF(Revised_Rev_Data!AA52=0,"Check - Zero","OK")))</f>
        <v>OK</v>
      </c>
    </row>
    <row r="53" spans="2:27" x14ac:dyDescent="0.35">
      <c r="B53" s="12" t="s">
        <v>50</v>
      </c>
      <c r="C53" s="17" t="str">
        <f>IF(Revised_Rev_Data!C53="","Check - Blank",IF(Revised_Rev_Data!C53&lt;0,"Check - Negative",IF(Revised_Rev_Data!C53=0,"Check - Zero","OK")))</f>
        <v>OK</v>
      </c>
      <c r="D53" s="6" t="str">
        <f>IF(Revised_Rev_Data!D53="","Check - Blank",IF(Revised_Rev_Data!D53&lt;0,"Check - Negative",IF(Revised_Rev_Data!D53=0,"Check - Zero","OK")))</f>
        <v>OK</v>
      </c>
      <c r="E53" s="6" t="str">
        <f>IF(Revised_Rev_Data!E53="","Check - Blank",IF(Revised_Rev_Data!E53&lt;0,"Check - Negative",IF(Revised_Rev_Data!E53=0,"Check - Zero","OK")))</f>
        <v>OK</v>
      </c>
      <c r="F53" s="6" t="str">
        <f>IF(Revised_Rev_Data!F53="","Check - Blank",IF(Revised_Rev_Data!F53&lt;0,"Check - Negative",IF(Revised_Rev_Data!F53=0,"Check - Zero","OK")))</f>
        <v>OK</v>
      </c>
      <c r="G53" s="6" t="str">
        <f>IF(Revised_Rev_Data!G53="","Check - Blank",IF(Revised_Rev_Data!G53&lt;0,"Check - Negative",IF(Revised_Rev_Data!G53=0,"Check - Zero","OK")))</f>
        <v>OK</v>
      </c>
      <c r="H53" t="str">
        <f>IF(Revised_Rev_Data!H53="","Check - Blank",IF(Revised_Rev_Data!H53&lt;0,"Check - Negative",IF(Revised_Rev_Data!H53=0,"Check - Zero","OK")))</f>
        <v>Check - Zero</v>
      </c>
      <c r="I53" t="str">
        <f>IF(Revised_Rev_Data!I53="","Check - Blank",IF(Revised_Rev_Data!I53&lt;0,"Check - Negative",IF(Revised_Rev_Data!I53=0,"Check - Zero","OK")))</f>
        <v>Check - Zero</v>
      </c>
      <c r="J53" t="str">
        <f>IF(Revised_Rev_Data!J53="","Check - Blank",IF(Revised_Rev_Data!J53&lt;0,"Check - Negative",IF(Revised_Rev_Data!J53=0,"Check - Zero","OK")))</f>
        <v>Check - Zero</v>
      </c>
      <c r="K53" t="str">
        <f>IF(Revised_Rev_Data!K53="","Check - Blank",IF(Revised_Rev_Data!K53&lt;0,"Check - Negative",IF(Revised_Rev_Data!K53=0,"Check - Zero","OK")))</f>
        <v>Check - Zero</v>
      </c>
      <c r="L53" t="str">
        <f>IF(Revised_Rev_Data!L53="","Check - Blank",IF(Revised_Rev_Data!L53&lt;0,"Check - Negative",IF(Revised_Rev_Data!L53=0,"Check - Zero","OK")))</f>
        <v>Check - Zero</v>
      </c>
      <c r="M53" t="str">
        <f>IF(Revised_Rev_Data!M53="","Check - Blank",IF(Revised_Rev_Data!M53&lt;0,"Check - Negative",IF(Revised_Rev_Data!M53=0,"Check - Zero","OK")))</f>
        <v>Check - Zero</v>
      </c>
      <c r="N53" t="str">
        <f>IF(Revised_Rev_Data!N53="","Check - Blank",IF(Revised_Rev_Data!N53&lt;0,"Check - Negative",IF(Revised_Rev_Data!N53=0,"Check - Zero","OK")))</f>
        <v>Check - Zero</v>
      </c>
      <c r="O53" t="str">
        <f>IF(Revised_Rev_Data!O53="","Check - Blank",IF(Revised_Rev_Data!O53&lt;0,"Check - Negative",IF(Revised_Rev_Data!O53=0,"Check - Zero","OK")))</f>
        <v>Check - Zero</v>
      </c>
      <c r="P53" t="str">
        <f>IF(Revised_Rev_Data!P53="","Check - Blank",IF(Revised_Rev_Data!P53&lt;0,"Check - Negative",IF(Revised_Rev_Data!P53=0,"Check - Zero","OK")))</f>
        <v>Check - Zero</v>
      </c>
      <c r="Q53" t="str">
        <f>IF(Revised_Rev_Data!Q53="","Check - Blank",IF(Revised_Rev_Data!Q53&lt;0,"Check - Negative",IF(Revised_Rev_Data!Q53=0,"Check - Zero","OK")))</f>
        <v>Check - Zero</v>
      </c>
      <c r="R53" t="str">
        <f>IF(Revised_Rev_Data!R53="","Check - Blank",IF(Revised_Rev_Data!R53&lt;0,"Check - Negative",IF(Revised_Rev_Data!R53=0,"Check - Zero","OK")))</f>
        <v>Check - Zero</v>
      </c>
      <c r="S53" t="str">
        <f>IF(Revised_Rev_Data!S53="","Check - Blank",IF(Revised_Rev_Data!S53&lt;0,"Check - Negative",IF(Revised_Rev_Data!S53=0,"Check - Zero","OK")))</f>
        <v>Check - Zero</v>
      </c>
      <c r="T53" t="str">
        <f>IF(Revised_Rev_Data!T53="","Check - Blank",IF(Revised_Rev_Data!T53&lt;0,"Check - Negative",IF(Revised_Rev_Data!T53=0,"Check - Zero","OK")))</f>
        <v>Check - Zero</v>
      </c>
      <c r="U53" t="str">
        <f>IF(Revised_Rev_Data!U53="","Check - Blank",IF(Revised_Rev_Data!U53&lt;0,"Check - Negative",IF(Revised_Rev_Data!U53=0,"Check - Zero","OK")))</f>
        <v>Check - Zero</v>
      </c>
      <c r="V53" t="str">
        <f>IF(Revised_Rev_Data!V53="","Check - Blank",IF(Revised_Rev_Data!V53&lt;0,"Check - Negative",IF(Revised_Rev_Data!V53=0,"Check - Zero","OK")))</f>
        <v>Check - Zero</v>
      </c>
      <c r="W53" t="str">
        <f>IF(Revised_Rev_Data!W53="","Check - Blank",IF(Revised_Rev_Data!W53&lt;0,"Check - Negative",IF(Revised_Rev_Data!W53=0,"Check - Zero","OK")))</f>
        <v>Check - Zero</v>
      </c>
      <c r="X53" t="str">
        <f>IF(Revised_Rev_Data!X53="","Check - Blank",IF(Revised_Rev_Data!X53&lt;0,"Check - Negative",IF(Revised_Rev_Data!X53=0,"Check - Zero","OK")))</f>
        <v>Check - Zero</v>
      </c>
      <c r="Y53" t="str">
        <f>IF(Revised_Rev_Data!Y53="","Check - Blank",IF(Revised_Rev_Data!Y53&lt;0,"Check - Negative",IF(Revised_Rev_Data!Y53=0,"Check - Zero","OK")))</f>
        <v>Check - Zero</v>
      </c>
      <c r="Z53" t="str">
        <f>IF(Revised_Rev_Data!Z53="","Check - Blank",IF(Revised_Rev_Data!Z53&lt;0,"Check - Negative",IF(Revised_Rev_Data!Z53=0,"Check - Zero","OK")))</f>
        <v>Check - Zero</v>
      </c>
      <c r="AA53" s="18" t="str">
        <f>IF(Revised_Rev_Data!AA53="","Check - Blank",IF(Revised_Rev_Data!AA53&lt;0,"Check - Negative",IF(Revised_Rev_Data!AA53=0,"Check - Zero","OK")))</f>
        <v>Check - Zero</v>
      </c>
    </row>
    <row r="54" spans="2:27" x14ac:dyDescent="0.35">
      <c r="B54" s="12" t="s">
        <v>51</v>
      </c>
      <c r="C54" s="17" t="str">
        <f>IF(Revised_Rev_Data!C54="","Check - Blank",IF(Revised_Rev_Data!C54&lt;0,"Check - Negative",IF(Revised_Rev_Data!C54=0,"Check - Zero","OK")))</f>
        <v>OK</v>
      </c>
      <c r="D54" s="6" t="str">
        <f>IF(Revised_Rev_Data!D54="","Check - Blank",IF(Revised_Rev_Data!D54&lt;0,"Check - Negative",IF(Revised_Rev_Data!D54=0,"Check - Zero","OK")))</f>
        <v>OK</v>
      </c>
      <c r="E54" s="6" t="str">
        <f>IF(Revised_Rev_Data!E54="","Check - Blank",IF(Revised_Rev_Data!E54&lt;0,"Check - Negative",IF(Revised_Rev_Data!E54=0,"Check - Zero","OK")))</f>
        <v>OK</v>
      </c>
      <c r="F54" s="6" t="str">
        <f>IF(Revised_Rev_Data!F54="","Check - Blank",IF(Revised_Rev_Data!F54&lt;0,"Check - Negative",IF(Revised_Rev_Data!F54=0,"Check - Zero","OK")))</f>
        <v>OK</v>
      </c>
      <c r="G54" s="6" t="str">
        <f>IF(Revised_Rev_Data!G54="","Check - Blank",IF(Revised_Rev_Data!G54&lt;0,"Check - Negative",IF(Revised_Rev_Data!G54=0,"Check - Zero","OK")))</f>
        <v>OK</v>
      </c>
      <c r="H54" s="6" t="str">
        <f>IF(Revised_Rev_Data!H54="","Check - Blank",IF(Revised_Rev_Data!H54&lt;0,"Check - Negative",IF(Revised_Rev_Data!H54=0,"Check - Zero","OK")))</f>
        <v>OK</v>
      </c>
      <c r="I54" s="6" t="str">
        <f>IF(Revised_Rev_Data!I54="","Check - Blank",IF(Revised_Rev_Data!I54&lt;0,"Check - Negative",IF(Revised_Rev_Data!I54=0,"Check - Zero","OK")))</f>
        <v>OK</v>
      </c>
      <c r="J54" s="6" t="str">
        <f>IF(Revised_Rev_Data!J54="","Check - Blank",IF(Revised_Rev_Data!J54&lt;0,"Check - Negative",IF(Revised_Rev_Data!J54=0,"Check - Zero","OK")))</f>
        <v>OK</v>
      </c>
      <c r="K54" s="6" t="str">
        <f>IF(Revised_Rev_Data!K54="","Check - Blank",IF(Revised_Rev_Data!K54&lt;0,"Check - Negative",IF(Revised_Rev_Data!K54=0,"Check - Zero","OK")))</f>
        <v>OK</v>
      </c>
      <c r="L54" s="6" t="str">
        <f>IF(Revised_Rev_Data!L54="","Check - Blank",IF(Revised_Rev_Data!L54&lt;0,"Check - Negative",IF(Revised_Rev_Data!L54=0,"Check - Zero","OK")))</f>
        <v>OK</v>
      </c>
      <c r="M54" s="6" t="str">
        <f>IF(Revised_Rev_Data!M54="","Check - Blank",IF(Revised_Rev_Data!M54&lt;0,"Check - Negative",IF(Revised_Rev_Data!M54=0,"Check - Zero","OK")))</f>
        <v>OK</v>
      </c>
      <c r="N54" s="6" t="str">
        <f>IF(Revised_Rev_Data!N54="","Check - Blank",IF(Revised_Rev_Data!N54&lt;0,"Check - Negative",IF(Revised_Rev_Data!N54=0,"Check - Zero","OK")))</f>
        <v>OK</v>
      </c>
      <c r="O54" s="6" t="str">
        <f>IF(Revised_Rev_Data!O54="","Check - Blank",IF(Revised_Rev_Data!O54&lt;0,"Check - Negative",IF(Revised_Rev_Data!O54=0,"Check - Zero","OK")))</f>
        <v>OK</v>
      </c>
      <c r="P54" s="6" t="str">
        <f>IF(Revised_Rev_Data!P54="","Check - Blank",IF(Revised_Rev_Data!P54&lt;0,"Check - Negative",IF(Revised_Rev_Data!P54=0,"Check - Zero","OK")))</f>
        <v>OK</v>
      </c>
      <c r="Q54" s="6" t="str">
        <f>IF(Revised_Rev_Data!Q54="","Check - Blank",IF(Revised_Rev_Data!Q54&lt;0,"Check - Negative",IF(Revised_Rev_Data!Q54=0,"Check - Zero","OK")))</f>
        <v>OK</v>
      </c>
      <c r="R54" s="6" t="str">
        <f>IF(Revised_Rev_Data!R54="","Check - Blank",IF(Revised_Rev_Data!R54&lt;0,"Check - Negative",IF(Revised_Rev_Data!R54=0,"Check - Zero","OK")))</f>
        <v>OK</v>
      </c>
      <c r="S54" s="6" t="str">
        <f>IF(Revised_Rev_Data!S54="","Check - Blank",IF(Revised_Rev_Data!S54&lt;0,"Check - Negative",IF(Revised_Rev_Data!S54=0,"Check - Zero","OK")))</f>
        <v>OK</v>
      </c>
      <c r="T54" s="6" t="str">
        <f>IF(Revised_Rev_Data!T54="","Check - Blank",IF(Revised_Rev_Data!T54&lt;0,"Check - Negative",IF(Revised_Rev_Data!T54=0,"Check - Zero","OK")))</f>
        <v>OK</v>
      </c>
      <c r="U54" s="6" t="str">
        <f>IF(Revised_Rev_Data!U54="","Check - Blank",IF(Revised_Rev_Data!U54&lt;0,"Check - Negative",IF(Revised_Rev_Data!U54=0,"Check - Zero","OK")))</f>
        <v>OK</v>
      </c>
      <c r="V54" s="6" t="str">
        <f>IF(Revised_Rev_Data!V54="","Check - Blank",IF(Revised_Rev_Data!V54&lt;0,"Check - Negative",IF(Revised_Rev_Data!V54=0,"Check - Zero","OK")))</f>
        <v>OK</v>
      </c>
      <c r="W54" s="6" t="str">
        <f>IF(Revised_Rev_Data!W54="","Check - Blank",IF(Revised_Rev_Data!W54&lt;0,"Check - Negative",IF(Revised_Rev_Data!W54=0,"Check - Zero","OK")))</f>
        <v>OK</v>
      </c>
      <c r="X54" s="6" t="str">
        <f>IF(Revised_Rev_Data!X54="","Check - Blank",IF(Revised_Rev_Data!X54&lt;0,"Check - Negative",IF(Revised_Rev_Data!X54=0,"Check - Zero","OK")))</f>
        <v>OK</v>
      </c>
      <c r="Y54" s="6" t="str">
        <f>IF(Revised_Rev_Data!Y54="","Check - Blank",IF(Revised_Rev_Data!Y54&lt;0,"Check - Negative",IF(Revised_Rev_Data!Y54=0,"Check - Zero","OK")))</f>
        <v>OK</v>
      </c>
      <c r="Z54" s="6" t="str">
        <f>IF(Revised_Rev_Data!Z54="","Check - Blank",IF(Revised_Rev_Data!Z54&lt;0,"Check - Negative",IF(Revised_Rev_Data!Z54=0,"Check - Zero","OK")))</f>
        <v>OK</v>
      </c>
      <c r="AA54" s="7" t="str">
        <f>IF(Revised_Rev_Data!AA54="","Check - Blank",IF(Revised_Rev_Data!AA54&lt;0,"Check - Negative",IF(Revised_Rev_Data!AA54=0,"Check - Zero","OK")))</f>
        <v>OK</v>
      </c>
    </row>
    <row r="55" spans="2:27" x14ac:dyDescent="0.35">
      <c r="B55" s="12" t="s">
        <v>52</v>
      </c>
      <c r="C55" s="17" t="str">
        <f>IF(Revised_Rev_Data!C55="","Check - Blank",IF(Revised_Rev_Data!C55&lt;0,"Check - Negative",IF(Revised_Rev_Data!C55=0,"Check - Zero","OK")))</f>
        <v>OK</v>
      </c>
      <c r="D55" s="6" t="str">
        <f>IF(Revised_Rev_Data!D55="","Check - Blank",IF(Revised_Rev_Data!D55&lt;0,"Check - Negative",IF(Revised_Rev_Data!D55=0,"Check - Zero","OK")))</f>
        <v>OK</v>
      </c>
      <c r="E55" s="6" t="str">
        <f>IF(Revised_Rev_Data!E55="","Check - Blank",IF(Revised_Rev_Data!E55&lt;0,"Check - Negative",IF(Revised_Rev_Data!E55=0,"Check - Zero","OK")))</f>
        <v>OK</v>
      </c>
      <c r="F55" s="6" t="str">
        <f>IF(Revised_Rev_Data!F55="","Check - Blank",IF(Revised_Rev_Data!F55&lt;0,"Check - Negative",IF(Revised_Rev_Data!F55=0,"Check - Zero","OK")))</f>
        <v>OK</v>
      </c>
      <c r="G55" s="6" t="str">
        <f>IF(Revised_Rev_Data!G55="","Check - Blank",IF(Revised_Rev_Data!G55&lt;0,"Check - Negative",IF(Revised_Rev_Data!G55=0,"Check - Zero","OK")))</f>
        <v>OK</v>
      </c>
      <c r="H55" s="6" t="str">
        <f>IF(Revised_Rev_Data!H55="","Check - Blank",IF(Revised_Rev_Data!H55&lt;0,"Check - Negative",IF(Revised_Rev_Data!H55=0,"Check - Zero","OK")))</f>
        <v>OK</v>
      </c>
      <c r="I55" s="6" t="str">
        <f>IF(Revised_Rev_Data!I55="","Check - Blank",IF(Revised_Rev_Data!I55&lt;0,"Check - Negative",IF(Revised_Rev_Data!I55=0,"Check - Zero","OK")))</f>
        <v>OK</v>
      </c>
      <c r="J55" s="6" t="str">
        <f>IF(Revised_Rev_Data!J55="","Check - Blank",IF(Revised_Rev_Data!J55&lt;0,"Check - Negative",IF(Revised_Rev_Data!J55=0,"Check - Zero","OK")))</f>
        <v>OK</v>
      </c>
      <c r="K55" s="6" t="str">
        <f>IF(Revised_Rev_Data!K55="","Check - Blank",IF(Revised_Rev_Data!K55&lt;0,"Check - Negative",IF(Revised_Rev_Data!K55=0,"Check - Zero","OK")))</f>
        <v>OK</v>
      </c>
      <c r="L55" s="6" t="str">
        <f>IF(Revised_Rev_Data!L55="","Check - Blank",IF(Revised_Rev_Data!L55&lt;0,"Check - Negative",IF(Revised_Rev_Data!L55=0,"Check - Zero","OK")))</f>
        <v>OK</v>
      </c>
      <c r="M55" s="6" t="str">
        <f>IF(Revised_Rev_Data!M55="","Check - Blank",IF(Revised_Rev_Data!M55&lt;0,"Check - Negative",IF(Revised_Rev_Data!M55=0,"Check - Zero","OK")))</f>
        <v>OK</v>
      </c>
      <c r="N55" s="6" t="str">
        <f>IF(Revised_Rev_Data!N55="","Check - Blank",IF(Revised_Rev_Data!N55&lt;0,"Check - Negative",IF(Revised_Rev_Data!N55=0,"Check - Zero","OK")))</f>
        <v>OK</v>
      </c>
      <c r="O55" s="6" t="str">
        <f>IF(Revised_Rev_Data!O55="","Check - Blank",IF(Revised_Rev_Data!O55&lt;0,"Check - Negative",IF(Revised_Rev_Data!O55=0,"Check - Zero","OK")))</f>
        <v>OK</v>
      </c>
      <c r="P55" s="6" t="str">
        <f>IF(Revised_Rev_Data!P55="","Check - Blank",IF(Revised_Rev_Data!P55&lt;0,"Check - Negative",IF(Revised_Rev_Data!P55=0,"Check - Zero","OK")))</f>
        <v>OK</v>
      </c>
      <c r="Q55" s="6" t="str">
        <f>IF(Revised_Rev_Data!Q55="","Check - Blank",IF(Revised_Rev_Data!Q55&lt;0,"Check - Negative",IF(Revised_Rev_Data!Q55=0,"Check - Zero","OK")))</f>
        <v>OK</v>
      </c>
      <c r="R55" s="6" t="str">
        <f>IF(Revised_Rev_Data!R55="","Check - Blank",IF(Revised_Rev_Data!R55&lt;0,"Check - Negative",IF(Revised_Rev_Data!R55=0,"Check - Zero","OK")))</f>
        <v>OK</v>
      </c>
      <c r="S55" s="6" t="str">
        <f>IF(Revised_Rev_Data!S55="","Check - Blank",IF(Revised_Rev_Data!S55&lt;0,"Check - Negative",IF(Revised_Rev_Data!S55=0,"Check - Zero","OK")))</f>
        <v>OK</v>
      </c>
      <c r="T55" s="6" t="str">
        <f>IF(Revised_Rev_Data!T55="","Check - Blank",IF(Revised_Rev_Data!T55&lt;0,"Check - Negative",IF(Revised_Rev_Data!T55=0,"Check - Zero","OK")))</f>
        <v>OK</v>
      </c>
      <c r="U55" s="6" t="str">
        <f>IF(Revised_Rev_Data!U55="","Check - Blank",IF(Revised_Rev_Data!U55&lt;0,"Check - Negative",IF(Revised_Rev_Data!U55=0,"Check - Zero","OK")))</f>
        <v>OK</v>
      </c>
      <c r="V55" s="6" t="str">
        <f>IF(Revised_Rev_Data!V55="","Check - Blank",IF(Revised_Rev_Data!V55&lt;0,"Check - Negative",IF(Revised_Rev_Data!V55=0,"Check - Zero","OK")))</f>
        <v>OK</v>
      </c>
      <c r="W55" s="6" t="str">
        <f>IF(Revised_Rev_Data!W55="","Check - Blank",IF(Revised_Rev_Data!W55&lt;0,"Check - Negative",IF(Revised_Rev_Data!W55=0,"Check - Zero","OK")))</f>
        <v>OK</v>
      </c>
      <c r="X55" s="6" t="str">
        <f>IF(Revised_Rev_Data!X55="","Check - Blank",IF(Revised_Rev_Data!X55&lt;0,"Check - Negative",IF(Revised_Rev_Data!X55=0,"Check - Zero","OK")))</f>
        <v>OK</v>
      </c>
      <c r="Y55" s="6" t="str">
        <f>IF(Revised_Rev_Data!Y55="","Check - Blank",IF(Revised_Rev_Data!Y55&lt;0,"Check - Negative",IF(Revised_Rev_Data!Y55=0,"Check - Zero","OK")))</f>
        <v>OK</v>
      </c>
      <c r="Z55" s="6" t="str">
        <f>IF(Revised_Rev_Data!Z55="","Check - Blank",IF(Revised_Rev_Data!Z55&lt;0,"Check - Negative",IF(Revised_Rev_Data!Z55=0,"Check - Zero","OK")))</f>
        <v>OK</v>
      </c>
      <c r="AA55" s="7" t="str">
        <f>IF(Revised_Rev_Data!AA55="","Check - Blank",IF(Revised_Rev_Data!AA55&lt;0,"Check - Negative",IF(Revised_Rev_Data!AA55=0,"Check - Zero","OK")))</f>
        <v>OK</v>
      </c>
    </row>
    <row r="56" spans="2:27" x14ac:dyDescent="0.35">
      <c r="B56" s="12" t="s">
        <v>53</v>
      </c>
      <c r="C56" s="17" t="str">
        <f>IF(Revised_Rev_Data!C56="","Check - Blank",IF(Revised_Rev_Data!C56&lt;0,"Check - Negative",IF(Revised_Rev_Data!C56=0,"Check - Zero","OK")))</f>
        <v>OK</v>
      </c>
      <c r="D56" s="6" t="str">
        <f>IF(Revised_Rev_Data!D56="","Check - Blank",IF(Revised_Rev_Data!D56&lt;0,"Check - Negative",IF(Revised_Rev_Data!D56=0,"Check - Zero","OK")))</f>
        <v>OK</v>
      </c>
      <c r="E56" s="6" t="str">
        <f>IF(Revised_Rev_Data!E56="","Check - Blank",IF(Revised_Rev_Data!E56&lt;0,"Check - Negative",IF(Revised_Rev_Data!E56=0,"Check - Zero","OK")))</f>
        <v>OK</v>
      </c>
      <c r="F56" s="6" t="str">
        <f>IF(Revised_Rev_Data!F56="","Check - Blank",IF(Revised_Rev_Data!F56&lt;0,"Check - Negative",IF(Revised_Rev_Data!F56=0,"Check - Zero","OK")))</f>
        <v>OK</v>
      </c>
      <c r="G56" s="6" t="str">
        <f>IF(Revised_Rev_Data!G56="","Check - Blank",IF(Revised_Rev_Data!G56&lt;0,"Check - Negative",IF(Revised_Rev_Data!G56=0,"Check - Zero","OK")))</f>
        <v>OK</v>
      </c>
      <c r="H56" s="6" t="str">
        <f>IF(Revised_Rev_Data!H56="","Check - Blank",IF(Revised_Rev_Data!H56&lt;0,"Check - Negative",IF(Revised_Rev_Data!H56=0,"Check - Zero","OK")))</f>
        <v>OK</v>
      </c>
      <c r="I56" s="6" t="str">
        <f>IF(Revised_Rev_Data!I56="","Check - Blank",IF(Revised_Rev_Data!I56&lt;0,"Check - Negative",IF(Revised_Rev_Data!I56=0,"Check - Zero","OK")))</f>
        <v>OK</v>
      </c>
      <c r="J56" s="6" t="str">
        <f>IF(Revised_Rev_Data!J56="","Check - Blank",IF(Revised_Rev_Data!J56&lt;0,"Check - Negative",IF(Revised_Rev_Data!J56=0,"Check - Zero","OK")))</f>
        <v>OK</v>
      </c>
      <c r="K56" s="6" t="str">
        <f>IF(Revised_Rev_Data!K56="","Check - Blank",IF(Revised_Rev_Data!K56&lt;0,"Check - Negative",IF(Revised_Rev_Data!K56=0,"Check - Zero","OK")))</f>
        <v>OK</v>
      </c>
      <c r="L56" s="6" t="str">
        <f>IF(Revised_Rev_Data!L56="","Check - Blank",IF(Revised_Rev_Data!L56&lt;0,"Check - Negative",IF(Revised_Rev_Data!L56=0,"Check - Zero","OK")))</f>
        <v>OK</v>
      </c>
      <c r="M56" s="6" t="str">
        <f>IF(Revised_Rev_Data!M56="","Check - Blank",IF(Revised_Rev_Data!M56&lt;0,"Check - Negative",IF(Revised_Rev_Data!M56=0,"Check - Zero","OK")))</f>
        <v>OK</v>
      </c>
      <c r="N56" s="6" t="str">
        <f>IF(Revised_Rev_Data!N56="","Check - Blank",IF(Revised_Rev_Data!N56&lt;0,"Check - Negative",IF(Revised_Rev_Data!N56=0,"Check - Zero","OK")))</f>
        <v>OK</v>
      </c>
      <c r="O56" s="6" t="str">
        <f>IF(Revised_Rev_Data!O56="","Check - Blank",IF(Revised_Rev_Data!O56&lt;0,"Check - Negative",IF(Revised_Rev_Data!O56=0,"Check - Zero","OK")))</f>
        <v>OK</v>
      </c>
      <c r="P56" s="6" t="str">
        <f>IF(Revised_Rev_Data!P56="","Check - Blank",IF(Revised_Rev_Data!P56&lt;0,"Check - Negative",IF(Revised_Rev_Data!P56=0,"Check - Zero","OK")))</f>
        <v>OK</v>
      </c>
      <c r="Q56" s="6" t="str">
        <f>IF(Revised_Rev_Data!Q56="","Check - Blank",IF(Revised_Rev_Data!Q56&lt;0,"Check - Negative",IF(Revised_Rev_Data!Q56=0,"Check - Zero","OK")))</f>
        <v>OK</v>
      </c>
      <c r="R56" s="6" t="str">
        <f>IF(Revised_Rev_Data!R56="","Check - Blank",IF(Revised_Rev_Data!R56&lt;0,"Check - Negative",IF(Revised_Rev_Data!R56=0,"Check - Zero","OK")))</f>
        <v>OK</v>
      </c>
      <c r="S56" s="6" t="str">
        <f>IF(Revised_Rev_Data!S56="","Check - Blank",IF(Revised_Rev_Data!S56&lt;0,"Check - Negative",IF(Revised_Rev_Data!S56=0,"Check - Zero","OK")))</f>
        <v>OK</v>
      </c>
      <c r="T56" s="6" t="str">
        <f>IF(Revised_Rev_Data!T56="","Check - Blank",IF(Revised_Rev_Data!T56&lt;0,"Check - Negative",IF(Revised_Rev_Data!T56=0,"Check - Zero","OK")))</f>
        <v>OK</v>
      </c>
      <c r="U56" s="6" t="str">
        <f>IF(Revised_Rev_Data!U56="","Check - Blank",IF(Revised_Rev_Data!U56&lt;0,"Check - Negative",IF(Revised_Rev_Data!U56=0,"Check - Zero","OK")))</f>
        <v>OK</v>
      </c>
      <c r="V56" s="6" t="str">
        <f>IF(Revised_Rev_Data!V56="","Check - Blank",IF(Revised_Rev_Data!V56&lt;0,"Check - Negative",IF(Revised_Rev_Data!V56=0,"Check - Zero","OK")))</f>
        <v>OK</v>
      </c>
      <c r="W56" s="6" t="str">
        <f>IF(Revised_Rev_Data!W56="","Check - Blank",IF(Revised_Rev_Data!W56&lt;0,"Check - Negative",IF(Revised_Rev_Data!W56=0,"Check - Zero","OK")))</f>
        <v>OK</v>
      </c>
      <c r="X56" s="6" t="str">
        <f>IF(Revised_Rev_Data!X56="","Check - Blank",IF(Revised_Rev_Data!X56&lt;0,"Check - Negative",IF(Revised_Rev_Data!X56=0,"Check - Zero","OK")))</f>
        <v>OK</v>
      </c>
      <c r="Y56" s="6" t="str">
        <f>IF(Revised_Rev_Data!Y56="","Check - Blank",IF(Revised_Rev_Data!Y56&lt;0,"Check - Negative",IF(Revised_Rev_Data!Y56=0,"Check - Zero","OK")))</f>
        <v>OK</v>
      </c>
      <c r="Z56" s="6" t="str">
        <f>IF(Revised_Rev_Data!Z56="","Check - Blank",IF(Revised_Rev_Data!Z56&lt;0,"Check - Negative",IF(Revised_Rev_Data!Z56=0,"Check - Zero","OK")))</f>
        <v>OK</v>
      </c>
      <c r="AA56" s="7" t="str">
        <f>IF(Revised_Rev_Data!AA56="","Check - Blank",IF(Revised_Rev_Data!AA56&lt;0,"Check - Negative",IF(Revised_Rev_Data!AA56=0,"Check - Zero","OK")))</f>
        <v>OK</v>
      </c>
    </row>
    <row r="57" spans="2:27" x14ac:dyDescent="0.35">
      <c r="B57" s="12" t="s">
        <v>54</v>
      </c>
      <c r="C57" s="17" t="str">
        <f>IF(Revised_Rev_Data!C57="","Check - Blank",IF(Revised_Rev_Data!C57&lt;0,"Check - Negative",IF(Revised_Rev_Data!C57=0,"Check - Zero","OK")))</f>
        <v>OK</v>
      </c>
      <c r="D57" s="6" t="str">
        <f>IF(Revised_Rev_Data!D57="","Check - Blank",IF(Revised_Rev_Data!D57&lt;0,"Check - Negative",IF(Revised_Rev_Data!D57=0,"Check - Zero","OK")))</f>
        <v>OK</v>
      </c>
      <c r="E57" s="6" t="str">
        <f>IF(Revised_Rev_Data!E57="","Check - Blank",IF(Revised_Rev_Data!E57&lt;0,"Check - Negative",IF(Revised_Rev_Data!E57=0,"Check - Zero","OK")))</f>
        <v>OK</v>
      </c>
      <c r="F57" s="6" t="str">
        <f>IF(Revised_Rev_Data!F57="","Check - Blank",IF(Revised_Rev_Data!F57&lt;0,"Check - Negative",IF(Revised_Rev_Data!F57=0,"Check - Zero","OK")))</f>
        <v>OK</v>
      </c>
      <c r="G57" s="6" t="str">
        <f>IF(Revised_Rev_Data!G57="","Check - Blank",IF(Revised_Rev_Data!G57&lt;0,"Check - Negative",IF(Revised_Rev_Data!G57=0,"Check - Zero","OK")))</f>
        <v>OK</v>
      </c>
      <c r="H57" s="6" t="str">
        <f>IF(Revised_Rev_Data!H57="","Check - Blank",IF(Revised_Rev_Data!H57&lt;0,"Check - Negative",IF(Revised_Rev_Data!H57=0,"Check - Zero","OK")))</f>
        <v>OK</v>
      </c>
      <c r="I57" s="6" t="str">
        <f>IF(Revised_Rev_Data!I57="","Check - Blank",IF(Revised_Rev_Data!I57&lt;0,"Check - Negative",IF(Revised_Rev_Data!I57=0,"Check - Zero","OK")))</f>
        <v>OK</v>
      </c>
      <c r="J57" s="6" t="str">
        <f>IF(Revised_Rev_Data!J57="","Check - Blank",IF(Revised_Rev_Data!J57&lt;0,"Check - Negative",IF(Revised_Rev_Data!J57=0,"Check - Zero","OK")))</f>
        <v>OK</v>
      </c>
      <c r="K57" s="6" t="str">
        <f>IF(Revised_Rev_Data!K57="","Check - Blank",IF(Revised_Rev_Data!K57&lt;0,"Check - Negative",IF(Revised_Rev_Data!K57=0,"Check - Zero","OK")))</f>
        <v>OK</v>
      </c>
      <c r="L57" s="6" t="str">
        <f>IF(Revised_Rev_Data!L57="","Check - Blank",IF(Revised_Rev_Data!L57&lt;0,"Check - Negative",IF(Revised_Rev_Data!L57=0,"Check - Zero","OK")))</f>
        <v>OK</v>
      </c>
      <c r="M57" s="6" t="str">
        <f>IF(Revised_Rev_Data!M57="","Check - Blank",IF(Revised_Rev_Data!M57&lt;0,"Check - Negative",IF(Revised_Rev_Data!M57=0,"Check - Zero","OK")))</f>
        <v>OK</v>
      </c>
      <c r="N57" s="6" t="str">
        <f>IF(Revised_Rev_Data!N57="","Check - Blank",IF(Revised_Rev_Data!N57&lt;0,"Check - Negative",IF(Revised_Rev_Data!N57=0,"Check - Zero","OK")))</f>
        <v>OK</v>
      </c>
      <c r="O57" s="6" t="str">
        <f>IF(Revised_Rev_Data!O57="","Check - Blank",IF(Revised_Rev_Data!O57&lt;0,"Check - Negative",IF(Revised_Rev_Data!O57=0,"Check - Zero","OK")))</f>
        <v>OK</v>
      </c>
      <c r="P57" s="6" t="str">
        <f>IF(Revised_Rev_Data!P57="","Check - Blank",IF(Revised_Rev_Data!P57&lt;0,"Check - Negative",IF(Revised_Rev_Data!P57=0,"Check - Zero","OK")))</f>
        <v>OK</v>
      </c>
      <c r="Q57" s="6" t="str">
        <f>IF(Revised_Rev_Data!Q57="","Check - Blank",IF(Revised_Rev_Data!Q57&lt;0,"Check - Negative",IF(Revised_Rev_Data!Q57=0,"Check - Zero","OK")))</f>
        <v>OK</v>
      </c>
      <c r="R57" s="6" t="str">
        <f>IF(Revised_Rev_Data!R57="","Check - Blank",IF(Revised_Rev_Data!R57&lt;0,"Check - Negative",IF(Revised_Rev_Data!R57=0,"Check - Zero","OK")))</f>
        <v>OK</v>
      </c>
      <c r="S57" s="6" t="str">
        <f>IF(Revised_Rev_Data!S57="","Check - Blank",IF(Revised_Rev_Data!S57&lt;0,"Check - Negative",IF(Revised_Rev_Data!S57=0,"Check - Zero","OK")))</f>
        <v>OK</v>
      </c>
      <c r="T57" s="6" t="str">
        <f>IF(Revised_Rev_Data!T57="","Check - Blank",IF(Revised_Rev_Data!T57&lt;0,"Check - Negative",IF(Revised_Rev_Data!T57=0,"Check - Zero","OK")))</f>
        <v>OK</v>
      </c>
      <c r="U57" s="6" t="str">
        <f>IF(Revised_Rev_Data!U57="","Check - Blank",IF(Revised_Rev_Data!U57&lt;0,"Check - Negative",IF(Revised_Rev_Data!U57=0,"Check - Zero","OK")))</f>
        <v>OK</v>
      </c>
      <c r="V57" s="6" t="str">
        <f>IF(Revised_Rev_Data!V57="","Check - Blank",IF(Revised_Rev_Data!V57&lt;0,"Check - Negative",IF(Revised_Rev_Data!V57=0,"Check - Zero","OK")))</f>
        <v>OK</v>
      </c>
      <c r="W57" s="6" t="str">
        <f>IF(Revised_Rev_Data!W57="","Check - Blank",IF(Revised_Rev_Data!W57&lt;0,"Check - Negative",IF(Revised_Rev_Data!W57=0,"Check - Zero","OK")))</f>
        <v>OK</v>
      </c>
      <c r="X57" s="6" t="str">
        <f>IF(Revised_Rev_Data!X57="","Check - Blank",IF(Revised_Rev_Data!X57&lt;0,"Check - Negative",IF(Revised_Rev_Data!X57=0,"Check - Zero","OK")))</f>
        <v>OK</v>
      </c>
      <c r="Y57" s="6" t="str">
        <f>IF(Revised_Rev_Data!Y57="","Check - Blank",IF(Revised_Rev_Data!Y57&lt;0,"Check - Negative",IF(Revised_Rev_Data!Y57=0,"Check - Zero","OK")))</f>
        <v>OK</v>
      </c>
      <c r="Z57" s="6" t="str">
        <f>IF(Revised_Rev_Data!Z57="","Check - Blank",IF(Revised_Rev_Data!Z57&lt;0,"Check - Negative",IF(Revised_Rev_Data!Z57=0,"Check - Zero","OK")))</f>
        <v>OK</v>
      </c>
      <c r="AA57" s="7" t="str">
        <f>IF(Revised_Rev_Data!AA57="","Check - Blank",IF(Revised_Rev_Data!AA57&lt;0,"Check - Negative",IF(Revised_Rev_Data!AA57=0,"Check - Zero","OK")))</f>
        <v>OK</v>
      </c>
    </row>
    <row r="58" spans="2:27" x14ac:dyDescent="0.35">
      <c r="B58" s="12" t="s">
        <v>55</v>
      </c>
      <c r="C58" s="17" t="str">
        <f>IF(Revised_Rev_Data!C58="","Check - Blank",IF(Revised_Rev_Data!C58&lt;0,"Check - Negative",IF(Revised_Rev_Data!C58=0,"Check - Zero","OK")))</f>
        <v>OK</v>
      </c>
      <c r="D58" s="6" t="str">
        <f>IF(Revised_Rev_Data!D58="","Check - Blank",IF(Revised_Rev_Data!D58&lt;0,"Check - Negative",IF(Revised_Rev_Data!D58=0,"Check - Zero","OK")))</f>
        <v>OK</v>
      </c>
      <c r="E58" s="6" t="str">
        <f>IF(Revised_Rev_Data!E58="","Check - Blank",IF(Revised_Rev_Data!E58&lt;0,"Check - Negative",IF(Revised_Rev_Data!E58=0,"Check - Zero","OK")))</f>
        <v>OK</v>
      </c>
      <c r="F58" s="6" t="str">
        <f>IF(Revised_Rev_Data!F58="","Check - Blank",IF(Revised_Rev_Data!F58&lt;0,"Check - Negative",IF(Revised_Rev_Data!F58=0,"Check - Zero","OK")))</f>
        <v>OK</v>
      </c>
      <c r="G58" s="6" t="str">
        <f>IF(Revised_Rev_Data!G58="","Check - Blank",IF(Revised_Rev_Data!G58&lt;0,"Check - Negative",IF(Revised_Rev_Data!G58=0,"Check - Zero","OK")))</f>
        <v>OK</v>
      </c>
      <c r="H58" s="6" t="str">
        <f>IF(Revised_Rev_Data!H58="","Check - Blank",IF(Revised_Rev_Data!H58&lt;0,"Check - Negative",IF(Revised_Rev_Data!H58=0,"Check - Zero","OK")))</f>
        <v>OK</v>
      </c>
      <c r="I58" s="6" t="str">
        <f>IF(Revised_Rev_Data!I58="","Check - Blank",IF(Revised_Rev_Data!I58&lt;0,"Check - Negative",IF(Revised_Rev_Data!I58=0,"Check - Zero","OK")))</f>
        <v>OK</v>
      </c>
      <c r="J58" s="6" t="str">
        <f>IF(Revised_Rev_Data!J58="","Check - Blank",IF(Revised_Rev_Data!J58&lt;0,"Check - Negative",IF(Revised_Rev_Data!J58=0,"Check - Zero","OK")))</f>
        <v>OK</v>
      </c>
      <c r="K58" s="6" t="str">
        <f>IF(Revised_Rev_Data!K58="","Check - Blank",IF(Revised_Rev_Data!K58&lt;0,"Check - Negative",IF(Revised_Rev_Data!K58=0,"Check - Zero","OK")))</f>
        <v>OK</v>
      </c>
      <c r="L58" s="6" t="str">
        <f>IF(Revised_Rev_Data!L58="","Check - Blank",IF(Revised_Rev_Data!L58&lt;0,"Check - Negative",IF(Revised_Rev_Data!L58=0,"Check - Zero","OK")))</f>
        <v>OK</v>
      </c>
      <c r="M58" s="6" t="str">
        <f>IF(Revised_Rev_Data!M58="","Check - Blank",IF(Revised_Rev_Data!M58&lt;0,"Check - Negative",IF(Revised_Rev_Data!M58=0,"Check - Zero","OK")))</f>
        <v>OK</v>
      </c>
      <c r="N58" s="6" t="str">
        <f>IF(Revised_Rev_Data!N58="","Check - Blank",IF(Revised_Rev_Data!N58&lt;0,"Check - Negative",IF(Revised_Rev_Data!N58=0,"Check - Zero","OK")))</f>
        <v>OK</v>
      </c>
      <c r="O58" s="6" t="str">
        <f>IF(Revised_Rev_Data!O58="","Check - Blank",IF(Revised_Rev_Data!O58&lt;0,"Check - Negative",IF(Revised_Rev_Data!O58=0,"Check - Zero","OK")))</f>
        <v>OK</v>
      </c>
      <c r="P58" s="6" t="str">
        <f>IF(Revised_Rev_Data!P58="","Check - Blank",IF(Revised_Rev_Data!P58&lt;0,"Check - Negative",IF(Revised_Rev_Data!P58=0,"Check - Zero","OK")))</f>
        <v>OK</v>
      </c>
      <c r="Q58" s="6" t="str">
        <f>IF(Revised_Rev_Data!Q58="","Check - Blank",IF(Revised_Rev_Data!Q58&lt;0,"Check - Negative",IF(Revised_Rev_Data!Q58=0,"Check - Zero","OK")))</f>
        <v>OK</v>
      </c>
      <c r="R58" s="6" t="str">
        <f>IF(Revised_Rev_Data!R58="","Check - Blank",IF(Revised_Rev_Data!R58&lt;0,"Check - Negative",IF(Revised_Rev_Data!R58=0,"Check - Zero","OK")))</f>
        <v>OK</v>
      </c>
      <c r="S58" s="6" t="str">
        <f>IF(Revised_Rev_Data!S58="","Check - Blank",IF(Revised_Rev_Data!S58&lt;0,"Check - Negative",IF(Revised_Rev_Data!S58=0,"Check - Zero","OK")))</f>
        <v>OK</v>
      </c>
      <c r="T58" s="6" t="str">
        <f>IF(Revised_Rev_Data!T58="","Check - Blank",IF(Revised_Rev_Data!T58&lt;0,"Check - Negative",IF(Revised_Rev_Data!T58=0,"Check - Zero","OK")))</f>
        <v>OK</v>
      </c>
      <c r="U58" s="6" t="str">
        <f>IF(Revised_Rev_Data!U58="","Check - Blank",IF(Revised_Rev_Data!U58&lt;0,"Check - Negative",IF(Revised_Rev_Data!U58=0,"Check - Zero","OK")))</f>
        <v>OK</v>
      </c>
      <c r="V58" s="6" t="str">
        <f>IF(Revised_Rev_Data!V58="","Check - Blank",IF(Revised_Rev_Data!V58&lt;0,"Check - Negative",IF(Revised_Rev_Data!V58=0,"Check - Zero","OK")))</f>
        <v>OK</v>
      </c>
      <c r="W58" s="6" t="str">
        <f>IF(Revised_Rev_Data!W58="","Check - Blank",IF(Revised_Rev_Data!W58&lt;0,"Check - Negative",IF(Revised_Rev_Data!W58=0,"Check - Zero","OK")))</f>
        <v>OK</v>
      </c>
      <c r="X58" s="6" t="str">
        <f>IF(Revised_Rev_Data!X58="","Check - Blank",IF(Revised_Rev_Data!X58&lt;0,"Check - Negative",IF(Revised_Rev_Data!X58=0,"Check - Zero","OK")))</f>
        <v>OK</v>
      </c>
      <c r="Y58" s="6" t="str">
        <f>IF(Revised_Rev_Data!Y58="","Check - Blank",IF(Revised_Rev_Data!Y58&lt;0,"Check - Negative",IF(Revised_Rev_Data!Y58=0,"Check - Zero","OK")))</f>
        <v>OK</v>
      </c>
      <c r="Z58" s="6" t="str">
        <f>IF(Revised_Rev_Data!Z58="","Check - Blank",IF(Revised_Rev_Data!Z58&lt;0,"Check - Negative",IF(Revised_Rev_Data!Z58=0,"Check - Zero","OK")))</f>
        <v>OK</v>
      </c>
      <c r="AA58" s="7" t="str">
        <f>IF(Revised_Rev_Data!AA58="","Check - Blank",IF(Revised_Rev_Data!AA58&lt;0,"Check - Negative",IF(Revised_Rev_Data!AA58=0,"Check - Zero","OK")))</f>
        <v>OK</v>
      </c>
    </row>
    <row r="59" spans="2:27" x14ac:dyDescent="0.35">
      <c r="B59" s="12" t="s">
        <v>56</v>
      </c>
      <c r="C59" s="17" t="str">
        <f>IF(Revised_Rev_Data!C59="","Check - Blank",IF(Revised_Rev_Data!C59&lt;0,"Check - Negative",IF(Revised_Rev_Data!C59=0,"Check - Zero","OK")))</f>
        <v>OK</v>
      </c>
      <c r="D59" s="6" t="str">
        <f>IF(Revised_Rev_Data!D59="","Check - Blank",IF(Revised_Rev_Data!D59&lt;0,"Check - Negative",IF(Revised_Rev_Data!D59=0,"Check - Zero","OK")))</f>
        <v>OK</v>
      </c>
      <c r="E59" s="6" t="str">
        <f>IF(Revised_Rev_Data!E59="","Check - Blank",IF(Revised_Rev_Data!E59&lt;0,"Check - Negative",IF(Revised_Rev_Data!E59=0,"Check - Zero","OK")))</f>
        <v>OK</v>
      </c>
      <c r="F59" s="6" t="str">
        <f>IF(Revised_Rev_Data!F59="","Check - Blank",IF(Revised_Rev_Data!F59&lt;0,"Check - Negative",IF(Revised_Rev_Data!F59=0,"Check - Zero","OK")))</f>
        <v>OK</v>
      </c>
      <c r="G59" s="6" t="str">
        <f>IF(Revised_Rev_Data!G59="","Check - Blank",IF(Revised_Rev_Data!G59&lt;0,"Check - Negative",IF(Revised_Rev_Data!G59=0,"Check - Zero","OK")))</f>
        <v>OK</v>
      </c>
      <c r="H59" s="6" t="str">
        <f>IF(Revised_Rev_Data!H59="","Check - Blank",IF(Revised_Rev_Data!H59&lt;0,"Check - Negative",IF(Revised_Rev_Data!H59=0,"Check - Zero","OK")))</f>
        <v>OK</v>
      </c>
      <c r="I59" s="6" t="str">
        <f>IF(Revised_Rev_Data!I59="","Check - Blank",IF(Revised_Rev_Data!I59&lt;0,"Check - Negative",IF(Revised_Rev_Data!I59=0,"Check - Zero","OK")))</f>
        <v>OK</v>
      </c>
      <c r="J59" s="6" t="str">
        <f>IF(Revised_Rev_Data!J59="","Check - Blank",IF(Revised_Rev_Data!J59&lt;0,"Check - Negative",IF(Revised_Rev_Data!J59=0,"Check - Zero","OK")))</f>
        <v>OK</v>
      </c>
      <c r="K59" s="6" t="str">
        <f>IF(Revised_Rev_Data!K59="","Check - Blank",IF(Revised_Rev_Data!K59&lt;0,"Check - Negative",IF(Revised_Rev_Data!K59=0,"Check - Zero","OK")))</f>
        <v>OK</v>
      </c>
      <c r="L59" s="6" t="str">
        <f>IF(Revised_Rev_Data!L59="","Check - Blank",IF(Revised_Rev_Data!L59&lt;0,"Check - Negative",IF(Revised_Rev_Data!L59=0,"Check - Zero","OK")))</f>
        <v>OK</v>
      </c>
      <c r="M59" s="6" t="str">
        <f>IF(Revised_Rev_Data!M59="","Check - Blank",IF(Revised_Rev_Data!M59&lt;0,"Check - Negative",IF(Revised_Rev_Data!M59=0,"Check - Zero","OK")))</f>
        <v>OK</v>
      </c>
      <c r="N59" s="6" t="str">
        <f>IF(Revised_Rev_Data!N59="","Check - Blank",IF(Revised_Rev_Data!N59&lt;0,"Check - Negative",IF(Revised_Rev_Data!N59=0,"Check - Zero","OK")))</f>
        <v>OK</v>
      </c>
      <c r="O59" s="6" t="str">
        <f>IF(Revised_Rev_Data!O59="","Check - Blank",IF(Revised_Rev_Data!O59&lt;0,"Check - Negative",IF(Revised_Rev_Data!O59=0,"Check - Zero","OK")))</f>
        <v>OK</v>
      </c>
      <c r="P59" s="6" t="str">
        <f>IF(Revised_Rev_Data!P59="","Check - Blank",IF(Revised_Rev_Data!P59&lt;0,"Check - Negative",IF(Revised_Rev_Data!P59=0,"Check - Zero","OK")))</f>
        <v>OK</v>
      </c>
      <c r="Q59" s="6" t="str">
        <f>IF(Revised_Rev_Data!Q59="","Check - Blank",IF(Revised_Rev_Data!Q59&lt;0,"Check - Negative",IF(Revised_Rev_Data!Q59=0,"Check - Zero","OK")))</f>
        <v>OK</v>
      </c>
      <c r="R59" s="6" t="str">
        <f>IF(Revised_Rev_Data!R59="","Check - Blank",IF(Revised_Rev_Data!R59&lt;0,"Check - Negative",IF(Revised_Rev_Data!R59=0,"Check - Zero","OK")))</f>
        <v>OK</v>
      </c>
      <c r="S59" s="6" t="str">
        <f>IF(Revised_Rev_Data!S59="","Check - Blank",IF(Revised_Rev_Data!S59&lt;0,"Check - Negative",IF(Revised_Rev_Data!S59=0,"Check - Zero","OK")))</f>
        <v>OK</v>
      </c>
      <c r="T59" s="6" t="str">
        <f>IF(Revised_Rev_Data!T59="","Check - Blank",IF(Revised_Rev_Data!T59&lt;0,"Check - Negative",IF(Revised_Rev_Data!T59=0,"Check - Zero","OK")))</f>
        <v>OK</v>
      </c>
      <c r="U59" s="6" t="str">
        <f>IF(Revised_Rev_Data!U59="","Check - Blank",IF(Revised_Rev_Data!U59&lt;0,"Check - Negative",IF(Revised_Rev_Data!U59=0,"Check - Zero","OK")))</f>
        <v>OK</v>
      </c>
      <c r="V59" s="6" t="str">
        <f>IF(Revised_Rev_Data!V59="","Check - Blank",IF(Revised_Rev_Data!V59&lt;0,"Check - Negative",IF(Revised_Rev_Data!V59=0,"Check - Zero","OK")))</f>
        <v>OK</v>
      </c>
      <c r="W59" s="6" t="str">
        <f>IF(Revised_Rev_Data!W59="","Check - Blank",IF(Revised_Rev_Data!W59&lt;0,"Check - Negative",IF(Revised_Rev_Data!W59=0,"Check - Zero","OK")))</f>
        <v>OK</v>
      </c>
      <c r="X59" s="6" t="str">
        <f>IF(Revised_Rev_Data!X59="","Check - Blank",IF(Revised_Rev_Data!X59&lt;0,"Check - Negative",IF(Revised_Rev_Data!X59=0,"Check - Zero","OK")))</f>
        <v>OK</v>
      </c>
      <c r="Y59" s="6" t="str">
        <f>IF(Revised_Rev_Data!Y59="","Check - Blank",IF(Revised_Rev_Data!Y59&lt;0,"Check - Negative",IF(Revised_Rev_Data!Y59=0,"Check - Zero","OK")))</f>
        <v>OK</v>
      </c>
      <c r="Z59" s="6" t="str">
        <f>IF(Revised_Rev_Data!Z59="","Check - Blank",IF(Revised_Rev_Data!Z59&lt;0,"Check - Negative",IF(Revised_Rev_Data!Z59=0,"Check - Zero","OK")))</f>
        <v>OK</v>
      </c>
      <c r="AA59" s="7" t="str">
        <f>IF(Revised_Rev_Data!AA59="","Check - Blank",IF(Revised_Rev_Data!AA59&lt;0,"Check - Negative",IF(Revised_Rev_Data!AA59=0,"Check - Zero","OK")))</f>
        <v>OK</v>
      </c>
    </row>
    <row r="60" spans="2:27" x14ac:dyDescent="0.35">
      <c r="B60" s="12" t="s">
        <v>57</v>
      </c>
      <c r="C60" s="17" t="str">
        <f>IF(Revised_Rev_Data!C60="","Check - Blank",IF(Revised_Rev_Data!C60&lt;0,"Check - Negative",IF(Revised_Rev_Data!C60=0,"Check - Zero","OK")))</f>
        <v>OK</v>
      </c>
      <c r="D60" s="6" t="str">
        <f>IF(Revised_Rev_Data!D60="","Check - Blank",IF(Revised_Rev_Data!D60&lt;0,"Check - Negative",IF(Revised_Rev_Data!D60=0,"Check - Zero","OK")))</f>
        <v>OK</v>
      </c>
      <c r="E60" s="6" t="str">
        <f>IF(Revised_Rev_Data!E60="","Check - Blank",IF(Revised_Rev_Data!E60&lt;0,"Check - Negative",IF(Revised_Rev_Data!E60=0,"Check - Zero","OK")))</f>
        <v>OK</v>
      </c>
      <c r="F60" s="6" t="str">
        <f>IF(Revised_Rev_Data!F60="","Check - Blank",IF(Revised_Rev_Data!F60&lt;0,"Check - Negative",IF(Revised_Rev_Data!F60=0,"Check - Zero","OK")))</f>
        <v>OK</v>
      </c>
      <c r="G60" s="6" t="str">
        <f>IF(Revised_Rev_Data!G60="","Check - Blank",IF(Revised_Rev_Data!G60&lt;0,"Check - Negative",IF(Revised_Rev_Data!G60=0,"Check - Zero","OK")))</f>
        <v>OK</v>
      </c>
      <c r="H60" s="6" t="str">
        <f>IF(Revised_Rev_Data!H60="","Check - Blank",IF(Revised_Rev_Data!H60&lt;0,"Check - Negative",IF(Revised_Rev_Data!H60=0,"Check - Zero","OK")))</f>
        <v>OK</v>
      </c>
      <c r="I60" s="6" t="str">
        <f>IF(Revised_Rev_Data!I60="","Check - Blank",IF(Revised_Rev_Data!I60&lt;0,"Check - Negative",IF(Revised_Rev_Data!I60=0,"Check - Zero","OK")))</f>
        <v>OK</v>
      </c>
      <c r="J60" s="6" t="str">
        <f>IF(Revised_Rev_Data!J60="","Check - Blank",IF(Revised_Rev_Data!J60&lt;0,"Check - Negative",IF(Revised_Rev_Data!J60=0,"Check - Zero","OK")))</f>
        <v>OK</v>
      </c>
      <c r="K60" s="6" t="str">
        <f>IF(Revised_Rev_Data!K60="","Check - Blank",IF(Revised_Rev_Data!K60&lt;0,"Check - Negative",IF(Revised_Rev_Data!K60=0,"Check - Zero","OK")))</f>
        <v>OK</v>
      </c>
      <c r="L60" s="6" t="str">
        <f>IF(Revised_Rev_Data!L60="","Check - Blank",IF(Revised_Rev_Data!L60&lt;0,"Check - Negative",IF(Revised_Rev_Data!L60=0,"Check - Zero","OK")))</f>
        <v>OK</v>
      </c>
      <c r="M60" s="6" t="str">
        <f>IF(Revised_Rev_Data!M60="","Check - Blank",IF(Revised_Rev_Data!M60&lt;0,"Check - Negative",IF(Revised_Rev_Data!M60=0,"Check - Zero","OK")))</f>
        <v>OK</v>
      </c>
      <c r="N60" s="6" t="str">
        <f>IF(Revised_Rev_Data!N60="","Check - Blank",IF(Revised_Rev_Data!N60&lt;0,"Check - Negative",IF(Revised_Rev_Data!N60=0,"Check - Zero","OK")))</f>
        <v>OK</v>
      </c>
      <c r="O60" s="6" t="str">
        <f>IF(Revised_Rev_Data!O60="","Check - Blank",IF(Revised_Rev_Data!O60&lt;0,"Check - Negative",IF(Revised_Rev_Data!O60=0,"Check - Zero","OK")))</f>
        <v>OK</v>
      </c>
      <c r="P60" s="6" t="str">
        <f>IF(Revised_Rev_Data!P60="","Check - Blank",IF(Revised_Rev_Data!P60&lt;0,"Check - Negative",IF(Revised_Rev_Data!P60=0,"Check - Zero","OK")))</f>
        <v>OK</v>
      </c>
      <c r="Q60" s="6" t="str">
        <f>IF(Revised_Rev_Data!Q60="","Check - Blank",IF(Revised_Rev_Data!Q60&lt;0,"Check - Negative",IF(Revised_Rev_Data!Q60=0,"Check - Zero","OK")))</f>
        <v>OK</v>
      </c>
      <c r="R60" s="6" t="str">
        <f>IF(Revised_Rev_Data!R60="","Check - Blank",IF(Revised_Rev_Data!R60&lt;0,"Check - Negative",IF(Revised_Rev_Data!R60=0,"Check - Zero","OK")))</f>
        <v>OK</v>
      </c>
      <c r="S60" s="6" t="str">
        <f>IF(Revised_Rev_Data!S60="","Check - Blank",IF(Revised_Rev_Data!S60&lt;0,"Check - Negative",IF(Revised_Rev_Data!S60=0,"Check - Zero","OK")))</f>
        <v>OK</v>
      </c>
      <c r="T60" s="6" t="str">
        <f>IF(Revised_Rev_Data!T60="","Check - Blank",IF(Revised_Rev_Data!T60&lt;0,"Check - Negative",IF(Revised_Rev_Data!T60=0,"Check - Zero","OK")))</f>
        <v>OK</v>
      </c>
      <c r="U60" s="6" t="str">
        <f>IF(Revised_Rev_Data!U60="","Check - Blank",IF(Revised_Rev_Data!U60&lt;0,"Check - Negative",IF(Revised_Rev_Data!U60=0,"Check - Zero","OK")))</f>
        <v>OK</v>
      </c>
      <c r="V60" s="6" t="str">
        <f>IF(Revised_Rev_Data!V60="","Check - Blank",IF(Revised_Rev_Data!V60&lt;0,"Check - Negative",IF(Revised_Rev_Data!V60=0,"Check - Zero","OK")))</f>
        <v>OK</v>
      </c>
      <c r="W60" s="6" t="str">
        <f>IF(Revised_Rev_Data!W60="","Check - Blank",IF(Revised_Rev_Data!W60&lt;0,"Check - Negative",IF(Revised_Rev_Data!W60=0,"Check - Zero","OK")))</f>
        <v>OK</v>
      </c>
      <c r="X60" s="6" t="str">
        <f>IF(Revised_Rev_Data!X60="","Check - Blank",IF(Revised_Rev_Data!X60&lt;0,"Check - Negative",IF(Revised_Rev_Data!X60=0,"Check - Zero","OK")))</f>
        <v>OK</v>
      </c>
      <c r="Y60" s="6" t="str">
        <f>IF(Revised_Rev_Data!Y60="","Check - Blank",IF(Revised_Rev_Data!Y60&lt;0,"Check - Negative",IF(Revised_Rev_Data!Y60=0,"Check - Zero","OK")))</f>
        <v>OK</v>
      </c>
      <c r="Z60" s="6" t="str">
        <f>IF(Revised_Rev_Data!Z60="","Check - Blank",IF(Revised_Rev_Data!Z60&lt;0,"Check - Negative",IF(Revised_Rev_Data!Z60=0,"Check - Zero","OK")))</f>
        <v>OK</v>
      </c>
      <c r="AA60" s="7" t="str">
        <f>IF(Revised_Rev_Data!AA60="","Check - Blank",IF(Revised_Rev_Data!AA60&lt;0,"Check - Negative",IF(Revised_Rev_Data!AA60=0,"Check - Zero","OK")))</f>
        <v>OK</v>
      </c>
    </row>
    <row r="61" spans="2:27" x14ac:dyDescent="0.35">
      <c r="B61" s="12" t="s">
        <v>58</v>
      </c>
      <c r="C61" s="17" t="str">
        <f>IF(Revised_Rev_Data!C61="","Check - Blank",IF(Revised_Rev_Data!C61&lt;0,"Check - Negative",IF(Revised_Rev_Data!C61=0,"Check - Zero","OK")))</f>
        <v>OK</v>
      </c>
      <c r="D61" s="6" t="str">
        <f>IF(Revised_Rev_Data!D61="","Check - Blank",IF(Revised_Rev_Data!D61&lt;0,"Check - Negative",IF(Revised_Rev_Data!D61=0,"Check - Zero","OK")))</f>
        <v>OK</v>
      </c>
      <c r="E61" s="6" t="str">
        <f>IF(Revised_Rev_Data!E61="","Check - Blank",IF(Revised_Rev_Data!E61&lt;0,"Check - Negative",IF(Revised_Rev_Data!E61=0,"Check - Zero","OK")))</f>
        <v>OK</v>
      </c>
      <c r="F61" s="6" t="str">
        <f>IF(Revised_Rev_Data!F61="","Check - Blank",IF(Revised_Rev_Data!F61&lt;0,"Check - Negative",IF(Revised_Rev_Data!F61=0,"Check - Zero","OK")))</f>
        <v>OK</v>
      </c>
      <c r="G61" s="6" t="str">
        <f>IF(Revised_Rev_Data!G61="","Check - Blank",IF(Revised_Rev_Data!G61&lt;0,"Check - Negative",IF(Revised_Rev_Data!G61=0,"Check - Zero","OK")))</f>
        <v>OK</v>
      </c>
      <c r="H61" s="6" t="str">
        <f>IF(Revised_Rev_Data!H61="","Check - Blank",IF(Revised_Rev_Data!H61&lt;0,"Check - Negative",IF(Revised_Rev_Data!H61=0,"Check - Zero","OK")))</f>
        <v>OK</v>
      </c>
      <c r="I61" s="6" t="str">
        <f>IF(Revised_Rev_Data!I61="","Check - Blank",IF(Revised_Rev_Data!I61&lt;0,"Check - Negative",IF(Revised_Rev_Data!I61=0,"Check - Zero","OK")))</f>
        <v>OK</v>
      </c>
      <c r="J61" s="6" t="str">
        <f>IF(Revised_Rev_Data!J61="","Check - Blank",IF(Revised_Rev_Data!J61&lt;0,"Check - Negative",IF(Revised_Rev_Data!J61=0,"Check - Zero","OK")))</f>
        <v>OK</v>
      </c>
      <c r="K61" s="6" t="str">
        <f>IF(Revised_Rev_Data!K61="","Check - Blank",IF(Revised_Rev_Data!K61&lt;0,"Check - Negative",IF(Revised_Rev_Data!K61=0,"Check - Zero","OK")))</f>
        <v>OK</v>
      </c>
      <c r="L61" s="6" t="str">
        <f>IF(Revised_Rev_Data!L61="","Check - Blank",IF(Revised_Rev_Data!L61&lt;0,"Check - Negative",IF(Revised_Rev_Data!L61=0,"Check - Zero","OK")))</f>
        <v>OK</v>
      </c>
      <c r="M61" s="6" t="str">
        <f>IF(Revised_Rev_Data!M61="","Check - Blank",IF(Revised_Rev_Data!M61&lt;0,"Check - Negative",IF(Revised_Rev_Data!M61=0,"Check - Zero","OK")))</f>
        <v>OK</v>
      </c>
      <c r="N61" s="6" t="str">
        <f>IF(Revised_Rev_Data!N61="","Check - Blank",IF(Revised_Rev_Data!N61&lt;0,"Check - Negative",IF(Revised_Rev_Data!N61=0,"Check - Zero","OK")))</f>
        <v>OK</v>
      </c>
      <c r="O61" s="6" t="str">
        <f>IF(Revised_Rev_Data!O61="","Check - Blank",IF(Revised_Rev_Data!O61&lt;0,"Check - Negative",IF(Revised_Rev_Data!O61=0,"Check - Zero","OK")))</f>
        <v>OK</v>
      </c>
      <c r="P61" s="6" t="str">
        <f>IF(Revised_Rev_Data!P61="","Check - Blank",IF(Revised_Rev_Data!P61&lt;0,"Check - Negative",IF(Revised_Rev_Data!P61=0,"Check - Zero","OK")))</f>
        <v>OK</v>
      </c>
      <c r="Q61" s="6" t="str">
        <f>IF(Revised_Rev_Data!Q61="","Check - Blank",IF(Revised_Rev_Data!Q61&lt;0,"Check - Negative",IF(Revised_Rev_Data!Q61=0,"Check - Zero","OK")))</f>
        <v>OK</v>
      </c>
      <c r="R61" s="6" t="str">
        <f>IF(Revised_Rev_Data!R61="","Check - Blank",IF(Revised_Rev_Data!R61&lt;0,"Check - Negative",IF(Revised_Rev_Data!R61=0,"Check - Zero","OK")))</f>
        <v>OK</v>
      </c>
      <c r="S61" s="6" t="str">
        <f>IF(Revised_Rev_Data!S61="","Check - Blank",IF(Revised_Rev_Data!S61&lt;0,"Check - Negative",IF(Revised_Rev_Data!S61=0,"Check - Zero","OK")))</f>
        <v>OK</v>
      </c>
      <c r="T61" s="6" t="str">
        <f>IF(Revised_Rev_Data!T61="","Check - Blank",IF(Revised_Rev_Data!T61&lt;0,"Check - Negative",IF(Revised_Rev_Data!T61=0,"Check - Zero","OK")))</f>
        <v>OK</v>
      </c>
      <c r="U61" s="6" t="str">
        <f>IF(Revised_Rev_Data!U61="","Check - Blank",IF(Revised_Rev_Data!U61&lt;0,"Check - Negative",IF(Revised_Rev_Data!U61=0,"Check - Zero","OK")))</f>
        <v>OK</v>
      </c>
      <c r="V61" s="6" t="str">
        <f>IF(Revised_Rev_Data!V61="","Check - Blank",IF(Revised_Rev_Data!V61&lt;0,"Check - Negative",IF(Revised_Rev_Data!V61=0,"Check - Zero","OK")))</f>
        <v>OK</v>
      </c>
      <c r="W61" s="6" t="str">
        <f>IF(Revised_Rev_Data!W61="","Check - Blank",IF(Revised_Rev_Data!W61&lt;0,"Check - Negative",IF(Revised_Rev_Data!W61=0,"Check - Zero","OK")))</f>
        <v>OK</v>
      </c>
      <c r="X61" s="6" t="str">
        <f>IF(Revised_Rev_Data!X61="","Check - Blank",IF(Revised_Rev_Data!X61&lt;0,"Check - Negative",IF(Revised_Rev_Data!X61=0,"Check - Zero","OK")))</f>
        <v>OK</v>
      </c>
      <c r="Y61" s="6" t="str">
        <f>IF(Revised_Rev_Data!Y61="","Check - Blank",IF(Revised_Rev_Data!Y61&lt;0,"Check - Negative",IF(Revised_Rev_Data!Y61=0,"Check - Zero","OK")))</f>
        <v>OK</v>
      </c>
      <c r="Z61" s="6" t="str">
        <f>IF(Revised_Rev_Data!Z61="","Check - Blank",IF(Revised_Rev_Data!Z61&lt;0,"Check - Negative",IF(Revised_Rev_Data!Z61=0,"Check - Zero","OK")))</f>
        <v>OK</v>
      </c>
      <c r="AA61" s="7" t="str">
        <f>IF(Revised_Rev_Data!AA61="","Check - Blank",IF(Revised_Rev_Data!AA61&lt;0,"Check - Negative",IF(Revised_Rev_Data!AA61=0,"Check - Zero","OK")))</f>
        <v>OK</v>
      </c>
    </row>
    <row r="62" spans="2:27" x14ac:dyDescent="0.35">
      <c r="B62" s="12" t="s">
        <v>59</v>
      </c>
      <c r="C62" s="17" t="str">
        <f>IF(Revised_Rev_Data!C62="","Check - Blank",IF(Revised_Rev_Data!C62&lt;0,"Check - Negative",IF(Revised_Rev_Data!C62=0,"Check - Zero","OK")))</f>
        <v>OK</v>
      </c>
      <c r="D62" s="6" t="str">
        <f>IF(Revised_Rev_Data!D62="","Check - Blank",IF(Revised_Rev_Data!D62&lt;0,"Check - Negative",IF(Revised_Rev_Data!D62=0,"Check - Zero","OK")))</f>
        <v>OK</v>
      </c>
      <c r="E62" s="6" t="str">
        <f>IF(Revised_Rev_Data!E62="","Check - Blank",IF(Revised_Rev_Data!E62&lt;0,"Check - Negative",IF(Revised_Rev_Data!E62=0,"Check - Zero","OK")))</f>
        <v>OK</v>
      </c>
      <c r="F62" s="6" t="str">
        <f>IF(Revised_Rev_Data!F62="","Check - Blank",IF(Revised_Rev_Data!F62&lt;0,"Check - Negative",IF(Revised_Rev_Data!F62=0,"Check - Zero","OK")))</f>
        <v>OK</v>
      </c>
      <c r="G62" s="6" t="str">
        <f>IF(Revised_Rev_Data!G62="","Check - Blank",IF(Revised_Rev_Data!G62&lt;0,"Check - Negative",IF(Revised_Rev_Data!G62=0,"Check - Zero","OK")))</f>
        <v>OK</v>
      </c>
      <c r="H62" s="6" t="str">
        <f>IF(Revised_Rev_Data!H62="","Check - Blank",IF(Revised_Rev_Data!H62&lt;0,"Check - Negative",IF(Revised_Rev_Data!H62=0,"Check - Zero","OK")))</f>
        <v>OK</v>
      </c>
      <c r="I62" s="6" t="str">
        <f>IF(Revised_Rev_Data!I62="","Check - Blank",IF(Revised_Rev_Data!I62&lt;0,"Check - Negative",IF(Revised_Rev_Data!I62=0,"Check - Zero","OK")))</f>
        <v>OK</v>
      </c>
      <c r="J62" s="6" t="str">
        <f>IF(Revised_Rev_Data!J62="","Check - Blank",IF(Revised_Rev_Data!J62&lt;0,"Check - Negative",IF(Revised_Rev_Data!J62=0,"Check - Zero","OK")))</f>
        <v>OK</v>
      </c>
      <c r="K62" s="6" t="str">
        <f>IF(Revised_Rev_Data!K62="","Check - Blank",IF(Revised_Rev_Data!K62&lt;0,"Check - Negative",IF(Revised_Rev_Data!K62=0,"Check - Zero","OK")))</f>
        <v>OK</v>
      </c>
      <c r="L62" s="6" t="str">
        <f>IF(Revised_Rev_Data!L62="","Check - Blank",IF(Revised_Rev_Data!L62&lt;0,"Check - Negative",IF(Revised_Rev_Data!L62=0,"Check - Zero","OK")))</f>
        <v>OK</v>
      </c>
      <c r="M62" s="6" t="str">
        <f>IF(Revised_Rev_Data!M62="","Check - Blank",IF(Revised_Rev_Data!M62&lt;0,"Check - Negative",IF(Revised_Rev_Data!M62=0,"Check - Zero","OK")))</f>
        <v>OK</v>
      </c>
      <c r="N62" s="6" t="str">
        <f>IF(Revised_Rev_Data!N62="","Check - Blank",IF(Revised_Rev_Data!N62&lt;0,"Check - Negative",IF(Revised_Rev_Data!N62=0,"Check - Zero","OK")))</f>
        <v>OK</v>
      </c>
      <c r="O62" s="6" t="str">
        <f>IF(Revised_Rev_Data!O62="","Check - Blank",IF(Revised_Rev_Data!O62&lt;0,"Check - Negative",IF(Revised_Rev_Data!O62=0,"Check - Zero","OK")))</f>
        <v>OK</v>
      </c>
      <c r="P62" s="6" t="str">
        <f>IF(Revised_Rev_Data!P62="","Check - Blank",IF(Revised_Rev_Data!P62&lt;0,"Check - Negative",IF(Revised_Rev_Data!P62=0,"Check - Zero","OK")))</f>
        <v>OK</v>
      </c>
      <c r="Q62" s="6" t="str">
        <f>IF(Revised_Rev_Data!Q62="","Check - Blank",IF(Revised_Rev_Data!Q62&lt;0,"Check - Negative",IF(Revised_Rev_Data!Q62=0,"Check - Zero","OK")))</f>
        <v>OK</v>
      </c>
      <c r="R62" s="6" t="str">
        <f>IF(Revised_Rev_Data!R62="","Check - Blank",IF(Revised_Rev_Data!R62&lt;0,"Check - Negative",IF(Revised_Rev_Data!R62=0,"Check - Zero","OK")))</f>
        <v>OK</v>
      </c>
      <c r="S62" s="6" t="str">
        <f>IF(Revised_Rev_Data!S62="","Check - Blank",IF(Revised_Rev_Data!S62&lt;0,"Check - Negative",IF(Revised_Rev_Data!S62=0,"Check - Zero","OK")))</f>
        <v>OK</v>
      </c>
      <c r="T62" s="6" t="str">
        <f>IF(Revised_Rev_Data!T62="","Check - Blank",IF(Revised_Rev_Data!T62&lt;0,"Check - Negative",IF(Revised_Rev_Data!T62=0,"Check - Zero","OK")))</f>
        <v>OK</v>
      </c>
      <c r="U62" s="6" t="str">
        <f>IF(Revised_Rev_Data!U62="","Check - Blank",IF(Revised_Rev_Data!U62&lt;0,"Check - Negative",IF(Revised_Rev_Data!U62=0,"Check - Zero","OK")))</f>
        <v>OK</v>
      </c>
      <c r="V62" s="6" t="str">
        <f>IF(Revised_Rev_Data!V62="","Check - Blank",IF(Revised_Rev_Data!V62&lt;0,"Check - Negative",IF(Revised_Rev_Data!V62=0,"Check - Zero","OK")))</f>
        <v>OK</v>
      </c>
      <c r="W62" s="6" t="str">
        <f>IF(Revised_Rev_Data!W62="","Check - Blank",IF(Revised_Rev_Data!W62&lt;0,"Check - Negative",IF(Revised_Rev_Data!W62=0,"Check - Zero","OK")))</f>
        <v>OK</v>
      </c>
      <c r="X62" s="6" t="str">
        <f>IF(Revised_Rev_Data!X62="","Check - Blank",IF(Revised_Rev_Data!X62&lt;0,"Check - Negative",IF(Revised_Rev_Data!X62=0,"Check - Zero","OK")))</f>
        <v>OK</v>
      </c>
      <c r="Y62" s="6" t="str">
        <f>IF(Revised_Rev_Data!Y62="","Check - Blank",IF(Revised_Rev_Data!Y62&lt;0,"Check - Negative",IF(Revised_Rev_Data!Y62=0,"Check - Zero","OK")))</f>
        <v>OK</v>
      </c>
      <c r="Z62" s="6" t="str">
        <f>IF(Revised_Rev_Data!Z62="","Check - Blank",IF(Revised_Rev_Data!Z62&lt;0,"Check - Negative",IF(Revised_Rev_Data!Z62=0,"Check - Zero","OK")))</f>
        <v>OK</v>
      </c>
      <c r="AA62" s="7" t="str">
        <f>IF(Revised_Rev_Data!AA62="","Check - Blank",IF(Revised_Rev_Data!AA62&lt;0,"Check - Negative",IF(Revised_Rev_Data!AA62=0,"Check - Zero","OK")))</f>
        <v>OK</v>
      </c>
    </row>
    <row r="63" spans="2:27" x14ac:dyDescent="0.35">
      <c r="B63" s="12" t="s">
        <v>60</v>
      </c>
      <c r="C63" s="17" t="str">
        <f>IF(Revised_Rev_Data!C63="","Check - Blank",IF(Revised_Rev_Data!C63&lt;0,"Check - Negative",IF(Revised_Rev_Data!C63=0,"Check - Zero","OK")))</f>
        <v>OK</v>
      </c>
      <c r="D63" s="6" t="str">
        <f>IF(Revised_Rev_Data!D63="","Check - Blank",IF(Revised_Rev_Data!D63&lt;0,"Check - Negative",IF(Revised_Rev_Data!D63=0,"Check - Zero","OK")))</f>
        <v>OK</v>
      </c>
      <c r="E63" s="6" t="str">
        <f>IF(Revised_Rev_Data!E63="","Check - Blank",IF(Revised_Rev_Data!E63&lt;0,"Check - Negative",IF(Revised_Rev_Data!E63=0,"Check - Zero","OK")))</f>
        <v>OK</v>
      </c>
      <c r="F63" s="6" t="str">
        <f>IF(Revised_Rev_Data!F63="","Check - Blank",IF(Revised_Rev_Data!F63&lt;0,"Check - Negative",IF(Revised_Rev_Data!F63=0,"Check - Zero","OK")))</f>
        <v>OK</v>
      </c>
      <c r="G63" s="6" t="str">
        <f>IF(Revised_Rev_Data!G63="","Check - Blank",IF(Revised_Rev_Data!G63&lt;0,"Check - Negative",IF(Revised_Rev_Data!G63=0,"Check - Zero","OK")))</f>
        <v>OK</v>
      </c>
      <c r="H63" s="6" t="str">
        <f>IF(Revised_Rev_Data!H63="","Check - Blank",IF(Revised_Rev_Data!H63&lt;0,"Check - Negative",IF(Revised_Rev_Data!H63=0,"Check - Zero","OK")))</f>
        <v>OK</v>
      </c>
      <c r="I63" s="6" t="str">
        <f>IF(Revised_Rev_Data!I63="","Check - Blank",IF(Revised_Rev_Data!I63&lt;0,"Check - Negative",IF(Revised_Rev_Data!I63=0,"Check - Zero","OK")))</f>
        <v>OK</v>
      </c>
      <c r="J63" s="6" t="str">
        <f>IF(Revised_Rev_Data!J63="","Check - Blank",IF(Revised_Rev_Data!J63&lt;0,"Check - Negative",IF(Revised_Rev_Data!J63=0,"Check - Zero","OK")))</f>
        <v>OK</v>
      </c>
      <c r="K63" s="6" t="str">
        <f>IF(Revised_Rev_Data!K63="","Check - Blank",IF(Revised_Rev_Data!K63&lt;0,"Check - Negative",IF(Revised_Rev_Data!K63=0,"Check - Zero","OK")))</f>
        <v>OK</v>
      </c>
      <c r="L63" s="6" t="str">
        <f>IF(Revised_Rev_Data!L63="","Check - Blank",IF(Revised_Rev_Data!L63&lt;0,"Check - Negative",IF(Revised_Rev_Data!L63=0,"Check - Zero","OK")))</f>
        <v>OK</v>
      </c>
      <c r="M63" s="6" t="str">
        <f>IF(Revised_Rev_Data!M63="","Check - Blank",IF(Revised_Rev_Data!M63&lt;0,"Check - Negative",IF(Revised_Rev_Data!M63=0,"Check - Zero","OK")))</f>
        <v>OK</v>
      </c>
      <c r="N63" s="6" t="str">
        <f>IF(Revised_Rev_Data!N63="","Check - Blank",IF(Revised_Rev_Data!N63&lt;0,"Check - Negative",IF(Revised_Rev_Data!N63=0,"Check - Zero","OK")))</f>
        <v>OK</v>
      </c>
      <c r="O63" s="6" t="str">
        <f>IF(Revised_Rev_Data!O63="","Check - Blank",IF(Revised_Rev_Data!O63&lt;0,"Check - Negative",IF(Revised_Rev_Data!O63=0,"Check - Zero","OK")))</f>
        <v>OK</v>
      </c>
      <c r="P63" s="6" t="str">
        <f>IF(Revised_Rev_Data!P63="","Check - Blank",IF(Revised_Rev_Data!P63&lt;0,"Check - Negative",IF(Revised_Rev_Data!P63=0,"Check - Zero","OK")))</f>
        <v>OK</v>
      </c>
      <c r="Q63" s="6" t="str">
        <f>IF(Revised_Rev_Data!Q63="","Check - Blank",IF(Revised_Rev_Data!Q63&lt;0,"Check - Negative",IF(Revised_Rev_Data!Q63=0,"Check - Zero","OK")))</f>
        <v>OK</v>
      </c>
      <c r="R63" s="6" t="str">
        <f>IF(Revised_Rev_Data!R63="","Check - Blank",IF(Revised_Rev_Data!R63&lt;0,"Check - Negative",IF(Revised_Rev_Data!R63=0,"Check - Zero","OK")))</f>
        <v>OK</v>
      </c>
      <c r="S63" s="6" t="str">
        <f>IF(Revised_Rev_Data!S63="","Check - Blank",IF(Revised_Rev_Data!S63&lt;0,"Check - Negative",IF(Revised_Rev_Data!S63=0,"Check - Zero","OK")))</f>
        <v>OK</v>
      </c>
      <c r="T63" s="6" t="str">
        <f>IF(Revised_Rev_Data!T63="","Check - Blank",IF(Revised_Rev_Data!T63&lt;0,"Check - Negative",IF(Revised_Rev_Data!T63=0,"Check - Zero","OK")))</f>
        <v>OK</v>
      </c>
      <c r="U63" s="6" t="str">
        <f>IF(Revised_Rev_Data!U63="","Check - Blank",IF(Revised_Rev_Data!U63&lt;0,"Check - Negative",IF(Revised_Rev_Data!U63=0,"Check - Zero","OK")))</f>
        <v>OK</v>
      </c>
      <c r="V63" s="6" t="str">
        <f>IF(Revised_Rev_Data!V63="","Check - Blank",IF(Revised_Rev_Data!V63&lt;0,"Check - Negative",IF(Revised_Rev_Data!V63=0,"Check - Zero","OK")))</f>
        <v>OK</v>
      </c>
      <c r="W63" s="6" t="str">
        <f>IF(Revised_Rev_Data!W63="","Check - Blank",IF(Revised_Rev_Data!W63&lt;0,"Check - Negative",IF(Revised_Rev_Data!W63=0,"Check - Zero","OK")))</f>
        <v>OK</v>
      </c>
      <c r="X63" s="6" t="str">
        <f>IF(Revised_Rev_Data!X63="","Check - Blank",IF(Revised_Rev_Data!X63&lt;0,"Check - Negative",IF(Revised_Rev_Data!X63=0,"Check - Zero","OK")))</f>
        <v>OK</v>
      </c>
      <c r="Y63" s="6" t="str">
        <f>IF(Revised_Rev_Data!Y63="","Check - Blank",IF(Revised_Rev_Data!Y63&lt;0,"Check - Negative",IF(Revised_Rev_Data!Y63=0,"Check - Zero","OK")))</f>
        <v>OK</v>
      </c>
      <c r="Z63" s="6" t="str">
        <f>IF(Revised_Rev_Data!Z63="","Check - Blank",IF(Revised_Rev_Data!Z63&lt;0,"Check - Negative",IF(Revised_Rev_Data!Z63=0,"Check - Zero","OK")))</f>
        <v>OK</v>
      </c>
      <c r="AA63" s="7" t="str">
        <f>IF(Revised_Rev_Data!AA63="","Check - Blank",IF(Revised_Rev_Data!AA63&lt;0,"Check - Negative",IF(Revised_Rev_Data!AA63=0,"Check - Zero","OK")))</f>
        <v>OK</v>
      </c>
    </row>
    <row r="64" spans="2:27" x14ac:dyDescent="0.35">
      <c r="B64" s="12" t="s">
        <v>61</v>
      </c>
      <c r="C64" s="17" t="str">
        <f>IF(Revised_Rev_Data!C64="","Check - Blank",IF(Revised_Rev_Data!C64&lt;0,"Check - Negative",IF(Revised_Rev_Data!C64=0,"Check - Zero","OK")))</f>
        <v>OK</v>
      </c>
      <c r="D64" s="6" t="str">
        <f>IF(Revised_Rev_Data!D64="","Check - Blank",IF(Revised_Rev_Data!D64&lt;0,"Check - Negative",IF(Revised_Rev_Data!D64=0,"Check - Zero","OK")))</f>
        <v>OK</v>
      </c>
      <c r="E64" s="6" t="str">
        <f>IF(Revised_Rev_Data!E64="","Check - Blank",IF(Revised_Rev_Data!E64&lt;0,"Check - Negative",IF(Revised_Rev_Data!E64=0,"Check - Zero","OK")))</f>
        <v>OK</v>
      </c>
      <c r="F64" s="6" t="str">
        <f>IF(Revised_Rev_Data!F64="","Check - Blank",IF(Revised_Rev_Data!F64&lt;0,"Check - Negative",IF(Revised_Rev_Data!F64=0,"Check - Zero","OK")))</f>
        <v>OK</v>
      </c>
      <c r="G64" s="6" t="str">
        <f>IF(Revised_Rev_Data!G64="","Check - Blank",IF(Revised_Rev_Data!G64&lt;0,"Check - Negative",IF(Revised_Rev_Data!G64=0,"Check - Zero","OK")))</f>
        <v>OK</v>
      </c>
      <c r="H64" s="6" t="str">
        <f>IF(Revised_Rev_Data!H64="","Check - Blank",IF(Revised_Rev_Data!H64&lt;0,"Check - Negative",IF(Revised_Rev_Data!H64=0,"Check - Zero","OK")))</f>
        <v>OK</v>
      </c>
      <c r="I64" s="6" t="str">
        <f>IF(Revised_Rev_Data!I64="","Check - Blank",IF(Revised_Rev_Data!I64&lt;0,"Check - Negative",IF(Revised_Rev_Data!I64=0,"Check - Zero","OK")))</f>
        <v>OK</v>
      </c>
      <c r="J64" s="6" t="str">
        <f>IF(Revised_Rev_Data!J64="","Check - Blank",IF(Revised_Rev_Data!J64&lt;0,"Check - Negative",IF(Revised_Rev_Data!J64=0,"Check - Zero","OK")))</f>
        <v>OK</v>
      </c>
      <c r="K64" s="6" t="str">
        <f>IF(Revised_Rev_Data!K64="","Check - Blank",IF(Revised_Rev_Data!K64&lt;0,"Check - Negative",IF(Revised_Rev_Data!K64=0,"Check - Zero","OK")))</f>
        <v>OK</v>
      </c>
      <c r="L64" s="6" t="str">
        <f>IF(Revised_Rev_Data!L64="","Check - Blank",IF(Revised_Rev_Data!L64&lt;0,"Check - Negative",IF(Revised_Rev_Data!L64=0,"Check - Zero","OK")))</f>
        <v>OK</v>
      </c>
      <c r="M64" s="6" t="str">
        <f>IF(Revised_Rev_Data!M64="","Check - Blank",IF(Revised_Rev_Data!M64&lt;0,"Check - Negative",IF(Revised_Rev_Data!M64=0,"Check - Zero","OK")))</f>
        <v>OK</v>
      </c>
      <c r="N64" s="6" t="str">
        <f>IF(Revised_Rev_Data!N64="","Check - Blank",IF(Revised_Rev_Data!N64&lt;0,"Check - Negative",IF(Revised_Rev_Data!N64=0,"Check - Zero","OK")))</f>
        <v>OK</v>
      </c>
      <c r="O64" s="6" t="str">
        <f>IF(Revised_Rev_Data!O64="","Check - Blank",IF(Revised_Rev_Data!O64&lt;0,"Check - Negative",IF(Revised_Rev_Data!O64=0,"Check - Zero","OK")))</f>
        <v>OK</v>
      </c>
      <c r="P64" s="6" t="str">
        <f>IF(Revised_Rev_Data!P64="","Check - Blank",IF(Revised_Rev_Data!P64&lt;0,"Check - Negative",IF(Revised_Rev_Data!P64=0,"Check - Zero","OK")))</f>
        <v>OK</v>
      </c>
      <c r="Q64" s="6" t="str">
        <f>IF(Revised_Rev_Data!Q64="","Check - Blank",IF(Revised_Rev_Data!Q64&lt;0,"Check - Negative",IF(Revised_Rev_Data!Q64=0,"Check - Zero","OK")))</f>
        <v>OK</v>
      </c>
      <c r="R64" s="6" t="str">
        <f>IF(Revised_Rev_Data!R64="","Check - Blank",IF(Revised_Rev_Data!R64&lt;0,"Check - Negative",IF(Revised_Rev_Data!R64=0,"Check - Zero","OK")))</f>
        <v>OK</v>
      </c>
      <c r="S64" s="6" t="str">
        <f>IF(Revised_Rev_Data!S64="","Check - Blank",IF(Revised_Rev_Data!S64&lt;0,"Check - Negative",IF(Revised_Rev_Data!S64=0,"Check - Zero","OK")))</f>
        <v>OK</v>
      </c>
      <c r="T64" s="6" t="str">
        <f>IF(Revised_Rev_Data!T64="","Check - Blank",IF(Revised_Rev_Data!T64&lt;0,"Check - Negative",IF(Revised_Rev_Data!T64=0,"Check - Zero","OK")))</f>
        <v>OK</v>
      </c>
      <c r="U64" s="6" t="str">
        <f>IF(Revised_Rev_Data!U64="","Check - Blank",IF(Revised_Rev_Data!U64&lt;0,"Check - Negative",IF(Revised_Rev_Data!U64=0,"Check - Zero","OK")))</f>
        <v>OK</v>
      </c>
      <c r="V64" s="6" t="str">
        <f>IF(Revised_Rev_Data!V64="","Check - Blank",IF(Revised_Rev_Data!V64&lt;0,"Check - Negative",IF(Revised_Rev_Data!V64=0,"Check - Zero","OK")))</f>
        <v>OK</v>
      </c>
      <c r="W64" s="6" t="str">
        <f>IF(Revised_Rev_Data!W64="","Check - Blank",IF(Revised_Rev_Data!W64&lt;0,"Check - Negative",IF(Revised_Rev_Data!W64=0,"Check - Zero","OK")))</f>
        <v>OK</v>
      </c>
      <c r="X64" s="6" t="str">
        <f>IF(Revised_Rev_Data!X64="","Check - Blank",IF(Revised_Rev_Data!X64&lt;0,"Check - Negative",IF(Revised_Rev_Data!X64=0,"Check - Zero","OK")))</f>
        <v>OK</v>
      </c>
      <c r="Y64" s="6" t="str">
        <f>IF(Revised_Rev_Data!Y64="","Check - Blank",IF(Revised_Rev_Data!Y64&lt;0,"Check - Negative",IF(Revised_Rev_Data!Y64=0,"Check - Zero","OK")))</f>
        <v>OK</v>
      </c>
      <c r="Z64" s="6" t="str">
        <f>IF(Revised_Rev_Data!Z64="","Check - Blank",IF(Revised_Rev_Data!Z64&lt;0,"Check - Negative",IF(Revised_Rev_Data!Z64=0,"Check - Zero","OK")))</f>
        <v>OK</v>
      </c>
      <c r="AA64" s="7" t="str">
        <f>IF(Revised_Rev_Data!AA64="","Check - Blank",IF(Revised_Rev_Data!AA64&lt;0,"Check - Negative",IF(Revised_Rev_Data!AA64=0,"Check - Zero","OK")))</f>
        <v>OK</v>
      </c>
    </row>
    <row r="65" spans="2:27" x14ac:dyDescent="0.35">
      <c r="B65" s="12" t="s">
        <v>62</v>
      </c>
      <c r="C65" s="17" t="str">
        <f>IF(Revised_Rev_Data!C65="","Check - Blank",IF(Revised_Rev_Data!C65&lt;0,"Check - Negative",IF(Revised_Rev_Data!C65=0,"Check - Zero","OK")))</f>
        <v>OK</v>
      </c>
      <c r="D65" s="6" t="str">
        <f>IF(Revised_Rev_Data!D65="","Check - Blank",IF(Revised_Rev_Data!D65&lt;0,"Check - Negative",IF(Revised_Rev_Data!D65=0,"Check - Zero","OK")))</f>
        <v>OK</v>
      </c>
      <c r="E65" s="6" t="str">
        <f>IF(Revised_Rev_Data!E65="","Check - Blank",IF(Revised_Rev_Data!E65&lt;0,"Check - Negative",IF(Revised_Rev_Data!E65=0,"Check - Zero","OK")))</f>
        <v>OK</v>
      </c>
      <c r="F65" s="6" t="str">
        <f>IF(Revised_Rev_Data!F65="","Check - Blank",IF(Revised_Rev_Data!F65&lt;0,"Check - Negative",IF(Revised_Rev_Data!F65=0,"Check - Zero","OK")))</f>
        <v>OK</v>
      </c>
      <c r="G65" s="6" t="str">
        <f>IF(Revised_Rev_Data!G65="","Check - Blank",IF(Revised_Rev_Data!G65&lt;0,"Check - Negative",IF(Revised_Rev_Data!G65=0,"Check - Zero","OK")))</f>
        <v>OK</v>
      </c>
      <c r="H65" s="6" t="str">
        <f>IF(Revised_Rev_Data!H65="","Check - Blank",IF(Revised_Rev_Data!H65&lt;0,"Check - Negative",IF(Revised_Rev_Data!H65=0,"Check - Zero","OK")))</f>
        <v>OK</v>
      </c>
      <c r="I65" s="6" t="str">
        <f>IF(Revised_Rev_Data!I65="","Check - Blank",IF(Revised_Rev_Data!I65&lt;0,"Check - Negative",IF(Revised_Rev_Data!I65=0,"Check - Zero","OK")))</f>
        <v>OK</v>
      </c>
      <c r="J65" s="6" t="str">
        <f>IF(Revised_Rev_Data!J65="","Check - Blank",IF(Revised_Rev_Data!J65&lt;0,"Check - Negative",IF(Revised_Rev_Data!J65=0,"Check - Zero","OK")))</f>
        <v>OK</v>
      </c>
      <c r="K65" s="6" t="str">
        <f>IF(Revised_Rev_Data!K65="","Check - Blank",IF(Revised_Rev_Data!K65&lt;0,"Check - Negative",IF(Revised_Rev_Data!K65=0,"Check - Zero","OK")))</f>
        <v>OK</v>
      </c>
      <c r="L65" s="6" t="str">
        <f>IF(Revised_Rev_Data!L65="","Check - Blank",IF(Revised_Rev_Data!L65&lt;0,"Check - Negative",IF(Revised_Rev_Data!L65=0,"Check - Zero","OK")))</f>
        <v>OK</v>
      </c>
      <c r="M65" s="6" t="str">
        <f>IF(Revised_Rev_Data!M65="","Check - Blank",IF(Revised_Rev_Data!M65&lt;0,"Check - Negative",IF(Revised_Rev_Data!M65=0,"Check - Zero","OK")))</f>
        <v>OK</v>
      </c>
      <c r="N65" s="6" t="str">
        <f>IF(Revised_Rev_Data!N65="","Check - Blank",IF(Revised_Rev_Data!N65&lt;0,"Check - Negative",IF(Revised_Rev_Data!N65=0,"Check - Zero","OK")))</f>
        <v>OK</v>
      </c>
      <c r="O65" s="6" t="str">
        <f>IF(Revised_Rev_Data!O65="","Check - Blank",IF(Revised_Rev_Data!O65&lt;0,"Check - Negative",IF(Revised_Rev_Data!O65=0,"Check - Zero","OK")))</f>
        <v>OK</v>
      </c>
      <c r="P65" s="6" t="str">
        <f>IF(Revised_Rev_Data!P65="","Check - Blank",IF(Revised_Rev_Data!P65&lt;0,"Check - Negative",IF(Revised_Rev_Data!P65=0,"Check - Zero","OK")))</f>
        <v>OK</v>
      </c>
      <c r="Q65" s="6" t="str">
        <f>IF(Revised_Rev_Data!Q65="","Check - Blank",IF(Revised_Rev_Data!Q65&lt;0,"Check - Negative",IF(Revised_Rev_Data!Q65=0,"Check - Zero","OK")))</f>
        <v>OK</v>
      </c>
      <c r="R65" s="6" t="str">
        <f>IF(Revised_Rev_Data!R65="","Check - Blank",IF(Revised_Rev_Data!R65&lt;0,"Check - Negative",IF(Revised_Rev_Data!R65=0,"Check - Zero","OK")))</f>
        <v>OK</v>
      </c>
      <c r="S65" s="6" t="str">
        <f>IF(Revised_Rev_Data!S65="","Check - Blank",IF(Revised_Rev_Data!S65&lt;0,"Check - Negative",IF(Revised_Rev_Data!S65=0,"Check - Zero","OK")))</f>
        <v>OK</v>
      </c>
      <c r="T65" s="6" t="str">
        <f>IF(Revised_Rev_Data!T65="","Check - Blank",IF(Revised_Rev_Data!T65&lt;0,"Check - Negative",IF(Revised_Rev_Data!T65=0,"Check - Zero","OK")))</f>
        <v>OK</v>
      </c>
      <c r="U65" s="6" t="str">
        <f>IF(Revised_Rev_Data!U65="","Check - Blank",IF(Revised_Rev_Data!U65&lt;0,"Check - Negative",IF(Revised_Rev_Data!U65=0,"Check - Zero","OK")))</f>
        <v>OK</v>
      </c>
      <c r="V65" s="6" t="str">
        <f>IF(Revised_Rev_Data!V65="","Check - Blank",IF(Revised_Rev_Data!V65&lt;0,"Check - Negative",IF(Revised_Rev_Data!V65=0,"Check - Zero","OK")))</f>
        <v>OK</v>
      </c>
      <c r="W65" s="6" t="str">
        <f>IF(Revised_Rev_Data!W65="","Check - Blank",IF(Revised_Rev_Data!W65&lt;0,"Check - Negative",IF(Revised_Rev_Data!W65=0,"Check - Zero","OK")))</f>
        <v>OK</v>
      </c>
      <c r="X65" s="6" t="str">
        <f>IF(Revised_Rev_Data!X65="","Check - Blank",IF(Revised_Rev_Data!X65&lt;0,"Check - Negative",IF(Revised_Rev_Data!X65=0,"Check - Zero","OK")))</f>
        <v>OK</v>
      </c>
      <c r="Y65" s="6" t="str">
        <f>IF(Revised_Rev_Data!Y65="","Check - Blank",IF(Revised_Rev_Data!Y65&lt;0,"Check - Negative",IF(Revised_Rev_Data!Y65=0,"Check - Zero","OK")))</f>
        <v>OK</v>
      </c>
      <c r="Z65" s="6" t="str">
        <f>IF(Revised_Rev_Data!Z65="","Check - Blank",IF(Revised_Rev_Data!Z65&lt;0,"Check - Negative",IF(Revised_Rev_Data!Z65=0,"Check - Zero","OK")))</f>
        <v>OK</v>
      </c>
      <c r="AA65" s="7" t="str">
        <f>IF(Revised_Rev_Data!AA65="","Check - Blank",IF(Revised_Rev_Data!AA65&lt;0,"Check - Negative",IF(Revised_Rev_Data!AA65=0,"Check - Zero","OK")))</f>
        <v>OK</v>
      </c>
    </row>
    <row r="66" spans="2:27" x14ac:dyDescent="0.35">
      <c r="B66" s="12" t="s">
        <v>63</v>
      </c>
      <c r="C66" s="17" t="str">
        <f>IF(Revised_Rev_Data!C66="","Check - Blank",IF(Revised_Rev_Data!C66&lt;0,"Check - Negative",IF(Revised_Rev_Data!C66=0,"Check - Zero","OK")))</f>
        <v>OK</v>
      </c>
      <c r="D66" s="6" t="str">
        <f>IF(Revised_Rev_Data!D66="","Check - Blank",IF(Revised_Rev_Data!D66&lt;0,"Check - Negative",IF(Revised_Rev_Data!D66=0,"Check - Zero","OK")))</f>
        <v>OK</v>
      </c>
      <c r="E66" s="6" t="str">
        <f>IF(Revised_Rev_Data!E66="","Check - Blank",IF(Revised_Rev_Data!E66&lt;0,"Check - Negative",IF(Revised_Rev_Data!E66=0,"Check - Zero","OK")))</f>
        <v>OK</v>
      </c>
      <c r="F66" s="6" t="str">
        <f>IF(Revised_Rev_Data!F66="","Check - Blank",IF(Revised_Rev_Data!F66&lt;0,"Check - Negative",IF(Revised_Rev_Data!F66=0,"Check - Zero","OK")))</f>
        <v>OK</v>
      </c>
      <c r="G66" s="6" t="str">
        <f>IF(Revised_Rev_Data!G66="","Check - Blank",IF(Revised_Rev_Data!G66&lt;0,"Check - Negative",IF(Revised_Rev_Data!G66=0,"Check - Zero","OK")))</f>
        <v>OK</v>
      </c>
      <c r="H66" s="6" t="str">
        <f>IF(Revised_Rev_Data!H66="","Check - Blank",IF(Revised_Rev_Data!H66&lt;0,"Check - Negative",IF(Revised_Rev_Data!H66=0,"Check - Zero","OK")))</f>
        <v>OK</v>
      </c>
      <c r="I66" s="6" t="str">
        <f>IF(Revised_Rev_Data!I66="","Check - Blank",IF(Revised_Rev_Data!I66&lt;0,"Check - Negative",IF(Revised_Rev_Data!I66=0,"Check - Zero","OK")))</f>
        <v>OK</v>
      </c>
      <c r="J66" s="6" t="str">
        <f>IF(Revised_Rev_Data!J66="","Check - Blank",IF(Revised_Rev_Data!J66&lt;0,"Check - Negative",IF(Revised_Rev_Data!J66=0,"Check - Zero","OK")))</f>
        <v>OK</v>
      </c>
      <c r="K66" s="6" t="str">
        <f>IF(Revised_Rev_Data!K66="","Check - Blank",IF(Revised_Rev_Data!K66&lt;0,"Check - Negative",IF(Revised_Rev_Data!K66=0,"Check - Zero","OK")))</f>
        <v>OK</v>
      </c>
      <c r="L66" s="6" t="str">
        <f>IF(Revised_Rev_Data!L66="","Check - Blank",IF(Revised_Rev_Data!L66&lt;0,"Check - Negative",IF(Revised_Rev_Data!L66=0,"Check - Zero","OK")))</f>
        <v>OK</v>
      </c>
      <c r="M66" s="6" t="str">
        <f>IF(Revised_Rev_Data!M66="","Check - Blank",IF(Revised_Rev_Data!M66&lt;0,"Check - Negative",IF(Revised_Rev_Data!M66=0,"Check - Zero","OK")))</f>
        <v>OK</v>
      </c>
      <c r="N66" s="6" t="str">
        <f>IF(Revised_Rev_Data!N66="","Check - Blank",IF(Revised_Rev_Data!N66&lt;0,"Check - Negative",IF(Revised_Rev_Data!N66=0,"Check - Zero","OK")))</f>
        <v>OK</v>
      </c>
      <c r="O66" s="6" t="str">
        <f>IF(Revised_Rev_Data!O66="","Check - Blank",IF(Revised_Rev_Data!O66&lt;0,"Check - Negative",IF(Revised_Rev_Data!O66=0,"Check - Zero","OK")))</f>
        <v>OK</v>
      </c>
      <c r="P66" s="6" t="str">
        <f>IF(Revised_Rev_Data!P66="","Check - Blank",IF(Revised_Rev_Data!P66&lt;0,"Check - Negative",IF(Revised_Rev_Data!P66=0,"Check - Zero","OK")))</f>
        <v>OK</v>
      </c>
      <c r="Q66" s="6" t="str">
        <f>IF(Revised_Rev_Data!Q66="","Check - Blank",IF(Revised_Rev_Data!Q66&lt;0,"Check - Negative",IF(Revised_Rev_Data!Q66=0,"Check - Zero","OK")))</f>
        <v>OK</v>
      </c>
      <c r="R66" s="6" t="str">
        <f>IF(Revised_Rev_Data!R66="","Check - Blank",IF(Revised_Rev_Data!R66&lt;0,"Check - Negative",IF(Revised_Rev_Data!R66=0,"Check - Zero","OK")))</f>
        <v>OK</v>
      </c>
      <c r="S66" s="6" t="str">
        <f>IF(Revised_Rev_Data!S66="","Check - Blank",IF(Revised_Rev_Data!S66&lt;0,"Check - Negative",IF(Revised_Rev_Data!S66=0,"Check - Zero","OK")))</f>
        <v>OK</v>
      </c>
      <c r="T66" s="6" t="str">
        <f>IF(Revised_Rev_Data!T66="","Check - Blank",IF(Revised_Rev_Data!T66&lt;0,"Check - Negative",IF(Revised_Rev_Data!T66=0,"Check - Zero","OK")))</f>
        <v>OK</v>
      </c>
      <c r="U66" s="6" t="str">
        <f>IF(Revised_Rev_Data!U66="","Check - Blank",IF(Revised_Rev_Data!U66&lt;0,"Check - Negative",IF(Revised_Rev_Data!U66=0,"Check - Zero","OK")))</f>
        <v>OK</v>
      </c>
      <c r="V66" s="6" t="str">
        <f>IF(Revised_Rev_Data!V66="","Check - Blank",IF(Revised_Rev_Data!V66&lt;0,"Check - Negative",IF(Revised_Rev_Data!V66=0,"Check - Zero","OK")))</f>
        <v>OK</v>
      </c>
      <c r="W66" s="6" t="str">
        <f>IF(Revised_Rev_Data!W66="","Check - Blank",IF(Revised_Rev_Data!W66&lt;0,"Check - Negative",IF(Revised_Rev_Data!W66=0,"Check - Zero","OK")))</f>
        <v>OK</v>
      </c>
      <c r="X66" s="6" t="str">
        <f>IF(Revised_Rev_Data!X66="","Check - Blank",IF(Revised_Rev_Data!X66&lt;0,"Check - Negative",IF(Revised_Rev_Data!X66=0,"Check - Zero","OK")))</f>
        <v>OK</v>
      </c>
      <c r="Y66" s="6" t="str">
        <f>IF(Revised_Rev_Data!Y66="","Check - Blank",IF(Revised_Rev_Data!Y66&lt;0,"Check - Negative",IF(Revised_Rev_Data!Y66=0,"Check - Zero","OK")))</f>
        <v>OK</v>
      </c>
      <c r="Z66" s="6" t="str">
        <f>IF(Revised_Rev_Data!Z66="","Check - Blank",IF(Revised_Rev_Data!Z66&lt;0,"Check - Negative",IF(Revised_Rev_Data!Z66=0,"Check - Zero","OK")))</f>
        <v>OK</v>
      </c>
      <c r="AA66" s="7" t="str">
        <f>IF(Revised_Rev_Data!AA66="","Check - Blank",IF(Revised_Rev_Data!AA66&lt;0,"Check - Negative",IF(Revised_Rev_Data!AA66=0,"Check - Zero","OK")))</f>
        <v>OK</v>
      </c>
    </row>
    <row r="67" spans="2:27" x14ac:dyDescent="0.35">
      <c r="B67" s="12" t="s">
        <v>64</v>
      </c>
      <c r="C67" s="17" t="str">
        <f>IF(Revised_Rev_Data!C67="","Check - Blank",IF(Revised_Rev_Data!C67&lt;0,"Check - Negative",IF(Revised_Rev_Data!C67=0,"Check - Zero","OK")))</f>
        <v>OK</v>
      </c>
      <c r="D67" s="6" t="str">
        <f>IF(Revised_Rev_Data!D67="","Check - Blank",IF(Revised_Rev_Data!D67&lt;0,"Check - Negative",IF(Revised_Rev_Data!D67=0,"Check - Zero","OK")))</f>
        <v>OK</v>
      </c>
      <c r="E67" s="6" t="str">
        <f>IF(Revised_Rev_Data!E67="","Check - Blank",IF(Revised_Rev_Data!E67&lt;0,"Check - Negative",IF(Revised_Rev_Data!E67=0,"Check - Zero","OK")))</f>
        <v>OK</v>
      </c>
      <c r="F67" s="6" t="str">
        <f>IF(Revised_Rev_Data!F67="","Check - Blank",IF(Revised_Rev_Data!F67&lt;0,"Check - Negative",IF(Revised_Rev_Data!F67=0,"Check - Zero","OK")))</f>
        <v>OK</v>
      </c>
      <c r="G67" s="6" t="str">
        <f>IF(Revised_Rev_Data!G67="","Check - Blank",IF(Revised_Rev_Data!G67&lt;0,"Check - Negative",IF(Revised_Rev_Data!G67=0,"Check - Zero","OK")))</f>
        <v>OK</v>
      </c>
      <c r="H67" s="6" t="str">
        <f>IF(Revised_Rev_Data!H67="","Check - Blank",IF(Revised_Rev_Data!H67&lt;0,"Check - Negative",IF(Revised_Rev_Data!H67=0,"Check - Zero","OK")))</f>
        <v>OK</v>
      </c>
      <c r="I67" s="6" t="str">
        <f>IF(Revised_Rev_Data!I67="","Check - Blank",IF(Revised_Rev_Data!I67&lt;0,"Check - Negative",IF(Revised_Rev_Data!I67=0,"Check - Zero","OK")))</f>
        <v>OK</v>
      </c>
      <c r="J67" s="6" t="str">
        <f>IF(Revised_Rev_Data!J67="","Check - Blank",IF(Revised_Rev_Data!J67&lt;0,"Check - Negative",IF(Revised_Rev_Data!J67=0,"Check - Zero","OK")))</f>
        <v>OK</v>
      </c>
      <c r="K67" s="6" t="str">
        <f>IF(Revised_Rev_Data!K67="","Check - Blank",IF(Revised_Rev_Data!K67&lt;0,"Check - Negative",IF(Revised_Rev_Data!K67=0,"Check - Zero","OK")))</f>
        <v>OK</v>
      </c>
      <c r="L67" s="6" t="str">
        <f>IF(Revised_Rev_Data!L67="","Check - Blank",IF(Revised_Rev_Data!L67&lt;0,"Check - Negative",IF(Revised_Rev_Data!L67=0,"Check - Zero","OK")))</f>
        <v>OK</v>
      </c>
      <c r="M67" s="6" t="str">
        <f>IF(Revised_Rev_Data!M67="","Check - Blank",IF(Revised_Rev_Data!M67&lt;0,"Check - Negative",IF(Revised_Rev_Data!M67=0,"Check - Zero","OK")))</f>
        <v>OK</v>
      </c>
      <c r="N67" s="6" t="str">
        <f>IF(Revised_Rev_Data!N67="","Check - Blank",IF(Revised_Rev_Data!N67&lt;0,"Check - Negative",IF(Revised_Rev_Data!N67=0,"Check - Zero","OK")))</f>
        <v>OK</v>
      </c>
      <c r="O67" s="6" t="str">
        <f>IF(Revised_Rev_Data!O67="","Check - Blank",IF(Revised_Rev_Data!O67&lt;0,"Check - Negative",IF(Revised_Rev_Data!O67=0,"Check - Zero","OK")))</f>
        <v>OK</v>
      </c>
      <c r="P67" s="6" t="str">
        <f>IF(Revised_Rev_Data!P67="","Check - Blank",IF(Revised_Rev_Data!P67&lt;0,"Check - Negative",IF(Revised_Rev_Data!P67=0,"Check - Zero","OK")))</f>
        <v>OK</v>
      </c>
      <c r="Q67" s="6" t="str">
        <f>IF(Revised_Rev_Data!Q67="","Check - Blank",IF(Revised_Rev_Data!Q67&lt;0,"Check - Negative",IF(Revised_Rev_Data!Q67=0,"Check - Zero","OK")))</f>
        <v>OK</v>
      </c>
      <c r="R67" s="6" t="str">
        <f>IF(Revised_Rev_Data!R67="","Check - Blank",IF(Revised_Rev_Data!R67&lt;0,"Check - Negative",IF(Revised_Rev_Data!R67=0,"Check - Zero","OK")))</f>
        <v>OK</v>
      </c>
      <c r="S67" s="6" t="str">
        <f>IF(Revised_Rev_Data!S67="","Check - Blank",IF(Revised_Rev_Data!S67&lt;0,"Check - Negative",IF(Revised_Rev_Data!S67=0,"Check - Zero","OK")))</f>
        <v>OK</v>
      </c>
      <c r="T67" s="6" t="str">
        <f>IF(Revised_Rev_Data!T67="","Check - Blank",IF(Revised_Rev_Data!T67&lt;0,"Check - Negative",IF(Revised_Rev_Data!T67=0,"Check - Zero","OK")))</f>
        <v>OK</v>
      </c>
      <c r="U67" s="6" t="str">
        <f>IF(Revised_Rev_Data!U67="","Check - Blank",IF(Revised_Rev_Data!U67&lt;0,"Check - Negative",IF(Revised_Rev_Data!U67=0,"Check - Zero","OK")))</f>
        <v>OK</v>
      </c>
      <c r="V67" s="6" t="str">
        <f>IF(Revised_Rev_Data!V67="","Check - Blank",IF(Revised_Rev_Data!V67&lt;0,"Check - Negative",IF(Revised_Rev_Data!V67=0,"Check - Zero","OK")))</f>
        <v>OK</v>
      </c>
      <c r="W67" s="6" t="str">
        <f>IF(Revised_Rev_Data!W67="","Check - Blank",IF(Revised_Rev_Data!W67&lt;0,"Check - Negative",IF(Revised_Rev_Data!W67=0,"Check - Zero","OK")))</f>
        <v>OK</v>
      </c>
      <c r="X67" s="6" t="str">
        <f>IF(Revised_Rev_Data!X67="","Check - Blank",IF(Revised_Rev_Data!X67&lt;0,"Check - Negative",IF(Revised_Rev_Data!X67=0,"Check - Zero","OK")))</f>
        <v>OK</v>
      </c>
      <c r="Y67" s="6" t="str">
        <f>IF(Revised_Rev_Data!Y67="","Check - Blank",IF(Revised_Rev_Data!Y67&lt;0,"Check - Negative",IF(Revised_Rev_Data!Y67=0,"Check - Zero","OK")))</f>
        <v>OK</v>
      </c>
      <c r="Z67" s="6" t="str">
        <f>IF(Revised_Rev_Data!Z67="","Check - Blank",IF(Revised_Rev_Data!Z67&lt;0,"Check - Negative",IF(Revised_Rev_Data!Z67=0,"Check - Zero","OK")))</f>
        <v>OK</v>
      </c>
      <c r="AA67" s="7" t="str">
        <f>IF(Revised_Rev_Data!AA67="","Check - Blank",IF(Revised_Rev_Data!AA67&lt;0,"Check - Negative",IF(Revised_Rev_Data!AA67=0,"Check - Zero","OK")))</f>
        <v>OK</v>
      </c>
    </row>
    <row r="68" spans="2:27" x14ac:dyDescent="0.35">
      <c r="B68" s="12" t="s">
        <v>65</v>
      </c>
      <c r="C68" s="17" t="str">
        <f>IF(Revised_Rev_Data!C68="","Check - Blank",IF(Revised_Rev_Data!C68&lt;0,"Check - Negative",IF(Revised_Rev_Data!C68=0,"Check - Zero","OK")))</f>
        <v>OK</v>
      </c>
      <c r="D68" s="6" t="str">
        <f>IF(Revised_Rev_Data!D68="","Check - Blank",IF(Revised_Rev_Data!D68&lt;0,"Check - Negative",IF(Revised_Rev_Data!D68=0,"Check - Zero","OK")))</f>
        <v>OK</v>
      </c>
      <c r="E68" s="6" t="str">
        <f>IF(Revised_Rev_Data!E68="","Check - Blank",IF(Revised_Rev_Data!E68&lt;0,"Check - Negative",IF(Revised_Rev_Data!E68=0,"Check - Zero","OK")))</f>
        <v>OK</v>
      </c>
      <c r="F68" s="6" t="str">
        <f>IF(Revised_Rev_Data!F68="","Check - Blank",IF(Revised_Rev_Data!F68&lt;0,"Check - Negative",IF(Revised_Rev_Data!F68=0,"Check - Zero","OK")))</f>
        <v>OK</v>
      </c>
      <c r="G68" s="6" t="str">
        <f>IF(Revised_Rev_Data!G68="","Check - Blank",IF(Revised_Rev_Data!G68&lt;0,"Check - Negative",IF(Revised_Rev_Data!G68=0,"Check - Zero","OK")))</f>
        <v>OK</v>
      </c>
      <c r="H68" s="6" t="str">
        <f>IF(Revised_Rev_Data!H68="","Check - Blank",IF(Revised_Rev_Data!H68&lt;0,"Check - Negative",IF(Revised_Rev_Data!H68=0,"Check - Zero","OK")))</f>
        <v>OK</v>
      </c>
      <c r="I68" s="6" t="str">
        <f>IF(Revised_Rev_Data!I68="","Check - Blank",IF(Revised_Rev_Data!I68&lt;0,"Check - Negative",IF(Revised_Rev_Data!I68=0,"Check - Zero","OK")))</f>
        <v>OK</v>
      </c>
      <c r="J68" s="6" t="str">
        <f>IF(Revised_Rev_Data!J68="","Check - Blank",IF(Revised_Rev_Data!J68&lt;0,"Check - Negative",IF(Revised_Rev_Data!J68=0,"Check - Zero","OK")))</f>
        <v>OK</v>
      </c>
      <c r="K68" s="6" t="str">
        <f>IF(Revised_Rev_Data!K68="","Check - Blank",IF(Revised_Rev_Data!K68&lt;0,"Check - Negative",IF(Revised_Rev_Data!K68=0,"Check - Zero","OK")))</f>
        <v>OK</v>
      </c>
      <c r="L68" s="6" t="str">
        <f>IF(Revised_Rev_Data!L68="","Check - Blank",IF(Revised_Rev_Data!L68&lt;0,"Check - Negative",IF(Revised_Rev_Data!L68=0,"Check - Zero","OK")))</f>
        <v>OK</v>
      </c>
      <c r="M68" s="6" t="str">
        <f>IF(Revised_Rev_Data!M68="","Check - Blank",IF(Revised_Rev_Data!M68&lt;0,"Check - Negative",IF(Revised_Rev_Data!M68=0,"Check - Zero","OK")))</f>
        <v>OK</v>
      </c>
      <c r="N68" s="6" t="str">
        <f>IF(Revised_Rev_Data!N68="","Check - Blank",IF(Revised_Rev_Data!N68&lt;0,"Check - Negative",IF(Revised_Rev_Data!N68=0,"Check - Zero","OK")))</f>
        <v>OK</v>
      </c>
      <c r="O68" s="6" t="str">
        <f>IF(Revised_Rev_Data!O68="","Check - Blank",IF(Revised_Rev_Data!O68&lt;0,"Check - Negative",IF(Revised_Rev_Data!O68=0,"Check - Zero","OK")))</f>
        <v>OK</v>
      </c>
      <c r="P68" s="6" t="str">
        <f>IF(Revised_Rev_Data!P68="","Check - Blank",IF(Revised_Rev_Data!P68&lt;0,"Check - Negative",IF(Revised_Rev_Data!P68=0,"Check - Zero","OK")))</f>
        <v>OK</v>
      </c>
      <c r="Q68" s="6" t="str">
        <f>IF(Revised_Rev_Data!Q68="","Check - Blank",IF(Revised_Rev_Data!Q68&lt;0,"Check - Negative",IF(Revised_Rev_Data!Q68=0,"Check - Zero","OK")))</f>
        <v>OK</v>
      </c>
      <c r="R68" s="6" t="str">
        <f>IF(Revised_Rev_Data!R68="","Check - Blank",IF(Revised_Rev_Data!R68&lt;0,"Check - Negative",IF(Revised_Rev_Data!R68=0,"Check - Zero","OK")))</f>
        <v>OK</v>
      </c>
      <c r="S68" s="6" t="str">
        <f>IF(Revised_Rev_Data!S68="","Check - Blank",IF(Revised_Rev_Data!S68&lt;0,"Check - Negative",IF(Revised_Rev_Data!S68=0,"Check - Zero","OK")))</f>
        <v>OK</v>
      </c>
      <c r="T68" s="6" t="str">
        <f>IF(Revised_Rev_Data!T68="","Check - Blank",IF(Revised_Rev_Data!T68&lt;0,"Check - Negative",IF(Revised_Rev_Data!T68=0,"Check - Zero","OK")))</f>
        <v>OK</v>
      </c>
      <c r="U68" s="6" t="str">
        <f>IF(Revised_Rev_Data!U68="","Check - Blank",IF(Revised_Rev_Data!U68&lt;0,"Check - Negative",IF(Revised_Rev_Data!U68=0,"Check - Zero","OK")))</f>
        <v>OK</v>
      </c>
      <c r="V68" s="6" t="str">
        <f>IF(Revised_Rev_Data!V68="","Check - Blank",IF(Revised_Rev_Data!V68&lt;0,"Check - Negative",IF(Revised_Rev_Data!V68=0,"Check - Zero","OK")))</f>
        <v>OK</v>
      </c>
      <c r="W68" s="6" t="str">
        <f>IF(Revised_Rev_Data!W68="","Check - Blank",IF(Revised_Rev_Data!W68&lt;0,"Check - Negative",IF(Revised_Rev_Data!W68=0,"Check - Zero","OK")))</f>
        <v>OK</v>
      </c>
      <c r="X68" s="6" t="str">
        <f>IF(Revised_Rev_Data!X68="","Check - Blank",IF(Revised_Rev_Data!X68&lt;0,"Check - Negative",IF(Revised_Rev_Data!X68=0,"Check - Zero","OK")))</f>
        <v>OK</v>
      </c>
      <c r="Y68" s="6" t="str">
        <f>IF(Revised_Rev_Data!Y68="","Check - Blank",IF(Revised_Rev_Data!Y68&lt;0,"Check - Negative",IF(Revised_Rev_Data!Y68=0,"Check - Zero","OK")))</f>
        <v>OK</v>
      </c>
      <c r="Z68" s="6" t="str">
        <f>IF(Revised_Rev_Data!Z68="","Check - Blank",IF(Revised_Rev_Data!Z68&lt;0,"Check - Negative",IF(Revised_Rev_Data!Z68=0,"Check - Zero","OK")))</f>
        <v>OK</v>
      </c>
      <c r="AA68" s="7" t="str">
        <f>IF(Revised_Rev_Data!AA68="","Check - Blank",IF(Revised_Rev_Data!AA68&lt;0,"Check - Negative",IF(Revised_Rev_Data!AA68=0,"Check - Zero","OK")))</f>
        <v>OK</v>
      </c>
    </row>
    <row r="69" spans="2:27" x14ac:dyDescent="0.35">
      <c r="B69" s="12" t="s">
        <v>66</v>
      </c>
      <c r="C69" s="17" t="str">
        <f>IF(Revised_Rev_Data!C69="","Check - Blank",IF(Revised_Rev_Data!C69&lt;0,"Check - Negative",IF(Revised_Rev_Data!C69=0,"Check - Zero","OK")))</f>
        <v>OK</v>
      </c>
      <c r="D69" s="6" t="str">
        <f>IF(Revised_Rev_Data!D69="","Check - Blank",IF(Revised_Rev_Data!D69&lt;0,"Check - Negative",IF(Revised_Rev_Data!D69=0,"Check - Zero","OK")))</f>
        <v>OK</v>
      </c>
      <c r="E69" s="6" t="str">
        <f>IF(Revised_Rev_Data!E69="","Check - Blank",IF(Revised_Rev_Data!E69&lt;0,"Check - Negative",IF(Revised_Rev_Data!E69=0,"Check - Zero","OK")))</f>
        <v>OK</v>
      </c>
      <c r="F69" s="6" t="str">
        <f>IF(Revised_Rev_Data!F69="","Check - Blank",IF(Revised_Rev_Data!F69&lt;0,"Check - Negative",IF(Revised_Rev_Data!F69=0,"Check - Zero","OK")))</f>
        <v>OK</v>
      </c>
      <c r="G69" s="6" t="str">
        <f>IF(Revised_Rev_Data!G69="","Check - Blank",IF(Revised_Rev_Data!G69&lt;0,"Check - Negative",IF(Revised_Rev_Data!G69=0,"Check - Zero","OK")))</f>
        <v>OK</v>
      </c>
      <c r="H69" s="6" t="str">
        <f>IF(Revised_Rev_Data!H69="","Check - Blank",IF(Revised_Rev_Data!H69&lt;0,"Check - Negative",IF(Revised_Rev_Data!H69=0,"Check - Zero","OK")))</f>
        <v>OK</v>
      </c>
      <c r="I69" s="6" t="str">
        <f>IF(Revised_Rev_Data!I69="","Check - Blank",IF(Revised_Rev_Data!I69&lt;0,"Check - Negative",IF(Revised_Rev_Data!I69=0,"Check - Zero","OK")))</f>
        <v>OK</v>
      </c>
      <c r="J69" s="6" t="str">
        <f>IF(Revised_Rev_Data!J69="","Check - Blank",IF(Revised_Rev_Data!J69&lt;0,"Check - Negative",IF(Revised_Rev_Data!J69=0,"Check - Zero","OK")))</f>
        <v>OK</v>
      </c>
      <c r="K69" s="6" t="str">
        <f>IF(Revised_Rev_Data!K69="","Check - Blank",IF(Revised_Rev_Data!K69&lt;0,"Check - Negative",IF(Revised_Rev_Data!K69=0,"Check - Zero","OK")))</f>
        <v>OK</v>
      </c>
      <c r="L69" s="6" t="str">
        <f>IF(Revised_Rev_Data!L69="","Check - Blank",IF(Revised_Rev_Data!L69&lt;0,"Check - Negative",IF(Revised_Rev_Data!L69=0,"Check - Zero","OK")))</f>
        <v>OK</v>
      </c>
      <c r="M69" s="6" t="str">
        <f>IF(Revised_Rev_Data!M69="","Check - Blank",IF(Revised_Rev_Data!M69&lt;0,"Check - Negative",IF(Revised_Rev_Data!M69=0,"Check - Zero","OK")))</f>
        <v>OK</v>
      </c>
      <c r="N69" s="6" t="str">
        <f>IF(Revised_Rev_Data!N69="","Check - Blank",IF(Revised_Rev_Data!N69&lt;0,"Check - Negative",IF(Revised_Rev_Data!N69=0,"Check - Zero","OK")))</f>
        <v>OK</v>
      </c>
      <c r="O69" s="6" t="str">
        <f>IF(Revised_Rev_Data!O69="","Check - Blank",IF(Revised_Rev_Data!O69&lt;0,"Check - Negative",IF(Revised_Rev_Data!O69=0,"Check - Zero","OK")))</f>
        <v>OK</v>
      </c>
      <c r="P69" s="6" t="str">
        <f>IF(Revised_Rev_Data!P69="","Check - Blank",IF(Revised_Rev_Data!P69&lt;0,"Check - Negative",IF(Revised_Rev_Data!P69=0,"Check - Zero","OK")))</f>
        <v>OK</v>
      </c>
      <c r="Q69" s="6" t="str">
        <f>IF(Revised_Rev_Data!Q69="","Check - Blank",IF(Revised_Rev_Data!Q69&lt;0,"Check - Negative",IF(Revised_Rev_Data!Q69=0,"Check - Zero","OK")))</f>
        <v>OK</v>
      </c>
      <c r="R69" s="6" t="str">
        <f>IF(Revised_Rev_Data!R69="","Check - Blank",IF(Revised_Rev_Data!R69&lt;0,"Check - Negative",IF(Revised_Rev_Data!R69=0,"Check - Zero","OK")))</f>
        <v>OK</v>
      </c>
      <c r="S69" s="6" t="str">
        <f>IF(Revised_Rev_Data!S69="","Check - Blank",IF(Revised_Rev_Data!S69&lt;0,"Check - Negative",IF(Revised_Rev_Data!S69=0,"Check - Zero","OK")))</f>
        <v>OK</v>
      </c>
      <c r="T69" s="6" t="str">
        <f>IF(Revised_Rev_Data!T69="","Check - Blank",IF(Revised_Rev_Data!T69&lt;0,"Check - Negative",IF(Revised_Rev_Data!T69=0,"Check - Zero","OK")))</f>
        <v>OK</v>
      </c>
      <c r="U69" s="6" t="str">
        <f>IF(Revised_Rev_Data!U69="","Check - Blank",IF(Revised_Rev_Data!U69&lt;0,"Check - Negative",IF(Revised_Rev_Data!U69=0,"Check - Zero","OK")))</f>
        <v>OK</v>
      </c>
      <c r="V69" s="6" t="str">
        <f>IF(Revised_Rev_Data!V69="","Check - Blank",IF(Revised_Rev_Data!V69&lt;0,"Check - Negative",IF(Revised_Rev_Data!V69=0,"Check - Zero","OK")))</f>
        <v>OK</v>
      </c>
      <c r="W69" s="6" t="str">
        <f>IF(Revised_Rev_Data!W69="","Check - Blank",IF(Revised_Rev_Data!W69&lt;0,"Check - Negative",IF(Revised_Rev_Data!W69=0,"Check - Zero","OK")))</f>
        <v>OK</v>
      </c>
      <c r="X69" s="6" t="str">
        <f>IF(Revised_Rev_Data!X69="","Check - Blank",IF(Revised_Rev_Data!X69&lt;0,"Check - Negative",IF(Revised_Rev_Data!X69=0,"Check - Zero","OK")))</f>
        <v>OK</v>
      </c>
      <c r="Y69" s="6" t="str">
        <f>IF(Revised_Rev_Data!Y69="","Check - Blank",IF(Revised_Rev_Data!Y69&lt;0,"Check - Negative",IF(Revised_Rev_Data!Y69=0,"Check - Zero","OK")))</f>
        <v>OK</v>
      </c>
      <c r="Z69" s="6" t="str">
        <f>IF(Revised_Rev_Data!Z69="","Check - Blank",IF(Revised_Rev_Data!Z69&lt;0,"Check - Negative",IF(Revised_Rev_Data!Z69=0,"Check - Zero","OK")))</f>
        <v>OK</v>
      </c>
      <c r="AA69" s="7" t="str">
        <f>IF(Revised_Rev_Data!AA69="","Check - Blank",IF(Revised_Rev_Data!AA69&lt;0,"Check - Negative",IF(Revised_Rev_Data!AA69=0,"Check - Zero","OK")))</f>
        <v>OK</v>
      </c>
    </row>
    <row r="70" spans="2:27" x14ac:dyDescent="0.35">
      <c r="B70" s="12" t="s">
        <v>67</v>
      </c>
      <c r="C70" s="17" t="str">
        <f>IF(Revised_Rev_Data!C70="","Check - Blank",IF(Revised_Rev_Data!C70&lt;0,"Check - Negative",IF(Revised_Rev_Data!C70=0,"Check - Zero","OK")))</f>
        <v>OK</v>
      </c>
      <c r="D70" s="6" t="str">
        <f>IF(Revised_Rev_Data!D70="","Check - Blank",IF(Revised_Rev_Data!D70&lt;0,"Check - Negative",IF(Revised_Rev_Data!D70=0,"Check - Zero","OK")))</f>
        <v>OK</v>
      </c>
      <c r="E70" s="6" t="str">
        <f>IF(Revised_Rev_Data!E70="","Check - Blank",IF(Revised_Rev_Data!E70&lt;0,"Check - Negative",IF(Revised_Rev_Data!E70=0,"Check - Zero","OK")))</f>
        <v>OK</v>
      </c>
      <c r="F70" s="6" t="str">
        <f>IF(Revised_Rev_Data!F70="","Check - Blank",IF(Revised_Rev_Data!F70&lt;0,"Check - Negative",IF(Revised_Rev_Data!F70=0,"Check - Zero","OK")))</f>
        <v>OK</v>
      </c>
      <c r="G70" s="6" t="str">
        <f>IF(Revised_Rev_Data!G70="","Check - Blank",IF(Revised_Rev_Data!G70&lt;0,"Check - Negative",IF(Revised_Rev_Data!G70=0,"Check - Zero","OK")))</f>
        <v>OK</v>
      </c>
      <c r="H70" s="6" t="str">
        <f>IF(Revised_Rev_Data!H70="","Check - Blank",IF(Revised_Rev_Data!H70&lt;0,"Check - Negative",IF(Revised_Rev_Data!H70=0,"Check - Zero","OK")))</f>
        <v>OK</v>
      </c>
      <c r="I70" s="6" t="str">
        <f>IF(Revised_Rev_Data!I70="","Check - Blank",IF(Revised_Rev_Data!I70&lt;0,"Check - Negative",IF(Revised_Rev_Data!I70=0,"Check - Zero","OK")))</f>
        <v>OK</v>
      </c>
      <c r="J70" s="6" t="str">
        <f>IF(Revised_Rev_Data!J70="","Check - Blank",IF(Revised_Rev_Data!J70&lt;0,"Check - Negative",IF(Revised_Rev_Data!J70=0,"Check - Zero","OK")))</f>
        <v>OK</v>
      </c>
      <c r="K70" s="6" t="str">
        <f>IF(Revised_Rev_Data!K70="","Check - Blank",IF(Revised_Rev_Data!K70&lt;0,"Check - Negative",IF(Revised_Rev_Data!K70=0,"Check - Zero","OK")))</f>
        <v>OK</v>
      </c>
      <c r="L70" s="6" t="str">
        <f>IF(Revised_Rev_Data!L70="","Check - Blank",IF(Revised_Rev_Data!L70&lt;0,"Check - Negative",IF(Revised_Rev_Data!L70=0,"Check - Zero","OK")))</f>
        <v>OK</v>
      </c>
      <c r="M70" s="6" t="str">
        <f>IF(Revised_Rev_Data!M70="","Check - Blank",IF(Revised_Rev_Data!M70&lt;0,"Check - Negative",IF(Revised_Rev_Data!M70=0,"Check - Zero","OK")))</f>
        <v>OK</v>
      </c>
      <c r="N70" s="6" t="str">
        <f>IF(Revised_Rev_Data!N70="","Check - Blank",IF(Revised_Rev_Data!N70&lt;0,"Check - Negative",IF(Revised_Rev_Data!N70=0,"Check - Zero","OK")))</f>
        <v>OK</v>
      </c>
      <c r="O70" s="6" t="str">
        <f>IF(Revised_Rev_Data!O70="","Check - Blank",IF(Revised_Rev_Data!O70&lt;0,"Check - Negative",IF(Revised_Rev_Data!O70=0,"Check - Zero","OK")))</f>
        <v>OK</v>
      </c>
      <c r="P70" s="6" t="str">
        <f>IF(Revised_Rev_Data!P70="","Check - Blank",IF(Revised_Rev_Data!P70&lt;0,"Check - Negative",IF(Revised_Rev_Data!P70=0,"Check - Zero","OK")))</f>
        <v>OK</v>
      </c>
      <c r="Q70" s="6" t="str">
        <f>IF(Revised_Rev_Data!Q70="","Check - Blank",IF(Revised_Rev_Data!Q70&lt;0,"Check - Negative",IF(Revised_Rev_Data!Q70=0,"Check - Zero","OK")))</f>
        <v>OK</v>
      </c>
      <c r="R70" s="6" t="str">
        <f>IF(Revised_Rev_Data!R70="","Check - Blank",IF(Revised_Rev_Data!R70&lt;0,"Check - Negative",IF(Revised_Rev_Data!R70=0,"Check - Zero","OK")))</f>
        <v>OK</v>
      </c>
      <c r="S70" s="6" t="str">
        <f>IF(Revised_Rev_Data!S70="","Check - Blank",IF(Revised_Rev_Data!S70&lt;0,"Check - Negative",IF(Revised_Rev_Data!S70=0,"Check - Zero","OK")))</f>
        <v>OK</v>
      </c>
      <c r="T70" s="6" t="str">
        <f>IF(Revised_Rev_Data!T70="","Check - Blank",IF(Revised_Rev_Data!T70&lt;0,"Check - Negative",IF(Revised_Rev_Data!T70=0,"Check - Zero","OK")))</f>
        <v>OK</v>
      </c>
      <c r="U70" s="6" t="str">
        <f>IF(Revised_Rev_Data!U70="","Check - Blank",IF(Revised_Rev_Data!U70&lt;0,"Check - Negative",IF(Revised_Rev_Data!U70=0,"Check - Zero","OK")))</f>
        <v>OK</v>
      </c>
      <c r="V70" s="6" t="str">
        <f>IF(Revised_Rev_Data!V70="","Check - Blank",IF(Revised_Rev_Data!V70&lt;0,"Check - Negative",IF(Revised_Rev_Data!V70=0,"Check - Zero","OK")))</f>
        <v>OK</v>
      </c>
      <c r="W70" s="6" t="str">
        <f>IF(Revised_Rev_Data!W70="","Check - Blank",IF(Revised_Rev_Data!W70&lt;0,"Check - Negative",IF(Revised_Rev_Data!W70=0,"Check - Zero","OK")))</f>
        <v>OK</v>
      </c>
      <c r="X70" s="6" t="str">
        <f>IF(Revised_Rev_Data!X70="","Check - Blank",IF(Revised_Rev_Data!X70&lt;0,"Check - Negative",IF(Revised_Rev_Data!X70=0,"Check - Zero","OK")))</f>
        <v>OK</v>
      </c>
      <c r="Y70" s="6" t="str">
        <f>IF(Revised_Rev_Data!Y70="","Check - Blank",IF(Revised_Rev_Data!Y70&lt;0,"Check - Negative",IF(Revised_Rev_Data!Y70=0,"Check - Zero","OK")))</f>
        <v>OK</v>
      </c>
      <c r="Z70" s="6" t="str">
        <f>IF(Revised_Rev_Data!Z70="","Check - Blank",IF(Revised_Rev_Data!Z70&lt;0,"Check - Negative",IF(Revised_Rev_Data!Z70=0,"Check - Zero","OK")))</f>
        <v>OK</v>
      </c>
      <c r="AA70" s="7" t="str">
        <f>IF(Revised_Rev_Data!AA70="","Check - Blank",IF(Revised_Rev_Data!AA70&lt;0,"Check - Negative",IF(Revised_Rev_Data!AA70=0,"Check - Zero","OK")))</f>
        <v>OK</v>
      </c>
    </row>
    <row r="71" spans="2:27" x14ac:dyDescent="0.35">
      <c r="B71" s="12" t="s">
        <v>68</v>
      </c>
      <c r="C71" s="17" t="str">
        <f>IF(Revised_Rev_Data!C71="","Check - Blank",IF(Revised_Rev_Data!C71&lt;0,"Check - Negative",IF(Revised_Rev_Data!C71=0,"Check - Zero","OK")))</f>
        <v>OK</v>
      </c>
      <c r="D71" s="6" t="str">
        <f>IF(Revised_Rev_Data!D71="","Check - Blank",IF(Revised_Rev_Data!D71&lt;0,"Check - Negative",IF(Revised_Rev_Data!D71=0,"Check - Zero","OK")))</f>
        <v>OK</v>
      </c>
      <c r="E71" s="6" t="str">
        <f>IF(Revised_Rev_Data!E71="","Check - Blank",IF(Revised_Rev_Data!E71&lt;0,"Check - Negative",IF(Revised_Rev_Data!E71=0,"Check - Zero","OK")))</f>
        <v>OK</v>
      </c>
      <c r="F71" s="6" t="str">
        <f>IF(Revised_Rev_Data!F71="","Check - Blank",IF(Revised_Rev_Data!F71&lt;0,"Check - Negative",IF(Revised_Rev_Data!F71=0,"Check - Zero","OK")))</f>
        <v>OK</v>
      </c>
      <c r="G71" s="6" t="str">
        <f>IF(Revised_Rev_Data!G71="","Check - Blank",IF(Revised_Rev_Data!G71&lt;0,"Check - Negative",IF(Revised_Rev_Data!G71=0,"Check - Zero","OK")))</f>
        <v>OK</v>
      </c>
      <c r="H71" s="6" t="str">
        <f>IF(Revised_Rev_Data!H71="","Check - Blank",IF(Revised_Rev_Data!H71&lt;0,"Check - Negative",IF(Revised_Rev_Data!H71=0,"Check - Zero","OK")))</f>
        <v>OK</v>
      </c>
      <c r="I71" s="6" t="str">
        <f>IF(Revised_Rev_Data!I71="","Check - Blank",IF(Revised_Rev_Data!I71&lt;0,"Check - Negative",IF(Revised_Rev_Data!I71=0,"Check - Zero","OK")))</f>
        <v>OK</v>
      </c>
      <c r="J71" s="6" t="str">
        <f>IF(Revised_Rev_Data!J71="","Check - Blank",IF(Revised_Rev_Data!J71&lt;0,"Check - Negative",IF(Revised_Rev_Data!J71=0,"Check - Zero","OK")))</f>
        <v>OK</v>
      </c>
      <c r="K71" s="6" t="str">
        <f>IF(Revised_Rev_Data!K71="","Check - Blank",IF(Revised_Rev_Data!K71&lt;0,"Check - Negative",IF(Revised_Rev_Data!K71=0,"Check - Zero","OK")))</f>
        <v>OK</v>
      </c>
      <c r="L71" s="6" t="str">
        <f>IF(Revised_Rev_Data!L71="","Check - Blank",IF(Revised_Rev_Data!L71&lt;0,"Check - Negative",IF(Revised_Rev_Data!L71=0,"Check - Zero","OK")))</f>
        <v>OK</v>
      </c>
      <c r="M71" s="6" t="str">
        <f>IF(Revised_Rev_Data!M71="","Check - Blank",IF(Revised_Rev_Data!M71&lt;0,"Check - Negative",IF(Revised_Rev_Data!M71=0,"Check - Zero","OK")))</f>
        <v>OK</v>
      </c>
      <c r="N71" s="6" t="str">
        <f>IF(Revised_Rev_Data!N71="","Check - Blank",IF(Revised_Rev_Data!N71&lt;0,"Check - Negative",IF(Revised_Rev_Data!N71=0,"Check - Zero","OK")))</f>
        <v>OK</v>
      </c>
      <c r="O71" s="6" t="str">
        <f>IF(Revised_Rev_Data!O71="","Check - Blank",IF(Revised_Rev_Data!O71&lt;0,"Check - Negative",IF(Revised_Rev_Data!O71=0,"Check - Zero","OK")))</f>
        <v>OK</v>
      </c>
      <c r="P71" s="6" t="str">
        <f>IF(Revised_Rev_Data!P71="","Check - Blank",IF(Revised_Rev_Data!P71&lt;0,"Check - Negative",IF(Revised_Rev_Data!P71=0,"Check - Zero","OK")))</f>
        <v>OK</v>
      </c>
      <c r="Q71" s="6" t="str">
        <f>IF(Revised_Rev_Data!Q71="","Check - Blank",IF(Revised_Rev_Data!Q71&lt;0,"Check - Negative",IF(Revised_Rev_Data!Q71=0,"Check - Zero","OK")))</f>
        <v>OK</v>
      </c>
      <c r="R71" s="6" t="str">
        <f>IF(Revised_Rev_Data!R71="","Check - Blank",IF(Revised_Rev_Data!R71&lt;0,"Check - Negative",IF(Revised_Rev_Data!R71=0,"Check - Zero","OK")))</f>
        <v>OK</v>
      </c>
      <c r="S71" s="6" t="str">
        <f>IF(Revised_Rev_Data!S71="","Check - Blank",IF(Revised_Rev_Data!S71&lt;0,"Check - Negative",IF(Revised_Rev_Data!S71=0,"Check - Zero","OK")))</f>
        <v>OK</v>
      </c>
      <c r="T71" s="6" t="str">
        <f>IF(Revised_Rev_Data!T71="","Check - Blank",IF(Revised_Rev_Data!T71&lt;0,"Check - Negative",IF(Revised_Rev_Data!T71=0,"Check - Zero","OK")))</f>
        <v>OK</v>
      </c>
      <c r="U71" s="6" t="str">
        <f>IF(Revised_Rev_Data!U71="","Check - Blank",IF(Revised_Rev_Data!U71&lt;0,"Check - Negative",IF(Revised_Rev_Data!U71=0,"Check - Zero","OK")))</f>
        <v>OK</v>
      </c>
      <c r="V71" s="6" t="str">
        <f>IF(Revised_Rev_Data!V71="","Check - Blank",IF(Revised_Rev_Data!V71&lt;0,"Check - Negative",IF(Revised_Rev_Data!V71=0,"Check - Zero","OK")))</f>
        <v>OK</v>
      </c>
      <c r="W71" s="6" t="str">
        <f>IF(Revised_Rev_Data!W71="","Check - Blank",IF(Revised_Rev_Data!W71&lt;0,"Check - Negative",IF(Revised_Rev_Data!W71=0,"Check - Zero","OK")))</f>
        <v>OK</v>
      </c>
      <c r="X71" s="6" t="str">
        <f>IF(Revised_Rev_Data!X71="","Check - Blank",IF(Revised_Rev_Data!X71&lt;0,"Check - Negative",IF(Revised_Rev_Data!X71=0,"Check - Zero","OK")))</f>
        <v>OK</v>
      </c>
      <c r="Y71" s="6" t="str">
        <f>IF(Revised_Rev_Data!Y71="","Check - Blank",IF(Revised_Rev_Data!Y71&lt;0,"Check - Negative",IF(Revised_Rev_Data!Y71=0,"Check - Zero","OK")))</f>
        <v>OK</v>
      </c>
      <c r="Z71" s="6" t="str">
        <f>IF(Revised_Rev_Data!Z71="","Check - Blank",IF(Revised_Rev_Data!Z71&lt;0,"Check - Negative",IF(Revised_Rev_Data!Z71=0,"Check - Zero","OK")))</f>
        <v>OK</v>
      </c>
      <c r="AA71" s="7" t="str">
        <f>IF(Revised_Rev_Data!AA71="","Check - Blank",IF(Revised_Rev_Data!AA71&lt;0,"Check - Negative",IF(Revised_Rev_Data!AA71=0,"Check - Zero","OK")))</f>
        <v>OK</v>
      </c>
    </row>
    <row r="72" spans="2:27" x14ac:dyDescent="0.35">
      <c r="B72" s="12" t="s">
        <v>69</v>
      </c>
      <c r="C72" s="17" t="str">
        <f>IF(Revised_Rev_Data!C72="","Check - Blank",IF(Revised_Rev_Data!C72&lt;0,"Check - Negative",IF(Revised_Rev_Data!C72=0,"Check - Zero","OK")))</f>
        <v>OK</v>
      </c>
      <c r="D72" s="6" t="str">
        <f>IF(Revised_Rev_Data!D72="","Check - Blank",IF(Revised_Rev_Data!D72&lt;0,"Check - Negative",IF(Revised_Rev_Data!D72=0,"Check - Zero","OK")))</f>
        <v>OK</v>
      </c>
      <c r="E72" s="6" t="str">
        <f>IF(Revised_Rev_Data!E72="","Check - Blank",IF(Revised_Rev_Data!E72&lt;0,"Check - Negative",IF(Revised_Rev_Data!E72=0,"Check - Zero","OK")))</f>
        <v>OK</v>
      </c>
      <c r="F72" s="6" t="str">
        <f>IF(Revised_Rev_Data!F72="","Check - Blank",IF(Revised_Rev_Data!F72&lt;0,"Check - Negative",IF(Revised_Rev_Data!F72=0,"Check - Zero","OK")))</f>
        <v>OK</v>
      </c>
      <c r="G72" s="6" t="str">
        <f>IF(Revised_Rev_Data!G72="","Check - Blank",IF(Revised_Rev_Data!G72&lt;0,"Check - Negative",IF(Revised_Rev_Data!G72=0,"Check - Zero","OK")))</f>
        <v>OK</v>
      </c>
      <c r="H72" s="6" t="str">
        <f>IF(Revised_Rev_Data!H72="","Check - Blank",IF(Revised_Rev_Data!H72&lt;0,"Check - Negative",IF(Revised_Rev_Data!H72=0,"Check - Zero","OK")))</f>
        <v>OK</v>
      </c>
      <c r="I72" s="6" t="str">
        <f>IF(Revised_Rev_Data!I72="","Check - Blank",IF(Revised_Rev_Data!I72&lt;0,"Check - Negative",IF(Revised_Rev_Data!I72=0,"Check - Zero","OK")))</f>
        <v>OK</v>
      </c>
      <c r="J72" s="6" t="str">
        <f>IF(Revised_Rev_Data!J72="","Check - Blank",IF(Revised_Rev_Data!J72&lt;0,"Check - Negative",IF(Revised_Rev_Data!J72=0,"Check - Zero","OK")))</f>
        <v>OK</v>
      </c>
      <c r="K72" s="6" t="str">
        <f>IF(Revised_Rev_Data!K72="","Check - Blank",IF(Revised_Rev_Data!K72&lt;0,"Check - Negative",IF(Revised_Rev_Data!K72=0,"Check - Zero","OK")))</f>
        <v>OK</v>
      </c>
      <c r="L72" s="6" t="str">
        <f>IF(Revised_Rev_Data!L72="","Check - Blank",IF(Revised_Rev_Data!L72&lt;0,"Check - Negative",IF(Revised_Rev_Data!L72=0,"Check - Zero","OK")))</f>
        <v>OK</v>
      </c>
      <c r="M72" s="6" t="str">
        <f>IF(Revised_Rev_Data!M72="","Check - Blank",IF(Revised_Rev_Data!M72&lt;0,"Check - Negative",IF(Revised_Rev_Data!M72=0,"Check - Zero","OK")))</f>
        <v>OK</v>
      </c>
      <c r="N72" s="6" t="str">
        <f>IF(Revised_Rev_Data!N72="","Check - Blank",IF(Revised_Rev_Data!N72&lt;0,"Check - Negative",IF(Revised_Rev_Data!N72=0,"Check - Zero","OK")))</f>
        <v>OK</v>
      </c>
      <c r="O72" s="6" t="str">
        <f>IF(Revised_Rev_Data!O72="","Check - Blank",IF(Revised_Rev_Data!O72&lt;0,"Check - Negative",IF(Revised_Rev_Data!O72=0,"Check - Zero","OK")))</f>
        <v>OK</v>
      </c>
      <c r="P72" s="6" t="str">
        <f>IF(Revised_Rev_Data!P72="","Check - Blank",IF(Revised_Rev_Data!P72&lt;0,"Check - Negative",IF(Revised_Rev_Data!P72=0,"Check - Zero","OK")))</f>
        <v>OK</v>
      </c>
      <c r="Q72" s="6" t="str">
        <f>IF(Revised_Rev_Data!Q72="","Check - Blank",IF(Revised_Rev_Data!Q72&lt;0,"Check - Negative",IF(Revised_Rev_Data!Q72=0,"Check - Zero","OK")))</f>
        <v>OK</v>
      </c>
      <c r="R72" s="6" t="str">
        <f>IF(Revised_Rev_Data!R72="","Check - Blank",IF(Revised_Rev_Data!R72&lt;0,"Check - Negative",IF(Revised_Rev_Data!R72=0,"Check - Zero","OK")))</f>
        <v>OK</v>
      </c>
      <c r="S72" s="6" t="str">
        <f>IF(Revised_Rev_Data!S72="","Check - Blank",IF(Revised_Rev_Data!S72&lt;0,"Check - Negative",IF(Revised_Rev_Data!S72=0,"Check - Zero","OK")))</f>
        <v>OK</v>
      </c>
      <c r="T72" s="6" t="str">
        <f>IF(Revised_Rev_Data!T72="","Check - Blank",IF(Revised_Rev_Data!T72&lt;0,"Check - Negative",IF(Revised_Rev_Data!T72=0,"Check - Zero","OK")))</f>
        <v>OK</v>
      </c>
      <c r="U72" s="6" t="str">
        <f>IF(Revised_Rev_Data!U72="","Check - Blank",IF(Revised_Rev_Data!U72&lt;0,"Check - Negative",IF(Revised_Rev_Data!U72=0,"Check - Zero","OK")))</f>
        <v>OK</v>
      </c>
      <c r="V72" s="6" t="str">
        <f>IF(Revised_Rev_Data!V72="","Check - Blank",IF(Revised_Rev_Data!V72&lt;0,"Check - Negative",IF(Revised_Rev_Data!V72=0,"Check - Zero","OK")))</f>
        <v>OK</v>
      </c>
      <c r="W72" s="6" t="str">
        <f>IF(Revised_Rev_Data!W72="","Check - Blank",IF(Revised_Rev_Data!W72&lt;0,"Check - Negative",IF(Revised_Rev_Data!W72=0,"Check - Zero","OK")))</f>
        <v>OK</v>
      </c>
      <c r="X72" s="6" t="str">
        <f>IF(Revised_Rev_Data!X72="","Check - Blank",IF(Revised_Rev_Data!X72&lt;0,"Check - Negative",IF(Revised_Rev_Data!X72=0,"Check - Zero","OK")))</f>
        <v>OK</v>
      </c>
      <c r="Y72" s="6" t="str">
        <f>IF(Revised_Rev_Data!Y72="","Check - Blank",IF(Revised_Rev_Data!Y72&lt;0,"Check - Negative",IF(Revised_Rev_Data!Y72=0,"Check - Zero","OK")))</f>
        <v>OK</v>
      </c>
      <c r="Z72" s="6" t="str">
        <f>IF(Revised_Rev_Data!Z72="","Check - Blank",IF(Revised_Rev_Data!Z72&lt;0,"Check - Negative",IF(Revised_Rev_Data!Z72=0,"Check - Zero","OK")))</f>
        <v>OK</v>
      </c>
      <c r="AA72" s="7" t="str">
        <f>IF(Revised_Rev_Data!AA72="","Check - Blank",IF(Revised_Rev_Data!AA72&lt;0,"Check - Negative",IF(Revised_Rev_Data!AA72=0,"Check - Zero","OK")))</f>
        <v>OK</v>
      </c>
    </row>
    <row r="73" spans="2:27" x14ac:dyDescent="0.35">
      <c r="B73" s="12" t="s">
        <v>70</v>
      </c>
      <c r="C73" s="17" t="str">
        <f>IF(Revised_Rev_Data!C73="","Check - Blank",IF(Revised_Rev_Data!C73&lt;0,"Check - Negative",IF(Revised_Rev_Data!C73=0,"Check - Zero","OK")))</f>
        <v>OK</v>
      </c>
      <c r="D73" s="6" t="str">
        <f>IF(Revised_Rev_Data!D73="","Check - Blank",IF(Revised_Rev_Data!D73&lt;0,"Check - Negative",IF(Revised_Rev_Data!D73=0,"Check - Zero","OK")))</f>
        <v>OK</v>
      </c>
      <c r="E73" s="6" t="str">
        <f>IF(Revised_Rev_Data!E73="","Check - Blank",IF(Revised_Rev_Data!E73&lt;0,"Check - Negative",IF(Revised_Rev_Data!E73=0,"Check - Zero","OK")))</f>
        <v>OK</v>
      </c>
      <c r="F73" s="6" t="str">
        <f>IF(Revised_Rev_Data!F73="","Check - Blank",IF(Revised_Rev_Data!F73&lt;0,"Check - Negative",IF(Revised_Rev_Data!F73=0,"Check - Zero","OK")))</f>
        <v>OK</v>
      </c>
      <c r="G73" s="6" t="str">
        <f>IF(Revised_Rev_Data!G73="","Check - Blank",IF(Revised_Rev_Data!G73&lt;0,"Check - Negative",IF(Revised_Rev_Data!G73=0,"Check - Zero","OK")))</f>
        <v>OK</v>
      </c>
      <c r="H73" s="6" t="str">
        <f>IF(Revised_Rev_Data!H73="","Check - Blank",IF(Revised_Rev_Data!H73&lt;0,"Check - Negative",IF(Revised_Rev_Data!H73=0,"Check - Zero","OK")))</f>
        <v>OK</v>
      </c>
      <c r="I73" s="6" t="str">
        <f>IF(Revised_Rev_Data!I73="","Check - Blank",IF(Revised_Rev_Data!I73&lt;0,"Check - Negative",IF(Revised_Rev_Data!I73=0,"Check - Zero","OK")))</f>
        <v>OK</v>
      </c>
      <c r="J73" s="6" t="str">
        <f>IF(Revised_Rev_Data!J73="","Check - Blank",IF(Revised_Rev_Data!J73&lt;0,"Check - Negative",IF(Revised_Rev_Data!J73=0,"Check - Zero","OK")))</f>
        <v>OK</v>
      </c>
      <c r="K73" s="6" t="str">
        <f>IF(Revised_Rev_Data!K73="","Check - Blank",IF(Revised_Rev_Data!K73&lt;0,"Check - Negative",IF(Revised_Rev_Data!K73=0,"Check - Zero","OK")))</f>
        <v>OK</v>
      </c>
      <c r="L73" s="6" t="str">
        <f>IF(Revised_Rev_Data!L73="","Check - Blank",IF(Revised_Rev_Data!L73&lt;0,"Check - Negative",IF(Revised_Rev_Data!L73=0,"Check - Zero","OK")))</f>
        <v>OK</v>
      </c>
      <c r="M73" s="6" t="str">
        <f>IF(Revised_Rev_Data!M73="","Check - Blank",IF(Revised_Rev_Data!M73&lt;0,"Check - Negative",IF(Revised_Rev_Data!M73=0,"Check - Zero","OK")))</f>
        <v>OK</v>
      </c>
      <c r="N73" s="6" t="str">
        <f>IF(Revised_Rev_Data!N73="","Check - Blank",IF(Revised_Rev_Data!N73&lt;0,"Check - Negative",IF(Revised_Rev_Data!N73=0,"Check - Zero","OK")))</f>
        <v>OK</v>
      </c>
      <c r="O73" s="6" t="str">
        <f>IF(Revised_Rev_Data!O73="","Check - Blank",IF(Revised_Rev_Data!O73&lt;0,"Check - Negative",IF(Revised_Rev_Data!O73=0,"Check - Zero","OK")))</f>
        <v>OK</v>
      </c>
      <c r="P73" s="6" t="str">
        <f>IF(Revised_Rev_Data!P73="","Check - Blank",IF(Revised_Rev_Data!P73&lt;0,"Check - Negative",IF(Revised_Rev_Data!P73=0,"Check - Zero","OK")))</f>
        <v>OK</v>
      </c>
      <c r="Q73" s="6" t="str">
        <f>IF(Revised_Rev_Data!Q73="","Check - Blank",IF(Revised_Rev_Data!Q73&lt;0,"Check - Negative",IF(Revised_Rev_Data!Q73=0,"Check - Zero","OK")))</f>
        <v>OK</v>
      </c>
      <c r="R73" s="6" t="str">
        <f>IF(Revised_Rev_Data!R73="","Check - Blank",IF(Revised_Rev_Data!R73&lt;0,"Check - Negative",IF(Revised_Rev_Data!R73=0,"Check - Zero","OK")))</f>
        <v>OK</v>
      </c>
      <c r="S73" s="6" t="str">
        <f>IF(Revised_Rev_Data!S73="","Check - Blank",IF(Revised_Rev_Data!S73&lt;0,"Check - Negative",IF(Revised_Rev_Data!S73=0,"Check - Zero","OK")))</f>
        <v>OK</v>
      </c>
      <c r="T73" s="6" t="str">
        <f>IF(Revised_Rev_Data!T73="","Check - Blank",IF(Revised_Rev_Data!T73&lt;0,"Check - Negative",IF(Revised_Rev_Data!T73=0,"Check - Zero","OK")))</f>
        <v>OK</v>
      </c>
      <c r="U73" s="6" t="str">
        <f>IF(Revised_Rev_Data!U73="","Check - Blank",IF(Revised_Rev_Data!U73&lt;0,"Check - Negative",IF(Revised_Rev_Data!U73=0,"Check - Zero","OK")))</f>
        <v>OK</v>
      </c>
      <c r="V73" s="6" t="str">
        <f>IF(Revised_Rev_Data!V73="","Check - Blank",IF(Revised_Rev_Data!V73&lt;0,"Check - Negative",IF(Revised_Rev_Data!V73=0,"Check - Zero","OK")))</f>
        <v>OK</v>
      </c>
      <c r="W73" s="6" t="str">
        <f>IF(Revised_Rev_Data!W73="","Check - Blank",IF(Revised_Rev_Data!W73&lt;0,"Check - Negative",IF(Revised_Rev_Data!W73=0,"Check - Zero","OK")))</f>
        <v>OK</v>
      </c>
      <c r="X73" s="6" t="str">
        <f>IF(Revised_Rev_Data!X73="","Check - Blank",IF(Revised_Rev_Data!X73&lt;0,"Check - Negative",IF(Revised_Rev_Data!X73=0,"Check - Zero","OK")))</f>
        <v>OK</v>
      </c>
      <c r="Y73" s="6" t="str">
        <f>IF(Revised_Rev_Data!Y73="","Check - Blank",IF(Revised_Rev_Data!Y73&lt;0,"Check - Negative",IF(Revised_Rev_Data!Y73=0,"Check - Zero","OK")))</f>
        <v>OK</v>
      </c>
      <c r="Z73" s="6" t="str">
        <f>IF(Revised_Rev_Data!Z73="","Check - Blank",IF(Revised_Rev_Data!Z73&lt;0,"Check - Negative",IF(Revised_Rev_Data!Z73=0,"Check - Zero","OK")))</f>
        <v>OK</v>
      </c>
      <c r="AA73" s="7" t="str">
        <f>IF(Revised_Rev_Data!AA73="","Check - Blank",IF(Revised_Rev_Data!AA73&lt;0,"Check - Negative",IF(Revised_Rev_Data!AA73=0,"Check - Zero","OK")))</f>
        <v>OK</v>
      </c>
    </row>
    <row r="74" spans="2:27" x14ac:dyDescent="0.35">
      <c r="B74" s="12" t="s">
        <v>71</v>
      </c>
      <c r="C74" s="17" t="str">
        <f>IF(Revised_Rev_Data!C74="","Check - Blank",IF(Revised_Rev_Data!C74&lt;0,"Check - Negative",IF(Revised_Rev_Data!C74=0,"Check - Zero","OK")))</f>
        <v>OK</v>
      </c>
      <c r="D74" s="6" t="str">
        <f>IF(Revised_Rev_Data!D74="","Check - Blank",IF(Revised_Rev_Data!D74&lt;0,"Check - Negative",IF(Revised_Rev_Data!D74=0,"Check - Zero","OK")))</f>
        <v>OK</v>
      </c>
      <c r="E74" s="6" t="str">
        <f>IF(Revised_Rev_Data!E74="","Check - Blank",IF(Revised_Rev_Data!E74&lt;0,"Check - Negative",IF(Revised_Rev_Data!E74=0,"Check - Zero","OK")))</f>
        <v>OK</v>
      </c>
      <c r="F74" s="6" t="str">
        <f>IF(Revised_Rev_Data!F74="","Check - Blank",IF(Revised_Rev_Data!F74&lt;0,"Check - Negative",IF(Revised_Rev_Data!F74=0,"Check - Zero","OK")))</f>
        <v>OK</v>
      </c>
      <c r="G74" s="6" t="str">
        <f>IF(Revised_Rev_Data!G74="","Check - Blank",IF(Revised_Rev_Data!G74&lt;0,"Check - Negative",IF(Revised_Rev_Data!G74=0,"Check - Zero","OK")))</f>
        <v>OK</v>
      </c>
      <c r="H74" s="6" t="str">
        <f>IF(Revised_Rev_Data!H74="","Check - Blank",IF(Revised_Rev_Data!H74&lt;0,"Check - Negative",IF(Revised_Rev_Data!H74=0,"Check - Zero","OK")))</f>
        <v>OK</v>
      </c>
      <c r="I74" s="6" t="str">
        <f>IF(Revised_Rev_Data!I74="","Check - Blank",IF(Revised_Rev_Data!I74&lt;0,"Check - Negative",IF(Revised_Rev_Data!I74=0,"Check - Zero","OK")))</f>
        <v>OK</v>
      </c>
      <c r="J74" s="6" t="str">
        <f>IF(Revised_Rev_Data!J74="","Check - Blank",IF(Revised_Rev_Data!J74&lt;0,"Check - Negative",IF(Revised_Rev_Data!J74=0,"Check - Zero","OK")))</f>
        <v>OK</v>
      </c>
      <c r="K74" s="6" t="str">
        <f>IF(Revised_Rev_Data!K74="","Check - Blank",IF(Revised_Rev_Data!K74&lt;0,"Check - Negative",IF(Revised_Rev_Data!K74=0,"Check - Zero","OK")))</f>
        <v>OK</v>
      </c>
      <c r="L74" s="6" t="str">
        <f>IF(Revised_Rev_Data!L74="","Check - Blank",IF(Revised_Rev_Data!L74&lt;0,"Check - Negative",IF(Revised_Rev_Data!L74=0,"Check - Zero","OK")))</f>
        <v>OK</v>
      </c>
      <c r="M74" s="6" t="str">
        <f>IF(Revised_Rev_Data!M74="","Check - Blank",IF(Revised_Rev_Data!M74&lt;0,"Check - Negative",IF(Revised_Rev_Data!M74=0,"Check - Zero","OK")))</f>
        <v>OK</v>
      </c>
      <c r="N74" s="6" t="str">
        <f>IF(Revised_Rev_Data!N74="","Check - Blank",IF(Revised_Rev_Data!N74&lt;0,"Check - Negative",IF(Revised_Rev_Data!N74=0,"Check - Zero","OK")))</f>
        <v>OK</v>
      </c>
      <c r="O74" s="6" t="str">
        <f>IF(Revised_Rev_Data!O74="","Check - Blank",IF(Revised_Rev_Data!O74&lt;0,"Check - Negative",IF(Revised_Rev_Data!O74=0,"Check - Zero","OK")))</f>
        <v>OK</v>
      </c>
      <c r="P74" s="6" t="str">
        <f>IF(Revised_Rev_Data!P74="","Check - Blank",IF(Revised_Rev_Data!P74&lt;0,"Check - Negative",IF(Revised_Rev_Data!P74=0,"Check - Zero","OK")))</f>
        <v>OK</v>
      </c>
      <c r="Q74" s="6" t="str">
        <f>IF(Revised_Rev_Data!Q74="","Check - Blank",IF(Revised_Rev_Data!Q74&lt;0,"Check - Negative",IF(Revised_Rev_Data!Q74=0,"Check - Zero","OK")))</f>
        <v>OK</v>
      </c>
      <c r="R74" s="6" t="str">
        <f>IF(Revised_Rev_Data!R74="","Check - Blank",IF(Revised_Rev_Data!R74&lt;0,"Check - Negative",IF(Revised_Rev_Data!R74=0,"Check - Zero","OK")))</f>
        <v>OK</v>
      </c>
      <c r="S74" s="6" t="str">
        <f>IF(Revised_Rev_Data!S74="","Check - Blank",IF(Revised_Rev_Data!S74&lt;0,"Check - Negative",IF(Revised_Rev_Data!S74=0,"Check - Zero","OK")))</f>
        <v>OK</v>
      </c>
      <c r="T74" s="6" t="str">
        <f>IF(Revised_Rev_Data!T74="","Check - Blank",IF(Revised_Rev_Data!T74&lt;0,"Check - Negative",IF(Revised_Rev_Data!T74=0,"Check - Zero","OK")))</f>
        <v>OK</v>
      </c>
      <c r="U74" s="6" t="str">
        <f>IF(Revised_Rev_Data!U74="","Check - Blank",IF(Revised_Rev_Data!U74&lt;0,"Check - Negative",IF(Revised_Rev_Data!U74=0,"Check - Zero","OK")))</f>
        <v>OK</v>
      </c>
      <c r="V74" s="6" t="str">
        <f>IF(Revised_Rev_Data!V74="","Check - Blank",IF(Revised_Rev_Data!V74&lt;0,"Check - Negative",IF(Revised_Rev_Data!V74=0,"Check - Zero","OK")))</f>
        <v>OK</v>
      </c>
      <c r="W74" s="6" t="str">
        <f>IF(Revised_Rev_Data!W74="","Check - Blank",IF(Revised_Rev_Data!W74&lt;0,"Check - Negative",IF(Revised_Rev_Data!W74=0,"Check - Zero","OK")))</f>
        <v>OK</v>
      </c>
      <c r="X74" s="6" t="str">
        <f>IF(Revised_Rev_Data!X74="","Check - Blank",IF(Revised_Rev_Data!X74&lt;0,"Check - Negative",IF(Revised_Rev_Data!X74=0,"Check - Zero","OK")))</f>
        <v>OK</v>
      </c>
      <c r="Y74" s="6" t="str">
        <f>IF(Revised_Rev_Data!Y74="","Check - Blank",IF(Revised_Rev_Data!Y74&lt;0,"Check - Negative",IF(Revised_Rev_Data!Y74=0,"Check - Zero","OK")))</f>
        <v>OK</v>
      </c>
      <c r="Z74" s="6" t="str">
        <f>IF(Revised_Rev_Data!Z74="","Check - Blank",IF(Revised_Rev_Data!Z74&lt;0,"Check - Negative",IF(Revised_Rev_Data!Z74=0,"Check - Zero","OK")))</f>
        <v>OK</v>
      </c>
      <c r="AA74" s="7" t="str">
        <f>IF(Revised_Rev_Data!AA74="","Check - Blank",IF(Revised_Rev_Data!AA74&lt;0,"Check - Negative",IF(Revised_Rev_Data!AA74=0,"Check - Zero","OK")))</f>
        <v>OK</v>
      </c>
    </row>
    <row r="75" spans="2:27" x14ac:dyDescent="0.35">
      <c r="B75" s="12" t="s">
        <v>72</v>
      </c>
      <c r="C75" s="17" t="str">
        <f>IF(Revised_Rev_Data!C75="","Check - Blank",IF(Revised_Rev_Data!C75&lt;0,"Check - Negative",IF(Revised_Rev_Data!C75=0,"Check - Zero","OK")))</f>
        <v>OK</v>
      </c>
      <c r="D75" s="6" t="str">
        <f>IF(Revised_Rev_Data!D75="","Check - Blank",IF(Revised_Rev_Data!D75&lt;0,"Check - Negative",IF(Revised_Rev_Data!D75=0,"Check - Zero","OK")))</f>
        <v>OK</v>
      </c>
      <c r="E75" s="6" t="str">
        <f>IF(Revised_Rev_Data!E75="","Check - Blank",IF(Revised_Rev_Data!E75&lt;0,"Check - Negative",IF(Revised_Rev_Data!E75=0,"Check - Zero","OK")))</f>
        <v>OK</v>
      </c>
      <c r="F75" s="6" t="str">
        <f>IF(Revised_Rev_Data!F75="","Check - Blank",IF(Revised_Rev_Data!F75&lt;0,"Check - Negative",IF(Revised_Rev_Data!F75=0,"Check - Zero","OK")))</f>
        <v>OK</v>
      </c>
      <c r="G75" s="6" t="str">
        <f>IF(Revised_Rev_Data!G75="","Check - Blank",IF(Revised_Rev_Data!G75&lt;0,"Check - Negative",IF(Revised_Rev_Data!G75=0,"Check - Zero","OK")))</f>
        <v>OK</v>
      </c>
      <c r="H75" s="6" t="str">
        <f>IF(Revised_Rev_Data!H75="","Check - Blank",IF(Revised_Rev_Data!H75&lt;0,"Check - Negative",IF(Revised_Rev_Data!H75=0,"Check - Zero","OK")))</f>
        <v>OK</v>
      </c>
      <c r="I75" s="6" t="str">
        <f>IF(Revised_Rev_Data!I75="","Check - Blank",IF(Revised_Rev_Data!I75&lt;0,"Check - Negative",IF(Revised_Rev_Data!I75=0,"Check - Zero","OK")))</f>
        <v>OK</v>
      </c>
      <c r="J75" s="6" t="str">
        <f>IF(Revised_Rev_Data!J75="","Check - Blank",IF(Revised_Rev_Data!J75&lt;0,"Check - Negative",IF(Revised_Rev_Data!J75=0,"Check - Zero","OK")))</f>
        <v>OK</v>
      </c>
      <c r="K75" s="6" t="str">
        <f>IF(Revised_Rev_Data!K75="","Check - Blank",IF(Revised_Rev_Data!K75&lt;0,"Check - Negative",IF(Revised_Rev_Data!K75=0,"Check - Zero","OK")))</f>
        <v>OK</v>
      </c>
      <c r="L75" s="6" t="str">
        <f>IF(Revised_Rev_Data!L75="","Check - Blank",IF(Revised_Rev_Data!L75&lt;0,"Check - Negative",IF(Revised_Rev_Data!L75=0,"Check - Zero","OK")))</f>
        <v>OK</v>
      </c>
      <c r="M75" s="6" t="str">
        <f>IF(Revised_Rev_Data!M75="","Check - Blank",IF(Revised_Rev_Data!M75&lt;0,"Check - Negative",IF(Revised_Rev_Data!M75=0,"Check - Zero","OK")))</f>
        <v>OK</v>
      </c>
      <c r="N75" s="6" t="str">
        <f>IF(Revised_Rev_Data!N75="","Check - Blank",IF(Revised_Rev_Data!N75&lt;0,"Check - Negative",IF(Revised_Rev_Data!N75=0,"Check - Zero","OK")))</f>
        <v>OK</v>
      </c>
      <c r="O75" s="6" t="str">
        <f>IF(Revised_Rev_Data!O75="","Check - Blank",IF(Revised_Rev_Data!O75&lt;0,"Check - Negative",IF(Revised_Rev_Data!O75=0,"Check - Zero","OK")))</f>
        <v>OK</v>
      </c>
      <c r="P75" s="6" t="str">
        <f>IF(Revised_Rev_Data!P75="","Check - Blank",IF(Revised_Rev_Data!P75&lt;0,"Check - Negative",IF(Revised_Rev_Data!P75=0,"Check - Zero","OK")))</f>
        <v>OK</v>
      </c>
      <c r="Q75" s="6" t="str">
        <f>IF(Revised_Rev_Data!Q75="","Check - Blank",IF(Revised_Rev_Data!Q75&lt;0,"Check - Negative",IF(Revised_Rev_Data!Q75=0,"Check - Zero","OK")))</f>
        <v>OK</v>
      </c>
      <c r="R75" s="6" t="str">
        <f>IF(Revised_Rev_Data!R75="","Check - Blank",IF(Revised_Rev_Data!R75&lt;0,"Check - Negative",IF(Revised_Rev_Data!R75=0,"Check - Zero","OK")))</f>
        <v>OK</v>
      </c>
      <c r="S75" s="6" t="str">
        <f>IF(Revised_Rev_Data!S75="","Check - Blank",IF(Revised_Rev_Data!S75&lt;0,"Check - Negative",IF(Revised_Rev_Data!S75=0,"Check - Zero","OK")))</f>
        <v>OK</v>
      </c>
      <c r="T75" s="6" t="str">
        <f>IF(Revised_Rev_Data!T75="","Check - Blank",IF(Revised_Rev_Data!T75&lt;0,"Check - Negative",IF(Revised_Rev_Data!T75=0,"Check - Zero","OK")))</f>
        <v>OK</v>
      </c>
      <c r="U75" s="6" t="str">
        <f>IF(Revised_Rev_Data!U75="","Check - Blank",IF(Revised_Rev_Data!U75&lt;0,"Check - Negative",IF(Revised_Rev_Data!U75=0,"Check - Zero","OK")))</f>
        <v>OK</v>
      </c>
      <c r="V75" s="6" t="str">
        <f>IF(Revised_Rev_Data!V75="","Check - Blank",IF(Revised_Rev_Data!V75&lt;0,"Check - Negative",IF(Revised_Rev_Data!V75=0,"Check - Zero","OK")))</f>
        <v>OK</v>
      </c>
      <c r="W75" s="6" t="str">
        <f>IF(Revised_Rev_Data!W75="","Check - Blank",IF(Revised_Rev_Data!W75&lt;0,"Check - Negative",IF(Revised_Rev_Data!W75=0,"Check - Zero","OK")))</f>
        <v>OK</v>
      </c>
      <c r="X75" s="6" t="str">
        <f>IF(Revised_Rev_Data!X75="","Check - Blank",IF(Revised_Rev_Data!X75&lt;0,"Check - Negative",IF(Revised_Rev_Data!X75=0,"Check - Zero","OK")))</f>
        <v>OK</v>
      </c>
      <c r="Y75" s="6" t="str">
        <f>IF(Revised_Rev_Data!Y75="","Check - Blank",IF(Revised_Rev_Data!Y75&lt;0,"Check - Negative",IF(Revised_Rev_Data!Y75=0,"Check - Zero","OK")))</f>
        <v>OK</v>
      </c>
      <c r="Z75" s="6" t="str">
        <f>IF(Revised_Rev_Data!Z75="","Check - Blank",IF(Revised_Rev_Data!Z75&lt;0,"Check - Negative",IF(Revised_Rev_Data!Z75=0,"Check - Zero","OK")))</f>
        <v>OK</v>
      </c>
      <c r="AA75" s="7" t="str">
        <f>IF(Revised_Rev_Data!AA75="","Check - Blank",IF(Revised_Rev_Data!AA75&lt;0,"Check - Negative",IF(Revised_Rev_Data!AA75=0,"Check - Zero","OK")))</f>
        <v>OK</v>
      </c>
    </row>
    <row r="76" spans="2:27" x14ac:dyDescent="0.35">
      <c r="B76" s="12" t="s">
        <v>73</v>
      </c>
      <c r="C76" s="17" t="str">
        <f>IF(Revised_Rev_Data!C76="","Check - Blank",IF(Revised_Rev_Data!C76&lt;0,"Check - Negative",IF(Revised_Rev_Data!C76=0,"Check - Zero","OK")))</f>
        <v>OK</v>
      </c>
      <c r="D76" s="6" t="str">
        <f>IF(Revised_Rev_Data!D76="","Check - Blank",IF(Revised_Rev_Data!D76&lt;0,"Check - Negative",IF(Revised_Rev_Data!D76=0,"Check - Zero","OK")))</f>
        <v>OK</v>
      </c>
      <c r="E76" s="6" t="str">
        <f>IF(Revised_Rev_Data!E76="","Check - Blank",IF(Revised_Rev_Data!E76&lt;0,"Check - Negative",IF(Revised_Rev_Data!E76=0,"Check - Zero","OK")))</f>
        <v>OK</v>
      </c>
      <c r="F76" s="6" t="str">
        <f>IF(Revised_Rev_Data!F76="","Check - Blank",IF(Revised_Rev_Data!F76&lt;0,"Check - Negative",IF(Revised_Rev_Data!F76=0,"Check - Zero","OK")))</f>
        <v>OK</v>
      </c>
      <c r="G76" s="6" t="str">
        <f>IF(Revised_Rev_Data!G76="","Check - Blank",IF(Revised_Rev_Data!G76&lt;0,"Check - Negative",IF(Revised_Rev_Data!G76=0,"Check - Zero","OK")))</f>
        <v>OK</v>
      </c>
      <c r="H76" s="6" t="str">
        <f>IF(Revised_Rev_Data!H76="","Check - Blank",IF(Revised_Rev_Data!H76&lt;0,"Check - Negative",IF(Revised_Rev_Data!H76=0,"Check - Zero","OK")))</f>
        <v>OK</v>
      </c>
      <c r="I76" s="6" t="str">
        <f>IF(Revised_Rev_Data!I76="","Check - Blank",IF(Revised_Rev_Data!I76&lt;0,"Check - Negative",IF(Revised_Rev_Data!I76=0,"Check - Zero","OK")))</f>
        <v>OK</v>
      </c>
      <c r="J76" s="6" t="str">
        <f>IF(Revised_Rev_Data!J76="","Check - Blank",IF(Revised_Rev_Data!J76&lt;0,"Check - Negative",IF(Revised_Rev_Data!J76=0,"Check - Zero","OK")))</f>
        <v>OK</v>
      </c>
      <c r="K76" s="6" t="str">
        <f>IF(Revised_Rev_Data!K76="","Check - Blank",IF(Revised_Rev_Data!K76&lt;0,"Check - Negative",IF(Revised_Rev_Data!K76=0,"Check - Zero","OK")))</f>
        <v>OK</v>
      </c>
      <c r="L76" s="6" t="str">
        <f>IF(Revised_Rev_Data!L76="","Check - Blank",IF(Revised_Rev_Data!L76&lt;0,"Check - Negative",IF(Revised_Rev_Data!L76=0,"Check - Zero","OK")))</f>
        <v>OK</v>
      </c>
      <c r="M76" s="6" t="str">
        <f>IF(Revised_Rev_Data!M76="","Check - Blank",IF(Revised_Rev_Data!M76&lt;0,"Check - Negative",IF(Revised_Rev_Data!M76=0,"Check - Zero","OK")))</f>
        <v>OK</v>
      </c>
      <c r="N76" s="6" t="str">
        <f>IF(Revised_Rev_Data!N76="","Check - Blank",IF(Revised_Rev_Data!N76&lt;0,"Check - Negative",IF(Revised_Rev_Data!N76=0,"Check - Zero","OK")))</f>
        <v>OK</v>
      </c>
      <c r="O76" s="6" t="str">
        <f>IF(Revised_Rev_Data!O76="","Check - Blank",IF(Revised_Rev_Data!O76&lt;0,"Check - Negative",IF(Revised_Rev_Data!O76=0,"Check - Zero","OK")))</f>
        <v>OK</v>
      </c>
      <c r="P76" s="6" t="str">
        <f>IF(Revised_Rev_Data!P76="","Check - Blank",IF(Revised_Rev_Data!P76&lt;0,"Check - Negative",IF(Revised_Rev_Data!P76=0,"Check - Zero","OK")))</f>
        <v>OK</v>
      </c>
      <c r="Q76" s="6" t="str">
        <f>IF(Revised_Rev_Data!Q76="","Check - Blank",IF(Revised_Rev_Data!Q76&lt;0,"Check - Negative",IF(Revised_Rev_Data!Q76=0,"Check - Zero","OK")))</f>
        <v>OK</v>
      </c>
      <c r="R76" s="6" t="str">
        <f>IF(Revised_Rev_Data!R76="","Check - Blank",IF(Revised_Rev_Data!R76&lt;0,"Check - Negative",IF(Revised_Rev_Data!R76=0,"Check - Zero","OK")))</f>
        <v>OK</v>
      </c>
      <c r="S76" s="6" t="str">
        <f>IF(Revised_Rev_Data!S76="","Check - Blank",IF(Revised_Rev_Data!S76&lt;0,"Check - Negative",IF(Revised_Rev_Data!S76=0,"Check - Zero","OK")))</f>
        <v>OK</v>
      </c>
      <c r="T76" s="6" t="str">
        <f>IF(Revised_Rev_Data!T76="","Check - Blank",IF(Revised_Rev_Data!T76&lt;0,"Check - Negative",IF(Revised_Rev_Data!T76=0,"Check - Zero","OK")))</f>
        <v>OK</v>
      </c>
      <c r="U76" s="6" t="str">
        <f>IF(Revised_Rev_Data!U76="","Check - Blank",IF(Revised_Rev_Data!U76&lt;0,"Check - Negative",IF(Revised_Rev_Data!U76=0,"Check - Zero","OK")))</f>
        <v>OK</v>
      </c>
      <c r="V76" s="6" t="str">
        <f>IF(Revised_Rev_Data!V76="","Check - Blank",IF(Revised_Rev_Data!V76&lt;0,"Check - Negative",IF(Revised_Rev_Data!V76=0,"Check - Zero","OK")))</f>
        <v>OK</v>
      </c>
      <c r="W76" s="6" t="str">
        <f>IF(Revised_Rev_Data!W76="","Check - Blank",IF(Revised_Rev_Data!W76&lt;0,"Check - Negative",IF(Revised_Rev_Data!W76=0,"Check - Zero","OK")))</f>
        <v>OK</v>
      </c>
      <c r="X76" s="6" t="str">
        <f>IF(Revised_Rev_Data!X76="","Check - Blank",IF(Revised_Rev_Data!X76&lt;0,"Check - Negative",IF(Revised_Rev_Data!X76=0,"Check - Zero","OK")))</f>
        <v>OK</v>
      </c>
      <c r="Y76" s="6" t="str">
        <f>IF(Revised_Rev_Data!Y76="","Check - Blank",IF(Revised_Rev_Data!Y76&lt;0,"Check - Negative",IF(Revised_Rev_Data!Y76=0,"Check - Zero","OK")))</f>
        <v>OK</v>
      </c>
      <c r="Z76" s="6" t="str">
        <f>IF(Revised_Rev_Data!Z76="","Check - Blank",IF(Revised_Rev_Data!Z76&lt;0,"Check - Negative",IF(Revised_Rev_Data!Z76=0,"Check - Zero","OK")))</f>
        <v>OK</v>
      </c>
      <c r="AA76" s="7" t="str">
        <f>IF(Revised_Rev_Data!AA76="","Check - Blank",IF(Revised_Rev_Data!AA76&lt;0,"Check - Negative",IF(Revised_Rev_Data!AA76=0,"Check - Zero","OK")))</f>
        <v>OK</v>
      </c>
    </row>
    <row r="77" spans="2:27" x14ac:dyDescent="0.35">
      <c r="B77" s="12" t="s">
        <v>74</v>
      </c>
      <c r="C77" s="17" t="str">
        <f>IF(Revised_Rev_Data!C77="","Check - Blank",IF(Revised_Rev_Data!C77&lt;0,"Check - Negative",IF(Revised_Rev_Data!C77=0,"Check - Zero","OK")))</f>
        <v>OK</v>
      </c>
      <c r="D77" s="6" t="str">
        <f>IF(Revised_Rev_Data!D77="","Check - Blank",IF(Revised_Rev_Data!D77&lt;0,"Check - Negative",IF(Revised_Rev_Data!D77=0,"Check - Zero","OK")))</f>
        <v>OK</v>
      </c>
      <c r="E77" s="6" t="str">
        <f>IF(Revised_Rev_Data!E77="","Check - Blank",IF(Revised_Rev_Data!E77&lt;0,"Check - Negative",IF(Revised_Rev_Data!E77=0,"Check - Zero","OK")))</f>
        <v>OK</v>
      </c>
      <c r="F77" s="6" t="str">
        <f>IF(Revised_Rev_Data!F77="","Check - Blank",IF(Revised_Rev_Data!F77&lt;0,"Check - Negative",IF(Revised_Rev_Data!F77=0,"Check - Zero","OK")))</f>
        <v>OK</v>
      </c>
      <c r="G77" s="6" t="str">
        <f>IF(Revised_Rev_Data!G77="","Check - Blank",IF(Revised_Rev_Data!G77&lt;0,"Check - Negative",IF(Revised_Rev_Data!G77=0,"Check - Zero","OK")))</f>
        <v>OK</v>
      </c>
      <c r="H77" s="6" t="str">
        <f>IF(Revised_Rev_Data!H77="","Check - Blank",IF(Revised_Rev_Data!H77&lt;0,"Check - Negative",IF(Revised_Rev_Data!H77=0,"Check - Zero","OK")))</f>
        <v>OK</v>
      </c>
      <c r="I77" s="6" t="str">
        <f>IF(Revised_Rev_Data!I77="","Check - Blank",IF(Revised_Rev_Data!I77&lt;0,"Check - Negative",IF(Revised_Rev_Data!I77=0,"Check - Zero","OK")))</f>
        <v>OK</v>
      </c>
      <c r="J77" s="6" t="str">
        <f>IF(Revised_Rev_Data!J77="","Check - Blank",IF(Revised_Rev_Data!J77&lt;0,"Check - Negative",IF(Revised_Rev_Data!J77=0,"Check - Zero","OK")))</f>
        <v>OK</v>
      </c>
      <c r="K77" s="6" t="str">
        <f>IF(Revised_Rev_Data!K77="","Check - Blank",IF(Revised_Rev_Data!K77&lt;0,"Check - Negative",IF(Revised_Rev_Data!K77=0,"Check - Zero","OK")))</f>
        <v>OK</v>
      </c>
      <c r="L77" s="6" t="str">
        <f>IF(Revised_Rev_Data!L77="","Check - Blank",IF(Revised_Rev_Data!L77&lt;0,"Check - Negative",IF(Revised_Rev_Data!L77=0,"Check - Zero","OK")))</f>
        <v>OK</v>
      </c>
      <c r="M77" s="6" t="str">
        <f>IF(Revised_Rev_Data!M77="","Check - Blank",IF(Revised_Rev_Data!M77&lt;0,"Check - Negative",IF(Revised_Rev_Data!M77=0,"Check - Zero","OK")))</f>
        <v>OK</v>
      </c>
      <c r="N77" s="6" t="str">
        <f>IF(Revised_Rev_Data!N77="","Check - Blank",IF(Revised_Rev_Data!N77&lt;0,"Check - Negative",IF(Revised_Rev_Data!N77=0,"Check - Zero","OK")))</f>
        <v>OK</v>
      </c>
      <c r="O77" s="6" t="str">
        <f>IF(Revised_Rev_Data!O77="","Check - Blank",IF(Revised_Rev_Data!O77&lt;0,"Check - Negative",IF(Revised_Rev_Data!O77=0,"Check - Zero","OK")))</f>
        <v>OK</v>
      </c>
      <c r="P77" s="6" t="str">
        <f>IF(Revised_Rev_Data!P77="","Check - Blank",IF(Revised_Rev_Data!P77&lt;0,"Check - Negative",IF(Revised_Rev_Data!P77=0,"Check - Zero","OK")))</f>
        <v>OK</v>
      </c>
      <c r="Q77" s="6" t="str">
        <f>IF(Revised_Rev_Data!Q77="","Check - Blank",IF(Revised_Rev_Data!Q77&lt;0,"Check - Negative",IF(Revised_Rev_Data!Q77=0,"Check - Zero","OK")))</f>
        <v>OK</v>
      </c>
      <c r="R77" s="6" t="str">
        <f>IF(Revised_Rev_Data!R77="","Check - Blank",IF(Revised_Rev_Data!R77&lt;0,"Check - Negative",IF(Revised_Rev_Data!R77=0,"Check - Zero","OK")))</f>
        <v>OK</v>
      </c>
      <c r="S77" s="6" t="str">
        <f>IF(Revised_Rev_Data!S77="","Check - Blank",IF(Revised_Rev_Data!S77&lt;0,"Check - Negative",IF(Revised_Rev_Data!S77=0,"Check - Zero","OK")))</f>
        <v>OK</v>
      </c>
      <c r="T77" s="6" t="str">
        <f>IF(Revised_Rev_Data!T77="","Check - Blank",IF(Revised_Rev_Data!T77&lt;0,"Check - Negative",IF(Revised_Rev_Data!T77=0,"Check - Zero","OK")))</f>
        <v>OK</v>
      </c>
      <c r="U77" s="6" t="str">
        <f>IF(Revised_Rev_Data!U77="","Check - Blank",IF(Revised_Rev_Data!U77&lt;0,"Check - Negative",IF(Revised_Rev_Data!U77=0,"Check - Zero","OK")))</f>
        <v>OK</v>
      </c>
      <c r="V77" s="6" t="str">
        <f>IF(Revised_Rev_Data!V77="","Check - Blank",IF(Revised_Rev_Data!V77&lt;0,"Check - Negative",IF(Revised_Rev_Data!V77=0,"Check - Zero","OK")))</f>
        <v>OK</v>
      </c>
      <c r="W77" s="6" t="str">
        <f>IF(Revised_Rev_Data!W77="","Check - Blank",IF(Revised_Rev_Data!W77&lt;0,"Check - Negative",IF(Revised_Rev_Data!W77=0,"Check - Zero","OK")))</f>
        <v>OK</v>
      </c>
      <c r="X77" s="6" t="str">
        <f>IF(Revised_Rev_Data!X77="","Check - Blank",IF(Revised_Rev_Data!X77&lt;0,"Check - Negative",IF(Revised_Rev_Data!X77=0,"Check - Zero","OK")))</f>
        <v>OK</v>
      </c>
      <c r="Y77" s="6" t="str">
        <f>IF(Revised_Rev_Data!Y77="","Check - Blank",IF(Revised_Rev_Data!Y77&lt;0,"Check - Negative",IF(Revised_Rev_Data!Y77=0,"Check - Zero","OK")))</f>
        <v>OK</v>
      </c>
      <c r="Z77" s="6" t="str">
        <f>IF(Revised_Rev_Data!Z77="","Check - Blank",IF(Revised_Rev_Data!Z77&lt;0,"Check - Negative",IF(Revised_Rev_Data!Z77=0,"Check - Zero","OK")))</f>
        <v>OK</v>
      </c>
      <c r="AA77" s="7" t="str">
        <f>IF(Revised_Rev_Data!AA77="","Check - Blank",IF(Revised_Rev_Data!AA77&lt;0,"Check - Negative",IF(Revised_Rev_Data!AA77=0,"Check - Zero","OK")))</f>
        <v>OK</v>
      </c>
    </row>
    <row r="78" spans="2:27" x14ac:dyDescent="0.35">
      <c r="B78" s="12" t="s">
        <v>75</v>
      </c>
      <c r="C78" s="17" t="str">
        <f>IF(Revised_Rev_Data!C78="","Check - Blank",IF(Revised_Rev_Data!C78&lt;0,"Check - Negative",IF(Revised_Rev_Data!C78=0,"Check - Zero","OK")))</f>
        <v>OK</v>
      </c>
      <c r="D78" s="6" t="str">
        <f>IF(Revised_Rev_Data!D78="","Check - Blank",IF(Revised_Rev_Data!D78&lt;0,"Check - Negative",IF(Revised_Rev_Data!D78=0,"Check - Zero","OK")))</f>
        <v>OK</v>
      </c>
      <c r="E78" s="6" t="str">
        <f>IF(Revised_Rev_Data!E78="","Check - Blank",IF(Revised_Rev_Data!E78&lt;0,"Check - Negative",IF(Revised_Rev_Data!E78=0,"Check - Zero","OK")))</f>
        <v>OK</v>
      </c>
      <c r="F78" s="6" t="str">
        <f>IF(Revised_Rev_Data!F78="","Check - Blank",IF(Revised_Rev_Data!F78&lt;0,"Check - Negative",IF(Revised_Rev_Data!F78=0,"Check - Zero","OK")))</f>
        <v>OK</v>
      </c>
      <c r="G78" s="6" t="str">
        <f>IF(Revised_Rev_Data!G78="","Check - Blank",IF(Revised_Rev_Data!G78&lt;0,"Check - Negative",IF(Revised_Rev_Data!G78=0,"Check - Zero","OK")))</f>
        <v>OK</v>
      </c>
      <c r="H78" s="6" t="str">
        <f>IF(Revised_Rev_Data!H78="","Check - Blank",IF(Revised_Rev_Data!H78&lt;0,"Check - Negative",IF(Revised_Rev_Data!H78=0,"Check - Zero","OK")))</f>
        <v>OK</v>
      </c>
      <c r="I78" s="6" t="str">
        <f>IF(Revised_Rev_Data!I78="","Check - Blank",IF(Revised_Rev_Data!I78&lt;0,"Check - Negative",IF(Revised_Rev_Data!I78=0,"Check - Zero","OK")))</f>
        <v>OK</v>
      </c>
      <c r="J78" s="6" t="str">
        <f>IF(Revised_Rev_Data!J78="","Check - Blank",IF(Revised_Rev_Data!J78&lt;0,"Check - Negative",IF(Revised_Rev_Data!J78=0,"Check - Zero","OK")))</f>
        <v>OK</v>
      </c>
      <c r="K78" s="6" t="str">
        <f>IF(Revised_Rev_Data!K78="","Check - Blank",IF(Revised_Rev_Data!K78&lt;0,"Check - Negative",IF(Revised_Rev_Data!K78=0,"Check - Zero","OK")))</f>
        <v>OK</v>
      </c>
      <c r="L78" s="6" t="str">
        <f>IF(Revised_Rev_Data!L78="","Check - Blank",IF(Revised_Rev_Data!L78&lt;0,"Check - Negative",IF(Revised_Rev_Data!L78=0,"Check - Zero","OK")))</f>
        <v>OK</v>
      </c>
      <c r="M78" s="6" t="str">
        <f>IF(Revised_Rev_Data!M78="","Check - Blank",IF(Revised_Rev_Data!M78&lt;0,"Check - Negative",IF(Revised_Rev_Data!M78=0,"Check - Zero","OK")))</f>
        <v>OK</v>
      </c>
      <c r="N78" s="6" t="str">
        <f>IF(Revised_Rev_Data!N78="","Check - Blank",IF(Revised_Rev_Data!N78&lt;0,"Check - Negative",IF(Revised_Rev_Data!N78=0,"Check - Zero","OK")))</f>
        <v>OK</v>
      </c>
      <c r="O78" s="6" t="str">
        <f>IF(Revised_Rev_Data!O78="","Check - Blank",IF(Revised_Rev_Data!O78&lt;0,"Check - Negative",IF(Revised_Rev_Data!O78=0,"Check - Zero","OK")))</f>
        <v>OK</v>
      </c>
      <c r="P78" s="6" t="str">
        <f>IF(Revised_Rev_Data!P78="","Check - Blank",IF(Revised_Rev_Data!P78&lt;0,"Check - Negative",IF(Revised_Rev_Data!P78=0,"Check - Zero","OK")))</f>
        <v>OK</v>
      </c>
      <c r="Q78" s="6" t="str">
        <f>IF(Revised_Rev_Data!Q78="","Check - Blank",IF(Revised_Rev_Data!Q78&lt;0,"Check - Negative",IF(Revised_Rev_Data!Q78=0,"Check - Zero","OK")))</f>
        <v>OK</v>
      </c>
      <c r="R78" s="6" t="str">
        <f>IF(Revised_Rev_Data!R78="","Check - Blank",IF(Revised_Rev_Data!R78&lt;0,"Check - Negative",IF(Revised_Rev_Data!R78=0,"Check - Zero","OK")))</f>
        <v>OK</v>
      </c>
      <c r="S78" s="6" t="str">
        <f>IF(Revised_Rev_Data!S78="","Check - Blank",IF(Revised_Rev_Data!S78&lt;0,"Check - Negative",IF(Revised_Rev_Data!S78=0,"Check - Zero","OK")))</f>
        <v>OK</v>
      </c>
      <c r="T78" s="6" t="str">
        <f>IF(Revised_Rev_Data!T78="","Check - Blank",IF(Revised_Rev_Data!T78&lt;0,"Check - Negative",IF(Revised_Rev_Data!T78=0,"Check - Zero","OK")))</f>
        <v>OK</v>
      </c>
      <c r="U78" s="6" t="str">
        <f>IF(Revised_Rev_Data!U78="","Check - Blank",IF(Revised_Rev_Data!U78&lt;0,"Check - Negative",IF(Revised_Rev_Data!U78=0,"Check - Zero","OK")))</f>
        <v>OK</v>
      </c>
      <c r="V78" s="6" t="str">
        <f>IF(Revised_Rev_Data!V78="","Check - Blank",IF(Revised_Rev_Data!V78&lt;0,"Check - Negative",IF(Revised_Rev_Data!V78=0,"Check - Zero","OK")))</f>
        <v>OK</v>
      </c>
      <c r="W78" s="6" t="str">
        <f>IF(Revised_Rev_Data!W78="","Check - Blank",IF(Revised_Rev_Data!W78&lt;0,"Check - Negative",IF(Revised_Rev_Data!W78=0,"Check - Zero","OK")))</f>
        <v>OK</v>
      </c>
      <c r="X78" s="6" t="str">
        <f>IF(Revised_Rev_Data!X78="","Check - Blank",IF(Revised_Rev_Data!X78&lt;0,"Check - Negative",IF(Revised_Rev_Data!X78=0,"Check - Zero","OK")))</f>
        <v>OK</v>
      </c>
      <c r="Y78" s="6" t="str">
        <f>IF(Revised_Rev_Data!Y78="","Check - Blank",IF(Revised_Rev_Data!Y78&lt;0,"Check - Negative",IF(Revised_Rev_Data!Y78=0,"Check - Zero","OK")))</f>
        <v>OK</v>
      </c>
      <c r="Z78" s="6" t="str">
        <f>IF(Revised_Rev_Data!Z78="","Check - Blank",IF(Revised_Rev_Data!Z78&lt;0,"Check - Negative",IF(Revised_Rev_Data!Z78=0,"Check - Zero","OK")))</f>
        <v>OK</v>
      </c>
      <c r="AA78" s="7" t="str">
        <f>IF(Revised_Rev_Data!AA78="","Check - Blank",IF(Revised_Rev_Data!AA78&lt;0,"Check - Negative",IF(Revised_Rev_Data!AA78=0,"Check - Zero","OK")))</f>
        <v>OK</v>
      </c>
    </row>
    <row r="79" spans="2:27" x14ac:dyDescent="0.35">
      <c r="B79" s="12" t="s">
        <v>76</v>
      </c>
      <c r="C79" s="17" t="str">
        <f>IF(Revised_Rev_Data!C79="","Check - Blank",IF(Revised_Rev_Data!C79&lt;0,"Check - Negative",IF(Revised_Rev_Data!C79=0,"Check - Zero","OK")))</f>
        <v>OK</v>
      </c>
      <c r="D79" s="6" t="str">
        <f>IF(Revised_Rev_Data!D79="","Check - Blank",IF(Revised_Rev_Data!D79&lt;0,"Check - Negative",IF(Revised_Rev_Data!D79=0,"Check - Zero","OK")))</f>
        <v>OK</v>
      </c>
      <c r="E79" s="6" t="str">
        <f>IF(Revised_Rev_Data!E79="","Check - Blank",IF(Revised_Rev_Data!E79&lt;0,"Check - Negative",IF(Revised_Rev_Data!E79=0,"Check - Zero","OK")))</f>
        <v>OK</v>
      </c>
      <c r="F79" s="6" t="str">
        <f>IF(Revised_Rev_Data!F79="","Check - Blank",IF(Revised_Rev_Data!F79&lt;0,"Check - Negative",IF(Revised_Rev_Data!F79=0,"Check - Zero","OK")))</f>
        <v>OK</v>
      </c>
      <c r="G79" s="6" t="str">
        <f>IF(Revised_Rev_Data!G79="","Check - Blank",IF(Revised_Rev_Data!G79&lt;0,"Check - Negative",IF(Revised_Rev_Data!G79=0,"Check - Zero","OK")))</f>
        <v>OK</v>
      </c>
      <c r="H79" s="6" t="str">
        <f>IF(Revised_Rev_Data!H79="","Check - Blank",IF(Revised_Rev_Data!H79&lt;0,"Check - Negative",IF(Revised_Rev_Data!H79=0,"Check - Zero","OK")))</f>
        <v>OK</v>
      </c>
      <c r="I79" s="6" t="str">
        <f>IF(Revised_Rev_Data!I79="","Check - Blank",IF(Revised_Rev_Data!I79&lt;0,"Check - Negative",IF(Revised_Rev_Data!I79=0,"Check - Zero","OK")))</f>
        <v>OK</v>
      </c>
      <c r="J79" s="6" t="str">
        <f>IF(Revised_Rev_Data!J79="","Check - Blank",IF(Revised_Rev_Data!J79&lt;0,"Check - Negative",IF(Revised_Rev_Data!J79=0,"Check - Zero","OK")))</f>
        <v>OK</v>
      </c>
      <c r="K79" s="6" t="str">
        <f>IF(Revised_Rev_Data!K79="","Check - Blank",IF(Revised_Rev_Data!K79&lt;0,"Check - Negative",IF(Revised_Rev_Data!K79=0,"Check - Zero","OK")))</f>
        <v>OK</v>
      </c>
      <c r="L79" s="6" t="str">
        <f>IF(Revised_Rev_Data!L79="","Check - Blank",IF(Revised_Rev_Data!L79&lt;0,"Check - Negative",IF(Revised_Rev_Data!L79=0,"Check - Zero","OK")))</f>
        <v>OK</v>
      </c>
      <c r="M79" s="6" t="str">
        <f>IF(Revised_Rev_Data!M79="","Check - Blank",IF(Revised_Rev_Data!M79&lt;0,"Check - Negative",IF(Revised_Rev_Data!M79=0,"Check - Zero","OK")))</f>
        <v>OK</v>
      </c>
      <c r="N79" s="6" t="str">
        <f>IF(Revised_Rev_Data!N79="","Check - Blank",IF(Revised_Rev_Data!N79&lt;0,"Check - Negative",IF(Revised_Rev_Data!N79=0,"Check - Zero","OK")))</f>
        <v>OK</v>
      </c>
      <c r="O79" s="6" t="str">
        <f>IF(Revised_Rev_Data!O79="","Check - Blank",IF(Revised_Rev_Data!O79&lt;0,"Check - Negative",IF(Revised_Rev_Data!O79=0,"Check - Zero","OK")))</f>
        <v>OK</v>
      </c>
      <c r="P79" s="6" t="str">
        <f>IF(Revised_Rev_Data!P79="","Check - Blank",IF(Revised_Rev_Data!P79&lt;0,"Check - Negative",IF(Revised_Rev_Data!P79=0,"Check - Zero","OK")))</f>
        <v>OK</v>
      </c>
      <c r="Q79" s="6" t="str">
        <f>IF(Revised_Rev_Data!Q79="","Check - Blank",IF(Revised_Rev_Data!Q79&lt;0,"Check - Negative",IF(Revised_Rev_Data!Q79=0,"Check - Zero","OK")))</f>
        <v>OK</v>
      </c>
      <c r="R79" s="6" t="str">
        <f>IF(Revised_Rev_Data!R79="","Check - Blank",IF(Revised_Rev_Data!R79&lt;0,"Check - Negative",IF(Revised_Rev_Data!R79=0,"Check - Zero","OK")))</f>
        <v>OK</v>
      </c>
      <c r="S79" s="6" t="str">
        <f>IF(Revised_Rev_Data!S79="","Check - Blank",IF(Revised_Rev_Data!S79&lt;0,"Check - Negative",IF(Revised_Rev_Data!S79=0,"Check - Zero","OK")))</f>
        <v>OK</v>
      </c>
      <c r="T79" s="6" t="str">
        <f>IF(Revised_Rev_Data!T79="","Check - Blank",IF(Revised_Rev_Data!T79&lt;0,"Check - Negative",IF(Revised_Rev_Data!T79=0,"Check - Zero","OK")))</f>
        <v>OK</v>
      </c>
      <c r="U79" s="6" t="str">
        <f>IF(Revised_Rev_Data!U79="","Check - Blank",IF(Revised_Rev_Data!U79&lt;0,"Check - Negative",IF(Revised_Rev_Data!U79=0,"Check - Zero","OK")))</f>
        <v>OK</v>
      </c>
      <c r="V79" s="6" t="str">
        <f>IF(Revised_Rev_Data!V79="","Check - Blank",IF(Revised_Rev_Data!V79&lt;0,"Check - Negative",IF(Revised_Rev_Data!V79=0,"Check - Zero","OK")))</f>
        <v>OK</v>
      </c>
      <c r="W79" s="6" t="str">
        <f>IF(Revised_Rev_Data!W79="","Check - Blank",IF(Revised_Rev_Data!W79&lt;0,"Check - Negative",IF(Revised_Rev_Data!W79=0,"Check - Zero","OK")))</f>
        <v>OK</v>
      </c>
      <c r="X79" s="6" t="str">
        <f>IF(Revised_Rev_Data!X79="","Check - Blank",IF(Revised_Rev_Data!X79&lt;0,"Check - Negative",IF(Revised_Rev_Data!X79=0,"Check - Zero","OK")))</f>
        <v>OK</v>
      </c>
      <c r="Y79" s="6" t="str">
        <f>IF(Revised_Rev_Data!Y79="","Check - Blank",IF(Revised_Rev_Data!Y79&lt;0,"Check - Negative",IF(Revised_Rev_Data!Y79=0,"Check - Zero","OK")))</f>
        <v>OK</v>
      </c>
      <c r="Z79" s="6" t="str">
        <f>IF(Revised_Rev_Data!Z79="","Check - Blank",IF(Revised_Rev_Data!Z79&lt;0,"Check - Negative",IF(Revised_Rev_Data!Z79=0,"Check - Zero","OK")))</f>
        <v>OK</v>
      </c>
      <c r="AA79" s="7" t="str">
        <f>IF(Revised_Rev_Data!AA79="","Check - Blank",IF(Revised_Rev_Data!AA79&lt;0,"Check - Negative",IF(Revised_Rev_Data!AA79=0,"Check - Zero","OK")))</f>
        <v>OK</v>
      </c>
    </row>
    <row r="80" spans="2:27" x14ac:dyDescent="0.35">
      <c r="B80" s="12" t="s">
        <v>77</v>
      </c>
      <c r="C80" s="17" t="str">
        <f>IF(Revised_Rev_Data!C80="","Check - Blank",IF(Revised_Rev_Data!C80&lt;0,"Check - Negative",IF(Revised_Rev_Data!C80=0,"Check - Zero","OK")))</f>
        <v>OK</v>
      </c>
      <c r="D80" s="6" t="str">
        <f>IF(Revised_Rev_Data!D80="","Check - Blank",IF(Revised_Rev_Data!D80&lt;0,"Check - Negative",IF(Revised_Rev_Data!D80=0,"Check - Zero","OK")))</f>
        <v>OK</v>
      </c>
      <c r="E80" s="6" t="str">
        <f>IF(Revised_Rev_Data!E80="","Check - Blank",IF(Revised_Rev_Data!E80&lt;0,"Check - Negative",IF(Revised_Rev_Data!E80=0,"Check - Zero","OK")))</f>
        <v>OK</v>
      </c>
      <c r="F80" s="6" t="str">
        <f>IF(Revised_Rev_Data!F80="","Check - Blank",IF(Revised_Rev_Data!F80&lt;0,"Check - Negative",IF(Revised_Rev_Data!F80=0,"Check - Zero","OK")))</f>
        <v>OK</v>
      </c>
      <c r="G80" s="6" t="str">
        <f>IF(Revised_Rev_Data!G80="","Check - Blank",IF(Revised_Rev_Data!G80&lt;0,"Check - Negative",IF(Revised_Rev_Data!G80=0,"Check - Zero","OK")))</f>
        <v>OK</v>
      </c>
      <c r="H80" s="6" t="str">
        <f>IF(Revised_Rev_Data!H80="","Check - Blank",IF(Revised_Rev_Data!H80&lt;0,"Check - Negative",IF(Revised_Rev_Data!H80=0,"Check - Zero","OK")))</f>
        <v>OK</v>
      </c>
      <c r="I80" s="6" t="str">
        <f>IF(Revised_Rev_Data!I80="","Check - Blank",IF(Revised_Rev_Data!I80&lt;0,"Check - Negative",IF(Revised_Rev_Data!I80=0,"Check - Zero","OK")))</f>
        <v>OK</v>
      </c>
      <c r="J80" s="6" t="str">
        <f>IF(Revised_Rev_Data!J80="","Check - Blank",IF(Revised_Rev_Data!J80&lt;0,"Check - Negative",IF(Revised_Rev_Data!J80=0,"Check - Zero","OK")))</f>
        <v>OK</v>
      </c>
      <c r="K80" s="6" t="str">
        <f>IF(Revised_Rev_Data!K80="","Check - Blank",IF(Revised_Rev_Data!K80&lt;0,"Check - Negative",IF(Revised_Rev_Data!K80=0,"Check - Zero","OK")))</f>
        <v>OK</v>
      </c>
      <c r="L80" s="6" t="str">
        <f>IF(Revised_Rev_Data!L80="","Check - Blank",IF(Revised_Rev_Data!L80&lt;0,"Check - Negative",IF(Revised_Rev_Data!L80=0,"Check - Zero","OK")))</f>
        <v>OK</v>
      </c>
      <c r="M80" s="6" t="str">
        <f>IF(Revised_Rev_Data!M80="","Check - Blank",IF(Revised_Rev_Data!M80&lt;0,"Check - Negative",IF(Revised_Rev_Data!M80=0,"Check - Zero","OK")))</f>
        <v>OK</v>
      </c>
      <c r="N80" s="6" t="str">
        <f>IF(Revised_Rev_Data!N80="","Check - Blank",IF(Revised_Rev_Data!N80&lt;0,"Check - Negative",IF(Revised_Rev_Data!N80=0,"Check - Zero","OK")))</f>
        <v>OK</v>
      </c>
      <c r="O80" s="6" t="str">
        <f>IF(Revised_Rev_Data!O80="","Check - Blank",IF(Revised_Rev_Data!O80&lt;0,"Check - Negative",IF(Revised_Rev_Data!O80=0,"Check - Zero","OK")))</f>
        <v>OK</v>
      </c>
      <c r="P80" s="6" t="str">
        <f>IF(Revised_Rev_Data!P80="","Check - Blank",IF(Revised_Rev_Data!P80&lt;0,"Check - Negative",IF(Revised_Rev_Data!P80=0,"Check - Zero","OK")))</f>
        <v>OK</v>
      </c>
      <c r="Q80" s="6" t="str">
        <f>IF(Revised_Rev_Data!Q80="","Check - Blank",IF(Revised_Rev_Data!Q80&lt;0,"Check - Negative",IF(Revised_Rev_Data!Q80=0,"Check - Zero","OK")))</f>
        <v>OK</v>
      </c>
      <c r="R80" s="6" t="str">
        <f>IF(Revised_Rev_Data!R80="","Check - Blank",IF(Revised_Rev_Data!R80&lt;0,"Check - Negative",IF(Revised_Rev_Data!R80=0,"Check - Zero","OK")))</f>
        <v>OK</v>
      </c>
      <c r="S80" s="6" t="str">
        <f>IF(Revised_Rev_Data!S80="","Check - Blank",IF(Revised_Rev_Data!S80&lt;0,"Check - Negative",IF(Revised_Rev_Data!S80=0,"Check - Zero","OK")))</f>
        <v>OK</v>
      </c>
      <c r="T80" s="6" t="str">
        <f>IF(Revised_Rev_Data!T80="","Check - Blank",IF(Revised_Rev_Data!T80&lt;0,"Check - Negative",IF(Revised_Rev_Data!T80=0,"Check - Zero","OK")))</f>
        <v>OK</v>
      </c>
      <c r="U80" s="6" t="str">
        <f>IF(Revised_Rev_Data!U80="","Check - Blank",IF(Revised_Rev_Data!U80&lt;0,"Check - Negative",IF(Revised_Rev_Data!U80=0,"Check - Zero","OK")))</f>
        <v>OK</v>
      </c>
      <c r="V80" s="6" t="str">
        <f>IF(Revised_Rev_Data!V80="","Check - Blank",IF(Revised_Rev_Data!V80&lt;0,"Check - Negative",IF(Revised_Rev_Data!V80=0,"Check - Zero","OK")))</f>
        <v>OK</v>
      </c>
      <c r="W80" s="6" t="str">
        <f>IF(Revised_Rev_Data!W80="","Check - Blank",IF(Revised_Rev_Data!W80&lt;0,"Check - Negative",IF(Revised_Rev_Data!W80=0,"Check - Zero","OK")))</f>
        <v>OK</v>
      </c>
      <c r="X80" s="6" t="str">
        <f>IF(Revised_Rev_Data!X80="","Check - Blank",IF(Revised_Rev_Data!X80&lt;0,"Check - Negative",IF(Revised_Rev_Data!X80=0,"Check - Zero","OK")))</f>
        <v>OK</v>
      </c>
      <c r="Y80" s="6" t="str">
        <f>IF(Revised_Rev_Data!Y80="","Check - Blank",IF(Revised_Rev_Data!Y80&lt;0,"Check - Negative",IF(Revised_Rev_Data!Y80=0,"Check - Zero","OK")))</f>
        <v>OK</v>
      </c>
      <c r="Z80" s="6" t="str">
        <f>IF(Revised_Rev_Data!Z80="","Check - Blank",IF(Revised_Rev_Data!Z80&lt;0,"Check - Negative",IF(Revised_Rev_Data!Z80=0,"Check - Zero","OK")))</f>
        <v>OK</v>
      </c>
      <c r="AA80" s="7" t="str">
        <f>IF(Revised_Rev_Data!AA80="","Check - Blank",IF(Revised_Rev_Data!AA80&lt;0,"Check - Negative",IF(Revised_Rev_Data!AA80=0,"Check - Zero","OK")))</f>
        <v>OK</v>
      </c>
    </row>
    <row r="81" spans="2:27" x14ac:dyDescent="0.35">
      <c r="B81" s="12" t="s">
        <v>78</v>
      </c>
      <c r="C81" s="17" t="str">
        <f>IF(Revised_Rev_Data!C81="","Check - Blank",IF(Revised_Rev_Data!C81&lt;0,"Check - Negative",IF(Revised_Rev_Data!C81=0,"Check - Zero","OK")))</f>
        <v>OK</v>
      </c>
      <c r="D81" s="6" t="str">
        <f>IF(Revised_Rev_Data!D81="","Check - Blank",IF(Revised_Rev_Data!D81&lt;0,"Check - Negative",IF(Revised_Rev_Data!D81=0,"Check - Zero","OK")))</f>
        <v>OK</v>
      </c>
      <c r="E81" s="6" t="str">
        <f>IF(Revised_Rev_Data!E81="","Check - Blank",IF(Revised_Rev_Data!E81&lt;0,"Check - Negative",IF(Revised_Rev_Data!E81=0,"Check - Zero","OK")))</f>
        <v>OK</v>
      </c>
      <c r="F81" s="6" t="str">
        <f>IF(Revised_Rev_Data!F81="","Check - Blank",IF(Revised_Rev_Data!F81&lt;0,"Check - Negative",IF(Revised_Rev_Data!F81=0,"Check - Zero","OK")))</f>
        <v>OK</v>
      </c>
      <c r="G81" s="6" t="str">
        <f>IF(Revised_Rev_Data!G81="","Check - Blank",IF(Revised_Rev_Data!G81&lt;0,"Check - Negative",IF(Revised_Rev_Data!G81=0,"Check - Zero","OK")))</f>
        <v>OK</v>
      </c>
      <c r="H81" s="6" t="str">
        <f>IF(Revised_Rev_Data!H81="","Check - Blank",IF(Revised_Rev_Data!H81&lt;0,"Check - Negative",IF(Revised_Rev_Data!H81=0,"Check - Zero","OK")))</f>
        <v>OK</v>
      </c>
      <c r="I81" s="6" t="str">
        <f>IF(Revised_Rev_Data!I81="","Check - Blank",IF(Revised_Rev_Data!I81&lt;0,"Check - Negative",IF(Revised_Rev_Data!I81=0,"Check - Zero","OK")))</f>
        <v>OK</v>
      </c>
      <c r="J81" s="6" t="str">
        <f>IF(Revised_Rev_Data!J81="","Check - Blank",IF(Revised_Rev_Data!J81&lt;0,"Check - Negative",IF(Revised_Rev_Data!J81=0,"Check - Zero","OK")))</f>
        <v>OK</v>
      </c>
      <c r="K81" s="6" t="str">
        <f>IF(Revised_Rev_Data!K81="","Check - Blank",IF(Revised_Rev_Data!K81&lt;0,"Check - Negative",IF(Revised_Rev_Data!K81=0,"Check - Zero","OK")))</f>
        <v>OK</v>
      </c>
      <c r="L81" s="6" t="str">
        <f>IF(Revised_Rev_Data!L81="","Check - Blank",IF(Revised_Rev_Data!L81&lt;0,"Check - Negative",IF(Revised_Rev_Data!L81=0,"Check - Zero","OK")))</f>
        <v>OK</v>
      </c>
      <c r="M81" s="6" t="str">
        <f>IF(Revised_Rev_Data!M81="","Check - Blank",IF(Revised_Rev_Data!M81&lt;0,"Check - Negative",IF(Revised_Rev_Data!M81=0,"Check - Zero","OK")))</f>
        <v>OK</v>
      </c>
      <c r="N81" s="6" t="str">
        <f>IF(Revised_Rev_Data!N81="","Check - Blank",IF(Revised_Rev_Data!N81&lt;0,"Check - Negative",IF(Revised_Rev_Data!N81=0,"Check - Zero","OK")))</f>
        <v>OK</v>
      </c>
      <c r="O81" s="6" t="str">
        <f>IF(Revised_Rev_Data!O81="","Check - Blank",IF(Revised_Rev_Data!O81&lt;0,"Check - Negative",IF(Revised_Rev_Data!O81=0,"Check - Zero","OK")))</f>
        <v>OK</v>
      </c>
      <c r="P81" s="6" t="str">
        <f>IF(Revised_Rev_Data!P81="","Check - Blank",IF(Revised_Rev_Data!P81&lt;0,"Check - Negative",IF(Revised_Rev_Data!P81=0,"Check - Zero","OK")))</f>
        <v>OK</v>
      </c>
      <c r="Q81" s="6" t="str">
        <f>IF(Revised_Rev_Data!Q81="","Check - Blank",IF(Revised_Rev_Data!Q81&lt;0,"Check - Negative",IF(Revised_Rev_Data!Q81=0,"Check - Zero","OK")))</f>
        <v>OK</v>
      </c>
      <c r="R81" s="6" t="str">
        <f>IF(Revised_Rev_Data!R81="","Check - Blank",IF(Revised_Rev_Data!R81&lt;0,"Check - Negative",IF(Revised_Rev_Data!R81=0,"Check - Zero","OK")))</f>
        <v>OK</v>
      </c>
      <c r="S81" s="6" t="str">
        <f>IF(Revised_Rev_Data!S81="","Check - Blank",IF(Revised_Rev_Data!S81&lt;0,"Check - Negative",IF(Revised_Rev_Data!S81=0,"Check - Zero","OK")))</f>
        <v>OK</v>
      </c>
      <c r="T81" s="6" t="str">
        <f>IF(Revised_Rev_Data!T81="","Check - Blank",IF(Revised_Rev_Data!T81&lt;0,"Check - Negative",IF(Revised_Rev_Data!T81=0,"Check - Zero","OK")))</f>
        <v>OK</v>
      </c>
      <c r="U81" s="6" t="str">
        <f>IF(Revised_Rev_Data!U81="","Check - Blank",IF(Revised_Rev_Data!U81&lt;0,"Check - Negative",IF(Revised_Rev_Data!U81=0,"Check - Zero","OK")))</f>
        <v>OK</v>
      </c>
      <c r="V81" s="6" t="str">
        <f>IF(Revised_Rev_Data!V81="","Check - Blank",IF(Revised_Rev_Data!V81&lt;0,"Check - Negative",IF(Revised_Rev_Data!V81=0,"Check - Zero","OK")))</f>
        <v>OK</v>
      </c>
      <c r="W81" s="6" t="str">
        <f>IF(Revised_Rev_Data!W81="","Check - Blank",IF(Revised_Rev_Data!W81&lt;0,"Check - Negative",IF(Revised_Rev_Data!W81=0,"Check - Zero","OK")))</f>
        <v>OK</v>
      </c>
      <c r="X81" s="6" t="str">
        <f>IF(Revised_Rev_Data!X81="","Check - Blank",IF(Revised_Rev_Data!X81&lt;0,"Check - Negative",IF(Revised_Rev_Data!X81=0,"Check - Zero","OK")))</f>
        <v>OK</v>
      </c>
      <c r="Y81" s="6" t="str">
        <f>IF(Revised_Rev_Data!Y81="","Check - Blank",IF(Revised_Rev_Data!Y81&lt;0,"Check - Negative",IF(Revised_Rev_Data!Y81=0,"Check - Zero","OK")))</f>
        <v>OK</v>
      </c>
      <c r="Z81" s="6" t="str">
        <f>IF(Revised_Rev_Data!Z81="","Check - Blank",IF(Revised_Rev_Data!Z81&lt;0,"Check - Negative",IF(Revised_Rev_Data!Z81=0,"Check - Zero","OK")))</f>
        <v>OK</v>
      </c>
      <c r="AA81" s="7" t="str">
        <f>IF(Revised_Rev_Data!AA81="","Check - Blank",IF(Revised_Rev_Data!AA81&lt;0,"Check - Negative",IF(Revised_Rev_Data!AA81=0,"Check - Zero","OK")))</f>
        <v>OK</v>
      </c>
    </row>
    <row r="82" spans="2:27" x14ac:dyDescent="0.35">
      <c r="B82" s="12" t="s">
        <v>79</v>
      </c>
      <c r="C82" s="17" t="str">
        <f>IF(Revised_Rev_Data!C82="","Check - Blank",IF(Revised_Rev_Data!C82&lt;0,"Check - Negative",IF(Revised_Rev_Data!C82=0,"Check - Zero","OK")))</f>
        <v>OK</v>
      </c>
      <c r="D82" s="6" t="str">
        <f>IF(Revised_Rev_Data!D82="","Check - Blank",IF(Revised_Rev_Data!D82&lt;0,"Check - Negative",IF(Revised_Rev_Data!D82=0,"Check - Zero","OK")))</f>
        <v>OK</v>
      </c>
      <c r="E82" s="6" t="str">
        <f>IF(Revised_Rev_Data!E82="","Check - Blank",IF(Revised_Rev_Data!E82&lt;0,"Check - Negative",IF(Revised_Rev_Data!E82=0,"Check - Zero","OK")))</f>
        <v>OK</v>
      </c>
      <c r="F82" s="6" t="str">
        <f>IF(Revised_Rev_Data!F82="","Check - Blank",IF(Revised_Rev_Data!F82&lt;0,"Check - Negative",IF(Revised_Rev_Data!F82=0,"Check - Zero","OK")))</f>
        <v>OK</v>
      </c>
      <c r="G82" s="6" t="str">
        <f>IF(Revised_Rev_Data!G82="","Check - Blank",IF(Revised_Rev_Data!G82&lt;0,"Check - Negative",IF(Revised_Rev_Data!G82=0,"Check - Zero","OK")))</f>
        <v>OK</v>
      </c>
      <c r="H82" s="6" t="str">
        <f>IF(Revised_Rev_Data!H82="","Check - Blank",IF(Revised_Rev_Data!H82&lt;0,"Check - Negative",IF(Revised_Rev_Data!H82=0,"Check - Zero","OK")))</f>
        <v>OK</v>
      </c>
      <c r="I82" s="6" t="str">
        <f>IF(Revised_Rev_Data!I82="","Check - Blank",IF(Revised_Rev_Data!I82&lt;0,"Check - Negative",IF(Revised_Rev_Data!I82=0,"Check - Zero","OK")))</f>
        <v>OK</v>
      </c>
      <c r="J82" s="6" t="str">
        <f>IF(Revised_Rev_Data!J82="","Check - Blank",IF(Revised_Rev_Data!J82&lt;0,"Check - Negative",IF(Revised_Rev_Data!J82=0,"Check - Zero","OK")))</f>
        <v>OK</v>
      </c>
      <c r="K82" s="6" t="str">
        <f>IF(Revised_Rev_Data!K82="","Check - Blank",IF(Revised_Rev_Data!K82&lt;0,"Check - Negative",IF(Revised_Rev_Data!K82=0,"Check - Zero","OK")))</f>
        <v>OK</v>
      </c>
      <c r="L82" s="6" t="str">
        <f>IF(Revised_Rev_Data!L82="","Check - Blank",IF(Revised_Rev_Data!L82&lt;0,"Check - Negative",IF(Revised_Rev_Data!L82=0,"Check - Zero","OK")))</f>
        <v>OK</v>
      </c>
      <c r="M82" s="6" t="str">
        <f>IF(Revised_Rev_Data!M82="","Check - Blank",IF(Revised_Rev_Data!M82&lt;0,"Check - Negative",IF(Revised_Rev_Data!M82=0,"Check - Zero","OK")))</f>
        <v>OK</v>
      </c>
      <c r="N82" s="6" t="str">
        <f>IF(Revised_Rev_Data!N82="","Check - Blank",IF(Revised_Rev_Data!N82&lt;0,"Check - Negative",IF(Revised_Rev_Data!N82=0,"Check - Zero","OK")))</f>
        <v>OK</v>
      </c>
      <c r="O82" s="6" t="str">
        <f>IF(Revised_Rev_Data!O82="","Check - Blank",IF(Revised_Rev_Data!O82&lt;0,"Check - Negative",IF(Revised_Rev_Data!O82=0,"Check - Zero","OK")))</f>
        <v>OK</v>
      </c>
      <c r="P82" s="6" t="str">
        <f>IF(Revised_Rev_Data!P82="","Check - Blank",IF(Revised_Rev_Data!P82&lt;0,"Check - Negative",IF(Revised_Rev_Data!P82=0,"Check - Zero","OK")))</f>
        <v>OK</v>
      </c>
      <c r="Q82" s="6" t="str">
        <f>IF(Revised_Rev_Data!Q82="","Check - Blank",IF(Revised_Rev_Data!Q82&lt;0,"Check - Negative",IF(Revised_Rev_Data!Q82=0,"Check - Zero","OK")))</f>
        <v>OK</v>
      </c>
      <c r="R82" s="6" t="str">
        <f>IF(Revised_Rev_Data!R82="","Check - Blank",IF(Revised_Rev_Data!R82&lt;0,"Check - Negative",IF(Revised_Rev_Data!R82=0,"Check - Zero","OK")))</f>
        <v>OK</v>
      </c>
      <c r="S82" s="6" t="str">
        <f>IF(Revised_Rev_Data!S82="","Check - Blank",IF(Revised_Rev_Data!S82&lt;0,"Check - Negative",IF(Revised_Rev_Data!S82=0,"Check - Zero","OK")))</f>
        <v>OK</v>
      </c>
      <c r="T82" s="6" t="str">
        <f>IF(Revised_Rev_Data!T82="","Check - Blank",IF(Revised_Rev_Data!T82&lt;0,"Check - Negative",IF(Revised_Rev_Data!T82=0,"Check - Zero","OK")))</f>
        <v>OK</v>
      </c>
      <c r="U82" s="6" t="str">
        <f>IF(Revised_Rev_Data!U82="","Check - Blank",IF(Revised_Rev_Data!U82&lt;0,"Check - Negative",IF(Revised_Rev_Data!U82=0,"Check - Zero","OK")))</f>
        <v>OK</v>
      </c>
      <c r="V82" s="6" t="str">
        <f>IF(Revised_Rev_Data!V82="","Check - Blank",IF(Revised_Rev_Data!V82&lt;0,"Check - Negative",IF(Revised_Rev_Data!V82=0,"Check - Zero","OK")))</f>
        <v>OK</v>
      </c>
      <c r="W82" s="6" t="str">
        <f>IF(Revised_Rev_Data!W82="","Check - Blank",IF(Revised_Rev_Data!W82&lt;0,"Check - Negative",IF(Revised_Rev_Data!W82=0,"Check - Zero","OK")))</f>
        <v>OK</v>
      </c>
      <c r="X82" s="6" t="str">
        <f>IF(Revised_Rev_Data!X82="","Check - Blank",IF(Revised_Rev_Data!X82&lt;0,"Check - Negative",IF(Revised_Rev_Data!X82=0,"Check - Zero","OK")))</f>
        <v>OK</v>
      </c>
      <c r="Y82" s="6" t="str">
        <f>IF(Revised_Rev_Data!Y82="","Check - Blank",IF(Revised_Rev_Data!Y82&lt;0,"Check - Negative",IF(Revised_Rev_Data!Y82=0,"Check - Zero","OK")))</f>
        <v>OK</v>
      </c>
      <c r="Z82" s="6" t="str">
        <f>IF(Revised_Rev_Data!Z82="","Check - Blank",IF(Revised_Rev_Data!Z82&lt;0,"Check - Negative",IF(Revised_Rev_Data!Z82=0,"Check - Zero","OK")))</f>
        <v>OK</v>
      </c>
      <c r="AA82" s="7" t="str">
        <f>IF(Revised_Rev_Data!AA82="","Check - Blank",IF(Revised_Rev_Data!AA82&lt;0,"Check - Negative",IF(Revised_Rev_Data!AA82=0,"Check - Zero","OK")))</f>
        <v>OK</v>
      </c>
    </row>
    <row r="83" spans="2:27" x14ac:dyDescent="0.35">
      <c r="B83" s="12" t="s">
        <v>80</v>
      </c>
      <c r="C83" s="17" t="str">
        <f>IF(Revised_Rev_Data!C83="","Check - Blank",IF(Revised_Rev_Data!C83&lt;0,"Check - Negative",IF(Revised_Rev_Data!C83=0,"Check - Zero","OK")))</f>
        <v>OK</v>
      </c>
      <c r="D83" s="6" t="str">
        <f>IF(Revised_Rev_Data!D83="","Check - Blank",IF(Revised_Rev_Data!D83&lt;0,"Check - Negative",IF(Revised_Rev_Data!D83=0,"Check - Zero","OK")))</f>
        <v>OK</v>
      </c>
      <c r="E83" s="6" t="str">
        <f>IF(Revised_Rev_Data!E83="","Check - Blank",IF(Revised_Rev_Data!E83&lt;0,"Check - Negative",IF(Revised_Rev_Data!E83=0,"Check - Zero","OK")))</f>
        <v>OK</v>
      </c>
      <c r="F83" s="6" t="str">
        <f>IF(Revised_Rev_Data!F83="","Check - Blank",IF(Revised_Rev_Data!F83&lt;0,"Check - Negative",IF(Revised_Rev_Data!F83=0,"Check - Zero","OK")))</f>
        <v>OK</v>
      </c>
      <c r="G83" s="6" t="str">
        <f>IF(Revised_Rev_Data!G83="","Check - Blank",IF(Revised_Rev_Data!G83&lt;0,"Check - Negative",IF(Revised_Rev_Data!G83=0,"Check - Zero","OK")))</f>
        <v>OK</v>
      </c>
      <c r="H83" s="6" t="str">
        <f>IF(Revised_Rev_Data!H83="","Check - Blank",IF(Revised_Rev_Data!H83&lt;0,"Check - Negative",IF(Revised_Rev_Data!H83=0,"Check - Zero","OK")))</f>
        <v>OK</v>
      </c>
      <c r="I83" s="6" t="str">
        <f>IF(Revised_Rev_Data!I83="","Check - Blank",IF(Revised_Rev_Data!I83&lt;0,"Check - Negative",IF(Revised_Rev_Data!I83=0,"Check - Zero","OK")))</f>
        <v>OK</v>
      </c>
      <c r="J83" s="6" t="str">
        <f>IF(Revised_Rev_Data!J83="","Check - Blank",IF(Revised_Rev_Data!J83&lt;0,"Check - Negative",IF(Revised_Rev_Data!J83=0,"Check - Zero","OK")))</f>
        <v>OK</v>
      </c>
      <c r="K83" s="6" t="str">
        <f>IF(Revised_Rev_Data!K83="","Check - Blank",IF(Revised_Rev_Data!K83&lt;0,"Check - Negative",IF(Revised_Rev_Data!K83=0,"Check - Zero","OK")))</f>
        <v>OK</v>
      </c>
      <c r="L83" s="6" t="str">
        <f>IF(Revised_Rev_Data!L83="","Check - Blank",IF(Revised_Rev_Data!L83&lt;0,"Check - Negative",IF(Revised_Rev_Data!L83=0,"Check - Zero","OK")))</f>
        <v>OK</v>
      </c>
      <c r="M83" s="6" t="str">
        <f>IF(Revised_Rev_Data!M83="","Check - Blank",IF(Revised_Rev_Data!M83&lt;0,"Check - Negative",IF(Revised_Rev_Data!M83=0,"Check - Zero","OK")))</f>
        <v>OK</v>
      </c>
      <c r="N83" s="6" t="str">
        <f>IF(Revised_Rev_Data!N83="","Check - Blank",IF(Revised_Rev_Data!N83&lt;0,"Check - Negative",IF(Revised_Rev_Data!N83=0,"Check - Zero","OK")))</f>
        <v>OK</v>
      </c>
      <c r="O83" s="6" t="str">
        <f>IF(Revised_Rev_Data!O83="","Check - Blank",IF(Revised_Rev_Data!O83&lt;0,"Check - Negative",IF(Revised_Rev_Data!O83=0,"Check - Zero","OK")))</f>
        <v>OK</v>
      </c>
      <c r="P83" s="6" t="str">
        <f>IF(Revised_Rev_Data!P83="","Check - Blank",IF(Revised_Rev_Data!P83&lt;0,"Check - Negative",IF(Revised_Rev_Data!P83=0,"Check - Zero","OK")))</f>
        <v>OK</v>
      </c>
      <c r="Q83" s="6" t="str">
        <f>IF(Revised_Rev_Data!Q83="","Check - Blank",IF(Revised_Rev_Data!Q83&lt;0,"Check - Negative",IF(Revised_Rev_Data!Q83=0,"Check - Zero","OK")))</f>
        <v>OK</v>
      </c>
      <c r="R83" s="6" t="str">
        <f>IF(Revised_Rev_Data!R83="","Check - Blank",IF(Revised_Rev_Data!R83&lt;0,"Check - Negative",IF(Revised_Rev_Data!R83=0,"Check - Zero","OK")))</f>
        <v>OK</v>
      </c>
      <c r="S83" s="6" t="str">
        <f>IF(Revised_Rev_Data!S83="","Check - Blank",IF(Revised_Rev_Data!S83&lt;0,"Check - Negative",IF(Revised_Rev_Data!S83=0,"Check - Zero","OK")))</f>
        <v>OK</v>
      </c>
      <c r="T83" s="6" t="str">
        <f>IF(Revised_Rev_Data!T83="","Check - Blank",IF(Revised_Rev_Data!T83&lt;0,"Check - Negative",IF(Revised_Rev_Data!T83=0,"Check - Zero","OK")))</f>
        <v>OK</v>
      </c>
      <c r="U83" s="6" t="str">
        <f>IF(Revised_Rev_Data!U83="","Check - Blank",IF(Revised_Rev_Data!U83&lt;0,"Check - Negative",IF(Revised_Rev_Data!U83=0,"Check - Zero","OK")))</f>
        <v>OK</v>
      </c>
      <c r="V83" s="6" t="str">
        <f>IF(Revised_Rev_Data!V83="","Check - Blank",IF(Revised_Rev_Data!V83&lt;0,"Check - Negative",IF(Revised_Rev_Data!V83=0,"Check - Zero","OK")))</f>
        <v>OK</v>
      </c>
      <c r="W83" s="6" t="str">
        <f>IF(Revised_Rev_Data!W83="","Check - Blank",IF(Revised_Rev_Data!W83&lt;0,"Check - Negative",IF(Revised_Rev_Data!W83=0,"Check - Zero","OK")))</f>
        <v>OK</v>
      </c>
      <c r="X83" s="6" t="str">
        <f>IF(Revised_Rev_Data!X83="","Check - Blank",IF(Revised_Rev_Data!X83&lt;0,"Check - Negative",IF(Revised_Rev_Data!X83=0,"Check - Zero","OK")))</f>
        <v>OK</v>
      </c>
      <c r="Y83" s="6" t="str">
        <f>IF(Revised_Rev_Data!Y83="","Check - Blank",IF(Revised_Rev_Data!Y83&lt;0,"Check - Negative",IF(Revised_Rev_Data!Y83=0,"Check - Zero","OK")))</f>
        <v>OK</v>
      </c>
      <c r="Z83" s="6" t="str">
        <f>IF(Revised_Rev_Data!Z83="","Check - Blank",IF(Revised_Rev_Data!Z83&lt;0,"Check - Negative",IF(Revised_Rev_Data!Z83=0,"Check - Zero","OK")))</f>
        <v>OK</v>
      </c>
      <c r="AA83" s="7" t="str">
        <f>IF(Revised_Rev_Data!AA83="","Check - Blank",IF(Revised_Rev_Data!AA83&lt;0,"Check - Negative",IF(Revised_Rev_Data!AA83=0,"Check - Zero","OK")))</f>
        <v>OK</v>
      </c>
    </row>
    <row r="84" spans="2:27" x14ac:dyDescent="0.35">
      <c r="B84" s="12" t="s">
        <v>81</v>
      </c>
      <c r="C84" s="17" t="str">
        <f>IF(Revised_Rev_Data!C84="","Check - Blank",IF(Revised_Rev_Data!C84&lt;0,"Check - Negative",IF(Revised_Rev_Data!C84=0,"Check - Zero","OK")))</f>
        <v>OK</v>
      </c>
      <c r="D84" s="6" t="str">
        <f>IF(Revised_Rev_Data!D84="","Check - Blank",IF(Revised_Rev_Data!D84&lt;0,"Check - Negative",IF(Revised_Rev_Data!D84=0,"Check - Zero","OK")))</f>
        <v>OK</v>
      </c>
      <c r="E84" s="6" t="str">
        <f>IF(Revised_Rev_Data!E84="","Check - Blank",IF(Revised_Rev_Data!E84&lt;0,"Check - Negative",IF(Revised_Rev_Data!E84=0,"Check - Zero","OK")))</f>
        <v>OK</v>
      </c>
      <c r="F84" s="6" t="str">
        <f>IF(Revised_Rev_Data!F84="","Check - Blank",IF(Revised_Rev_Data!F84&lt;0,"Check - Negative",IF(Revised_Rev_Data!F84=0,"Check - Zero","OK")))</f>
        <v>OK</v>
      </c>
      <c r="G84" s="6" t="str">
        <f>IF(Revised_Rev_Data!G84="","Check - Blank",IF(Revised_Rev_Data!G84&lt;0,"Check - Negative",IF(Revised_Rev_Data!G84=0,"Check - Zero","OK")))</f>
        <v>OK</v>
      </c>
      <c r="H84" s="6" t="str">
        <f>IF(Revised_Rev_Data!H84="","Check - Blank",IF(Revised_Rev_Data!H84&lt;0,"Check - Negative",IF(Revised_Rev_Data!H84=0,"Check - Zero","OK")))</f>
        <v>OK</v>
      </c>
      <c r="I84" s="6" t="str">
        <f>IF(Revised_Rev_Data!I84="","Check - Blank",IF(Revised_Rev_Data!I84&lt;0,"Check - Negative",IF(Revised_Rev_Data!I84=0,"Check - Zero","OK")))</f>
        <v>OK</v>
      </c>
      <c r="J84" s="6" t="str">
        <f>IF(Revised_Rev_Data!J84="","Check - Blank",IF(Revised_Rev_Data!J84&lt;0,"Check - Negative",IF(Revised_Rev_Data!J84=0,"Check - Zero","OK")))</f>
        <v>OK</v>
      </c>
      <c r="K84" s="6" t="str">
        <f>IF(Revised_Rev_Data!K84="","Check - Blank",IF(Revised_Rev_Data!K84&lt;0,"Check - Negative",IF(Revised_Rev_Data!K84=0,"Check - Zero","OK")))</f>
        <v>OK</v>
      </c>
      <c r="L84" s="6" t="str">
        <f>IF(Revised_Rev_Data!L84="","Check - Blank",IF(Revised_Rev_Data!L84&lt;0,"Check - Negative",IF(Revised_Rev_Data!L84=0,"Check - Zero","OK")))</f>
        <v>OK</v>
      </c>
      <c r="M84" s="6" t="str">
        <f>IF(Revised_Rev_Data!M84="","Check - Blank",IF(Revised_Rev_Data!M84&lt;0,"Check - Negative",IF(Revised_Rev_Data!M84=0,"Check - Zero","OK")))</f>
        <v>OK</v>
      </c>
      <c r="N84" s="6" t="str">
        <f>IF(Revised_Rev_Data!N84="","Check - Blank",IF(Revised_Rev_Data!N84&lt;0,"Check - Negative",IF(Revised_Rev_Data!N84=0,"Check - Zero","OK")))</f>
        <v>OK</v>
      </c>
      <c r="O84" s="6" t="str">
        <f>IF(Revised_Rev_Data!O84="","Check - Blank",IF(Revised_Rev_Data!O84&lt;0,"Check - Negative",IF(Revised_Rev_Data!O84=0,"Check - Zero","OK")))</f>
        <v>OK</v>
      </c>
      <c r="P84" s="6" t="str">
        <f>IF(Revised_Rev_Data!P84="","Check - Blank",IF(Revised_Rev_Data!P84&lt;0,"Check - Negative",IF(Revised_Rev_Data!P84=0,"Check - Zero","OK")))</f>
        <v>OK</v>
      </c>
      <c r="Q84" s="6" t="str">
        <f>IF(Revised_Rev_Data!Q84="","Check - Blank",IF(Revised_Rev_Data!Q84&lt;0,"Check - Negative",IF(Revised_Rev_Data!Q84=0,"Check - Zero","OK")))</f>
        <v>OK</v>
      </c>
      <c r="R84" s="6" t="str">
        <f>IF(Revised_Rev_Data!R84="","Check - Blank",IF(Revised_Rev_Data!R84&lt;0,"Check - Negative",IF(Revised_Rev_Data!R84=0,"Check - Zero","OK")))</f>
        <v>OK</v>
      </c>
      <c r="S84" s="6" t="str">
        <f>IF(Revised_Rev_Data!S84="","Check - Blank",IF(Revised_Rev_Data!S84&lt;0,"Check - Negative",IF(Revised_Rev_Data!S84=0,"Check - Zero","OK")))</f>
        <v>OK</v>
      </c>
      <c r="T84" s="6" t="str">
        <f>IF(Revised_Rev_Data!T84="","Check - Blank",IF(Revised_Rev_Data!T84&lt;0,"Check - Negative",IF(Revised_Rev_Data!T84=0,"Check - Zero","OK")))</f>
        <v>OK</v>
      </c>
      <c r="U84" s="6" t="str">
        <f>IF(Revised_Rev_Data!U84="","Check - Blank",IF(Revised_Rev_Data!U84&lt;0,"Check - Negative",IF(Revised_Rev_Data!U84=0,"Check - Zero","OK")))</f>
        <v>OK</v>
      </c>
      <c r="V84" s="6" t="str">
        <f>IF(Revised_Rev_Data!V84="","Check - Blank",IF(Revised_Rev_Data!V84&lt;0,"Check - Negative",IF(Revised_Rev_Data!V84=0,"Check - Zero","OK")))</f>
        <v>OK</v>
      </c>
      <c r="W84" s="6" t="str">
        <f>IF(Revised_Rev_Data!W84="","Check - Blank",IF(Revised_Rev_Data!W84&lt;0,"Check - Negative",IF(Revised_Rev_Data!W84=0,"Check - Zero","OK")))</f>
        <v>OK</v>
      </c>
      <c r="X84" s="6" t="str">
        <f>IF(Revised_Rev_Data!X84="","Check - Blank",IF(Revised_Rev_Data!X84&lt;0,"Check - Negative",IF(Revised_Rev_Data!X84=0,"Check - Zero","OK")))</f>
        <v>OK</v>
      </c>
      <c r="Y84" s="6" t="str">
        <f>IF(Revised_Rev_Data!Y84="","Check - Blank",IF(Revised_Rev_Data!Y84&lt;0,"Check - Negative",IF(Revised_Rev_Data!Y84=0,"Check - Zero","OK")))</f>
        <v>OK</v>
      </c>
      <c r="Z84" s="6" t="str">
        <f>IF(Revised_Rev_Data!Z84="","Check - Blank",IF(Revised_Rev_Data!Z84&lt;0,"Check - Negative",IF(Revised_Rev_Data!Z84=0,"Check - Zero","OK")))</f>
        <v>OK</v>
      </c>
      <c r="AA84" s="7" t="str">
        <f>IF(Revised_Rev_Data!AA84="","Check - Blank",IF(Revised_Rev_Data!AA84&lt;0,"Check - Negative",IF(Revised_Rev_Data!AA84=0,"Check - Zero","OK")))</f>
        <v>OK</v>
      </c>
    </row>
    <row r="85" spans="2:27" x14ac:dyDescent="0.35">
      <c r="B85" s="12" t="s">
        <v>82</v>
      </c>
      <c r="C85" s="17" t="str">
        <f>IF(Revised_Rev_Data!C85="","Check - Blank",IF(Revised_Rev_Data!C85&lt;0,"Check - Negative",IF(Revised_Rev_Data!C85=0,"Check - Zero","OK")))</f>
        <v>OK</v>
      </c>
      <c r="D85" s="6" t="str">
        <f>IF(Revised_Rev_Data!D85="","Check - Blank",IF(Revised_Rev_Data!D85&lt;0,"Check - Negative",IF(Revised_Rev_Data!D85=0,"Check - Zero","OK")))</f>
        <v>OK</v>
      </c>
      <c r="E85" s="6" t="str">
        <f>IF(Revised_Rev_Data!E85="","Check - Blank",IF(Revised_Rev_Data!E85&lt;0,"Check - Negative",IF(Revised_Rev_Data!E85=0,"Check - Zero","OK")))</f>
        <v>OK</v>
      </c>
      <c r="F85" s="6" t="str">
        <f>IF(Revised_Rev_Data!F85="","Check - Blank",IF(Revised_Rev_Data!F85&lt;0,"Check - Negative",IF(Revised_Rev_Data!F85=0,"Check - Zero","OK")))</f>
        <v>OK</v>
      </c>
      <c r="G85" s="6" t="str">
        <f>IF(Revised_Rev_Data!G85="","Check - Blank",IF(Revised_Rev_Data!G85&lt;0,"Check - Negative",IF(Revised_Rev_Data!G85=0,"Check - Zero","OK")))</f>
        <v>OK</v>
      </c>
      <c r="H85" s="6" t="str">
        <f>IF(Revised_Rev_Data!H85="","Check - Blank",IF(Revised_Rev_Data!H85&lt;0,"Check - Negative",IF(Revised_Rev_Data!H85=0,"Check - Zero","OK")))</f>
        <v>OK</v>
      </c>
      <c r="I85" s="6" t="str">
        <f>IF(Revised_Rev_Data!I85="","Check - Blank",IF(Revised_Rev_Data!I85&lt;0,"Check - Negative",IF(Revised_Rev_Data!I85=0,"Check - Zero","OK")))</f>
        <v>OK</v>
      </c>
      <c r="J85" s="6" t="str">
        <f>IF(Revised_Rev_Data!J85="","Check - Blank",IF(Revised_Rev_Data!J85&lt;0,"Check - Negative",IF(Revised_Rev_Data!J85=0,"Check - Zero","OK")))</f>
        <v>OK</v>
      </c>
      <c r="K85" s="6" t="str">
        <f>IF(Revised_Rev_Data!K85="","Check - Blank",IF(Revised_Rev_Data!K85&lt;0,"Check - Negative",IF(Revised_Rev_Data!K85=0,"Check - Zero","OK")))</f>
        <v>OK</v>
      </c>
      <c r="L85" s="6" t="str">
        <f>IF(Revised_Rev_Data!L85="","Check - Blank",IF(Revised_Rev_Data!L85&lt;0,"Check - Negative",IF(Revised_Rev_Data!L85=0,"Check - Zero","OK")))</f>
        <v>OK</v>
      </c>
      <c r="M85" s="6" t="str">
        <f>IF(Revised_Rev_Data!M85="","Check - Blank",IF(Revised_Rev_Data!M85&lt;0,"Check - Negative",IF(Revised_Rev_Data!M85=0,"Check - Zero","OK")))</f>
        <v>OK</v>
      </c>
      <c r="N85" s="6" t="str">
        <f>IF(Revised_Rev_Data!N85="","Check - Blank",IF(Revised_Rev_Data!N85&lt;0,"Check - Negative",IF(Revised_Rev_Data!N85=0,"Check - Zero","OK")))</f>
        <v>OK</v>
      </c>
      <c r="O85" s="6" t="str">
        <f>IF(Revised_Rev_Data!O85="","Check - Blank",IF(Revised_Rev_Data!O85&lt;0,"Check - Negative",IF(Revised_Rev_Data!O85=0,"Check - Zero","OK")))</f>
        <v>OK</v>
      </c>
      <c r="P85" s="6" t="str">
        <f>IF(Revised_Rev_Data!P85="","Check - Blank",IF(Revised_Rev_Data!P85&lt;0,"Check - Negative",IF(Revised_Rev_Data!P85=0,"Check - Zero","OK")))</f>
        <v>OK</v>
      </c>
      <c r="Q85" s="6" t="str">
        <f>IF(Revised_Rev_Data!Q85="","Check - Blank",IF(Revised_Rev_Data!Q85&lt;0,"Check - Negative",IF(Revised_Rev_Data!Q85=0,"Check - Zero","OK")))</f>
        <v>OK</v>
      </c>
      <c r="R85" s="6" t="str">
        <f>IF(Revised_Rev_Data!R85="","Check - Blank",IF(Revised_Rev_Data!R85&lt;0,"Check - Negative",IF(Revised_Rev_Data!R85=0,"Check - Zero","OK")))</f>
        <v>OK</v>
      </c>
      <c r="S85" s="6" t="str">
        <f>IF(Revised_Rev_Data!S85="","Check - Blank",IF(Revised_Rev_Data!S85&lt;0,"Check - Negative",IF(Revised_Rev_Data!S85=0,"Check - Zero","OK")))</f>
        <v>OK</v>
      </c>
      <c r="T85" s="6" t="str">
        <f>IF(Revised_Rev_Data!T85="","Check - Blank",IF(Revised_Rev_Data!T85&lt;0,"Check - Negative",IF(Revised_Rev_Data!T85=0,"Check - Zero","OK")))</f>
        <v>OK</v>
      </c>
      <c r="U85" s="6" t="str">
        <f>IF(Revised_Rev_Data!U85="","Check - Blank",IF(Revised_Rev_Data!U85&lt;0,"Check - Negative",IF(Revised_Rev_Data!U85=0,"Check - Zero","OK")))</f>
        <v>OK</v>
      </c>
      <c r="V85" s="6" t="str">
        <f>IF(Revised_Rev_Data!V85="","Check - Blank",IF(Revised_Rev_Data!V85&lt;0,"Check - Negative",IF(Revised_Rev_Data!V85=0,"Check - Zero","OK")))</f>
        <v>OK</v>
      </c>
      <c r="W85" s="6" t="str">
        <f>IF(Revised_Rev_Data!W85="","Check - Blank",IF(Revised_Rev_Data!W85&lt;0,"Check - Negative",IF(Revised_Rev_Data!W85=0,"Check - Zero","OK")))</f>
        <v>OK</v>
      </c>
      <c r="X85" s="6" t="str">
        <f>IF(Revised_Rev_Data!X85="","Check - Blank",IF(Revised_Rev_Data!X85&lt;0,"Check - Negative",IF(Revised_Rev_Data!X85=0,"Check - Zero","OK")))</f>
        <v>OK</v>
      </c>
      <c r="Y85" s="6" t="str">
        <f>IF(Revised_Rev_Data!Y85="","Check - Blank",IF(Revised_Rev_Data!Y85&lt;0,"Check - Negative",IF(Revised_Rev_Data!Y85=0,"Check - Zero","OK")))</f>
        <v>OK</v>
      </c>
      <c r="Z85" s="6" t="str">
        <f>IF(Revised_Rev_Data!Z85="","Check - Blank",IF(Revised_Rev_Data!Z85&lt;0,"Check - Negative",IF(Revised_Rev_Data!Z85=0,"Check - Zero","OK")))</f>
        <v>OK</v>
      </c>
      <c r="AA85" s="7" t="str">
        <f>IF(Revised_Rev_Data!AA85="","Check - Blank",IF(Revised_Rev_Data!AA85&lt;0,"Check - Negative",IF(Revised_Rev_Data!AA85=0,"Check - Zero","OK")))</f>
        <v>OK</v>
      </c>
    </row>
    <row r="86" spans="2:27" x14ac:dyDescent="0.35">
      <c r="B86" s="12" t="s">
        <v>83</v>
      </c>
      <c r="C86" s="17" t="str">
        <f>IF(Revised_Rev_Data!C86="","Check - Blank",IF(Revised_Rev_Data!C86&lt;0,"Check - Negative",IF(Revised_Rev_Data!C86=0,"Check - Zero","OK")))</f>
        <v>OK</v>
      </c>
      <c r="D86" s="6" t="str">
        <f>IF(Revised_Rev_Data!D86="","Check - Blank",IF(Revised_Rev_Data!D86&lt;0,"Check - Negative",IF(Revised_Rev_Data!D86=0,"Check - Zero","OK")))</f>
        <v>OK</v>
      </c>
      <c r="E86" s="6" t="str">
        <f>IF(Revised_Rev_Data!E86="","Check - Blank",IF(Revised_Rev_Data!E86&lt;0,"Check - Negative",IF(Revised_Rev_Data!E86=0,"Check - Zero","OK")))</f>
        <v>OK</v>
      </c>
      <c r="F86" s="6" t="str">
        <f>IF(Revised_Rev_Data!F86="","Check - Blank",IF(Revised_Rev_Data!F86&lt;0,"Check - Negative",IF(Revised_Rev_Data!F86=0,"Check - Zero","OK")))</f>
        <v>OK</v>
      </c>
      <c r="G86" s="6" t="str">
        <f>IF(Revised_Rev_Data!G86="","Check - Blank",IF(Revised_Rev_Data!G86&lt;0,"Check - Negative",IF(Revised_Rev_Data!G86=0,"Check - Zero","OK")))</f>
        <v>OK</v>
      </c>
      <c r="H86" s="6" t="str">
        <f>IF(Revised_Rev_Data!H86="","Check - Blank",IF(Revised_Rev_Data!H86&lt;0,"Check - Negative",IF(Revised_Rev_Data!H86=0,"Check - Zero","OK")))</f>
        <v>OK</v>
      </c>
      <c r="I86" s="6" t="str">
        <f>IF(Revised_Rev_Data!I86="","Check - Blank",IF(Revised_Rev_Data!I86&lt;0,"Check - Negative",IF(Revised_Rev_Data!I86=0,"Check - Zero","OK")))</f>
        <v>OK</v>
      </c>
      <c r="J86" s="6" t="str">
        <f>IF(Revised_Rev_Data!J86="","Check - Blank",IF(Revised_Rev_Data!J86&lt;0,"Check - Negative",IF(Revised_Rev_Data!J86=0,"Check - Zero","OK")))</f>
        <v>OK</v>
      </c>
      <c r="K86" s="6" t="str">
        <f>IF(Revised_Rev_Data!K86="","Check - Blank",IF(Revised_Rev_Data!K86&lt;0,"Check - Negative",IF(Revised_Rev_Data!K86=0,"Check - Zero","OK")))</f>
        <v>OK</v>
      </c>
      <c r="L86" s="6" t="str">
        <f>IF(Revised_Rev_Data!L86="","Check - Blank",IF(Revised_Rev_Data!L86&lt;0,"Check - Negative",IF(Revised_Rev_Data!L86=0,"Check - Zero","OK")))</f>
        <v>OK</v>
      </c>
      <c r="M86" s="6" t="str">
        <f>IF(Revised_Rev_Data!M86="","Check - Blank",IF(Revised_Rev_Data!M86&lt;0,"Check - Negative",IF(Revised_Rev_Data!M86=0,"Check - Zero","OK")))</f>
        <v>OK</v>
      </c>
      <c r="N86" s="6" t="str">
        <f>IF(Revised_Rev_Data!N86="","Check - Blank",IF(Revised_Rev_Data!N86&lt;0,"Check - Negative",IF(Revised_Rev_Data!N86=0,"Check - Zero","OK")))</f>
        <v>OK</v>
      </c>
      <c r="O86" s="6" t="str">
        <f>IF(Revised_Rev_Data!O86="","Check - Blank",IF(Revised_Rev_Data!O86&lt;0,"Check - Negative",IF(Revised_Rev_Data!O86=0,"Check - Zero","OK")))</f>
        <v>OK</v>
      </c>
      <c r="P86" s="6" t="str">
        <f>IF(Revised_Rev_Data!P86="","Check - Blank",IF(Revised_Rev_Data!P86&lt;0,"Check - Negative",IF(Revised_Rev_Data!P86=0,"Check - Zero","OK")))</f>
        <v>OK</v>
      </c>
      <c r="Q86" s="6" t="str">
        <f>IF(Revised_Rev_Data!Q86="","Check - Blank",IF(Revised_Rev_Data!Q86&lt;0,"Check - Negative",IF(Revised_Rev_Data!Q86=0,"Check - Zero","OK")))</f>
        <v>OK</v>
      </c>
      <c r="R86" s="6" t="str">
        <f>IF(Revised_Rev_Data!R86="","Check - Blank",IF(Revised_Rev_Data!R86&lt;0,"Check - Negative",IF(Revised_Rev_Data!R86=0,"Check - Zero","OK")))</f>
        <v>OK</v>
      </c>
      <c r="S86" s="6" t="str">
        <f>IF(Revised_Rev_Data!S86="","Check - Blank",IF(Revised_Rev_Data!S86&lt;0,"Check - Negative",IF(Revised_Rev_Data!S86=0,"Check - Zero","OK")))</f>
        <v>OK</v>
      </c>
      <c r="T86" s="6" t="str">
        <f>IF(Revised_Rev_Data!T86="","Check - Blank",IF(Revised_Rev_Data!T86&lt;0,"Check - Negative",IF(Revised_Rev_Data!T86=0,"Check - Zero","OK")))</f>
        <v>OK</v>
      </c>
      <c r="U86" s="6" t="str">
        <f>IF(Revised_Rev_Data!U86="","Check - Blank",IF(Revised_Rev_Data!U86&lt;0,"Check - Negative",IF(Revised_Rev_Data!U86=0,"Check - Zero","OK")))</f>
        <v>OK</v>
      </c>
      <c r="V86" s="6" t="str">
        <f>IF(Revised_Rev_Data!V86="","Check - Blank",IF(Revised_Rev_Data!V86&lt;0,"Check - Negative",IF(Revised_Rev_Data!V86=0,"Check - Zero","OK")))</f>
        <v>OK</v>
      </c>
      <c r="W86" s="6" t="str">
        <f>IF(Revised_Rev_Data!W86="","Check - Blank",IF(Revised_Rev_Data!W86&lt;0,"Check - Negative",IF(Revised_Rev_Data!W86=0,"Check - Zero","OK")))</f>
        <v>OK</v>
      </c>
      <c r="X86" s="6" t="str">
        <f>IF(Revised_Rev_Data!X86="","Check - Blank",IF(Revised_Rev_Data!X86&lt;0,"Check - Negative",IF(Revised_Rev_Data!X86=0,"Check - Zero","OK")))</f>
        <v>OK</v>
      </c>
      <c r="Y86" s="6" t="str">
        <f>IF(Revised_Rev_Data!Y86="","Check - Blank",IF(Revised_Rev_Data!Y86&lt;0,"Check - Negative",IF(Revised_Rev_Data!Y86=0,"Check - Zero","OK")))</f>
        <v>OK</v>
      </c>
      <c r="Z86" s="6" t="str">
        <f>IF(Revised_Rev_Data!Z86="","Check - Blank",IF(Revised_Rev_Data!Z86&lt;0,"Check - Negative",IF(Revised_Rev_Data!Z86=0,"Check - Zero","OK")))</f>
        <v>OK</v>
      </c>
      <c r="AA86" s="7" t="str">
        <f>IF(Revised_Rev_Data!AA86="","Check - Blank",IF(Revised_Rev_Data!AA86&lt;0,"Check - Negative",IF(Revised_Rev_Data!AA86=0,"Check - Zero","OK")))</f>
        <v>OK</v>
      </c>
    </row>
    <row r="87" spans="2:27" x14ac:dyDescent="0.35">
      <c r="B87" s="12" t="s">
        <v>84</v>
      </c>
      <c r="C87" s="17" t="str">
        <f>IF(Revised_Rev_Data!C87="","Check - Blank",IF(Revised_Rev_Data!C87&lt;0,"Check - Negative",IF(Revised_Rev_Data!C87=0,"Check - Zero","OK")))</f>
        <v>OK</v>
      </c>
      <c r="D87" s="6" t="str">
        <f>IF(Revised_Rev_Data!D87="","Check - Blank",IF(Revised_Rev_Data!D87&lt;0,"Check - Negative",IF(Revised_Rev_Data!D87=0,"Check - Zero","OK")))</f>
        <v>OK</v>
      </c>
      <c r="E87" s="6" t="str">
        <f>IF(Revised_Rev_Data!E87="","Check - Blank",IF(Revised_Rev_Data!E87&lt;0,"Check - Negative",IF(Revised_Rev_Data!E87=0,"Check - Zero","OK")))</f>
        <v>OK</v>
      </c>
      <c r="F87" s="6" t="str">
        <f>IF(Revised_Rev_Data!F87="","Check - Blank",IF(Revised_Rev_Data!F87&lt;0,"Check - Negative",IF(Revised_Rev_Data!F87=0,"Check - Zero","OK")))</f>
        <v>OK</v>
      </c>
      <c r="G87" s="6" t="str">
        <f>IF(Revised_Rev_Data!G87="","Check - Blank",IF(Revised_Rev_Data!G87&lt;0,"Check - Negative",IF(Revised_Rev_Data!G87=0,"Check - Zero","OK")))</f>
        <v>OK</v>
      </c>
      <c r="H87" s="6" t="str">
        <f>IF(Revised_Rev_Data!H87="","Check - Blank",IF(Revised_Rev_Data!H87&lt;0,"Check - Negative",IF(Revised_Rev_Data!H87=0,"Check - Zero","OK")))</f>
        <v>OK</v>
      </c>
      <c r="I87" s="6" t="str">
        <f>IF(Revised_Rev_Data!I87="","Check - Blank",IF(Revised_Rev_Data!I87&lt;0,"Check - Negative",IF(Revised_Rev_Data!I87=0,"Check - Zero","OK")))</f>
        <v>OK</v>
      </c>
      <c r="J87" s="6" t="str">
        <f>IF(Revised_Rev_Data!J87="","Check - Blank",IF(Revised_Rev_Data!J87&lt;0,"Check - Negative",IF(Revised_Rev_Data!J87=0,"Check - Zero","OK")))</f>
        <v>OK</v>
      </c>
      <c r="K87" s="6" t="str">
        <f>IF(Revised_Rev_Data!K87="","Check - Blank",IF(Revised_Rev_Data!K87&lt;0,"Check - Negative",IF(Revised_Rev_Data!K87=0,"Check - Zero","OK")))</f>
        <v>OK</v>
      </c>
      <c r="L87" s="6" t="str">
        <f>IF(Revised_Rev_Data!L87="","Check - Blank",IF(Revised_Rev_Data!L87&lt;0,"Check - Negative",IF(Revised_Rev_Data!L87=0,"Check - Zero","OK")))</f>
        <v>OK</v>
      </c>
      <c r="M87" s="6" t="str">
        <f>IF(Revised_Rev_Data!M87="","Check - Blank",IF(Revised_Rev_Data!M87&lt;0,"Check - Negative",IF(Revised_Rev_Data!M87=0,"Check - Zero","OK")))</f>
        <v>OK</v>
      </c>
      <c r="N87" s="6" t="str">
        <f>IF(Revised_Rev_Data!N87="","Check - Blank",IF(Revised_Rev_Data!N87&lt;0,"Check - Negative",IF(Revised_Rev_Data!N87=0,"Check - Zero","OK")))</f>
        <v>OK</v>
      </c>
      <c r="O87" s="6" t="str">
        <f>IF(Revised_Rev_Data!O87="","Check - Blank",IF(Revised_Rev_Data!O87&lt;0,"Check - Negative",IF(Revised_Rev_Data!O87=0,"Check - Zero","OK")))</f>
        <v>OK</v>
      </c>
      <c r="P87" s="6" t="str">
        <f>IF(Revised_Rev_Data!P87="","Check - Blank",IF(Revised_Rev_Data!P87&lt;0,"Check - Negative",IF(Revised_Rev_Data!P87=0,"Check - Zero","OK")))</f>
        <v>OK</v>
      </c>
      <c r="Q87" s="6" t="str">
        <f>IF(Revised_Rev_Data!Q87="","Check - Blank",IF(Revised_Rev_Data!Q87&lt;0,"Check - Negative",IF(Revised_Rev_Data!Q87=0,"Check - Zero","OK")))</f>
        <v>OK</v>
      </c>
      <c r="R87" s="6" t="str">
        <f>IF(Revised_Rev_Data!R87="","Check - Blank",IF(Revised_Rev_Data!R87&lt;0,"Check - Negative",IF(Revised_Rev_Data!R87=0,"Check - Zero","OK")))</f>
        <v>OK</v>
      </c>
      <c r="S87" s="6" t="str">
        <f>IF(Revised_Rev_Data!S87="","Check - Blank",IF(Revised_Rev_Data!S87&lt;0,"Check - Negative",IF(Revised_Rev_Data!S87=0,"Check - Zero","OK")))</f>
        <v>OK</v>
      </c>
      <c r="T87" s="6" t="str">
        <f>IF(Revised_Rev_Data!T87="","Check - Blank",IF(Revised_Rev_Data!T87&lt;0,"Check - Negative",IF(Revised_Rev_Data!T87=0,"Check - Zero","OK")))</f>
        <v>OK</v>
      </c>
      <c r="U87" s="6" t="str">
        <f>IF(Revised_Rev_Data!U87="","Check - Blank",IF(Revised_Rev_Data!U87&lt;0,"Check - Negative",IF(Revised_Rev_Data!U87=0,"Check - Zero","OK")))</f>
        <v>OK</v>
      </c>
      <c r="V87" s="6" t="str">
        <f>IF(Revised_Rev_Data!V87="","Check - Blank",IF(Revised_Rev_Data!V87&lt;0,"Check - Negative",IF(Revised_Rev_Data!V87=0,"Check - Zero","OK")))</f>
        <v>OK</v>
      </c>
      <c r="W87" s="6" t="str">
        <f>IF(Revised_Rev_Data!W87="","Check - Blank",IF(Revised_Rev_Data!W87&lt;0,"Check - Negative",IF(Revised_Rev_Data!W87=0,"Check - Zero","OK")))</f>
        <v>OK</v>
      </c>
      <c r="X87" s="6" t="str">
        <f>IF(Revised_Rev_Data!X87="","Check - Blank",IF(Revised_Rev_Data!X87&lt;0,"Check - Negative",IF(Revised_Rev_Data!X87=0,"Check - Zero","OK")))</f>
        <v>OK</v>
      </c>
      <c r="Y87" s="6" t="str">
        <f>IF(Revised_Rev_Data!Y87="","Check - Blank",IF(Revised_Rev_Data!Y87&lt;0,"Check - Negative",IF(Revised_Rev_Data!Y87=0,"Check - Zero","OK")))</f>
        <v>OK</v>
      </c>
      <c r="Z87" s="6" t="str">
        <f>IF(Revised_Rev_Data!Z87="","Check - Blank",IF(Revised_Rev_Data!Z87&lt;0,"Check - Negative",IF(Revised_Rev_Data!Z87=0,"Check - Zero","OK")))</f>
        <v>OK</v>
      </c>
      <c r="AA87" s="7" t="str">
        <f>IF(Revised_Rev_Data!AA87="","Check - Blank",IF(Revised_Rev_Data!AA87&lt;0,"Check - Negative",IF(Revised_Rev_Data!AA87=0,"Check - Zero","OK")))</f>
        <v>OK</v>
      </c>
    </row>
    <row r="88" spans="2:27" x14ac:dyDescent="0.35">
      <c r="B88" s="12" t="s">
        <v>85</v>
      </c>
      <c r="C88" s="17" t="str">
        <f>IF(Revised_Rev_Data!C88="","Check - Blank",IF(Revised_Rev_Data!C88&lt;0,"Check - Negative",IF(Revised_Rev_Data!C88=0,"Check - Zero","OK")))</f>
        <v>OK</v>
      </c>
      <c r="D88" s="6" t="str">
        <f>IF(Revised_Rev_Data!D88="","Check - Blank",IF(Revised_Rev_Data!D88&lt;0,"Check - Negative",IF(Revised_Rev_Data!D88=0,"Check - Zero","OK")))</f>
        <v>OK</v>
      </c>
      <c r="E88" s="6" t="str">
        <f>IF(Revised_Rev_Data!E88="","Check - Blank",IF(Revised_Rev_Data!E88&lt;0,"Check - Negative",IF(Revised_Rev_Data!E88=0,"Check - Zero","OK")))</f>
        <v>OK</v>
      </c>
      <c r="F88" s="6" t="str">
        <f>IF(Revised_Rev_Data!F88="","Check - Blank",IF(Revised_Rev_Data!F88&lt;0,"Check - Negative",IF(Revised_Rev_Data!F88=0,"Check - Zero","OK")))</f>
        <v>OK</v>
      </c>
      <c r="G88" s="6" t="str">
        <f>IF(Revised_Rev_Data!G88="","Check - Blank",IF(Revised_Rev_Data!G88&lt;0,"Check - Negative",IF(Revised_Rev_Data!G88=0,"Check - Zero","OK")))</f>
        <v>OK</v>
      </c>
      <c r="H88" s="6" t="str">
        <f>IF(Revised_Rev_Data!H88="","Check - Blank",IF(Revised_Rev_Data!H88&lt;0,"Check - Negative",IF(Revised_Rev_Data!H88=0,"Check - Zero","OK")))</f>
        <v>OK</v>
      </c>
      <c r="I88" s="6" t="str">
        <f>IF(Revised_Rev_Data!I88="","Check - Blank",IF(Revised_Rev_Data!I88&lt;0,"Check - Negative",IF(Revised_Rev_Data!I88=0,"Check - Zero","OK")))</f>
        <v>OK</v>
      </c>
      <c r="J88" s="6" t="str">
        <f>IF(Revised_Rev_Data!J88="","Check - Blank",IF(Revised_Rev_Data!J88&lt;0,"Check - Negative",IF(Revised_Rev_Data!J88=0,"Check - Zero","OK")))</f>
        <v>OK</v>
      </c>
      <c r="K88" s="6" t="str">
        <f>IF(Revised_Rev_Data!K88="","Check - Blank",IF(Revised_Rev_Data!K88&lt;0,"Check - Negative",IF(Revised_Rev_Data!K88=0,"Check - Zero","OK")))</f>
        <v>OK</v>
      </c>
      <c r="L88" s="6" t="str">
        <f>IF(Revised_Rev_Data!L88="","Check - Blank",IF(Revised_Rev_Data!L88&lt;0,"Check - Negative",IF(Revised_Rev_Data!L88=0,"Check - Zero","OK")))</f>
        <v>OK</v>
      </c>
      <c r="M88" s="6" t="str">
        <f>IF(Revised_Rev_Data!M88="","Check - Blank",IF(Revised_Rev_Data!M88&lt;0,"Check - Negative",IF(Revised_Rev_Data!M88=0,"Check - Zero","OK")))</f>
        <v>OK</v>
      </c>
      <c r="N88" s="6" t="str">
        <f>IF(Revised_Rev_Data!N88="","Check - Blank",IF(Revised_Rev_Data!N88&lt;0,"Check - Negative",IF(Revised_Rev_Data!N88=0,"Check - Zero","OK")))</f>
        <v>OK</v>
      </c>
      <c r="O88" s="6" t="str">
        <f>IF(Revised_Rev_Data!O88="","Check - Blank",IF(Revised_Rev_Data!O88&lt;0,"Check - Negative",IF(Revised_Rev_Data!O88=0,"Check - Zero","OK")))</f>
        <v>OK</v>
      </c>
      <c r="P88" s="6" t="str">
        <f>IF(Revised_Rev_Data!P88="","Check - Blank",IF(Revised_Rev_Data!P88&lt;0,"Check - Negative",IF(Revised_Rev_Data!P88=0,"Check - Zero","OK")))</f>
        <v>OK</v>
      </c>
      <c r="Q88" s="6" t="str">
        <f>IF(Revised_Rev_Data!Q88="","Check - Blank",IF(Revised_Rev_Data!Q88&lt;0,"Check - Negative",IF(Revised_Rev_Data!Q88=0,"Check - Zero","OK")))</f>
        <v>OK</v>
      </c>
      <c r="R88" s="6" t="str">
        <f>IF(Revised_Rev_Data!R88="","Check - Blank",IF(Revised_Rev_Data!R88&lt;0,"Check - Negative",IF(Revised_Rev_Data!R88=0,"Check - Zero","OK")))</f>
        <v>OK</v>
      </c>
      <c r="S88" s="6" t="str">
        <f>IF(Revised_Rev_Data!S88="","Check - Blank",IF(Revised_Rev_Data!S88&lt;0,"Check - Negative",IF(Revised_Rev_Data!S88=0,"Check - Zero","OK")))</f>
        <v>OK</v>
      </c>
      <c r="T88" s="6" t="str">
        <f>IF(Revised_Rev_Data!T88="","Check - Blank",IF(Revised_Rev_Data!T88&lt;0,"Check - Negative",IF(Revised_Rev_Data!T88=0,"Check - Zero","OK")))</f>
        <v>OK</v>
      </c>
      <c r="U88" s="6" t="str">
        <f>IF(Revised_Rev_Data!U88="","Check - Blank",IF(Revised_Rev_Data!U88&lt;0,"Check - Negative",IF(Revised_Rev_Data!U88=0,"Check - Zero","OK")))</f>
        <v>OK</v>
      </c>
      <c r="V88" s="6" t="str">
        <f>IF(Revised_Rev_Data!V88="","Check - Blank",IF(Revised_Rev_Data!V88&lt;0,"Check - Negative",IF(Revised_Rev_Data!V88=0,"Check - Zero","OK")))</f>
        <v>OK</v>
      </c>
      <c r="W88" s="6" t="str">
        <f>IF(Revised_Rev_Data!W88="","Check - Blank",IF(Revised_Rev_Data!W88&lt;0,"Check - Negative",IF(Revised_Rev_Data!W88=0,"Check - Zero","OK")))</f>
        <v>OK</v>
      </c>
      <c r="X88" s="6" t="str">
        <f>IF(Revised_Rev_Data!X88="","Check - Blank",IF(Revised_Rev_Data!X88&lt;0,"Check - Negative",IF(Revised_Rev_Data!X88=0,"Check - Zero","OK")))</f>
        <v>OK</v>
      </c>
      <c r="Y88" s="6" t="str">
        <f>IF(Revised_Rev_Data!Y88="","Check - Blank",IF(Revised_Rev_Data!Y88&lt;0,"Check - Negative",IF(Revised_Rev_Data!Y88=0,"Check - Zero","OK")))</f>
        <v>OK</v>
      </c>
      <c r="Z88" s="6" t="str">
        <f>IF(Revised_Rev_Data!Z88="","Check - Blank",IF(Revised_Rev_Data!Z88&lt;0,"Check - Negative",IF(Revised_Rev_Data!Z88=0,"Check - Zero","OK")))</f>
        <v>OK</v>
      </c>
      <c r="AA88" s="7" t="str">
        <f>IF(Revised_Rev_Data!AA88="","Check - Blank",IF(Revised_Rev_Data!AA88&lt;0,"Check - Negative",IF(Revised_Rev_Data!AA88=0,"Check - Zero","OK")))</f>
        <v>OK</v>
      </c>
    </row>
    <row r="89" spans="2:27" x14ac:dyDescent="0.35">
      <c r="B89" s="12" t="s">
        <v>86</v>
      </c>
      <c r="C89" s="17" t="str">
        <f>IF(Revised_Rev_Data!C89="","Check - Blank",IF(Revised_Rev_Data!C89&lt;0,"Check - Negative",IF(Revised_Rev_Data!C89=0,"Check - Zero","OK")))</f>
        <v>OK</v>
      </c>
      <c r="D89" s="6" t="str">
        <f>IF(Revised_Rev_Data!D89="","Check - Blank",IF(Revised_Rev_Data!D89&lt;0,"Check - Negative",IF(Revised_Rev_Data!D89=0,"Check - Zero","OK")))</f>
        <v>OK</v>
      </c>
      <c r="E89" s="6" t="str">
        <f>IF(Revised_Rev_Data!E89="","Check - Blank",IF(Revised_Rev_Data!E89&lt;0,"Check - Negative",IF(Revised_Rev_Data!E89=0,"Check - Zero","OK")))</f>
        <v>OK</v>
      </c>
      <c r="F89" s="6" t="str">
        <f>IF(Revised_Rev_Data!F89="","Check - Blank",IF(Revised_Rev_Data!F89&lt;0,"Check - Negative",IF(Revised_Rev_Data!F89=0,"Check - Zero","OK")))</f>
        <v>OK</v>
      </c>
      <c r="G89" s="6" t="str">
        <f>IF(Revised_Rev_Data!G89="","Check - Blank",IF(Revised_Rev_Data!G89&lt;0,"Check - Negative",IF(Revised_Rev_Data!G89=0,"Check - Zero","OK")))</f>
        <v>OK</v>
      </c>
      <c r="H89" s="6" t="str">
        <f>IF(Revised_Rev_Data!H89="","Check - Blank",IF(Revised_Rev_Data!H89&lt;0,"Check - Negative",IF(Revised_Rev_Data!H89=0,"Check - Zero","OK")))</f>
        <v>OK</v>
      </c>
      <c r="I89" s="6" t="str">
        <f>IF(Revised_Rev_Data!I89="","Check - Blank",IF(Revised_Rev_Data!I89&lt;0,"Check - Negative",IF(Revised_Rev_Data!I89=0,"Check - Zero","OK")))</f>
        <v>OK</v>
      </c>
      <c r="J89" s="6" t="str">
        <f>IF(Revised_Rev_Data!J89="","Check - Blank",IF(Revised_Rev_Data!J89&lt;0,"Check - Negative",IF(Revised_Rev_Data!J89=0,"Check - Zero","OK")))</f>
        <v>OK</v>
      </c>
      <c r="K89" s="6" t="str">
        <f>IF(Revised_Rev_Data!K89="","Check - Blank",IF(Revised_Rev_Data!K89&lt;0,"Check - Negative",IF(Revised_Rev_Data!K89=0,"Check - Zero","OK")))</f>
        <v>OK</v>
      </c>
      <c r="L89" s="6" t="str">
        <f>IF(Revised_Rev_Data!L89="","Check - Blank",IF(Revised_Rev_Data!L89&lt;0,"Check - Negative",IF(Revised_Rev_Data!L89=0,"Check - Zero","OK")))</f>
        <v>OK</v>
      </c>
      <c r="M89" s="6" t="str">
        <f>IF(Revised_Rev_Data!M89="","Check - Blank",IF(Revised_Rev_Data!M89&lt;0,"Check - Negative",IF(Revised_Rev_Data!M89=0,"Check - Zero","OK")))</f>
        <v>OK</v>
      </c>
      <c r="N89" s="6" t="str">
        <f>IF(Revised_Rev_Data!N89="","Check - Blank",IF(Revised_Rev_Data!N89&lt;0,"Check - Negative",IF(Revised_Rev_Data!N89=0,"Check - Zero","OK")))</f>
        <v>OK</v>
      </c>
      <c r="O89" s="6" t="str">
        <f>IF(Revised_Rev_Data!O89="","Check - Blank",IF(Revised_Rev_Data!O89&lt;0,"Check - Negative",IF(Revised_Rev_Data!O89=0,"Check - Zero","OK")))</f>
        <v>OK</v>
      </c>
      <c r="P89" s="6" t="str">
        <f>IF(Revised_Rev_Data!P89="","Check - Blank",IF(Revised_Rev_Data!P89&lt;0,"Check - Negative",IF(Revised_Rev_Data!P89=0,"Check - Zero","OK")))</f>
        <v>OK</v>
      </c>
      <c r="Q89" s="6" t="str">
        <f>IF(Revised_Rev_Data!Q89="","Check - Blank",IF(Revised_Rev_Data!Q89&lt;0,"Check - Negative",IF(Revised_Rev_Data!Q89=0,"Check - Zero","OK")))</f>
        <v>OK</v>
      </c>
      <c r="R89" s="6" t="str">
        <f>IF(Revised_Rev_Data!R89="","Check - Blank",IF(Revised_Rev_Data!R89&lt;0,"Check - Negative",IF(Revised_Rev_Data!R89=0,"Check - Zero","OK")))</f>
        <v>OK</v>
      </c>
      <c r="S89" s="6" t="str">
        <f>IF(Revised_Rev_Data!S89="","Check - Blank",IF(Revised_Rev_Data!S89&lt;0,"Check - Negative",IF(Revised_Rev_Data!S89=0,"Check - Zero","OK")))</f>
        <v>OK</v>
      </c>
      <c r="T89" s="6" t="str">
        <f>IF(Revised_Rev_Data!T89="","Check - Blank",IF(Revised_Rev_Data!T89&lt;0,"Check - Negative",IF(Revised_Rev_Data!T89=0,"Check - Zero","OK")))</f>
        <v>OK</v>
      </c>
      <c r="U89" s="6" t="str">
        <f>IF(Revised_Rev_Data!U89="","Check - Blank",IF(Revised_Rev_Data!U89&lt;0,"Check - Negative",IF(Revised_Rev_Data!U89=0,"Check - Zero","OK")))</f>
        <v>OK</v>
      </c>
      <c r="V89" s="6" t="str">
        <f>IF(Revised_Rev_Data!V89="","Check - Blank",IF(Revised_Rev_Data!V89&lt;0,"Check - Negative",IF(Revised_Rev_Data!V89=0,"Check - Zero","OK")))</f>
        <v>OK</v>
      </c>
      <c r="W89" s="6" t="str">
        <f>IF(Revised_Rev_Data!W89="","Check - Blank",IF(Revised_Rev_Data!W89&lt;0,"Check - Negative",IF(Revised_Rev_Data!W89=0,"Check - Zero","OK")))</f>
        <v>OK</v>
      </c>
      <c r="X89" s="6" t="str">
        <f>IF(Revised_Rev_Data!X89="","Check - Blank",IF(Revised_Rev_Data!X89&lt;0,"Check - Negative",IF(Revised_Rev_Data!X89=0,"Check - Zero","OK")))</f>
        <v>OK</v>
      </c>
      <c r="Y89" s="6" t="str">
        <f>IF(Revised_Rev_Data!Y89="","Check - Blank",IF(Revised_Rev_Data!Y89&lt;0,"Check - Negative",IF(Revised_Rev_Data!Y89=0,"Check - Zero","OK")))</f>
        <v>OK</v>
      </c>
      <c r="Z89" s="6" t="str">
        <f>IF(Revised_Rev_Data!Z89="","Check - Blank",IF(Revised_Rev_Data!Z89&lt;0,"Check - Negative",IF(Revised_Rev_Data!Z89=0,"Check - Zero","OK")))</f>
        <v>OK</v>
      </c>
      <c r="AA89" s="7" t="str">
        <f>IF(Revised_Rev_Data!AA89="","Check - Blank",IF(Revised_Rev_Data!AA89&lt;0,"Check - Negative",IF(Revised_Rev_Data!AA89=0,"Check - Zero","OK")))</f>
        <v>OK</v>
      </c>
    </row>
    <row r="90" spans="2:27" x14ac:dyDescent="0.35">
      <c r="B90" s="12" t="s">
        <v>87</v>
      </c>
      <c r="C90" s="17" t="str">
        <f>IF(Revised_Rev_Data!C90="","Check - Blank",IF(Revised_Rev_Data!C90&lt;0,"Check - Negative",IF(Revised_Rev_Data!C90=0,"Check - Zero","OK")))</f>
        <v>OK</v>
      </c>
      <c r="D90" s="6" t="str">
        <f>IF(Revised_Rev_Data!D90="","Check - Blank",IF(Revised_Rev_Data!D90&lt;0,"Check - Negative",IF(Revised_Rev_Data!D90=0,"Check - Zero","OK")))</f>
        <v>OK</v>
      </c>
      <c r="E90" s="6" t="str">
        <f>IF(Revised_Rev_Data!E90="","Check - Blank",IF(Revised_Rev_Data!E90&lt;0,"Check - Negative",IF(Revised_Rev_Data!E90=0,"Check - Zero","OK")))</f>
        <v>OK</v>
      </c>
      <c r="F90" s="6" t="str">
        <f>IF(Revised_Rev_Data!F90="","Check - Blank",IF(Revised_Rev_Data!F90&lt;0,"Check - Negative",IF(Revised_Rev_Data!F90=0,"Check - Zero","OK")))</f>
        <v>OK</v>
      </c>
      <c r="G90" s="6" t="str">
        <f>IF(Revised_Rev_Data!G90="","Check - Blank",IF(Revised_Rev_Data!G90&lt;0,"Check - Negative",IF(Revised_Rev_Data!G90=0,"Check - Zero","OK")))</f>
        <v>OK</v>
      </c>
      <c r="H90" s="6" t="str">
        <f>IF(Revised_Rev_Data!H90="","Check - Blank",IF(Revised_Rev_Data!H90&lt;0,"Check - Negative",IF(Revised_Rev_Data!H90=0,"Check - Zero","OK")))</f>
        <v>OK</v>
      </c>
      <c r="I90" s="6" t="str">
        <f>IF(Revised_Rev_Data!I90="","Check - Blank",IF(Revised_Rev_Data!I90&lt;0,"Check - Negative",IF(Revised_Rev_Data!I90=0,"Check - Zero","OK")))</f>
        <v>OK</v>
      </c>
      <c r="J90" s="6" t="str">
        <f>IF(Revised_Rev_Data!J90="","Check - Blank",IF(Revised_Rev_Data!J90&lt;0,"Check - Negative",IF(Revised_Rev_Data!J90=0,"Check - Zero","OK")))</f>
        <v>OK</v>
      </c>
      <c r="K90" s="6" t="str">
        <f>IF(Revised_Rev_Data!K90="","Check - Blank",IF(Revised_Rev_Data!K90&lt;0,"Check - Negative",IF(Revised_Rev_Data!K90=0,"Check - Zero","OK")))</f>
        <v>OK</v>
      </c>
      <c r="L90" s="6" t="str">
        <f>IF(Revised_Rev_Data!L90="","Check - Blank",IF(Revised_Rev_Data!L90&lt;0,"Check - Negative",IF(Revised_Rev_Data!L90=0,"Check - Zero","OK")))</f>
        <v>OK</v>
      </c>
      <c r="M90" s="6" t="str">
        <f>IF(Revised_Rev_Data!M90="","Check - Blank",IF(Revised_Rev_Data!M90&lt;0,"Check - Negative",IF(Revised_Rev_Data!M90=0,"Check - Zero","OK")))</f>
        <v>OK</v>
      </c>
      <c r="N90" s="6" t="str">
        <f>IF(Revised_Rev_Data!N90="","Check - Blank",IF(Revised_Rev_Data!N90&lt;0,"Check - Negative",IF(Revised_Rev_Data!N90=0,"Check - Zero","OK")))</f>
        <v>OK</v>
      </c>
      <c r="O90" s="6" t="str">
        <f>IF(Revised_Rev_Data!O90="","Check - Blank",IF(Revised_Rev_Data!O90&lt;0,"Check - Negative",IF(Revised_Rev_Data!O90=0,"Check - Zero","OK")))</f>
        <v>OK</v>
      </c>
      <c r="P90" s="6" t="str">
        <f>IF(Revised_Rev_Data!P90="","Check - Blank",IF(Revised_Rev_Data!P90&lt;0,"Check - Negative",IF(Revised_Rev_Data!P90=0,"Check - Zero","OK")))</f>
        <v>OK</v>
      </c>
      <c r="Q90" s="6" t="str">
        <f>IF(Revised_Rev_Data!Q90="","Check - Blank",IF(Revised_Rev_Data!Q90&lt;0,"Check - Negative",IF(Revised_Rev_Data!Q90=0,"Check - Zero","OK")))</f>
        <v>OK</v>
      </c>
      <c r="R90" s="6" t="str">
        <f>IF(Revised_Rev_Data!R90="","Check - Blank",IF(Revised_Rev_Data!R90&lt;0,"Check - Negative",IF(Revised_Rev_Data!R90=0,"Check - Zero","OK")))</f>
        <v>OK</v>
      </c>
      <c r="S90" s="6" t="str">
        <f>IF(Revised_Rev_Data!S90="","Check - Blank",IF(Revised_Rev_Data!S90&lt;0,"Check - Negative",IF(Revised_Rev_Data!S90=0,"Check - Zero","OK")))</f>
        <v>OK</v>
      </c>
      <c r="T90" s="6" t="str">
        <f>IF(Revised_Rev_Data!T90="","Check - Blank",IF(Revised_Rev_Data!T90&lt;0,"Check - Negative",IF(Revised_Rev_Data!T90=0,"Check - Zero","OK")))</f>
        <v>OK</v>
      </c>
      <c r="U90" s="6" t="str">
        <f>IF(Revised_Rev_Data!U90="","Check - Blank",IF(Revised_Rev_Data!U90&lt;0,"Check - Negative",IF(Revised_Rev_Data!U90=0,"Check - Zero","OK")))</f>
        <v>OK</v>
      </c>
      <c r="V90" s="6" t="str">
        <f>IF(Revised_Rev_Data!V90="","Check - Blank",IF(Revised_Rev_Data!V90&lt;0,"Check - Negative",IF(Revised_Rev_Data!V90=0,"Check - Zero","OK")))</f>
        <v>OK</v>
      </c>
      <c r="W90" s="6" t="str">
        <f>IF(Revised_Rev_Data!W90="","Check - Blank",IF(Revised_Rev_Data!W90&lt;0,"Check - Negative",IF(Revised_Rev_Data!W90=0,"Check - Zero","OK")))</f>
        <v>OK</v>
      </c>
      <c r="X90" s="6" t="str">
        <f>IF(Revised_Rev_Data!X90="","Check - Blank",IF(Revised_Rev_Data!X90&lt;0,"Check - Negative",IF(Revised_Rev_Data!X90=0,"Check - Zero","OK")))</f>
        <v>OK</v>
      </c>
      <c r="Y90" s="6" t="str">
        <f>IF(Revised_Rev_Data!Y90="","Check - Blank",IF(Revised_Rev_Data!Y90&lt;0,"Check - Negative",IF(Revised_Rev_Data!Y90=0,"Check - Zero","OK")))</f>
        <v>OK</v>
      </c>
      <c r="Z90" s="6" t="str">
        <f>IF(Revised_Rev_Data!Z90="","Check - Blank",IF(Revised_Rev_Data!Z90&lt;0,"Check - Negative",IF(Revised_Rev_Data!Z90=0,"Check - Zero","OK")))</f>
        <v>OK</v>
      </c>
      <c r="AA90" s="7" t="str">
        <f>IF(Revised_Rev_Data!AA90="","Check - Blank",IF(Revised_Rev_Data!AA90&lt;0,"Check - Negative",IF(Revised_Rev_Data!AA90=0,"Check - Zero","OK")))</f>
        <v>OK</v>
      </c>
    </row>
    <row r="91" spans="2:27" x14ac:dyDescent="0.35">
      <c r="B91" s="12" t="s">
        <v>88</v>
      </c>
      <c r="C91" s="17" t="str">
        <f>IF(Revised_Rev_Data!C91="","Check - Blank",IF(Revised_Rev_Data!C91&lt;0,"Check - Negative",IF(Revised_Rev_Data!C91=0,"Check - Zero","OK")))</f>
        <v>OK</v>
      </c>
      <c r="D91" s="6" t="str">
        <f>IF(Revised_Rev_Data!D91="","Check - Blank",IF(Revised_Rev_Data!D91&lt;0,"Check - Negative",IF(Revised_Rev_Data!D91=0,"Check - Zero","OK")))</f>
        <v>OK</v>
      </c>
      <c r="E91" s="6" t="str">
        <f>IF(Revised_Rev_Data!E91="","Check - Blank",IF(Revised_Rev_Data!E91&lt;0,"Check - Negative",IF(Revised_Rev_Data!E91=0,"Check - Zero","OK")))</f>
        <v>OK</v>
      </c>
      <c r="F91" s="6" t="str">
        <f>IF(Revised_Rev_Data!F91="","Check - Blank",IF(Revised_Rev_Data!F91&lt;0,"Check - Negative",IF(Revised_Rev_Data!F91=0,"Check - Zero","OK")))</f>
        <v>OK</v>
      </c>
      <c r="G91" s="6" t="str">
        <f>IF(Revised_Rev_Data!G91="","Check - Blank",IF(Revised_Rev_Data!G91&lt;0,"Check - Negative",IF(Revised_Rev_Data!G91=0,"Check - Zero","OK")))</f>
        <v>OK</v>
      </c>
      <c r="H91" s="6" t="str">
        <f>IF(Revised_Rev_Data!H91="","Check - Blank",IF(Revised_Rev_Data!H91&lt;0,"Check - Negative",IF(Revised_Rev_Data!H91=0,"Check - Zero","OK")))</f>
        <v>OK</v>
      </c>
      <c r="I91" s="6" t="str">
        <f>IF(Revised_Rev_Data!I91="","Check - Blank",IF(Revised_Rev_Data!I91&lt;0,"Check - Negative",IF(Revised_Rev_Data!I91=0,"Check - Zero","OK")))</f>
        <v>OK</v>
      </c>
      <c r="J91" s="6" t="str">
        <f>IF(Revised_Rev_Data!J91="","Check - Blank",IF(Revised_Rev_Data!J91&lt;0,"Check - Negative",IF(Revised_Rev_Data!J91=0,"Check - Zero","OK")))</f>
        <v>OK</v>
      </c>
      <c r="K91" s="6" t="str">
        <f>IF(Revised_Rev_Data!K91="","Check - Blank",IF(Revised_Rev_Data!K91&lt;0,"Check - Negative",IF(Revised_Rev_Data!K91=0,"Check - Zero","OK")))</f>
        <v>OK</v>
      </c>
      <c r="L91" s="6" t="str">
        <f>IF(Revised_Rev_Data!L91="","Check - Blank",IF(Revised_Rev_Data!L91&lt;0,"Check - Negative",IF(Revised_Rev_Data!L91=0,"Check - Zero","OK")))</f>
        <v>OK</v>
      </c>
      <c r="M91" s="6" t="str">
        <f>IF(Revised_Rev_Data!M91="","Check - Blank",IF(Revised_Rev_Data!M91&lt;0,"Check - Negative",IF(Revised_Rev_Data!M91=0,"Check - Zero","OK")))</f>
        <v>OK</v>
      </c>
      <c r="N91" s="6" t="str">
        <f>IF(Revised_Rev_Data!N91="","Check - Blank",IF(Revised_Rev_Data!N91&lt;0,"Check - Negative",IF(Revised_Rev_Data!N91=0,"Check - Zero","OK")))</f>
        <v>OK</v>
      </c>
      <c r="O91" s="6" t="str">
        <f>IF(Revised_Rev_Data!O91="","Check - Blank",IF(Revised_Rev_Data!O91&lt;0,"Check - Negative",IF(Revised_Rev_Data!O91=0,"Check - Zero","OK")))</f>
        <v>OK</v>
      </c>
      <c r="P91" s="6" t="str">
        <f>IF(Revised_Rev_Data!P91="","Check - Blank",IF(Revised_Rev_Data!P91&lt;0,"Check - Negative",IF(Revised_Rev_Data!P91=0,"Check - Zero","OK")))</f>
        <v>OK</v>
      </c>
      <c r="Q91" s="6" t="str">
        <f>IF(Revised_Rev_Data!Q91="","Check - Blank",IF(Revised_Rev_Data!Q91&lt;0,"Check - Negative",IF(Revised_Rev_Data!Q91=0,"Check - Zero","OK")))</f>
        <v>OK</v>
      </c>
      <c r="R91" s="6" t="str">
        <f>IF(Revised_Rev_Data!R91="","Check - Blank",IF(Revised_Rev_Data!R91&lt;0,"Check - Negative",IF(Revised_Rev_Data!R91=0,"Check - Zero","OK")))</f>
        <v>OK</v>
      </c>
      <c r="S91" s="6" t="str">
        <f>IF(Revised_Rev_Data!S91="","Check - Blank",IF(Revised_Rev_Data!S91&lt;0,"Check - Negative",IF(Revised_Rev_Data!S91=0,"Check - Zero","OK")))</f>
        <v>OK</v>
      </c>
      <c r="T91" s="6" t="str">
        <f>IF(Revised_Rev_Data!T91="","Check - Blank",IF(Revised_Rev_Data!T91&lt;0,"Check - Negative",IF(Revised_Rev_Data!T91=0,"Check - Zero","OK")))</f>
        <v>OK</v>
      </c>
      <c r="U91" s="6" t="str">
        <f>IF(Revised_Rev_Data!U91="","Check - Blank",IF(Revised_Rev_Data!U91&lt;0,"Check - Negative",IF(Revised_Rev_Data!U91=0,"Check - Zero","OK")))</f>
        <v>OK</v>
      </c>
      <c r="V91" s="6" t="str">
        <f>IF(Revised_Rev_Data!V91="","Check - Blank",IF(Revised_Rev_Data!V91&lt;0,"Check - Negative",IF(Revised_Rev_Data!V91=0,"Check - Zero","OK")))</f>
        <v>OK</v>
      </c>
      <c r="W91" s="6" t="str">
        <f>IF(Revised_Rev_Data!W91="","Check - Blank",IF(Revised_Rev_Data!W91&lt;0,"Check - Negative",IF(Revised_Rev_Data!W91=0,"Check - Zero","OK")))</f>
        <v>OK</v>
      </c>
      <c r="X91" s="6" t="str">
        <f>IF(Revised_Rev_Data!X91="","Check - Blank",IF(Revised_Rev_Data!X91&lt;0,"Check - Negative",IF(Revised_Rev_Data!X91=0,"Check - Zero","OK")))</f>
        <v>OK</v>
      </c>
      <c r="Y91" s="6" t="str">
        <f>IF(Revised_Rev_Data!Y91="","Check - Blank",IF(Revised_Rev_Data!Y91&lt;0,"Check - Negative",IF(Revised_Rev_Data!Y91=0,"Check - Zero","OK")))</f>
        <v>OK</v>
      </c>
      <c r="Z91" s="6" t="str">
        <f>IF(Revised_Rev_Data!Z91="","Check - Blank",IF(Revised_Rev_Data!Z91&lt;0,"Check - Negative",IF(Revised_Rev_Data!Z91=0,"Check - Zero","OK")))</f>
        <v>OK</v>
      </c>
      <c r="AA91" s="7" t="str">
        <f>IF(Revised_Rev_Data!AA91="","Check - Blank",IF(Revised_Rev_Data!AA91&lt;0,"Check - Negative",IF(Revised_Rev_Data!AA91=0,"Check - Zero","OK")))</f>
        <v>OK</v>
      </c>
    </row>
    <row r="92" spans="2:27" x14ac:dyDescent="0.35">
      <c r="B92" s="12" t="s">
        <v>89</v>
      </c>
      <c r="C92" s="17" t="str">
        <f>IF(Revised_Rev_Data!C92="","Check - Blank",IF(Revised_Rev_Data!C92&lt;0,"Check - Negative",IF(Revised_Rev_Data!C92=0,"Check - Zero","OK")))</f>
        <v>OK</v>
      </c>
      <c r="D92" s="6" t="str">
        <f>IF(Revised_Rev_Data!D92="","Check - Blank",IF(Revised_Rev_Data!D92&lt;0,"Check - Negative",IF(Revised_Rev_Data!D92=0,"Check - Zero","OK")))</f>
        <v>OK</v>
      </c>
      <c r="E92" s="6" t="str">
        <f>IF(Revised_Rev_Data!E92="","Check - Blank",IF(Revised_Rev_Data!E92&lt;0,"Check - Negative",IF(Revised_Rev_Data!E92=0,"Check - Zero","OK")))</f>
        <v>OK</v>
      </c>
      <c r="F92" s="6" t="str">
        <f>IF(Revised_Rev_Data!F92="","Check - Blank",IF(Revised_Rev_Data!F92&lt;0,"Check - Negative",IF(Revised_Rev_Data!F92=0,"Check - Zero","OK")))</f>
        <v>OK</v>
      </c>
      <c r="G92" s="6" t="str">
        <f>IF(Revised_Rev_Data!G92="","Check - Blank",IF(Revised_Rev_Data!G92&lt;0,"Check - Negative",IF(Revised_Rev_Data!G92=0,"Check - Zero","OK")))</f>
        <v>OK</v>
      </c>
      <c r="H92" s="6" t="str">
        <f>IF(Revised_Rev_Data!H92="","Check - Blank",IF(Revised_Rev_Data!H92&lt;0,"Check - Negative",IF(Revised_Rev_Data!H92=0,"Check - Zero","OK")))</f>
        <v>OK</v>
      </c>
      <c r="I92" s="6" t="str">
        <f>IF(Revised_Rev_Data!I92="","Check - Blank",IF(Revised_Rev_Data!I92&lt;0,"Check - Negative",IF(Revised_Rev_Data!I92=0,"Check - Zero","OK")))</f>
        <v>OK</v>
      </c>
      <c r="J92" s="6" t="str">
        <f>IF(Revised_Rev_Data!J92="","Check - Blank",IF(Revised_Rev_Data!J92&lt;0,"Check - Negative",IF(Revised_Rev_Data!J92=0,"Check - Zero","OK")))</f>
        <v>OK</v>
      </c>
      <c r="K92" s="6" t="str">
        <f>IF(Revised_Rev_Data!K92="","Check - Blank",IF(Revised_Rev_Data!K92&lt;0,"Check - Negative",IF(Revised_Rev_Data!K92=0,"Check - Zero","OK")))</f>
        <v>OK</v>
      </c>
      <c r="L92" s="6" t="str">
        <f>IF(Revised_Rev_Data!L92="","Check - Blank",IF(Revised_Rev_Data!L92&lt;0,"Check - Negative",IF(Revised_Rev_Data!L92=0,"Check - Zero","OK")))</f>
        <v>OK</v>
      </c>
      <c r="M92" s="6" t="str">
        <f>IF(Revised_Rev_Data!M92="","Check - Blank",IF(Revised_Rev_Data!M92&lt;0,"Check - Negative",IF(Revised_Rev_Data!M92=0,"Check - Zero","OK")))</f>
        <v>OK</v>
      </c>
      <c r="N92" s="6" t="str">
        <f>IF(Revised_Rev_Data!N92="","Check - Blank",IF(Revised_Rev_Data!N92&lt;0,"Check - Negative",IF(Revised_Rev_Data!N92=0,"Check - Zero","OK")))</f>
        <v>OK</v>
      </c>
      <c r="O92" s="6" t="str">
        <f>IF(Revised_Rev_Data!O92="","Check - Blank",IF(Revised_Rev_Data!O92&lt;0,"Check - Negative",IF(Revised_Rev_Data!O92=0,"Check - Zero","OK")))</f>
        <v>OK</v>
      </c>
      <c r="P92" s="6" t="str">
        <f>IF(Revised_Rev_Data!P92="","Check - Blank",IF(Revised_Rev_Data!P92&lt;0,"Check - Negative",IF(Revised_Rev_Data!P92=0,"Check - Zero","OK")))</f>
        <v>OK</v>
      </c>
      <c r="Q92" s="6" t="str">
        <f>IF(Revised_Rev_Data!Q92="","Check - Blank",IF(Revised_Rev_Data!Q92&lt;0,"Check - Negative",IF(Revised_Rev_Data!Q92=0,"Check - Zero","OK")))</f>
        <v>OK</v>
      </c>
      <c r="R92" s="6" t="str">
        <f>IF(Revised_Rev_Data!R92="","Check - Blank",IF(Revised_Rev_Data!R92&lt;0,"Check - Negative",IF(Revised_Rev_Data!R92=0,"Check - Zero","OK")))</f>
        <v>OK</v>
      </c>
      <c r="S92" s="6" t="str">
        <f>IF(Revised_Rev_Data!S92="","Check - Blank",IF(Revised_Rev_Data!S92&lt;0,"Check - Negative",IF(Revised_Rev_Data!S92=0,"Check - Zero","OK")))</f>
        <v>OK</v>
      </c>
      <c r="T92" s="6" t="str">
        <f>IF(Revised_Rev_Data!T92="","Check - Blank",IF(Revised_Rev_Data!T92&lt;0,"Check - Negative",IF(Revised_Rev_Data!T92=0,"Check - Zero","OK")))</f>
        <v>OK</v>
      </c>
      <c r="U92" s="6" t="str">
        <f>IF(Revised_Rev_Data!U92="","Check - Blank",IF(Revised_Rev_Data!U92&lt;0,"Check - Negative",IF(Revised_Rev_Data!U92=0,"Check - Zero","OK")))</f>
        <v>OK</v>
      </c>
      <c r="V92" s="6" t="str">
        <f>IF(Revised_Rev_Data!V92="","Check - Blank",IF(Revised_Rev_Data!V92&lt;0,"Check - Negative",IF(Revised_Rev_Data!V92=0,"Check - Zero","OK")))</f>
        <v>OK</v>
      </c>
      <c r="W92" s="6" t="str">
        <f>IF(Revised_Rev_Data!W92="","Check - Blank",IF(Revised_Rev_Data!W92&lt;0,"Check - Negative",IF(Revised_Rev_Data!W92=0,"Check - Zero","OK")))</f>
        <v>OK</v>
      </c>
      <c r="X92" s="6" t="str">
        <f>IF(Revised_Rev_Data!X92="","Check - Blank",IF(Revised_Rev_Data!X92&lt;0,"Check - Negative",IF(Revised_Rev_Data!X92=0,"Check - Zero","OK")))</f>
        <v>OK</v>
      </c>
      <c r="Y92" s="6" t="str">
        <f>IF(Revised_Rev_Data!Y92="","Check - Blank",IF(Revised_Rev_Data!Y92&lt;0,"Check - Negative",IF(Revised_Rev_Data!Y92=0,"Check - Zero","OK")))</f>
        <v>OK</v>
      </c>
      <c r="Z92" s="6" t="str">
        <f>IF(Revised_Rev_Data!Z92="","Check - Blank",IF(Revised_Rev_Data!Z92&lt;0,"Check - Negative",IF(Revised_Rev_Data!Z92=0,"Check - Zero","OK")))</f>
        <v>OK</v>
      </c>
      <c r="AA92" s="7" t="str">
        <f>IF(Revised_Rev_Data!AA92="","Check - Blank",IF(Revised_Rev_Data!AA92&lt;0,"Check - Negative",IF(Revised_Rev_Data!AA92=0,"Check - Zero","OK")))</f>
        <v>OK</v>
      </c>
    </row>
    <row r="93" spans="2:27" x14ac:dyDescent="0.35">
      <c r="B93" s="12" t="s">
        <v>90</v>
      </c>
      <c r="C93" s="17" t="str">
        <f>IF(Revised_Rev_Data!C93="","Check - Blank",IF(Revised_Rev_Data!C93&lt;0,"Check - Negative",IF(Revised_Rev_Data!C93=0,"Check - Zero","OK")))</f>
        <v>OK</v>
      </c>
      <c r="D93" s="6" t="str">
        <f>IF(Revised_Rev_Data!D93="","Check - Blank",IF(Revised_Rev_Data!D93&lt;0,"Check - Negative",IF(Revised_Rev_Data!D93=0,"Check - Zero","OK")))</f>
        <v>OK</v>
      </c>
      <c r="E93" s="6" t="str">
        <f>IF(Revised_Rev_Data!E93="","Check - Blank",IF(Revised_Rev_Data!E93&lt;0,"Check - Negative",IF(Revised_Rev_Data!E93=0,"Check - Zero","OK")))</f>
        <v>OK</v>
      </c>
      <c r="F93" s="6" t="str">
        <f>IF(Revised_Rev_Data!F93="","Check - Blank",IF(Revised_Rev_Data!F93&lt;0,"Check - Negative",IF(Revised_Rev_Data!F93=0,"Check - Zero","OK")))</f>
        <v>OK</v>
      </c>
      <c r="G93" s="6" t="str">
        <f>IF(Revised_Rev_Data!G93="","Check - Blank",IF(Revised_Rev_Data!G93&lt;0,"Check - Negative",IF(Revised_Rev_Data!G93=0,"Check - Zero","OK")))</f>
        <v>OK</v>
      </c>
      <c r="H93" s="6" t="str">
        <f>IF(Revised_Rev_Data!H93="","Check - Blank",IF(Revised_Rev_Data!H93&lt;0,"Check - Negative",IF(Revised_Rev_Data!H93=0,"Check - Zero","OK")))</f>
        <v>OK</v>
      </c>
      <c r="I93" s="6" t="str">
        <f>IF(Revised_Rev_Data!I93="","Check - Blank",IF(Revised_Rev_Data!I93&lt;0,"Check - Negative",IF(Revised_Rev_Data!I93=0,"Check - Zero","OK")))</f>
        <v>OK</v>
      </c>
      <c r="J93" s="6" t="str">
        <f>IF(Revised_Rev_Data!J93="","Check - Blank",IF(Revised_Rev_Data!J93&lt;0,"Check - Negative",IF(Revised_Rev_Data!J93=0,"Check - Zero","OK")))</f>
        <v>OK</v>
      </c>
      <c r="K93" s="6" t="str">
        <f>IF(Revised_Rev_Data!K93="","Check - Blank",IF(Revised_Rev_Data!K93&lt;0,"Check - Negative",IF(Revised_Rev_Data!K93=0,"Check - Zero","OK")))</f>
        <v>OK</v>
      </c>
      <c r="L93" s="6" t="str">
        <f>IF(Revised_Rev_Data!L93="","Check - Blank",IF(Revised_Rev_Data!L93&lt;0,"Check - Negative",IF(Revised_Rev_Data!L93=0,"Check - Zero","OK")))</f>
        <v>OK</v>
      </c>
      <c r="M93" s="6" t="str">
        <f>IF(Revised_Rev_Data!M93="","Check - Blank",IF(Revised_Rev_Data!M93&lt;0,"Check - Negative",IF(Revised_Rev_Data!M93=0,"Check - Zero","OK")))</f>
        <v>OK</v>
      </c>
      <c r="N93" s="6" t="str">
        <f>IF(Revised_Rev_Data!N93="","Check - Blank",IF(Revised_Rev_Data!N93&lt;0,"Check - Negative",IF(Revised_Rev_Data!N93=0,"Check - Zero","OK")))</f>
        <v>OK</v>
      </c>
      <c r="O93" s="6" t="str">
        <f>IF(Revised_Rev_Data!O93="","Check - Blank",IF(Revised_Rev_Data!O93&lt;0,"Check - Negative",IF(Revised_Rev_Data!O93=0,"Check - Zero","OK")))</f>
        <v>OK</v>
      </c>
      <c r="P93" s="6" t="str">
        <f>IF(Revised_Rev_Data!P93="","Check - Blank",IF(Revised_Rev_Data!P93&lt;0,"Check - Negative",IF(Revised_Rev_Data!P93=0,"Check - Zero","OK")))</f>
        <v>OK</v>
      </c>
      <c r="Q93" s="6" t="str">
        <f>IF(Revised_Rev_Data!Q93="","Check - Blank",IF(Revised_Rev_Data!Q93&lt;0,"Check - Negative",IF(Revised_Rev_Data!Q93=0,"Check - Zero","OK")))</f>
        <v>OK</v>
      </c>
      <c r="R93" s="6" t="str">
        <f>IF(Revised_Rev_Data!R93="","Check - Blank",IF(Revised_Rev_Data!R93&lt;0,"Check - Negative",IF(Revised_Rev_Data!R93=0,"Check - Zero","OK")))</f>
        <v>OK</v>
      </c>
      <c r="S93" s="6" t="str">
        <f>IF(Revised_Rev_Data!S93="","Check - Blank",IF(Revised_Rev_Data!S93&lt;0,"Check - Negative",IF(Revised_Rev_Data!S93=0,"Check - Zero","OK")))</f>
        <v>OK</v>
      </c>
      <c r="T93" s="6" t="str">
        <f>IF(Revised_Rev_Data!T93="","Check - Blank",IF(Revised_Rev_Data!T93&lt;0,"Check - Negative",IF(Revised_Rev_Data!T93=0,"Check - Zero","OK")))</f>
        <v>OK</v>
      </c>
      <c r="U93" s="6" t="str">
        <f>IF(Revised_Rev_Data!U93="","Check - Blank",IF(Revised_Rev_Data!U93&lt;0,"Check - Negative",IF(Revised_Rev_Data!U93=0,"Check - Zero","OK")))</f>
        <v>OK</v>
      </c>
      <c r="V93" t="str">
        <f>IF(Revised_Rev_Data!V93="","Check - Blank",IF(Revised_Rev_Data!V93&lt;0,"Check - Negative",IF(Revised_Rev_Data!V93=0,"Check - Zero","OK")))</f>
        <v>Check - Zero</v>
      </c>
      <c r="W93" t="str">
        <f>IF(Revised_Rev_Data!W93="","Check - Blank",IF(Revised_Rev_Data!W93&lt;0,"Check - Negative",IF(Revised_Rev_Data!W93=0,"Check - Zero","OK")))</f>
        <v>Check - Zero</v>
      </c>
      <c r="X93" t="str">
        <f>IF(Revised_Rev_Data!X93="","Check - Blank",IF(Revised_Rev_Data!X93&lt;0,"Check - Negative",IF(Revised_Rev_Data!X93=0,"Check - Zero","OK")))</f>
        <v>Check - Zero</v>
      </c>
      <c r="Y93" t="str">
        <f>IF(Revised_Rev_Data!Y93="","Check - Blank",IF(Revised_Rev_Data!Y93&lt;0,"Check - Negative",IF(Revised_Rev_Data!Y93=0,"Check - Zero","OK")))</f>
        <v>Check - Zero</v>
      </c>
      <c r="Z93" t="str">
        <f>IF(Revised_Rev_Data!Z93="","Check - Blank",IF(Revised_Rev_Data!Z93&lt;0,"Check - Negative",IF(Revised_Rev_Data!Z93=0,"Check - Zero","OK")))</f>
        <v>Check - Zero</v>
      </c>
      <c r="AA93" s="18" t="str">
        <f>IF(Revised_Rev_Data!AA93="","Check - Blank",IF(Revised_Rev_Data!AA93&lt;0,"Check - Negative",IF(Revised_Rev_Data!AA93=0,"Check - Zero","OK")))</f>
        <v>Check - Zero</v>
      </c>
    </row>
    <row r="94" spans="2:27" x14ac:dyDescent="0.35">
      <c r="B94" s="12" t="s">
        <v>91</v>
      </c>
      <c r="C94" s="17" t="str">
        <f>IF(Revised_Rev_Data!C94="","Check - Blank",IF(Revised_Rev_Data!C94&lt;0,"Check - Negative",IF(Revised_Rev_Data!C94=0,"Check - Zero","OK")))</f>
        <v>OK</v>
      </c>
      <c r="D94" s="6" t="str">
        <f>IF(Revised_Rev_Data!D94="","Check - Blank",IF(Revised_Rev_Data!D94&lt;0,"Check - Negative",IF(Revised_Rev_Data!D94=0,"Check - Zero","OK")))</f>
        <v>OK</v>
      </c>
      <c r="E94" s="6" t="str">
        <f>IF(Revised_Rev_Data!E94="","Check - Blank",IF(Revised_Rev_Data!E94&lt;0,"Check - Negative",IF(Revised_Rev_Data!E94=0,"Check - Zero","OK")))</f>
        <v>OK</v>
      </c>
      <c r="F94" s="6" t="str">
        <f>IF(Revised_Rev_Data!F94="","Check - Blank",IF(Revised_Rev_Data!F94&lt;0,"Check - Negative",IF(Revised_Rev_Data!F94=0,"Check - Zero","OK")))</f>
        <v>OK</v>
      </c>
      <c r="G94" s="6" t="str">
        <f>IF(Revised_Rev_Data!G94="","Check - Blank",IF(Revised_Rev_Data!G94&lt;0,"Check - Negative",IF(Revised_Rev_Data!G94=0,"Check - Zero","OK")))</f>
        <v>OK</v>
      </c>
      <c r="H94" s="6" t="str">
        <f>IF(Revised_Rev_Data!H94="","Check - Blank",IF(Revised_Rev_Data!H94&lt;0,"Check - Negative",IF(Revised_Rev_Data!H94=0,"Check - Zero","OK")))</f>
        <v>OK</v>
      </c>
      <c r="I94" s="6" t="str">
        <f>IF(Revised_Rev_Data!I94="","Check - Blank",IF(Revised_Rev_Data!I94&lt;0,"Check - Negative",IF(Revised_Rev_Data!I94=0,"Check - Zero","OK")))</f>
        <v>OK</v>
      </c>
      <c r="J94" s="6" t="str">
        <f>IF(Revised_Rev_Data!J94="","Check - Blank",IF(Revised_Rev_Data!J94&lt;0,"Check - Negative",IF(Revised_Rev_Data!J94=0,"Check - Zero","OK")))</f>
        <v>OK</v>
      </c>
      <c r="K94" s="6" t="str">
        <f>IF(Revised_Rev_Data!K94="","Check - Blank",IF(Revised_Rev_Data!K94&lt;0,"Check - Negative",IF(Revised_Rev_Data!K94=0,"Check - Zero","OK")))</f>
        <v>OK</v>
      </c>
      <c r="L94" s="6" t="str">
        <f>IF(Revised_Rev_Data!L94="","Check - Blank",IF(Revised_Rev_Data!L94&lt;0,"Check - Negative",IF(Revised_Rev_Data!L94=0,"Check - Zero","OK")))</f>
        <v>OK</v>
      </c>
      <c r="M94" s="6" t="str">
        <f>IF(Revised_Rev_Data!M94="","Check - Blank",IF(Revised_Rev_Data!M94&lt;0,"Check - Negative",IF(Revised_Rev_Data!M94=0,"Check - Zero","OK")))</f>
        <v>OK</v>
      </c>
      <c r="N94" s="6" t="str">
        <f>IF(Revised_Rev_Data!N94="","Check - Blank",IF(Revised_Rev_Data!N94&lt;0,"Check - Negative",IF(Revised_Rev_Data!N94=0,"Check - Zero","OK")))</f>
        <v>OK</v>
      </c>
      <c r="O94" s="6" t="str">
        <f>IF(Revised_Rev_Data!O94="","Check - Blank",IF(Revised_Rev_Data!O94&lt;0,"Check - Negative",IF(Revised_Rev_Data!O94=0,"Check - Zero","OK")))</f>
        <v>OK</v>
      </c>
      <c r="P94" s="6" t="str">
        <f>IF(Revised_Rev_Data!P94="","Check - Blank",IF(Revised_Rev_Data!P94&lt;0,"Check - Negative",IF(Revised_Rev_Data!P94=0,"Check - Zero","OK")))</f>
        <v>OK</v>
      </c>
      <c r="Q94" s="6" t="str">
        <f>IF(Revised_Rev_Data!Q94="","Check - Blank",IF(Revised_Rev_Data!Q94&lt;0,"Check - Negative",IF(Revised_Rev_Data!Q94=0,"Check - Zero","OK")))</f>
        <v>OK</v>
      </c>
      <c r="R94" s="6" t="str">
        <f>IF(Revised_Rev_Data!R94="","Check - Blank",IF(Revised_Rev_Data!R94&lt;0,"Check - Negative",IF(Revised_Rev_Data!R94=0,"Check - Zero","OK")))</f>
        <v>OK</v>
      </c>
      <c r="S94" s="6" t="str">
        <f>IF(Revised_Rev_Data!S94="","Check - Blank",IF(Revised_Rev_Data!S94&lt;0,"Check - Negative",IF(Revised_Rev_Data!S94=0,"Check - Zero","OK")))</f>
        <v>OK</v>
      </c>
      <c r="T94" s="6" t="str">
        <f>IF(Revised_Rev_Data!T94="","Check - Blank",IF(Revised_Rev_Data!T94&lt;0,"Check - Negative",IF(Revised_Rev_Data!T94=0,"Check - Zero","OK")))</f>
        <v>OK</v>
      </c>
      <c r="U94" s="6" t="str">
        <f>IF(Revised_Rev_Data!U94="","Check - Blank",IF(Revised_Rev_Data!U94&lt;0,"Check - Negative",IF(Revised_Rev_Data!U94=0,"Check - Zero","OK")))</f>
        <v>OK</v>
      </c>
      <c r="V94" s="6" t="str">
        <f>IF(Revised_Rev_Data!V94="","Check - Blank",IF(Revised_Rev_Data!V94&lt;0,"Check - Negative",IF(Revised_Rev_Data!V94=0,"Check - Zero","OK")))</f>
        <v>OK</v>
      </c>
      <c r="W94" s="6" t="str">
        <f>IF(Revised_Rev_Data!W94="","Check - Blank",IF(Revised_Rev_Data!W94&lt;0,"Check - Negative",IF(Revised_Rev_Data!W94=0,"Check - Zero","OK")))</f>
        <v>OK</v>
      </c>
      <c r="X94" s="6" t="str">
        <f>IF(Revised_Rev_Data!X94="","Check - Blank",IF(Revised_Rev_Data!X94&lt;0,"Check - Negative",IF(Revised_Rev_Data!X94=0,"Check - Zero","OK")))</f>
        <v>OK</v>
      </c>
      <c r="Y94" s="6" t="str">
        <f>IF(Revised_Rev_Data!Y94="","Check - Blank",IF(Revised_Rev_Data!Y94&lt;0,"Check - Negative",IF(Revised_Rev_Data!Y94=0,"Check - Zero","OK")))</f>
        <v>OK</v>
      </c>
      <c r="Z94" s="6" t="str">
        <f>IF(Revised_Rev_Data!Z94="","Check - Blank",IF(Revised_Rev_Data!Z94&lt;0,"Check - Negative",IF(Revised_Rev_Data!Z94=0,"Check - Zero","OK")))</f>
        <v>OK</v>
      </c>
      <c r="AA94" s="7" t="str">
        <f>IF(Revised_Rev_Data!AA94="","Check - Blank",IF(Revised_Rev_Data!AA94&lt;0,"Check - Negative",IF(Revised_Rev_Data!AA94=0,"Check - Zero","OK")))</f>
        <v>OK</v>
      </c>
    </row>
    <row r="95" spans="2:27" x14ac:dyDescent="0.35">
      <c r="B95" s="12" t="s">
        <v>92</v>
      </c>
      <c r="C95" s="17" t="str">
        <f>IF(Revised_Rev_Data!C95="","Check - Blank",IF(Revised_Rev_Data!C95&lt;0,"Check - Negative",IF(Revised_Rev_Data!C95=0,"Check - Zero","OK")))</f>
        <v>OK</v>
      </c>
      <c r="D95" s="6" t="str">
        <f>IF(Revised_Rev_Data!D95="","Check - Blank",IF(Revised_Rev_Data!D95&lt;0,"Check - Negative",IF(Revised_Rev_Data!D95=0,"Check - Zero","OK")))</f>
        <v>OK</v>
      </c>
      <c r="E95" s="6" t="str">
        <f>IF(Revised_Rev_Data!E95="","Check - Blank",IF(Revised_Rev_Data!E95&lt;0,"Check - Negative",IF(Revised_Rev_Data!E95=0,"Check - Zero","OK")))</f>
        <v>OK</v>
      </c>
      <c r="F95" s="6" t="str">
        <f>IF(Revised_Rev_Data!F95="","Check - Blank",IF(Revised_Rev_Data!F95&lt;0,"Check - Negative",IF(Revised_Rev_Data!F95=0,"Check - Zero","OK")))</f>
        <v>OK</v>
      </c>
      <c r="G95" s="6" t="str">
        <f>IF(Revised_Rev_Data!G95="","Check - Blank",IF(Revised_Rev_Data!G95&lt;0,"Check - Negative",IF(Revised_Rev_Data!G95=0,"Check - Zero","OK")))</f>
        <v>OK</v>
      </c>
      <c r="H95" s="6" t="str">
        <f>IF(Revised_Rev_Data!H95="","Check - Blank",IF(Revised_Rev_Data!H95&lt;0,"Check - Negative",IF(Revised_Rev_Data!H95=0,"Check - Zero","OK")))</f>
        <v>OK</v>
      </c>
      <c r="I95" s="6" t="str">
        <f>IF(Revised_Rev_Data!I95="","Check - Blank",IF(Revised_Rev_Data!I95&lt;0,"Check - Negative",IF(Revised_Rev_Data!I95=0,"Check - Zero","OK")))</f>
        <v>OK</v>
      </c>
      <c r="J95" s="6" t="str">
        <f>IF(Revised_Rev_Data!J95="","Check - Blank",IF(Revised_Rev_Data!J95&lt;0,"Check - Negative",IF(Revised_Rev_Data!J95=0,"Check - Zero","OK")))</f>
        <v>OK</v>
      </c>
      <c r="K95" s="6" t="str">
        <f>IF(Revised_Rev_Data!K95="","Check - Blank",IF(Revised_Rev_Data!K95&lt;0,"Check - Negative",IF(Revised_Rev_Data!K95=0,"Check - Zero","OK")))</f>
        <v>OK</v>
      </c>
      <c r="L95" s="6" t="str">
        <f>IF(Revised_Rev_Data!L95="","Check - Blank",IF(Revised_Rev_Data!L95&lt;0,"Check - Negative",IF(Revised_Rev_Data!L95=0,"Check - Zero","OK")))</f>
        <v>OK</v>
      </c>
      <c r="M95" s="6" t="str">
        <f>IF(Revised_Rev_Data!M95="","Check - Blank",IF(Revised_Rev_Data!M95&lt;0,"Check - Negative",IF(Revised_Rev_Data!M95=0,"Check - Zero","OK")))</f>
        <v>OK</v>
      </c>
      <c r="N95" s="6" t="str">
        <f>IF(Revised_Rev_Data!N95="","Check - Blank",IF(Revised_Rev_Data!N95&lt;0,"Check - Negative",IF(Revised_Rev_Data!N95=0,"Check - Zero","OK")))</f>
        <v>OK</v>
      </c>
      <c r="O95" s="6" t="str">
        <f>IF(Revised_Rev_Data!O95="","Check - Blank",IF(Revised_Rev_Data!O95&lt;0,"Check - Negative",IF(Revised_Rev_Data!O95=0,"Check - Zero","OK")))</f>
        <v>OK</v>
      </c>
      <c r="P95" s="6" t="str">
        <f>IF(Revised_Rev_Data!P95="","Check - Blank",IF(Revised_Rev_Data!P95&lt;0,"Check - Negative",IF(Revised_Rev_Data!P95=0,"Check - Zero","OK")))</f>
        <v>OK</v>
      </c>
      <c r="Q95" s="6" t="str">
        <f>IF(Revised_Rev_Data!Q95="","Check - Blank",IF(Revised_Rev_Data!Q95&lt;0,"Check - Negative",IF(Revised_Rev_Data!Q95=0,"Check - Zero","OK")))</f>
        <v>OK</v>
      </c>
      <c r="R95" s="6" t="str">
        <f>IF(Revised_Rev_Data!R95="","Check - Blank",IF(Revised_Rev_Data!R95&lt;0,"Check - Negative",IF(Revised_Rev_Data!R95=0,"Check - Zero","OK")))</f>
        <v>OK</v>
      </c>
      <c r="S95" s="6" t="str">
        <f>IF(Revised_Rev_Data!S95="","Check - Blank",IF(Revised_Rev_Data!S95&lt;0,"Check - Negative",IF(Revised_Rev_Data!S95=0,"Check - Zero","OK")))</f>
        <v>OK</v>
      </c>
      <c r="T95" s="6" t="str">
        <f>IF(Revised_Rev_Data!T95="","Check - Blank",IF(Revised_Rev_Data!T95&lt;0,"Check - Negative",IF(Revised_Rev_Data!T95=0,"Check - Zero","OK")))</f>
        <v>OK</v>
      </c>
      <c r="U95" s="6" t="str">
        <f>IF(Revised_Rev_Data!U95="","Check - Blank",IF(Revised_Rev_Data!U95&lt;0,"Check - Negative",IF(Revised_Rev_Data!U95=0,"Check - Zero","OK")))</f>
        <v>OK</v>
      </c>
      <c r="V95" s="6" t="str">
        <f>IF(Revised_Rev_Data!V95="","Check - Blank",IF(Revised_Rev_Data!V95&lt;0,"Check - Negative",IF(Revised_Rev_Data!V95=0,"Check - Zero","OK")))</f>
        <v>OK</v>
      </c>
      <c r="W95" s="6" t="str">
        <f>IF(Revised_Rev_Data!W95="","Check - Blank",IF(Revised_Rev_Data!W95&lt;0,"Check - Negative",IF(Revised_Rev_Data!W95=0,"Check - Zero","OK")))</f>
        <v>OK</v>
      </c>
      <c r="X95" s="6" t="str">
        <f>IF(Revised_Rev_Data!X95="","Check - Blank",IF(Revised_Rev_Data!X95&lt;0,"Check - Negative",IF(Revised_Rev_Data!X95=0,"Check - Zero","OK")))</f>
        <v>OK</v>
      </c>
      <c r="Y95" s="6" t="str">
        <f>IF(Revised_Rev_Data!Y95="","Check - Blank",IF(Revised_Rev_Data!Y95&lt;0,"Check - Negative",IF(Revised_Rev_Data!Y95=0,"Check - Zero","OK")))</f>
        <v>OK</v>
      </c>
      <c r="Z95" s="6" t="str">
        <f>IF(Revised_Rev_Data!Z95="","Check - Blank",IF(Revised_Rev_Data!Z95&lt;0,"Check - Negative",IF(Revised_Rev_Data!Z95=0,"Check - Zero","OK")))</f>
        <v>OK</v>
      </c>
      <c r="AA95" s="7" t="str">
        <f>IF(Revised_Rev_Data!AA95="","Check - Blank",IF(Revised_Rev_Data!AA95&lt;0,"Check - Negative",IF(Revised_Rev_Data!AA95=0,"Check - Zero","OK")))</f>
        <v>OK</v>
      </c>
    </row>
    <row r="96" spans="2:27" x14ac:dyDescent="0.35">
      <c r="B96" s="12" t="s">
        <v>93</v>
      </c>
      <c r="C96" s="17" t="str">
        <f>IF(Revised_Rev_Data!C96="","Check - Blank",IF(Revised_Rev_Data!C96&lt;0,"Check - Negative",IF(Revised_Rev_Data!C96=0,"Check - Zero","OK")))</f>
        <v>OK</v>
      </c>
      <c r="D96" s="6" t="str">
        <f>IF(Revised_Rev_Data!D96="","Check - Blank",IF(Revised_Rev_Data!D96&lt;0,"Check - Negative",IF(Revised_Rev_Data!D96=0,"Check - Zero","OK")))</f>
        <v>OK</v>
      </c>
      <c r="E96" s="6" t="str">
        <f>IF(Revised_Rev_Data!E96="","Check - Blank",IF(Revised_Rev_Data!E96&lt;0,"Check - Negative",IF(Revised_Rev_Data!E96=0,"Check - Zero","OK")))</f>
        <v>OK</v>
      </c>
      <c r="F96" s="6" t="str">
        <f>IF(Revised_Rev_Data!F96="","Check - Blank",IF(Revised_Rev_Data!F96&lt;0,"Check - Negative",IF(Revised_Rev_Data!F96=0,"Check - Zero","OK")))</f>
        <v>OK</v>
      </c>
      <c r="G96" s="6" t="str">
        <f>IF(Revised_Rev_Data!G96="","Check - Blank",IF(Revised_Rev_Data!G96&lt;0,"Check - Negative",IF(Revised_Rev_Data!G96=0,"Check - Zero","OK")))</f>
        <v>OK</v>
      </c>
      <c r="H96" s="6" t="str">
        <f>IF(Revised_Rev_Data!H96="","Check - Blank",IF(Revised_Rev_Data!H96&lt;0,"Check - Negative",IF(Revised_Rev_Data!H96=0,"Check - Zero","OK")))</f>
        <v>OK</v>
      </c>
      <c r="I96" s="6" t="str">
        <f>IF(Revised_Rev_Data!I96="","Check - Blank",IF(Revised_Rev_Data!I96&lt;0,"Check - Negative",IF(Revised_Rev_Data!I96=0,"Check - Zero","OK")))</f>
        <v>OK</v>
      </c>
      <c r="J96" s="6" t="str">
        <f>IF(Revised_Rev_Data!J96="","Check - Blank",IF(Revised_Rev_Data!J96&lt;0,"Check - Negative",IF(Revised_Rev_Data!J96=0,"Check - Zero","OK")))</f>
        <v>OK</v>
      </c>
      <c r="K96" s="6" t="str">
        <f>IF(Revised_Rev_Data!K96="","Check - Blank",IF(Revised_Rev_Data!K96&lt;0,"Check - Negative",IF(Revised_Rev_Data!K96=0,"Check - Zero","OK")))</f>
        <v>OK</v>
      </c>
      <c r="L96" s="6" t="str">
        <f>IF(Revised_Rev_Data!L96="","Check - Blank",IF(Revised_Rev_Data!L96&lt;0,"Check - Negative",IF(Revised_Rev_Data!L96=0,"Check - Zero","OK")))</f>
        <v>OK</v>
      </c>
      <c r="M96" s="6" t="str">
        <f>IF(Revised_Rev_Data!M96="","Check - Blank",IF(Revised_Rev_Data!M96&lt;0,"Check - Negative",IF(Revised_Rev_Data!M96=0,"Check - Zero","OK")))</f>
        <v>OK</v>
      </c>
      <c r="N96" s="6" t="str">
        <f>IF(Revised_Rev_Data!N96="","Check - Blank",IF(Revised_Rev_Data!N96&lt;0,"Check - Negative",IF(Revised_Rev_Data!N96=0,"Check - Zero","OK")))</f>
        <v>OK</v>
      </c>
      <c r="O96" s="6" t="str">
        <f>IF(Revised_Rev_Data!O96="","Check - Blank",IF(Revised_Rev_Data!O96&lt;0,"Check - Negative",IF(Revised_Rev_Data!O96=0,"Check - Zero","OK")))</f>
        <v>OK</v>
      </c>
      <c r="P96" s="6" t="str">
        <f>IF(Revised_Rev_Data!P96="","Check - Blank",IF(Revised_Rev_Data!P96&lt;0,"Check - Negative",IF(Revised_Rev_Data!P96=0,"Check - Zero","OK")))</f>
        <v>OK</v>
      </c>
      <c r="Q96" s="6" t="str">
        <f>IF(Revised_Rev_Data!Q96="","Check - Blank",IF(Revised_Rev_Data!Q96&lt;0,"Check - Negative",IF(Revised_Rev_Data!Q96=0,"Check - Zero","OK")))</f>
        <v>OK</v>
      </c>
      <c r="R96" s="6" t="str">
        <f>IF(Revised_Rev_Data!R96="","Check - Blank",IF(Revised_Rev_Data!R96&lt;0,"Check - Negative",IF(Revised_Rev_Data!R96=0,"Check - Zero","OK")))</f>
        <v>OK</v>
      </c>
      <c r="S96" s="6" t="str">
        <f>IF(Revised_Rev_Data!S96="","Check - Blank",IF(Revised_Rev_Data!S96&lt;0,"Check - Negative",IF(Revised_Rev_Data!S96=0,"Check - Zero","OK")))</f>
        <v>OK</v>
      </c>
      <c r="T96" s="6" t="str">
        <f>IF(Revised_Rev_Data!T96="","Check - Blank",IF(Revised_Rev_Data!T96&lt;0,"Check - Negative",IF(Revised_Rev_Data!T96=0,"Check - Zero","OK")))</f>
        <v>OK</v>
      </c>
      <c r="U96" s="6" t="str">
        <f>IF(Revised_Rev_Data!U96="","Check - Blank",IF(Revised_Rev_Data!U96&lt;0,"Check - Negative",IF(Revised_Rev_Data!U96=0,"Check - Zero","OK")))</f>
        <v>OK</v>
      </c>
      <c r="V96" s="6" t="str">
        <f>IF(Revised_Rev_Data!V96="","Check - Blank",IF(Revised_Rev_Data!V96&lt;0,"Check - Negative",IF(Revised_Rev_Data!V96=0,"Check - Zero","OK")))</f>
        <v>OK</v>
      </c>
      <c r="W96" s="6" t="str">
        <f>IF(Revised_Rev_Data!W96="","Check - Blank",IF(Revised_Rev_Data!W96&lt;0,"Check - Negative",IF(Revised_Rev_Data!W96=0,"Check - Zero","OK")))</f>
        <v>OK</v>
      </c>
      <c r="X96" s="6" t="str">
        <f>IF(Revised_Rev_Data!X96="","Check - Blank",IF(Revised_Rev_Data!X96&lt;0,"Check - Negative",IF(Revised_Rev_Data!X96=0,"Check - Zero","OK")))</f>
        <v>OK</v>
      </c>
      <c r="Y96" s="6" t="str">
        <f>IF(Revised_Rev_Data!Y96="","Check - Blank",IF(Revised_Rev_Data!Y96&lt;0,"Check - Negative",IF(Revised_Rev_Data!Y96=0,"Check - Zero","OK")))</f>
        <v>OK</v>
      </c>
      <c r="Z96" s="6" t="str">
        <f>IF(Revised_Rev_Data!Z96="","Check - Blank",IF(Revised_Rev_Data!Z96&lt;0,"Check - Negative",IF(Revised_Rev_Data!Z96=0,"Check - Zero","OK")))</f>
        <v>OK</v>
      </c>
      <c r="AA96" s="7" t="str">
        <f>IF(Revised_Rev_Data!AA96="","Check - Blank",IF(Revised_Rev_Data!AA96&lt;0,"Check - Negative",IF(Revised_Rev_Data!AA96=0,"Check - Zero","OK")))</f>
        <v>OK</v>
      </c>
    </row>
    <row r="97" spans="2:28" x14ac:dyDescent="0.35">
      <c r="B97" s="12" t="s">
        <v>94</v>
      </c>
      <c r="C97" s="17" t="str">
        <f>IF(Revised_Rev_Data!C97="","Check - Blank",IF(Revised_Rev_Data!C97&lt;0,"Check - Negative",IF(Revised_Rev_Data!C97=0,"Check - Zero","OK")))</f>
        <v>OK</v>
      </c>
      <c r="D97" s="6" t="str">
        <f>IF(Revised_Rev_Data!D97="","Check - Blank",IF(Revised_Rev_Data!D97&lt;0,"Check - Negative",IF(Revised_Rev_Data!D97=0,"Check - Zero","OK")))</f>
        <v>OK</v>
      </c>
      <c r="E97" s="6" t="str">
        <f>IF(Revised_Rev_Data!E97="","Check - Blank",IF(Revised_Rev_Data!E97&lt;0,"Check - Negative",IF(Revised_Rev_Data!E97=0,"Check - Zero","OK")))</f>
        <v>OK</v>
      </c>
      <c r="F97" s="6" t="str">
        <f>IF(Revised_Rev_Data!F97="","Check - Blank",IF(Revised_Rev_Data!F97&lt;0,"Check - Negative",IF(Revised_Rev_Data!F97=0,"Check - Zero","OK")))</f>
        <v>OK</v>
      </c>
      <c r="G97" s="6" t="str">
        <f>IF(Revised_Rev_Data!G97="","Check - Blank",IF(Revised_Rev_Data!G97&lt;0,"Check - Negative",IF(Revised_Rev_Data!G97=0,"Check - Zero","OK")))</f>
        <v>OK</v>
      </c>
      <c r="H97" s="6" t="str">
        <f>IF(Revised_Rev_Data!H97="","Check - Blank",IF(Revised_Rev_Data!H97&lt;0,"Check - Negative",IF(Revised_Rev_Data!H97=0,"Check - Zero","OK")))</f>
        <v>OK</v>
      </c>
      <c r="I97" s="6" t="str">
        <f>IF(Revised_Rev_Data!I97="","Check - Blank",IF(Revised_Rev_Data!I97&lt;0,"Check - Negative",IF(Revised_Rev_Data!I97=0,"Check - Zero","OK")))</f>
        <v>OK</v>
      </c>
      <c r="J97" s="6" t="str">
        <f>IF(Revised_Rev_Data!J97="","Check - Blank",IF(Revised_Rev_Data!J97&lt;0,"Check - Negative",IF(Revised_Rev_Data!J97=0,"Check - Zero","OK")))</f>
        <v>OK</v>
      </c>
      <c r="K97" s="6" t="str">
        <f>IF(Revised_Rev_Data!K97="","Check - Blank",IF(Revised_Rev_Data!K97&lt;0,"Check - Negative",IF(Revised_Rev_Data!K97=0,"Check - Zero","OK")))</f>
        <v>OK</v>
      </c>
      <c r="L97" s="6" t="str">
        <f>IF(Revised_Rev_Data!L97="","Check - Blank",IF(Revised_Rev_Data!L97&lt;0,"Check - Negative",IF(Revised_Rev_Data!L97=0,"Check - Zero","OK")))</f>
        <v>OK</v>
      </c>
      <c r="M97" s="6" t="str">
        <f>IF(Revised_Rev_Data!M97="","Check - Blank",IF(Revised_Rev_Data!M97&lt;0,"Check - Negative",IF(Revised_Rev_Data!M97=0,"Check - Zero","OK")))</f>
        <v>OK</v>
      </c>
      <c r="N97" s="6" t="str">
        <f>IF(Revised_Rev_Data!N97="","Check - Blank",IF(Revised_Rev_Data!N97&lt;0,"Check - Negative",IF(Revised_Rev_Data!N97=0,"Check - Zero","OK")))</f>
        <v>OK</v>
      </c>
      <c r="O97" s="6" t="str">
        <f>IF(Revised_Rev_Data!O97="","Check - Blank",IF(Revised_Rev_Data!O97&lt;0,"Check - Negative",IF(Revised_Rev_Data!O97=0,"Check - Zero","OK")))</f>
        <v>OK</v>
      </c>
      <c r="P97" s="6" t="str">
        <f>IF(Revised_Rev_Data!P97="","Check - Blank",IF(Revised_Rev_Data!P97&lt;0,"Check - Negative",IF(Revised_Rev_Data!P97=0,"Check - Zero","OK")))</f>
        <v>OK</v>
      </c>
      <c r="Q97" s="6" t="str">
        <f>IF(Revised_Rev_Data!Q97="","Check - Blank",IF(Revised_Rev_Data!Q97&lt;0,"Check - Negative",IF(Revised_Rev_Data!Q97=0,"Check - Zero","OK")))</f>
        <v>OK</v>
      </c>
      <c r="R97" s="6" t="str">
        <f>IF(Revised_Rev_Data!R97="","Check - Blank",IF(Revised_Rev_Data!R97&lt;0,"Check - Negative",IF(Revised_Rev_Data!R97=0,"Check - Zero","OK")))</f>
        <v>OK</v>
      </c>
      <c r="S97" s="6" t="str">
        <f>IF(Revised_Rev_Data!S97="","Check - Blank",IF(Revised_Rev_Data!S97&lt;0,"Check - Negative",IF(Revised_Rev_Data!S97=0,"Check - Zero","OK")))</f>
        <v>OK</v>
      </c>
      <c r="T97" s="6" t="str">
        <f>IF(Revised_Rev_Data!T97="","Check - Blank",IF(Revised_Rev_Data!T97&lt;0,"Check - Negative",IF(Revised_Rev_Data!T97=0,"Check - Zero","OK")))</f>
        <v>OK</v>
      </c>
      <c r="U97" s="6" t="str">
        <f>IF(Revised_Rev_Data!U97="","Check - Blank",IF(Revised_Rev_Data!U97&lt;0,"Check - Negative",IF(Revised_Rev_Data!U97=0,"Check - Zero","OK")))</f>
        <v>OK</v>
      </c>
      <c r="V97" s="6" t="str">
        <f>IF(Revised_Rev_Data!V97="","Check - Blank",IF(Revised_Rev_Data!V97&lt;0,"Check - Negative",IF(Revised_Rev_Data!V97=0,"Check - Zero","OK")))</f>
        <v>OK</v>
      </c>
      <c r="W97" s="6" t="str">
        <f>IF(Revised_Rev_Data!W97="","Check - Blank",IF(Revised_Rev_Data!W97&lt;0,"Check - Negative",IF(Revised_Rev_Data!W97=0,"Check - Zero","OK")))</f>
        <v>OK</v>
      </c>
      <c r="X97" s="6" t="str">
        <f>IF(Revised_Rev_Data!X97="","Check - Blank",IF(Revised_Rev_Data!X97&lt;0,"Check - Negative",IF(Revised_Rev_Data!X97=0,"Check - Zero","OK")))</f>
        <v>OK</v>
      </c>
      <c r="Y97" s="6" t="str">
        <f>IF(Revised_Rev_Data!Y97="","Check - Blank",IF(Revised_Rev_Data!Y97&lt;0,"Check - Negative",IF(Revised_Rev_Data!Y97=0,"Check - Zero","OK")))</f>
        <v>OK</v>
      </c>
      <c r="Z97" s="6" t="str">
        <f>IF(Revised_Rev_Data!Z97="","Check - Blank",IF(Revised_Rev_Data!Z97&lt;0,"Check - Negative",IF(Revised_Rev_Data!Z97=0,"Check - Zero","OK")))</f>
        <v>OK</v>
      </c>
      <c r="AA97" s="7" t="str">
        <f>IF(Revised_Rev_Data!AA97="","Check - Blank",IF(Revised_Rev_Data!AA97&lt;0,"Check - Negative",IF(Revised_Rev_Data!AA97=0,"Check - Zero","OK")))</f>
        <v>OK</v>
      </c>
    </row>
    <row r="98" spans="2:28" x14ac:dyDescent="0.35">
      <c r="B98" s="12" t="s">
        <v>95</v>
      </c>
      <c r="C98" s="17" t="str">
        <f>IF(Revised_Rev_Data!C98="","Check - Blank",IF(Revised_Rev_Data!C98&lt;0,"Check - Negative",IF(Revised_Rev_Data!C98=0,"Check - Zero","OK")))</f>
        <v>OK</v>
      </c>
      <c r="D98" s="6" t="str">
        <f>IF(Revised_Rev_Data!D98="","Check - Blank",IF(Revised_Rev_Data!D98&lt;0,"Check - Negative",IF(Revised_Rev_Data!D98=0,"Check - Zero","OK")))</f>
        <v>OK</v>
      </c>
      <c r="E98" s="6" t="str">
        <f>IF(Revised_Rev_Data!E98="","Check - Blank",IF(Revised_Rev_Data!E98&lt;0,"Check - Negative",IF(Revised_Rev_Data!E98=0,"Check - Zero","OK")))</f>
        <v>OK</v>
      </c>
      <c r="F98" s="6" t="str">
        <f>IF(Revised_Rev_Data!F98="","Check - Blank",IF(Revised_Rev_Data!F98&lt;0,"Check - Negative",IF(Revised_Rev_Data!F98=0,"Check - Zero","OK")))</f>
        <v>OK</v>
      </c>
      <c r="G98" s="6" t="str">
        <f>IF(Revised_Rev_Data!G98="","Check - Blank",IF(Revised_Rev_Data!G98&lt;0,"Check - Negative",IF(Revised_Rev_Data!G98=0,"Check - Zero","OK")))</f>
        <v>OK</v>
      </c>
      <c r="H98" s="6" t="str">
        <f>IF(Revised_Rev_Data!H98="","Check - Blank",IF(Revised_Rev_Data!H98&lt;0,"Check - Negative",IF(Revised_Rev_Data!H98=0,"Check - Zero","OK")))</f>
        <v>OK</v>
      </c>
      <c r="I98" s="6" t="str">
        <f>IF(Revised_Rev_Data!I98="","Check - Blank",IF(Revised_Rev_Data!I98&lt;0,"Check - Negative",IF(Revised_Rev_Data!I98=0,"Check - Zero","OK")))</f>
        <v>OK</v>
      </c>
      <c r="J98" s="6" t="str">
        <f>IF(Revised_Rev_Data!J98="","Check - Blank",IF(Revised_Rev_Data!J98&lt;0,"Check - Negative",IF(Revised_Rev_Data!J98=0,"Check - Zero","OK")))</f>
        <v>OK</v>
      </c>
      <c r="K98" s="6" t="str">
        <f>IF(Revised_Rev_Data!K98="","Check - Blank",IF(Revised_Rev_Data!K98&lt;0,"Check - Negative",IF(Revised_Rev_Data!K98=0,"Check - Zero","OK")))</f>
        <v>OK</v>
      </c>
      <c r="L98" s="6" t="str">
        <f>IF(Revised_Rev_Data!L98="","Check - Blank",IF(Revised_Rev_Data!L98&lt;0,"Check - Negative",IF(Revised_Rev_Data!L98=0,"Check - Zero","OK")))</f>
        <v>OK</v>
      </c>
      <c r="M98" s="6" t="str">
        <f>IF(Revised_Rev_Data!M98="","Check - Blank",IF(Revised_Rev_Data!M98&lt;0,"Check - Negative",IF(Revised_Rev_Data!M98=0,"Check - Zero","OK")))</f>
        <v>OK</v>
      </c>
      <c r="N98" s="6" t="str">
        <f>IF(Revised_Rev_Data!N98="","Check - Blank",IF(Revised_Rev_Data!N98&lt;0,"Check - Negative",IF(Revised_Rev_Data!N98=0,"Check - Zero","OK")))</f>
        <v>OK</v>
      </c>
      <c r="O98" s="6" t="str">
        <f>IF(Revised_Rev_Data!O98="","Check - Blank",IF(Revised_Rev_Data!O98&lt;0,"Check - Negative",IF(Revised_Rev_Data!O98=0,"Check - Zero","OK")))</f>
        <v>OK</v>
      </c>
      <c r="P98" s="6" t="str">
        <f>IF(Revised_Rev_Data!P98="","Check - Blank",IF(Revised_Rev_Data!P98&lt;0,"Check - Negative",IF(Revised_Rev_Data!P98=0,"Check - Zero","OK")))</f>
        <v>OK</v>
      </c>
      <c r="Q98" s="6" t="str">
        <f>IF(Revised_Rev_Data!Q98="","Check - Blank",IF(Revised_Rev_Data!Q98&lt;0,"Check - Negative",IF(Revised_Rev_Data!Q98=0,"Check - Zero","OK")))</f>
        <v>OK</v>
      </c>
      <c r="R98" s="6" t="str">
        <f>IF(Revised_Rev_Data!R98="","Check - Blank",IF(Revised_Rev_Data!R98&lt;0,"Check - Negative",IF(Revised_Rev_Data!R98=0,"Check - Zero","OK")))</f>
        <v>OK</v>
      </c>
      <c r="S98" s="6" t="str">
        <f>IF(Revised_Rev_Data!S98="","Check - Blank",IF(Revised_Rev_Data!S98&lt;0,"Check - Negative",IF(Revised_Rev_Data!S98=0,"Check - Zero","OK")))</f>
        <v>OK</v>
      </c>
      <c r="T98" s="6" t="str">
        <f>IF(Revised_Rev_Data!T98="","Check - Blank",IF(Revised_Rev_Data!T98&lt;0,"Check - Negative",IF(Revised_Rev_Data!T98=0,"Check - Zero","OK")))</f>
        <v>OK</v>
      </c>
      <c r="U98" s="6" t="str">
        <f>IF(Revised_Rev_Data!U98="","Check - Blank",IF(Revised_Rev_Data!U98&lt;0,"Check - Negative",IF(Revised_Rev_Data!U98=0,"Check - Zero","OK")))</f>
        <v>OK</v>
      </c>
      <c r="V98" s="6" t="str">
        <f>IF(Revised_Rev_Data!V98="","Check - Blank",IF(Revised_Rev_Data!V98&lt;0,"Check - Negative",IF(Revised_Rev_Data!V98=0,"Check - Zero","OK")))</f>
        <v>OK</v>
      </c>
      <c r="W98" s="6" t="str">
        <f>IF(Revised_Rev_Data!W98="","Check - Blank",IF(Revised_Rev_Data!W98&lt;0,"Check - Negative",IF(Revised_Rev_Data!W98=0,"Check - Zero","OK")))</f>
        <v>OK</v>
      </c>
      <c r="X98" s="6" t="str">
        <f>IF(Revised_Rev_Data!X98="","Check - Blank",IF(Revised_Rev_Data!X98&lt;0,"Check - Negative",IF(Revised_Rev_Data!X98=0,"Check - Zero","OK")))</f>
        <v>OK</v>
      </c>
      <c r="Y98" s="6" t="str">
        <f>IF(Revised_Rev_Data!Y98="","Check - Blank",IF(Revised_Rev_Data!Y98&lt;0,"Check - Negative",IF(Revised_Rev_Data!Y98=0,"Check - Zero","OK")))</f>
        <v>OK</v>
      </c>
      <c r="Z98" s="6" t="str">
        <f>IF(Revised_Rev_Data!Z98="","Check - Blank",IF(Revised_Rev_Data!Z98&lt;0,"Check - Negative",IF(Revised_Rev_Data!Z98=0,"Check - Zero","OK")))</f>
        <v>OK</v>
      </c>
      <c r="AA98" s="7" t="str">
        <f>IF(Revised_Rev_Data!AA98="","Check - Blank",IF(Revised_Rev_Data!AA98&lt;0,"Check - Negative",IF(Revised_Rev_Data!AA98=0,"Check - Zero","OK")))</f>
        <v>OK</v>
      </c>
    </row>
    <row r="99" spans="2:28" x14ac:dyDescent="0.35">
      <c r="B99" s="12" t="s">
        <v>96</v>
      </c>
      <c r="C99" s="17" t="str">
        <f>IF(Revised_Rev_Data!C99="","Check - Blank",IF(Revised_Rev_Data!C99&lt;0,"Check - Negative",IF(Revised_Rev_Data!C99=0,"Check - Zero","OK")))</f>
        <v>OK</v>
      </c>
      <c r="D99" s="6" t="str">
        <f>IF(Revised_Rev_Data!D99="","Check - Blank",IF(Revised_Rev_Data!D99&lt;0,"Check - Negative",IF(Revised_Rev_Data!D99=0,"Check - Zero","OK")))</f>
        <v>OK</v>
      </c>
      <c r="E99" s="6" t="str">
        <f>IF(Revised_Rev_Data!E99="","Check - Blank",IF(Revised_Rev_Data!E99&lt;0,"Check - Negative",IF(Revised_Rev_Data!E99=0,"Check - Zero","OK")))</f>
        <v>OK</v>
      </c>
      <c r="F99" s="6" t="str">
        <f>IF(Revised_Rev_Data!F99="","Check - Blank",IF(Revised_Rev_Data!F99&lt;0,"Check - Negative",IF(Revised_Rev_Data!F99=0,"Check - Zero","OK")))</f>
        <v>OK</v>
      </c>
      <c r="G99" s="6" t="str">
        <f>IF(Revised_Rev_Data!G99="","Check - Blank",IF(Revised_Rev_Data!G99&lt;0,"Check - Negative",IF(Revised_Rev_Data!G99=0,"Check - Zero","OK")))</f>
        <v>OK</v>
      </c>
      <c r="H99" s="6" t="str">
        <f>IF(Revised_Rev_Data!H99="","Check - Blank",IF(Revised_Rev_Data!H99&lt;0,"Check - Negative",IF(Revised_Rev_Data!H99=0,"Check - Zero","OK")))</f>
        <v>OK</v>
      </c>
      <c r="I99" s="6" t="str">
        <f>IF(Revised_Rev_Data!I99="","Check - Blank",IF(Revised_Rev_Data!I99&lt;0,"Check - Negative",IF(Revised_Rev_Data!I99=0,"Check - Zero","OK")))</f>
        <v>OK</v>
      </c>
      <c r="J99" s="6" t="str">
        <f>IF(Revised_Rev_Data!J99="","Check - Blank",IF(Revised_Rev_Data!J99&lt;0,"Check - Negative",IF(Revised_Rev_Data!J99=0,"Check - Zero","OK")))</f>
        <v>OK</v>
      </c>
      <c r="K99" s="6" t="str">
        <f>IF(Revised_Rev_Data!K99="","Check - Blank",IF(Revised_Rev_Data!K99&lt;0,"Check - Negative",IF(Revised_Rev_Data!K99=0,"Check - Zero","OK")))</f>
        <v>OK</v>
      </c>
      <c r="L99" s="6" t="str">
        <f>IF(Revised_Rev_Data!L99="","Check - Blank",IF(Revised_Rev_Data!L99&lt;0,"Check - Negative",IF(Revised_Rev_Data!L99=0,"Check - Zero","OK")))</f>
        <v>OK</v>
      </c>
      <c r="M99" s="6" t="str">
        <f>IF(Revised_Rev_Data!M99="","Check - Blank",IF(Revised_Rev_Data!M99&lt;0,"Check - Negative",IF(Revised_Rev_Data!M99=0,"Check - Zero","OK")))</f>
        <v>OK</v>
      </c>
      <c r="N99" s="6" t="str">
        <f>IF(Revised_Rev_Data!N99="","Check - Blank",IF(Revised_Rev_Data!N99&lt;0,"Check - Negative",IF(Revised_Rev_Data!N99=0,"Check - Zero","OK")))</f>
        <v>OK</v>
      </c>
      <c r="O99" s="6" t="str">
        <f>IF(Revised_Rev_Data!O99="","Check - Blank",IF(Revised_Rev_Data!O99&lt;0,"Check - Negative",IF(Revised_Rev_Data!O99=0,"Check - Zero","OK")))</f>
        <v>OK</v>
      </c>
      <c r="P99" s="6" t="str">
        <f>IF(Revised_Rev_Data!P99="","Check - Blank",IF(Revised_Rev_Data!P99&lt;0,"Check - Negative",IF(Revised_Rev_Data!P99=0,"Check - Zero","OK")))</f>
        <v>OK</v>
      </c>
      <c r="Q99" s="6" t="str">
        <f>IF(Revised_Rev_Data!Q99="","Check - Blank",IF(Revised_Rev_Data!Q99&lt;0,"Check - Negative",IF(Revised_Rev_Data!Q99=0,"Check - Zero","OK")))</f>
        <v>OK</v>
      </c>
      <c r="R99" s="6" t="str">
        <f>IF(Revised_Rev_Data!R99="","Check - Blank",IF(Revised_Rev_Data!R99&lt;0,"Check - Negative",IF(Revised_Rev_Data!R99=0,"Check - Zero","OK")))</f>
        <v>OK</v>
      </c>
      <c r="S99" s="6" t="str">
        <f>IF(Revised_Rev_Data!S99="","Check - Blank",IF(Revised_Rev_Data!S99&lt;0,"Check - Negative",IF(Revised_Rev_Data!S99=0,"Check - Zero","OK")))</f>
        <v>OK</v>
      </c>
      <c r="T99" s="6" t="str">
        <f>IF(Revised_Rev_Data!T99="","Check - Blank",IF(Revised_Rev_Data!T99&lt;0,"Check - Negative",IF(Revised_Rev_Data!T99=0,"Check - Zero","OK")))</f>
        <v>OK</v>
      </c>
      <c r="U99" s="6" t="str">
        <f>IF(Revised_Rev_Data!U99="","Check - Blank",IF(Revised_Rev_Data!U99&lt;0,"Check - Negative",IF(Revised_Rev_Data!U99=0,"Check - Zero","OK")))</f>
        <v>OK</v>
      </c>
      <c r="V99" s="6" t="str">
        <f>IF(Revised_Rev_Data!V99="","Check - Blank",IF(Revised_Rev_Data!V99&lt;0,"Check - Negative",IF(Revised_Rev_Data!V99=0,"Check - Zero","OK")))</f>
        <v>OK</v>
      </c>
      <c r="W99" s="6" t="str">
        <f>IF(Revised_Rev_Data!W99="","Check - Blank",IF(Revised_Rev_Data!W99&lt;0,"Check - Negative",IF(Revised_Rev_Data!W99=0,"Check - Zero","OK")))</f>
        <v>OK</v>
      </c>
      <c r="X99" s="6" t="str">
        <f>IF(Revised_Rev_Data!X99="","Check - Blank",IF(Revised_Rev_Data!X99&lt;0,"Check - Negative",IF(Revised_Rev_Data!X99=0,"Check - Zero","OK")))</f>
        <v>OK</v>
      </c>
      <c r="Y99" s="6" t="str">
        <f>IF(Revised_Rev_Data!Y99="","Check - Blank",IF(Revised_Rev_Data!Y99&lt;0,"Check - Negative",IF(Revised_Rev_Data!Y99=0,"Check - Zero","OK")))</f>
        <v>OK</v>
      </c>
      <c r="Z99" s="6" t="str">
        <f>IF(Revised_Rev_Data!Z99="","Check - Blank",IF(Revised_Rev_Data!Z99&lt;0,"Check - Negative",IF(Revised_Rev_Data!Z99=0,"Check - Zero","OK")))</f>
        <v>OK</v>
      </c>
      <c r="AA99" s="7" t="str">
        <f>IF(Revised_Rev_Data!AA99="","Check - Blank",IF(Revised_Rev_Data!AA99&lt;0,"Check - Negative",IF(Revised_Rev_Data!AA99=0,"Check - Zero","OK")))</f>
        <v>OK</v>
      </c>
    </row>
    <row r="100" spans="2:28" x14ac:dyDescent="0.35">
      <c r="B100" s="12" t="s">
        <v>97</v>
      </c>
      <c r="C100" s="17" t="str">
        <f>IF(Revised_Rev_Data!C100="","Check - Blank",IF(Revised_Rev_Data!C100&lt;0,"Check - Negative",IF(Revised_Rev_Data!C100=0,"Check - Zero","OK")))</f>
        <v>OK</v>
      </c>
      <c r="D100" s="6" t="str">
        <f>IF(Revised_Rev_Data!D100="","Check - Blank",IF(Revised_Rev_Data!D100&lt;0,"Check - Negative",IF(Revised_Rev_Data!D100=0,"Check - Zero","OK")))</f>
        <v>OK</v>
      </c>
      <c r="E100" s="6" t="str">
        <f>IF(Revised_Rev_Data!E100="","Check - Blank",IF(Revised_Rev_Data!E100&lt;0,"Check - Negative",IF(Revised_Rev_Data!E100=0,"Check - Zero","OK")))</f>
        <v>OK</v>
      </c>
      <c r="F100" s="6" t="str">
        <f>IF(Revised_Rev_Data!F100="","Check - Blank",IF(Revised_Rev_Data!F100&lt;0,"Check - Negative",IF(Revised_Rev_Data!F100=0,"Check - Zero","OK")))</f>
        <v>OK</v>
      </c>
      <c r="G100" s="6" t="str">
        <f>IF(Revised_Rev_Data!G100="","Check - Blank",IF(Revised_Rev_Data!G100&lt;0,"Check - Negative",IF(Revised_Rev_Data!G100=0,"Check - Zero","OK")))</f>
        <v>OK</v>
      </c>
      <c r="H100" s="6" t="str">
        <f>IF(Revised_Rev_Data!H100="","Check - Blank",IF(Revised_Rev_Data!H100&lt;0,"Check - Negative",IF(Revised_Rev_Data!H100=0,"Check - Zero","OK")))</f>
        <v>OK</v>
      </c>
      <c r="I100" s="6" t="str">
        <f>IF(Revised_Rev_Data!I100="","Check - Blank",IF(Revised_Rev_Data!I100&lt;0,"Check - Negative",IF(Revised_Rev_Data!I100=0,"Check - Zero","OK")))</f>
        <v>OK</v>
      </c>
      <c r="J100" s="6" t="str">
        <f>IF(Revised_Rev_Data!J100="","Check - Blank",IF(Revised_Rev_Data!J100&lt;0,"Check - Negative",IF(Revised_Rev_Data!J100=0,"Check - Zero","OK")))</f>
        <v>OK</v>
      </c>
      <c r="K100" s="6" t="str">
        <f>IF(Revised_Rev_Data!K100="","Check - Blank",IF(Revised_Rev_Data!K100&lt;0,"Check - Negative",IF(Revised_Rev_Data!K100=0,"Check - Zero","OK")))</f>
        <v>OK</v>
      </c>
      <c r="L100" s="6" t="str">
        <f>IF(Revised_Rev_Data!L100="","Check - Blank",IF(Revised_Rev_Data!L100&lt;0,"Check - Negative",IF(Revised_Rev_Data!L100=0,"Check - Zero","OK")))</f>
        <v>OK</v>
      </c>
      <c r="M100" s="6" t="str">
        <f>IF(Revised_Rev_Data!M100="","Check - Blank",IF(Revised_Rev_Data!M100&lt;0,"Check - Negative",IF(Revised_Rev_Data!M100=0,"Check - Zero","OK")))</f>
        <v>OK</v>
      </c>
      <c r="N100" s="6" t="str">
        <f>IF(Revised_Rev_Data!N100="","Check - Blank",IF(Revised_Rev_Data!N100&lt;0,"Check - Negative",IF(Revised_Rev_Data!N100=0,"Check - Zero","OK")))</f>
        <v>OK</v>
      </c>
      <c r="O100" s="6" t="str">
        <f>IF(Revised_Rev_Data!O100="","Check - Blank",IF(Revised_Rev_Data!O100&lt;0,"Check - Negative",IF(Revised_Rev_Data!O100=0,"Check - Zero","OK")))</f>
        <v>OK</v>
      </c>
      <c r="P100" s="6" t="str">
        <f>IF(Revised_Rev_Data!P100="","Check - Blank",IF(Revised_Rev_Data!P100&lt;0,"Check - Negative",IF(Revised_Rev_Data!P100=0,"Check - Zero","OK")))</f>
        <v>OK</v>
      </c>
      <c r="Q100" s="6" t="str">
        <f>IF(Revised_Rev_Data!Q100="","Check - Blank",IF(Revised_Rev_Data!Q100&lt;0,"Check - Negative",IF(Revised_Rev_Data!Q100=0,"Check - Zero","OK")))</f>
        <v>OK</v>
      </c>
      <c r="R100" s="6" t="str">
        <f>IF(Revised_Rev_Data!R100="","Check - Blank",IF(Revised_Rev_Data!R100&lt;0,"Check - Negative",IF(Revised_Rev_Data!R100=0,"Check - Zero","OK")))</f>
        <v>OK</v>
      </c>
      <c r="S100" s="6" t="str">
        <f>IF(Revised_Rev_Data!S100="","Check - Blank",IF(Revised_Rev_Data!S100&lt;0,"Check - Negative",IF(Revised_Rev_Data!S100=0,"Check - Zero","OK")))</f>
        <v>OK</v>
      </c>
      <c r="T100" s="6" t="str">
        <f>IF(Revised_Rev_Data!T100="","Check - Blank",IF(Revised_Rev_Data!T100&lt;0,"Check - Negative",IF(Revised_Rev_Data!T100=0,"Check - Zero","OK")))</f>
        <v>OK</v>
      </c>
      <c r="U100" s="6" t="str">
        <f>IF(Revised_Rev_Data!U100="","Check - Blank",IF(Revised_Rev_Data!U100&lt;0,"Check - Negative",IF(Revised_Rev_Data!U100=0,"Check - Zero","OK")))</f>
        <v>OK</v>
      </c>
      <c r="V100" s="6" t="str">
        <f>IF(Revised_Rev_Data!V100="","Check - Blank",IF(Revised_Rev_Data!V100&lt;0,"Check - Negative",IF(Revised_Rev_Data!V100=0,"Check - Zero","OK")))</f>
        <v>OK</v>
      </c>
      <c r="W100" s="6" t="str">
        <f>IF(Revised_Rev_Data!W100="","Check - Blank",IF(Revised_Rev_Data!W100&lt;0,"Check - Negative",IF(Revised_Rev_Data!W100=0,"Check - Zero","OK")))</f>
        <v>OK</v>
      </c>
      <c r="X100" s="6" t="str">
        <f>IF(Revised_Rev_Data!X100="","Check - Blank",IF(Revised_Rev_Data!X100&lt;0,"Check - Negative",IF(Revised_Rev_Data!X100=0,"Check - Zero","OK")))</f>
        <v>OK</v>
      </c>
      <c r="Y100" s="6" t="str">
        <f>IF(Revised_Rev_Data!Y100="","Check - Blank",IF(Revised_Rev_Data!Y100&lt;0,"Check - Negative",IF(Revised_Rev_Data!Y100=0,"Check - Zero","OK")))</f>
        <v>OK</v>
      </c>
      <c r="Z100" s="6" t="str">
        <f>IF(Revised_Rev_Data!Z100="","Check - Blank",IF(Revised_Rev_Data!Z100&lt;0,"Check - Negative",IF(Revised_Rev_Data!Z100=0,"Check - Zero","OK")))</f>
        <v>OK</v>
      </c>
      <c r="AA100" s="7" t="str">
        <f>IF(Revised_Rev_Data!AA100="","Check - Blank",IF(Revised_Rev_Data!AA100&lt;0,"Check - Negative",IF(Revised_Rev_Data!AA100=0,"Check - Zero","OK")))</f>
        <v>OK</v>
      </c>
    </row>
    <row r="101" spans="2:28" x14ac:dyDescent="0.35">
      <c r="B101" s="12" t="s">
        <v>98</v>
      </c>
      <c r="C101" s="17" t="str">
        <f>IF(Revised_Rev_Data!C101="","Check - Blank",IF(Revised_Rev_Data!C101&lt;0,"Check - Negative",IF(Revised_Rev_Data!C101=0,"Check - Zero","OK")))</f>
        <v>OK</v>
      </c>
      <c r="D101" s="6" t="str">
        <f>IF(Revised_Rev_Data!D101="","Check - Blank",IF(Revised_Rev_Data!D101&lt;0,"Check - Negative",IF(Revised_Rev_Data!D101=0,"Check - Zero","OK")))</f>
        <v>OK</v>
      </c>
      <c r="E101" s="6" t="str">
        <f>IF(Revised_Rev_Data!E101="","Check - Blank",IF(Revised_Rev_Data!E101&lt;0,"Check - Negative",IF(Revised_Rev_Data!E101=0,"Check - Zero","OK")))</f>
        <v>OK</v>
      </c>
      <c r="F101" s="6" t="str">
        <f>IF(Revised_Rev_Data!F101="","Check - Blank",IF(Revised_Rev_Data!F101&lt;0,"Check - Negative",IF(Revised_Rev_Data!F101=0,"Check - Zero","OK")))</f>
        <v>OK</v>
      </c>
      <c r="G101" s="6" t="str">
        <f>IF(Revised_Rev_Data!G101="","Check - Blank",IF(Revised_Rev_Data!G101&lt;0,"Check - Negative",IF(Revised_Rev_Data!G101=0,"Check - Zero","OK")))</f>
        <v>OK</v>
      </c>
      <c r="H101" s="6" t="str">
        <f>IF(Revised_Rev_Data!H101="","Check - Blank",IF(Revised_Rev_Data!H101&lt;0,"Check - Negative",IF(Revised_Rev_Data!H101=0,"Check - Zero","OK")))</f>
        <v>OK</v>
      </c>
      <c r="I101" s="6" t="str">
        <f>IF(Revised_Rev_Data!I101="","Check - Blank",IF(Revised_Rev_Data!I101&lt;0,"Check - Negative",IF(Revised_Rev_Data!I101=0,"Check - Zero","OK")))</f>
        <v>OK</v>
      </c>
      <c r="J101" s="6" t="str">
        <f>IF(Revised_Rev_Data!J101="","Check - Blank",IF(Revised_Rev_Data!J101&lt;0,"Check - Negative",IF(Revised_Rev_Data!J101=0,"Check - Zero","OK")))</f>
        <v>OK</v>
      </c>
      <c r="K101" s="6" t="str">
        <f>IF(Revised_Rev_Data!K101="","Check - Blank",IF(Revised_Rev_Data!K101&lt;0,"Check - Negative",IF(Revised_Rev_Data!K101=0,"Check - Zero","OK")))</f>
        <v>OK</v>
      </c>
      <c r="L101" s="6" t="str">
        <f>IF(Revised_Rev_Data!L101="","Check - Blank",IF(Revised_Rev_Data!L101&lt;0,"Check - Negative",IF(Revised_Rev_Data!L101=0,"Check - Zero","OK")))</f>
        <v>OK</v>
      </c>
      <c r="M101" s="6" t="str">
        <f>IF(Revised_Rev_Data!M101="","Check - Blank",IF(Revised_Rev_Data!M101&lt;0,"Check - Negative",IF(Revised_Rev_Data!M101=0,"Check - Zero","OK")))</f>
        <v>OK</v>
      </c>
      <c r="N101" s="6" t="str">
        <f>IF(Revised_Rev_Data!N101="","Check - Blank",IF(Revised_Rev_Data!N101&lt;0,"Check - Negative",IF(Revised_Rev_Data!N101=0,"Check - Zero","OK")))</f>
        <v>OK</v>
      </c>
      <c r="O101" s="6" t="str">
        <f>IF(Revised_Rev_Data!O101="","Check - Blank",IF(Revised_Rev_Data!O101&lt;0,"Check - Negative",IF(Revised_Rev_Data!O101=0,"Check - Zero","OK")))</f>
        <v>OK</v>
      </c>
      <c r="P101" s="6" t="str">
        <f>IF(Revised_Rev_Data!P101="","Check - Blank",IF(Revised_Rev_Data!P101&lt;0,"Check - Negative",IF(Revised_Rev_Data!P101=0,"Check - Zero","OK")))</f>
        <v>OK</v>
      </c>
      <c r="Q101" s="6" t="str">
        <f>IF(Revised_Rev_Data!Q101="","Check - Blank",IF(Revised_Rev_Data!Q101&lt;0,"Check - Negative",IF(Revised_Rev_Data!Q101=0,"Check - Zero","OK")))</f>
        <v>OK</v>
      </c>
      <c r="R101" s="6" t="str">
        <f>IF(Revised_Rev_Data!R101="","Check - Blank",IF(Revised_Rev_Data!R101&lt;0,"Check - Negative",IF(Revised_Rev_Data!R101=0,"Check - Zero","OK")))</f>
        <v>OK</v>
      </c>
      <c r="S101" s="6" t="str">
        <f>IF(Revised_Rev_Data!S101="","Check - Blank",IF(Revised_Rev_Data!S101&lt;0,"Check - Negative",IF(Revised_Rev_Data!S101=0,"Check - Zero","OK")))</f>
        <v>OK</v>
      </c>
      <c r="T101" s="6" t="str">
        <f>IF(Revised_Rev_Data!T101="","Check - Blank",IF(Revised_Rev_Data!T101&lt;0,"Check - Negative",IF(Revised_Rev_Data!T101=0,"Check - Zero","OK")))</f>
        <v>OK</v>
      </c>
      <c r="U101" s="6" t="str">
        <f>IF(Revised_Rev_Data!U101="","Check - Blank",IF(Revised_Rev_Data!U101&lt;0,"Check - Negative",IF(Revised_Rev_Data!U101=0,"Check - Zero","OK")))</f>
        <v>OK</v>
      </c>
      <c r="V101" s="6" t="str">
        <f>IF(Revised_Rev_Data!V101="","Check - Blank",IF(Revised_Rev_Data!V101&lt;0,"Check - Negative",IF(Revised_Rev_Data!V101=0,"Check - Zero","OK")))</f>
        <v>OK</v>
      </c>
      <c r="W101" s="6" t="str">
        <f>IF(Revised_Rev_Data!W101="","Check - Blank",IF(Revised_Rev_Data!W101&lt;0,"Check - Negative",IF(Revised_Rev_Data!W101=0,"Check - Zero","OK")))</f>
        <v>OK</v>
      </c>
      <c r="X101" s="6" t="str">
        <f>IF(Revised_Rev_Data!X101="","Check - Blank",IF(Revised_Rev_Data!X101&lt;0,"Check - Negative",IF(Revised_Rev_Data!X101=0,"Check - Zero","OK")))</f>
        <v>OK</v>
      </c>
      <c r="Y101" s="6" t="str">
        <f>IF(Revised_Rev_Data!Y101="","Check - Blank",IF(Revised_Rev_Data!Y101&lt;0,"Check - Negative",IF(Revised_Rev_Data!Y101=0,"Check - Zero","OK")))</f>
        <v>OK</v>
      </c>
      <c r="Z101" s="6" t="str">
        <f>IF(Revised_Rev_Data!Z101="","Check - Blank",IF(Revised_Rev_Data!Z101&lt;0,"Check - Negative",IF(Revised_Rev_Data!Z101=0,"Check - Zero","OK")))</f>
        <v>OK</v>
      </c>
      <c r="AA101" s="7" t="str">
        <f>IF(Revised_Rev_Data!AA101="","Check - Blank",IF(Revised_Rev_Data!AA101&lt;0,"Check - Negative",IF(Revised_Rev_Data!AA101=0,"Check - Zero","OK")))</f>
        <v>OK</v>
      </c>
    </row>
    <row r="102" spans="2:28" x14ac:dyDescent="0.35">
      <c r="B102" s="12" t="s">
        <v>99</v>
      </c>
      <c r="C102" s="17" t="str">
        <f>IF(Revised_Rev_Data!C102="","Check - Blank",IF(Revised_Rev_Data!C102&lt;0,"Check - Negative",IF(Revised_Rev_Data!C102=0,"Check - Zero","OK")))</f>
        <v>OK</v>
      </c>
      <c r="D102" s="6" t="str">
        <f>IF(Revised_Rev_Data!D102="","Check - Blank",IF(Revised_Rev_Data!D102&lt;0,"Check - Negative",IF(Revised_Rev_Data!D102=0,"Check - Zero","OK")))</f>
        <v>OK</v>
      </c>
      <c r="E102" s="6" t="str">
        <f>IF(Revised_Rev_Data!E102="","Check - Blank",IF(Revised_Rev_Data!E102&lt;0,"Check - Negative",IF(Revised_Rev_Data!E102=0,"Check - Zero","OK")))</f>
        <v>OK</v>
      </c>
      <c r="F102" s="6" t="str">
        <f>IF(Revised_Rev_Data!F102="","Check - Blank",IF(Revised_Rev_Data!F102&lt;0,"Check - Negative",IF(Revised_Rev_Data!F102=0,"Check - Zero","OK")))</f>
        <v>OK</v>
      </c>
      <c r="G102" s="6" t="str">
        <f>IF(Revised_Rev_Data!G102="","Check - Blank",IF(Revised_Rev_Data!G102&lt;0,"Check - Negative",IF(Revised_Rev_Data!G102=0,"Check - Zero","OK")))</f>
        <v>OK</v>
      </c>
      <c r="H102" s="6" t="str">
        <f>IF(Revised_Rev_Data!H102="","Check - Blank",IF(Revised_Rev_Data!H102&lt;0,"Check - Negative",IF(Revised_Rev_Data!H102=0,"Check - Zero","OK")))</f>
        <v>OK</v>
      </c>
      <c r="I102" s="6" t="str">
        <f>IF(Revised_Rev_Data!I102="","Check - Blank",IF(Revised_Rev_Data!I102&lt;0,"Check - Negative",IF(Revised_Rev_Data!I102=0,"Check - Zero","OK")))</f>
        <v>OK</v>
      </c>
      <c r="J102" s="6" t="str">
        <f>IF(Revised_Rev_Data!J102="","Check - Blank",IF(Revised_Rev_Data!J102&lt;0,"Check - Negative",IF(Revised_Rev_Data!J102=0,"Check - Zero","OK")))</f>
        <v>OK</v>
      </c>
      <c r="K102" s="6" t="str">
        <f>IF(Revised_Rev_Data!K102="","Check - Blank",IF(Revised_Rev_Data!K102&lt;0,"Check - Negative",IF(Revised_Rev_Data!K102=0,"Check - Zero","OK")))</f>
        <v>OK</v>
      </c>
      <c r="L102" s="6" t="str">
        <f>IF(Revised_Rev_Data!L102="","Check - Blank",IF(Revised_Rev_Data!L102&lt;0,"Check - Negative",IF(Revised_Rev_Data!L102=0,"Check - Zero","OK")))</f>
        <v>OK</v>
      </c>
      <c r="M102" s="6" t="str">
        <f>IF(Revised_Rev_Data!M102="","Check - Blank",IF(Revised_Rev_Data!M102&lt;0,"Check - Negative",IF(Revised_Rev_Data!M102=0,"Check - Zero","OK")))</f>
        <v>OK</v>
      </c>
      <c r="N102" s="6" t="str">
        <f>IF(Revised_Rev_Data!N102="","Check - Blank",IF(Revised_Rev_Data!N102&lt;0,"Check - Negative",IF(Revised_Rev_Data!N102=0,"Check - Zero","OK")))</f>
        <v>OK</v>
      </c>
      <c r="O102" s="6" t="str">
        <f>IF(Revised_Rev_Data!O102="","Check - Blank",IF(Revised_Rev_Data!O102&lt;0,"Check - Negative",IF(Revised_Rev_Data!O102=0,"Check - Zero","OK")))</f>
        <v>OK</v>
      </c>
      <c r="P102" s="6" t="str">
        <f>IF(Revised_Rev_Data!P102="","Check - Blank",IF(Revised_Rev_Data!P102&lt;0,"Check - Negative",IF(Revised_Rev_Data!P102=0,"Check - Zero","OK")))</f>
        <v>OK</v>
      </c>
      <c r="Q102" s="6" t="str">
        <f>IF(Revised_Rev_Data!Q102="","Check - Blank",IF(Revised_Rev_Data!Q102&lt;0,"Check - Negative",IF(Revised_Rev_Data!Q102=0,"Check - Zero","OK")))</f>
        <v>OK</v>
      </c>
      <c r="R102" s="6" t="str">
        <f>IF(Revised_Rev_Data!R102="","Check - Blank",IF(Revised_Rev_Data!R102&lt;0,"Check - Negative",IF(Revised_Rev_Data!R102=0,"Check - Zero","OK")))</f>
        <v>OK</v>
      </c>
      <c r="S102" s="6" t="str">
        <f>IF(Revised_Rev_Data!S102="","Check - Blank",IF(Revised_Rev_Data!S102&lt;0,"Check - Negative",IF(Revised_Rev_Data!S102=0,"Check - Zero","OK")))</f>
        <v>OK</v>
      </c>
      <c r="T102" s="6" t="str">
        <f>IF(Revised_Rev_Data!T102="","Check - Blank",IF(Revised_Rev_Data!T102&lt;0,"Check - Negative",IF(Revised_Rev_Data!T102=0,"Check - Zero","OK")))</f>
        <v>OK</v>
      </c>
      <c r="U102" s="6" t="str">
        <f>IF(Revised_Rev_Data!U102="","Check - Blank",IF(Revised_Rev_Data!U102&lt;0,"Check - Negative",IF(Revised_Rev_Data!U102=0,"Check - Zero","OK")))</f>
        <v>OK</v>
      </c>
      <c r="V102" s="6" t="str">
        <f>IF(Revised_Rev_Data!V102="","Check - Blank",IF(Revised_Rev_Data!V102&lt;0,"Check - Negative",IF(Revised_Rev_Data!V102=0,"Check - Zero","OK")))</f>
        <v>OK</v>
      </c>
      <c r="W102" s="6" t="str">
        <f>IF(Revised_Rev_Data!W102="","Check - Blank",IF(Revised_Rev_Data!W102&lt;0,"Check - Negative",IF(Revised_Rev_Data!W102=0,"Check - Zero","OK")))</f>
        <v>OK</v>
      </c>
      <c r="X102" s="6" t="str">
        <f>IF(Revised_Rev_Data!X102="","Check - Blank",IF(Revised_Rev_Data!X102&lt;0,"Check - Negative",IF(Revised_Rev_Data!X102=0,"Check - Zero","OK")))</f>
        <v>OK</v>
      </c>
      <c r="Y102" s="6" t="str">
        <f>IF(Revised_Rev_Data!Y102="","Check - Blank",IF(Revised_Rev_Data!Y102&lt;0,"Check - Negative",IF(Revised_Rev_Data!Y102=0,"Check - Zero","OK")))</f>
        <v>OK</v>
      </c>
      <c r="Z102" s="6" t="str">
        <f>IF(Revised_Rev_Data!Z102="","Check - Blank",IF(Revised_Rev_Data!Z102&lt;0,"Check - Negative",IF(Revised_Rev_Data!Z102=0,"Check - Zero","OK")))</f>
        <v>OK</v>
      </c>
      <c r="AA102" s="7" t="str">
        <f>IF(Revised_Rev_Data!AA102="","Check - Blank",IF(Revised_Rev_Data!AA102&lt;0,"Check - Negative",IF(Revised_Rev_Data!AA102=0,"Check - Zero","OK")))</f>
        <v>OK</v>
      </c>
    </row>
    <row r="103" spans="2:28" ht="15" thickBot="1" x14ac:dyDescent="0.4">
      <c r="B103" s="13" t="s">
        <v>100</v>
      </c>
      <c r="C103" s="19" t="str">
        <f>IF(Revised_Rev_Data!C103="","Check - Blank",IF(Revised_Rev_Data!C103&lt;0,"Check - Negative",IF(Revised_Rev_Data!C103=0,"Check - Zero","OK")))</f>
        <v>OK</v>
      </c>
      <c r="D103" s="10" t="str">
        <f>IF(Revised_Rev_Data!D103="","Check - Blank",IF(Revised_Rev_Data!D103&lt;0,"Check - Negative",IF(Revised_Rev_Data!D103=0,"Check - Zero","OK")))</f>
        <v>OK</v>
      </c>
      <c r="E103" s="10" t="str">
        <f>IF(Revised_Rev_Data!E103="","Check - Blank",IF(Revised_Rev_Data!E103&lt;0,"Check - Negative",IF(Revised_Rev_Data!E103=0,"Check - Zero","OK")))</f>
        <v>OK</v>
      </c>
      <c r="F103" s="10" t="str">
        <f>IF(Revised_Rev_Data!F103="","Check - Blank",IF(Revised_Rev_Data!F103&lt;0,"Check - Negative",IF(Revised_Rev_Data!F103=0,"Check - Zero","OK")))</f>
        <v>OK</v>
      </c>
      <c r="G103" s="10" t="str">
        <f>IF(Revised_Rev_Data!G103="","Check - Blank",IF(Revised_Rev_Data!G103&lt;0,"Check - Negative",IF(Revised_Rev_Data!G103=0,"Check - Zero","OK")))</f>
        <v>OK</v>
      </c>
      <c r="H103" s="10" t="str">
        <f>IF(Revised_Rev_Data!H103="","Check - Blank",IF(Revised_Rev_Data!H103&lt;0,"Check - Negative",IF(Revised_Rev_Data!H103=0,"Check - Zero","OK")))</f>
        <v>OK</v>
      </c>
      <c r="I103" s="10" t="str">
        <f>IF(Revised_Rev_Data!I103="","Check - Blank",IF(Revised_Rev_Data!I103&lt;0,"Check - Negative",IF(Revised_Rev_Data!I103=0,"Check - Zero","OK")))</f>
        <v>OK</v>
      </c>
      <c r="J103" s="10" t="str">
        <f>IF(Revised_Rev_Data!J103="","Check - Blank",IF(Revised_Rev_Data!J103&lt;0,"Check - Negative",IF(Revised_Rev_Data!J103=0,"Check - Zero","OK")))</f>
        <v>OK</v>
      </c>
      <c r="K103" s="10" t="str">
        <f>IF(Revised_Rev_Data!K103="","Check - Blank",IF(Revised_Rev_Data!K103&lt;0,"Check - Negative",IF(Revised_Rev_Data!K103=0,"Check - Zero","OK")))</f>
        <v>OK</v>
      </c>
      <c r="L103" s="10" t="str">
        <f>IF(Revised_Rev_Data!L103="","Check - Blank",IF(Revised_Rev_Data!L103&lt;0,"Check - Negative",IF(Revised_Rev_Data!L103=0,"Check - Zero","OK")))</f>
        <v>OK</v>
      </c>
      <c r="M103" s="10" t="str">
        <f>IF(Revised_Rev_Data!M103="","Check - Blank",IF(Revised_Rev_Data!M103&lt;0,"Check - Negative",IF(Revised_Rev_Data!M103=0,"Check - Zero","OK")))</f>
        <v>OK</v>
      </c>
      <c r="N103" s="10" t="str">
        <f>IF(Revised_Rev_Data!N103="","Check - Blank",IF(Revised_Rev_Data!N103&lt;0,"Check - Negative",IF(Revised_Rev_Data!N103=0,"Check - Zero","OK")))</f>
        <v>OK</v>
      </c>
      <c r="O103" s="10" t="str">
        <f>IF(Revised_Rev_Data!O103="","Check - Blank",IF(Revised_Rev_Data!O103&lt;0,"Check - Negative",IF(Revised_Rev_Data!O103=0,"Check - Zero","OK")))</f>
        <v>OK</v>
      </c>
      <c r="P103" s="10" t="str">
        <f>IF(Revised_Rev_Data!P103="","Check - Blank",IF(Revised_Rev_Data!P103&lt;0,"Check - Negative",IF(Revised_Rev_Data!P103=0,"Check - Zero","OK")))</f>
        <v>OK</v>
      </c>
      <c r="Q103" s="10" t="str">
        <f>IF(Revised_Rev_Data!Q103="","Check - Blank",IF(Revised_Rev_Data!Q103&lt;0,"Check - Negative",IF(Revised_Rev_Data!Q103=0,"Check - Zero","OK")))</f>
        <v>OK</v>
      </c>
      <c r="R103" s="10" t="str">
        <f>IF(Revised_Rev_Data!R103="","Check - Blank",IF(Revised_Rev_Data!R103&lt;0,"Check - Negative",IF(Revised_Rev_Data!R103=0,"Check - Zero","OK")))</f>
        <v>OK</v>
      </c>
      <c r="S103" s="10" t="str">
        <f>IF(Revised_Rev_Data!S103="","Check - Blank",IF(Revised_Rev_Data!S103&lt;0,"Check - Negative",IF(Revised_Rev_Data!S103=0,"Check - Zero","OK")))</f>
        <v>OK</v>
      </c>
      <c r="T103" s="10" t="str">
        <f>IF(Revised_Rev_Data!T103="","Check - Blank",IF(Revised_Rev_Data!T103&lt;0,"Check - Negative",IF(Revised_Rev_Data!T103=0,"Check - Zero","OK")))</f>
        <v>OK</v>
      </c>
      <c r="U103" s="10" t="str">
        <f>IF(Revised_Rev_Data!U103="","Check - Blank",IF(Revised_Rev_Data!U103&lt;0,"Check - Negative",IF(Revised_Rev_Data!U103=0,"Check - Zero","OK")))</f>
        <v>OK</v>
      </c>
      <c r="V103" s="10" t="str">
        <f>IF(Revised_Rev_Data!V103="","Check - Blank",IF(Revised_Rev_Data!V103&lt;0,"Check - Negative",IF(Revised_Rev_Data!V103=0,"Check - Zero","OK")))</f>
        <v>OK</v>
      </c>
      <c r="W103" s="10" t="str">
        <f>IF(Revised_Rev_Data!W103="","Check - Blank",IF(Revised_Rev_Data!W103&lt;0,"Check - Negative",IF(Revised_Rev_Data!W103=0,"Check - Zero","OK")))</f>
        <v>OK</v>
      </c>
      <c r="X103" s="10" t="str">
        <f>IF(Revised_Rev_Data!X103="","Check - Blank",IF(Revised_Rev_Data!X103&lt;0,"Check - Negative",IF(Revised_Rev_Data!X103=0,"Check - Zero","OK")))</f>
        <v>OK</v>
      </c>
      <c r="Y103" s="10" t="str">
        <f>IF(Revised_Rev_Data!Y103="","Check - Blank",IF(Revised_Rev_Data!Y103&lt;0,"Check - Negative",IF(Revised_Rev_Data!Y103=0,"Check - Zero","OK")))</f>
        <v>OK</v>
      </c>
      <c r="Z103" s="10" t="str">
        <f>IF(Revised_Rev_Data!Z103="","Check - Blank",IF(Revised_Rev_Data!Z103&lt;0,"Check - Negative",IF(Revised_Rev_Data!Z103=0,"Check - Zero","OK")))</f>
        <v>OK</v>
      </c>
      <c r="AA103" s="11" t="str">
        <f>IF(Revised_Rev_Data!AA103="","Check - Blank",IF(Revised_Rev_Data!AA103&lt;0,"Check - Negative",IF(Revised_Rev_Data!AA103=0,"Check - Zero","OK")))</f>
        <v>OK</v>
      </c>
    </row>
    <row r="104" spans="2:28" ht="15" thickBot="1" x14ac:dyDescent="0.4"/>
    <row r="105" spans="2:28" ht="15" thickBot="1" x14ac:dyDescent="0.4">
      <c r="B105" s="14" t="s">
        <v>178</v>
      </c>
      <c r="C105" s="35">
        <f>MAX(Revised_Rev_Data!C4:C103)</f>
        <v>14988540</v>
      </c>
      <c r="D105" s="35">
        <f>MAX(Revised_Rev_Data!D4:D103)</f>
        <v>17512418</v>
      </c>
      <c r="E105" s="35">
        <f>MAX(Revised_Rev_Data!E4:E103)</f>
        <v>20988037</v>
      </c>
      <c r="F105" s="35">
        <f>MAX(Revised_Rev_Data!F4:F103)</f>
        <v>22457200</v>
      </c>
      <c r="G105" s="35">
        <f>MAX(Revised_Rev_Data!G4:G103)</f>
        <v>23046091</v>
      </c>
      <c r="H105" s="35">
        <f>MAX(Revised_Rev_Data!H4:H103)</f>
        <v>26724068</v>
      </c>
      <c r="I105" s="35">
        <f>MAX(Revised_Rev_Data!I4:I103)</f>
        <v>27766036</v>
      </c>
      <c r="J105" s="35">
        <f>MAX(Revised_Rev_Data!J4:J103)</f>
        <v>33041583</v>
      </c>
      <c r="K105" s="35">
        <f>MAX(Revised_Rev_Data!K4:K103)</f>
        <v>38651714</v>
      </c>
      <c r="L105" s="35">
        <f>MAX(Revised_Rev_Data!L4:L103)</f>
        <v>44062954</v>
      </c>
      <c r="M105" s="35">
        <f>MAX(Revised_Rev_Data!M4:M103)</f>
        <v>42741065</v>
      </c>
      <c r="N105" s="35">
        <f>MAX(Revised_Rev_Data!N4:N103)</f>
        <v>47266765</v>
      </c>
      <c r="O105" s="35">
        <f>MAX(Revised_Rev_Data!O4:O103)</f>
        <v>51048106</v>
      </c>
      <c r="P105" s="35">
        <f>MAX(Revised_Rev_Data!P4:P103)</f>
        <v>58194841</v>
      </c>
      <c r="Q105" s="35">
        <f>MAX(Revised_Rev_Data!Q4:Q103)</f>
        <v>68669912</v>
      </c>
      <c r="R105" s="35">
        <f>MAX(Revised_Rev_Data!R4:R103)</f>
        <v>78283700</v>
      </c>
      <c r="S105" s="35">
        <f>MAX(Revised_Rev_Data!S4:S103)</f>
        <v>86112070</v>
      </c>
      <c r="T105" s="35">
        <f>MAX(Revised_Rev_Data!T4:T103)</f>
        <v>87834311</v>
      </c>
      <c r="U105" s="35">
        <f>MAX(Revised_Rev_Data!U4:U103)</f>
        <v>100131115</v>
      </c>
      <c r="V105" s="35">
        <f>MAX(Revised_Rev_Data!V4:V103)</f>
        <v>115150782</v>
      </c>
      <c r="W105" s="35">
        <f>MAX(Revised_Rev_Data!W4:W103)</f>
        <v>131271891</v>
      </c>
      <c r="X105" s="35">
        <f>MAX(Revised_Rev_Data!X4:X103)</f>
        <v>124708296</v>
      </c>
      <c r="Y105" s="35">
        <f>MAX(Revised_Rev_Data!Y4:Y103)</f>
        <v>127202462</v>
      </c>
      <c r="Z105" s="35">
        <f>MAX(Revised_Rev_Data!Z4:Z103)</f>
        <v>150098905</v>
      </c>
      <c r="AA105" s="54">
        <f>MAX(Revised_Rev_Data!AA4:AA103)</f>
        <v>145595938</v>
      </c>
    </row>
    <row r="106" spans="2:28" ht="15" thickBot="1" x14ac:dyDescent="0.4">
      <c r="B106" s="14" t="s">
        <v>259</v>
      </c>
      <c r="C106" s="35" t="s">
        <v>258</v>
      </c>
      <c r="D106" s="86">
        <f>(D105-C105)/C105</f>
        <v>0.16838718113972409</v>
      </c>
      <c r="E106" s="86">
        <f t="shared" ref="E106:AA106" si="0">(E105-D105)/D105</f>
        <v>0.19846596854871784</v>
      </c>
      <c r="F106" s="86">
        <f t="shared" si="0"/>
        <v>7.0000019534937924E-2</v>
      </c>
      <c r="G106" s="86">
        <f t="shared" si="0"/>
        <v>2.6222814954669327E-2</v>
      </c>
      <c r="H106" s="86">
        <f t="shared" si="0"/>
        <v>0.15959222759295708</v>
      </c>
      <c r="I106" s="86">
        <f t="shared" si="0"/>
        <v>3.8989872350272424E-2</v>
      </c>
      <c r="J106" s="86">
        <f t="shared" si="0"/>
        <v>0.19000000576243581</v>
      </c>
      <c r="K106" s="86">
        <f t="shared" si="0"/>
        <v>0.16979001883777783</v>
      </c>
      <c r="L106" s="86">
        <f t="shared" si="0"/>
        <v>0.14000000103488294</v>
      </c>
      <c r="M106" s="86">
        <f t="shared" si="0"/>
        <v>-3.0000008624024618E-2</v>
      </c>
      <c r="N106" s="86">
        <f t="shared" si="0"/>
        <v>0.10588645837439942</v>
      </c>
      <c r="O106" s="86">
        <f t="shared" si="0"/>
        <v>7.9999995768697096E-2</v>
      </c>
      <c r="P106" s="86">
        <f t="shared" si="0"/>
        <v>0.14000000313429847</v>
      </c>
      <c r="Q106" s="86">
        <f t="shared" si="0"/>
        <v>0.17999999347021156</v>
      </c>
      <c r="R106" s="86">
        <f t="shared" si="0"/>
        <v>0.14000000465997395</v>
      </c>
      <c r="S106" s="86">
        <f t="shared" si="0"/>
        <v>0.1</v>
      </c>
      <c r="T106" s="86">
        <f t="shared" si="0"/>
        <v>1.9999995354890436E-2</v>
      </c>
      <c r="U106" s="86">
        <f t="shared" si="0"/>
        <v>0.14000000523713335</v>
      </c>
      <c r="V106" s="86">
        <f t="shared" si="0"/>
        <v>0.14999999750327359</v>
      </c>
      <c r="W106" s="86">
        <f t="shared" si="0"/>
        <v>0.1399999958315524</v>
      </c>
      <c r="X106" s="86">
        <f t="shared" si="0"/>
        <v>-5.0000003427999679E-2</v>
      </c>
      <c r="Y106" s="86">
        <f t="shared" si="0"/>
        <v>2.0000000641497019E-2</v>
      </c>
      <c r="Z106" s="86">
        <f t="shared" si="0"/>
        <v>0.17999999874216271</v>
      </c>
      <c r="AA106" s="87">
        <f t="shared" si="0"/>
        <v>-2.9999999000658931E-2</v>
      </c>
      <c r="AB106"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A86B-615D-43E8-8152-1451C2B76780}">
  <dimension ref="A1:N50"/>
  <sheetViews>
    <sheetView showGridLines="0" zoomScale="80" zoomScaleNormal="80" workbookViewId="0"/>
  </sheetViews>
  <sheetFormatPr defaultRowHeight="14.5" x14ac:dyDescent="0.35"/>
  <cols>
    <col min="1" max="1" width="0.81640625" style="106" customWidth="1"/>
    <col min="2" max="2" width="12.453125" customWidth="1"/>
    <col min="3" max="3" width="10.54296875" bestFit="1" customWidth="1"/>
    <col min="4" max="4" width="11.81640625" customWidth="1"/>
    <col min="5" max="5" width="9.7265625" bestFit="1" customWidth="1"/>
    <col min="6" max="6" width="10.453125" bestFit="1" customWidth="1"/>
    <col min="7" max="7" width="9.54296875" bestFit="1" customWidth="1"/>
    <col min="15" max="15" width="10.54296875" bestFit="1" customWidth="1"/>
  </cols>
  <sheetData>
    <row r="1" spans="2:14" x14ac:dyDescent="0.35">
      <c r="B1" s="3"/>
    </row>
    <row r="2" spans="2:14" ht="15" thickBot="1" x14ac:dyDescent="0.4">
      <c r="B2" s="3" t="s">
        <v>262</v>
      </c>
    </row>
    <row r="3" spans="2:14" x14ac:dyDescent="0.35">
      <c r="B3" s="88" t="s">
        <v>162</v>
      </c>
      <c r="C3" s="89">
        <v>0</v>
      </c>
    </row>
    <row r="4" spans="2:14" x14ac:dyDescent="0.35">
      <c r="B4" s="12" t="s">
        <v>163</v>
      </c>
      <c r="C4" s="37">
        <v>1</v>
      </c>
    </row>
    <row r="5" spans="2:14" ht="15" thickBot="1" x14ac:dyDescent="0.4">
      <c r="B5" s="13" t="s">
        <v>164</v>
      </c>
      <c r="C5" s="64">
        <f>24*100</f>
        <v>2400</v>
      </c>
    </row>
    <row r="7" spans="2:14" ht="15" thickBot="1" x14ac:dyDescent="0.4">
      <c r="B7" s="3" t="s">
        <v>165</v>
      </c>
    </row>
    <row r="8" spans="2:14" ht="29.5" thickBot="1" x14ac:dyDescent="0.4">
      <c r="B8" s="41" t="s">
        <v>166</v>
      </c>
      <c r="C8" s="42" t="s">
        <v>167</v>
      </c>
      <c r="D8" s="43" t="s">
        <v>168</v>
      </c>
    </row>
    <row r="9" spans="2:14" x14ac:dyDescent="0.35">
      <c r="B9" s="65">
        <v>-3</v>
      </c>
      <c r="C9">
        <f>COUNTIFS(Inflation_Data!$E$3:$CZ$26,"&lt;"&amp;Inf_Data_Checks!B9)</f>
        <v>2</v>
      </c>
      <c r="D9" s="18">
        <f>C9</f>
        <v>2</v>
      </c>
    </row>
    <row r="10" spans="2:14" x14ac:dyDescent="0.35">
      <c r="B10" s="65">
        <f>B9+0.5</f>
        <v>-2.5</v>
      </c>
      <c r="C10">
        <f>COUNTIFS(Inflation_Data!$E$3:$CZ$26,"&lt;"&amp;Inf_Data_Checks!B10)</f>
        <v>14</v>
      </c>
      <c r="D10" s="18">
        <f>C10-C9</f>
        <v>12</v>
      </c>
      <c r="N10" t="s">
        <v>280</v>
      </c>
    </row>
    <row r="11" spans="2:14" x14ac:dyDescent="0.35">
      <c r="B11" s="65">
        <f t="shared" ref="B11:B14" si="0">B10+0.5</f>
        <v>-2</v>
      </c>
      <c r="C11">
        <f>COUNTIFS(Inflation_Data!$E$3:$CZ$26,"&lt;"&amp;Inf_Data_Checks!B11)</f>
        <v>49</v>
      </c>
      <c r="D11" s="18">
        <f t="shared" ref="D11:D14" si="1">C11-C10</f>
        <v>35</v>
      </c>
    </row>
    <row r="12" spans="2:14" x14ac:dyDescent="0.35">
      <c r="B12" s="65">
        <f t="shared" si="0"/>
        <v>-1.5</v>
      </c>
      <c r="C12">
        <f>COUNTIFS(Inflation_Data!$E$3:$CZ$26,"&lt;"&amp;Inf_Data_Checks!B12)</f>
        <v>166</v>
      </c>
      <c r="D12" s="18">
        <f t="shared" si="1"/>
        <v>117</v>
      </c>
    </row>
    <row r="13" spans="2:14" x14ac:dyDescent="0.35">
      <c r="B13" s="65">
        <f t="shared" si="0"/>
        <v>-1</v>
      </c>
      <c r="C13">
        <f>COUNTIFS(Inflation_Data!$E$3:$CZ$26,"&lt;"&amp;Inf_Data_Checks!B13)</f>
        <v>378</v>
      </c>
      <c r="D13" s="18">
        <f t="shared" si="1"/>
        <v>212</v>
      </c>
    </row>
    <row r="14" spans="2:14" x14ac:dyDescent="0.35">
      <c r="B14" s="65">
        <f t="shared" si="0"/>
        <v>-0.5</v>
      </c>
      <c r="C14">
        <f>COUNTIFS(Inflation_Data!$E$3:$CZ$26,"&lt;"&amp;Inf_Data_Checks!B14)</f>
        <v>725</v>
      </c>
      <c r="D14" s="18">
        <f t="shared" si="1"/>
        <v>347</v>
      </c>
    </row>
    <row r="15" spans="2:14" x14ac:dyDescent="0.35">
      <c r="B15" s="65">
        <f t="shared" ref="B15:B22" si="2">B14+0.5</f>
        <v>0</v>
      </c>
      <c r="C15">
        <f>COUNTIFS(Inflation_Data!$E$3:$CZ$26,"&lt;"&amp;Inf_Data_Checks!B15)</f>
        <v>1193</v>
      </c>
      <c r="D15" s="18">
        <f t="shared" ref="D15:D22" si="3">C15-C14</f>
        <v>468</v>
      </c>
    </row>
    <row r="16" spans="2:14" x14ac:dyDescent="0.35">
      <c r="B16" s="65">
        <f t="shared" si="2"/>
        <v>0.5</v>
      </c>
      <c r="C16">
        <f>COUNTIFS(Inflation_Data!$E$3:$CZ$26,"&lt;"&amp;Inf_Data_Checks!B16)</f>
        <v>1658</v>
      </c>
      <c r="D16" s="18">
        <f t="shared" si="3"/>
        <v>465</v>
      </c>
    </row>
    <row r="17" spans="2:6" x14ac:dyDescent="0.35">
      <c r="B17" s="65">
        <f t="shared" si="2"/>
        <v>1</v>
      </c>
      <c r="C17">
        <f>COUNTIFS(Inflation_Data!$E$3:$CZ$26,"&lt;"&amp;Inf_Data_Checks!B17)</f>
        <v>2017</v>
      </c>
      <c r="D17" s="18">
        <f t="shared" si="3"/>
        <v>359</v>
      </c>
    </row>
    <row r="18" spans="2:6" x14ac:dyDescent="0.35">
      <c r="B18" s="65">
        <f t="shared" si="2"/>
        <v>1.5</v>
      </c>
      <c r="C18">
        <f>COUNTIFS(Inflation_Data!$E$3:$CZ$26,"&lt;"&amp;Inf_Data_Checks!B18)</f>
        <v>2254</v>
      </c>
      <c r="D18" s="18">
        <f t="shared" si="3"/>
        <v>237</v>
      </c>
    </row>
    <row r="19" spans="2:6" x14ac:dyDescent="0.35">
      <c r="B19" s="65">
        <f t="shared" si="2"/>
        <v>2</v>
      </c>
      <c r="C19">
        <f>COUNTIFS(Inflation_Data!$E$3:$CZ$26,"&lt;"&amp;Inf_Data_Checks!B19)</f>
        <v>2355</v>
      </c>
      <c r="D19" s="18">
        <f t="shared" si="3"/>
        <v>101</v>
      </c>
    </row>
    <row r="20" spans="2:6" x14ac:dyDescent="0.35">
      <c r="B20" s="65">
        <f t="shared" si="2"/>
        <v>2.5</v>
      </c>
      <c r="C20">
        <f>COUNTIFS(Inflation_Data!$E$3:$CZ$26,"&lt;"&amp;Inf_Data_Checks!B20)</f>
        <v>2388</v>
      </c>
      <c r="D20" s="18">
        <f t="shared" si="3"/>
        <v>33</v>
      </c>
    </row>
    <row r="21" spans="2:6" x14ac:dyDescent="0.35">
      <c r="B21" s="65">
        <f t="shared" si="2"/>
        <v>3</v>
      </c>
      <c r="C21">
        <f>COUNTIFS(Inflation_Data!$E$3:$CZ$26,"&lt;"&amp;Inf_Data_Checks!B21)</f>
        <v>2398</v>
      </c>
      <c r="D21" s="18">
        <f t="shared" si="3"/>
        <v>10</v>
      </c>
    </row>
    <row r="22" spans="2:6" x14ac:dyDescent="0.35">
      <c r="B22" s="65">
        <f t="shared" si="2"/>
        <v>3.5</v>
      </c>
      <c r="C22">
        <f>COUNTIFS(Inflation_Data!$E$3:$CZ$26,"&lt;"&amp;Inf_Data_Checks!B22)</f>
        <v>2400</v>
      </c>
      <c r="D22" s="18">
        <f t="shared" si="3"/>
        <v>2</v>
      </c>
    </row>
    <row r="23" spans="2:6" ht="15" thickBot="1" x14ac:dyDescent="0.4">
      <c r="B23" s="66">
        <f>B22+0.5</f>
        <v>4</v>
      </c>
      <c r="C23" s="33">
        <f>COUNTIFS(Inflation_Data!$E$3:$CZ$26,"&lt;"&amp;Inf_Data_Checks!B23)</f>
        <v>2400</v>
      </c>
      <c r="D23" s="34">
        <f>C23-C22</f>
        <v>0</v>
      </c>
    </row>
    <row r="24" spans="2:6" x14ac:dyDescent="0.35">
      <c r="B24" s="31"/>
      <c r="D24">
        <f>SUM(D9:D23)</f>
        <v>2400</v>
      </c>
    </row>
    <row r="25" spans="2:6" x14ac:dyDescent="0.35">
      <c r="B25" s="31"/>
      <c r="D25" t="str">
        <f>IF(D24=C5,"OK","Check")</f>
        <v>OK</v>
      </c>
    </row>
    <row r="26" spans="2:6" x14ac:dyDescent="0.35">
      <c r="B26" s="31"/>
    </row>
    <row r="27" spans="2:6" ht="15" thickBot="1" x14ac:dyDescent="0.4">
      <c r="B27" s="3" t="s">
        <v>185</v>
      </c>
    </row>
    <row r="28" spans="2:6" ht="15" thickBot="1" x14ac:dyDescent="0.4">
      <c r="C28" s="14" t="s">
        <v>186</v>
      </c>
      <c r="D28" s="107" t="s">
        <v>161</v>
      </c>
      <c r="E28" s="108"/>
    </row>
    <row r="29" spans="2:6" ht="29.5" thickBot="1" x14ac:dyDescent="0.4">
      <c r="B29" s="41" t="s">
        <v>166</v>
      </c>
      <c r="C29" s="41" t="s">
        <v>168</v>
      </c>
      <c r="D29" s="42" t="s">
        <v>167</v>
      </c>
      <c r="E29" s="42" t="s">
        <v>168</v>
      </c>
      <c r="F29" s="41" t="s">
        <v>187</v>
      </c>
    </row>
    <row r="30" spans="2:6" x14ac:dyDescent="0.35">
      <c r="B30" s="65">
        <v>-3</v>
      </c>
      <c r="C30" s="48">
        <f t="shared" ref="C30:C43" si="4">D9</f>
        <v>2</v>
      </c>
      <c r="D30" s="5">
        <f t="shared" ref="D30:D44" si="5">_xlfn.NORM.DIST(B30,$C$3,$C$4,TRUE)*$C$5</f>
        <v>3.2397552759122239</v>
      </c>
      <c r="E30" s="5">
        <f>D30</f>
        <v>3.2397552759122239</v>
      </c>
      <c r="F30" s="65">
        <f>(C30-E30)^2/E30</f>
        <v>0.47441643372875453</v>
      </c>
    </row>
    <row r="31" spans="2:6" x14ac:dyDescent="0.35">
      <c r="B31" s="65">
        <f>B30+0.5</f>
        <v>-2.5</v>
      </c>
      <c r="C31" s="48">
        <f t="shared" si="4"/>
        <v>12</v>
      </c>
      <c r="D31" s="5">
        <f t="shared" si="5"/>
        <v>14.90319678186272</v>
      </c>
      <c r="E31" s="5">
        <f>D31-D30</f>
        <v>11.663441505950496</v>
      </c>
      <c r="F31" s="65">
        <f t="shared" ref="F31:F44" si="6">(C31-E31)^2/E31</f>
        <v>9.7116807126850571E-3</v>
      </c>
    </row>
    <row r="32" spans="2:6" x14ac:dyDescent="0.35">
      <c r="B32" s="65">
        <f t="shared" ref="B32:B43" si="7">B31+0.5</f>
        <v>-2</v>
      </c>
      <c r="C32" s="48">
        <f t="shared" si="4"/>
        <v>35</v>
      </c>
      <c r="D32" s="5">
        <f t="shared" si="5"/>
        <v>54.600316675630062</v>
      </c>
      <c r="E32" s="5">
        <f t="shared" ref="E32:E43" si="8">D32-D31</f>
        <v>39.697119893767344</v>
      </c>
      <c r="F32" s="65">
        <f t="shared" si="6"/>
        <v>0.5557817633991361</v>
      </c>
    </row>
    <row r="33" spans="2:6" x14ac:dyDescent="0.35">
      <c r="B33" s="65">
        <f t="shared" si="7"/>
        <v>-1.5</v>
      </c>
      <c r="C33" s="48">
        <f t="shared" si="4"/>
        <v>117</v>
      </c>
      <c r="D33" s="5">
        <f t="shared" si="5"/>
        <v>160.33728304525934</v>
      </c>
      <c r="E33" s="5">
        <f t="shared" si="8"/>
        <v>105.73696636962927</v>
      </c>
      <c r="F33" s="65">
        <f t="shared" si="6"/>
        <v>1.1997310960804974</v>
      </c>
    </row>
    <row r="34" spans="2:6" x14ac:dyDescent="0.35">
      <c r="B34" s="65">
        <f t="shared" si="7"/>
        <v>-1</v>
      </c>
      <c r="C34" s="48">
        <f t="shared" si="4"/>
        <v>212</v>
      </c>
      <c r="D34" s="5">
        <f t="shared" si="5"/>
        <v>380.7726094354968</v>
      </c>
      <c r="E34" s="5">
        <f t="shared" si="8"/>
        <v>220.43532639023746</v>
      </c>
      <c r="F34" s="65">
        <f t="shared" si="6"/>
        <v>0.32279187040951463</v>
      </c>
    </row>
    <row r="35" spans="2:6" x14ac:dyDescent="0.35">
      <c r="B35" s="65">
        <f t="shared" si="7"/>
        <v>-0.5</v>
      </c>
      <c r="C35" s="48">
        <f t="shared" si="4"/>
        <v>347</v>
      </c>
      <c r="D35" s="5">
        <f t="shared" si="5"/>
        <v>740.49009294236851</v>
      </c>
      <c r="E35" s="5">
        <f t="shared" si="8"/>
        <v>359.7174835068717</v>
      </c>
      <c r="F35" s="65">
        <f t="shared" si="6"/>
        <v>0.44961502891327804</v>
      </c>
    </row>
    <row r="36" spans="2:6" x14ac:dyDescent="0.35">
      <c r="B36" s="65">
        <f t="shared" si="7"/>
        <v>0</v>
      </c>
      <c r="C36" s="48">
        <f t="shared" si="4"/>
        <v>468</v>
      </c>
      <c r="D36" s="5">
        <f t="shared" si="5"/>
        <v>1200</v>
      </c>
      <c r="E36" s="5">
        <f t="shared" si="8"/>
        <v>459.50990705763149</v>
      </c>
      <c r="F36" s="65">
        <f t="shared" si="6"/>
        <v>0.15686642891252192</v>
      </c>
    </row>
    <row r="37" spans="2:6" x14ac:dyDescent="0.35">
      <c r="B37" s="65">
        <f t="shared" si="7"/>
        <v>0.5</v>
      </c>
      <c r="C37" s="48">
        <f t="shared" si="4"/>
        <v>465</v>
      </c>
      <c r="D37" s="5">
        <f t="shared" si="5"/>
        <v>1659.5099070576314</v>
      </c>
      <c r="E37" s="5">
        <f t="shared" si="8"/>
        <v>459.50990705763138</v>
      </c>
      <c r="F37" s="65">
        <f t="shared" si="6"/>
        <v>6.5594060221351114E-2</v>
      </c>
    </row>
    <row r="38" spans="2:6" x14ac:dyDescent="0.35">
      <c r="B38" s="65">
        <f t="shared" si="7"/>
        <v>1</v>
      </c>
      <c r="C38" s="48">
        <f t="shared" si="4"/>
        <v>359</v>
      </c>
      <c r="D38" s="5">
        <f t="shared" si="5"/>
        <v>2019.2273905645034</v>
      </c>
      <c r="E38" s="5">
        <f t="shared" si="8"/>
        <v>359.71748350687199</v>
      </c>
      <c r="F38" s="65">
        <f t="shared" si="6"/>
        <v>1.4310746800926305E-3</v>
      </c>
    </row>
    <row r="39" spans="2:6" x14ac:dyDescent="0.35">
      <c r="B39" s="65">
        <f t="shared" si="7"/>
        <v>1.5</v>
      </c>
      <c r="C39" s="48">
        <f t="shared" si="4"/>
        <v>237</v>
      </c>
      <c r="D39" s="5">
        <f t="shared" si="5"/>
        <v>2239.6627169547405</v>
      </c>
      <c r="E39" s="5">
        <f t="shared" si="8"/>
        <v>220.43532639023715</v>
      </c>
      <c r="F39" s="65">
        <f t="shared" si="6"/>
        <v>1.2447569828813345</v>
      </c>
    </row>
    <row r="40" spans="2:6" x14ac:dyDescent="0.35">
      <c r="B40" s="65">
        <f t="shared" si="7"/>
        <v>2</v>
      </c>
      <c r="C40" s="48">
        <f t="shared" si="4"/>
        <v>101</v>
      </c>
      <c r="D40" s="5">
        <f t="shared" si="5"/>
        <v>2345.39968332437</v>
      </c>
      <c r="E40" s="5">
        <f t="shared" si="8"/>
        <v>105.7369663696295</v>
      </c>
      <c r="F40" s="65">
        <f t="shared" si="6"/>
        <v>0.21221386575968496</v>
      </c>
    </row>
    <row r="41" spans="2:6" x14ac:dyDescent="0.35">
      <c r="B41" s="65">
        <f t="shared" si="7"/>
        <v>2.5</v>
      </c>
      <c r="C41" s="48">
        <f t="shared" si="4"/>
        <v>33</v>
      </c>
      <c r="D41" s="5">
        <f t="shared" si="5"/>
        <v>2385.0968032181372</v>
      </c>
      <c r="E41" s="5">
        <f t="shared" si="8"/>
        <v>39.697119893767194</v>
      </c>
      <c r="F41" s="65">
        <f t="shared" si="6"/>
        <v>1.1298405272603766</v>
      </c>
    </row>
    <row r="42" spans="2:6" x14ac:dyDescent="0.35">
      <c r="B42" s="65">
        <f t="shared" si="7"/>
        <v>3</v>
      </c>
      <c r="C42" s="48">
        <f t="shared" si="4"/>
        <v>10</v>
      </c>
      <c r="D42" s="5">
        <f t="shared" si="5"/>
        <v>2396.7602447240879</v>
      </c>
      <c r="E42" s="5">
        <f t="shared" si="8"/>
        <v>11.663441505950686</v>
      </c>
      <c r="F42" s="65">
        <f t="shared" si="6"/>
        <v>0.23724023842428887</v>
      </c>
    </row>
    <row r="43" spans="2:6" x14ac:dyDescent="0.35">
      <c r="B43" s="65">
        <f t="shared" si="7"/>
        <v>3.5</v>
      </c>
      <c r="C43" s="48">
        <f t="shared" si="4"/>
        <v>2</v>
      </c>
      <c r="D43" s="5">
        <f t="shared" si="5"/>
        <v>2399.4416902103148</v>
      </c>
      <c r="E43" s="5">
        <f t="shared" si="8"/>
        <v>2.6814454862269486</v>
      </c>
      <c r="F43" s="65">
        <f t="shared" si="6"/>
        <v>0.17317821789936616</v>
      </c>
    </row>
    <row r="44" spans="2:6" ht="15" thickBot="1" x14ac:dyDescent="0.4">
      <c r="B44" s="66">
        <f>B43+0.5</f>
        <v>4</v>
      </c>
      <c r="C44" s="49">
        <f t="shared" ref="C44" si="9">D23</f>
        <v>0</v>
      </c>
      <c r="D44" s="9">
        <f t="shared" si="5"/>
        <v>2399.9239890196004</v>
      </c>
      <c r="E44" s="9">
        <f>D44-D43</f>
        <v>0.48229880928556668</v>
      </c>
      <c r="F44" s="66">
        <f t="shared" si="6"/>
        <v>0.48229880928556668</v>
      </c>
    </row>
    <row r="45" spans="2:6" ht="15" thickBot="1" x14ac:dyDescent="0.4">
      <c r="B45" s="69" t="s">
        <v>188</v>
      </c>
      <c r="C45" s="15"/>
      <c r="D45" s="15"/>
      <c r="E45" s="15"/>
      <c r="F45" s="71">
        <f>SUM(F30:F44)</f>
        <v>6.7154680785684491</v>
      </c>
    </row>
    <row r="46" spans="2:6" x14ac:dyDescent="0.35">
      <c r="E46" s="67" t="s">
        <v>189</v>
      </c>
      <c r="F46" s="6">
        <f>COUNT(B30:B44)-1</f>
        <v>14</v>
      </c>
    </row>
    <row r="48" spans="2:6" x14ac:dyDescent="0.35">
      <c r="E48" s="67" t="s">
        <v>190</v>
      </c>
      <c r="F48" s="68">
        <f>CHIINV(85%,F46)</f>
        <v>8.6962963487652907</v>
      </c>
    </row>
    <row r="50" spans="5:6" x14ac:dyDescent="0.35">
      <c r="E50" s="67" t="s">
        <v>191</v>
      </c>
      <c r="F50" s="70" t="str">
        <f>IF(F48&gt;F45,"Do not reject Null Hypothesis", "Reject Null Hypothesis")</f>
        <v>Do not reject Null Hypothesis</v>
      </c>
    </row>
  </sheetData>
  <dataConsolidate>
    <dataRefs count="1">
      <dataRef name="n"/>
    </dataRefs>
  </dataConsolidate>
  <mergeCells count="1">
    <mergeCell ref="D28:E2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AEFB2-471C-4A49-9B81-276EBEFBEAAE}">
  <dimension ref="A1:J33"/>
  <sheetViews>
    <sheetView showGridLines="0" zoomScale="80" zoomScaleNormal="80" workbookViewId="0"/>
  </sheetViews>
  <sheetFormatPr defaultRowHeight="14.5" x14ac:dyDescent="0.35"/>
  <cols>
    <col min="1" max="1" width="0.81640625" style="106" customWidth="1"/>
    <col min="2" max="2" width="42.26953125" bestFit="1" customWidth="1"/>
    <col min="3" max="3" width="13.453125" customWidth="1"/>
    <col min="4" max="4" width="4.54296875" bestFit="1" customWidth="1"/>
    <col min="5" max="5" width="58.26953125" bestFit="1" customWidth="1"/>
    <col min="6" max="6" width="13.1796875" bestFit="1" customWidth="1"/>
    <col min="8" max="8" width="3.81640625" customWidth="1"/>
    <col min="9" max="9" width="45.1796875" bestFit="1" customWidth="1"/>
    <col min="10" max="10" width="12.453125" bestFit="1" customWidth="1"/>
  </cols>
  <sheetData>
    <row r="1" spans="2:10" ht="15" thickBot="1" x14ac:dyDescent="0.4">
      <c r="C1" s="2" t="s">
        <v>158</v>
      </c>
      <c r="F1" s="2" t="s">
        <v>159</v>
      </c>
      <c r="I1" s="2" t="s">
        <v>200</v>
      </c>
    </row>
    <row r="2" spans="2:10" ht="15" thickBot="1" x14ac:dyDescent="0.4">
      <c r="B2" s="45" t="s">
        <v>169</v>
      </c>
      <c r="C2" s="36">
        <v>30000000</v>
      </c>
      <c r="E2" s="45" t="s">
        <v>169</v>
      </c>
      <c r="F2" s="36">
        <v>45000000</v>
      </c>
      <c r="I2" s="80" t="s">
        <v>248</v>
      </c>
      <c r="J2" s="79">
        <v>0.05</v>
      </c>
    </row>
    <row r="3" spans="2:10" ht="15" thickBot="1" x14ac:dyDescent="0.4">
      <c r="B3" s="46" t="s">
        <v>134</v>
      </c>
      <c r="C3" s="37">
        <v>2400000</v>
      </c>
      <c r="E3" s="46" t="s">
        <v>144</v>
      </c>
      <c r="F3" s="37">
        <v>15000000</v>
      </c>
    </row>
    <row r="4" spans="2:10" x14ac:dyDescent="0.35">
      <c r="B4" s="46" t="s">
        <v>197</v>
      </c>
      <c r="C4" s="38">
        <v>0.03</v>
      </c>
      <c r="E4" s="46" t="s">
        <v>145</v>
      </c>
      <c r="F4" s="38">
        <v>0.1</v>
      </c>
      <c r="I4" s="74" t="s">
        <v>201</v>
      </c>
      <c r="J4" s="75"/>
    </row>
    <row r="5" spans="2:10" ht="15" thickBot="1" x14ac:dyDescent="0.4">
      <c r="B5" s="44" t="s">
        <v>135</v>
      </c>
      <c r="C5" s="40">
        <v>0.1</v>
      </c>
      <c r="E5" s="46" t="s">
        <v>146</v>
      </c>
      <c r="F5" s="37">
        <v>15</v>
      </c>
      <c r="I5" s="46">
        <v>-100</v>
      </c>
      <c r="J5" s="39">
        <v>-1E-3</v>
      </c>
    </row>
    <row r="6" spans="2:10" ht="15" thickBot="1" x14ac:dyDescent="0.4">
      <c r="E6" s="46" t="s">
        <v>213</v>
      </c>
      <c r="F6" s="18">
        <v>4</v>
      </c>
      <c r="I6" s="46">
        <v>-0.1</v>
      </c>
      <c r="J6" s="39">
        <v>2E-3</v>
      </c>
    </row>
    <row r="7" spans="2:10" ht="15" thickBot="1" x14ac:dyDescent="0.4">
      <c r="B7" s="74" t="s">
        <v>193</v>
      </c>
      <c r="C7" s="75">
        <v>6</v>
      </c>
      <c r="E7" s="44" t="s">
        <v>196</v>
      </c>
      <c r="F7" s="32">
        <v>2930129.5859772367</v>
      </c>
      <c r="G7" t="s">
        <v>150</v>
      </c>
      <c r="I7" s="44">
        <v>0.1</v>
      </c>
      <c r="J7" s="77">
        <v>2.5000000000000001E-3</v>
      </c>
    </row>
    <row r="8" spans="2:10" ht="15" thickBot="1" x14ac:dyDescent="0.4">
      <c r="B8" s="46" t="s">
        <v>194</v>
      </c>
      <c r="C8" s="38">
        <v>0.03</v>
      </c>
    </row>
    <row r="9" spans="2:10" ht="15" thickBot="1" x14ac:dyDescent="0.4">
      <c r="B9" s="44" t="s">
        <v>195</v>
      </c>
      <c r="C9" s="77">
        <v>5.0000000000000001E-3</v>
      </c>
      <c r="E9" s="74" t="s">
        <v>156</v>
      </c>
      <c r="F9" s="78">
        <v>7000000</v>
      </c>
      <c r="I9" s="14" t="s">
        <v>0</v>
      </c>
      <c r="J9" s="16" t="s">
        <v>202</v>
      </c>
    </row>
    <row r="10" spans="2:10" ht="15" thickBot="1" x14ac:dyDescent="0.4">
      <c r="E10" s="46" t="s">
        <v>214</v>
      </c>
      <c r="F10" s="18">
        <v>4</v>
      </c>
      <c r="I10" s="12">
        <f>Inflation_Data!B3</f>
        <v>2</v>
      </c>
      <c r="J10" s="90">
        <f>J2+VLOOKUP(Inflation_Data!C3,Infl_Criteria,2,1)</f>
        <v>5.2000000000000005E-2</v>
      </c>
    </row>
    <row r="11" spans="2:10" ht="15" thickBot="1" x14ac:dyDescent="0.4">
      <c r="B11" s="74" t="s">
        <v>192</v>
      </c>
      <c r="C11" s="75"/>
      <c r="E11" s="44" t="s">
        <v>152</v>
      </c>
      <c r="F11" s="51">
        <v>0.05</v>
      </c>
      <c r="I11" s="12">
        <f>Inflation_Data!B4</f>
        <v>3</v>
      </c>
      <c r="J11" s="20">
        <f>J10+VLOOKUP(Inflation_Data!C4,Infl_Criteria,2,1)</f>
        <v>5.4000000000000006E-2</v>
      </c>
    </row>
    <row r="12" spans="2:10" ht="15" thickBot="1" x14ac:dyDescent="0.4">
      <c r="B12" s="73">
        <v>0</v>
      </c>
      <c r="C12" s="38">
        <v>0.5</v>
      </c>
      <c r="I12" s="12">
        <f>Inflation_Data!B5</f>
        <v>4</v>
      </c>
      <c r="J12" s="20">
        <f>J11+VLOOKUP(Inflation_Data!C5,Infl_Criteria,2,1)</f>
        <v>5.6000000000000008E-2</v>
      </c>
    </row>
    <row r="13" spans="2:10" x14ac:dyDescent="0.35">
      <c r="B13" s="72">
        <v>17500000</v>
      </c>
      <c r="C13" s="38">
        <v>0.45</v>
      </c>
      <c r="E13" s="74" t="s">
        <v>198</v>
      </c>
      <c r="F13" s="78">
        <v>4</v>
      </c>
      <c r="I13" s="12">
        <f>Inflation_Data!B6</f>
        <v>5</v>
      </c>
      <c r="J13" s="20">
        <f>J12+VLOOKUP(Inflation_Data!C6,Infl_Criteria,2,1)</f>
        <v>5.800000000000001E-2</v>
      </c>
    </row>
    <row r="14" spans="2:10" ht="15" thickBot="1" x14ac:dyDescent="0.4">
      <c r="B14" s="76">
        <v>37500000</v>
      </c>
      <c r="C14" s="40">
        <v>0.4</v>
      </c>
      <c r="E14" s="46" t="s">
        <v>199</v>
      </c>
      <c r="F14" s="38">
        <v>0.75</v>
      </c>
      <c r="I14" s="12">
        <f>Inflation_Data!B7</f>
        <v>6</v>
      </c>
      <c r="J14" s="20">
        <f>J13+VLOOKUP(Inflation_Data!C7,Infl_Criteria,2,1)</f>
        <v>6.0500000000000012E-2</v>
      </c>
    </row>
    <row r="15" spans="2:10" ht="15" thickBot="1" x14ac:dyDescent="0.4">
      <c r="E15" s="46" t="s">
        <v>140</v>
      </c>
      <c r="F15" s="38">
        <f>C18</f>
        <v>0.13</v>
      </c>
      <c r="I15" s="12">
        <f>Inflation_Data!B8</f>
        <v>7</v>
      </c>
      <c r="J15" s="20">
        <f>J14+VLOOKUP(Inflation_Data!C8,Infl_Criteria,2,1)</f>
        <v>5.9500000000000011E-2</v>
      </c>
    </row>
    <row r="16" spans="2:10" x14ac:dyDescent="0.35">
      <c r="B16" s="74" t="s">
        <v>138</v>
      </c>
      <c r="C16" s="78">
        <v>4500000</v>
      </c>
      <c r="E16" s="46" t="s">
        <v>141</v>
      </c>
      <c r="F16" s="38">
        <f>C19</f>
        <v>0.13</v>
      </c>
      <c r="I16" s="12">
        <f>Inflation_Data!B9</f>
        <v>8</v>
      </c>
      <c r="J16" s="20">
        <f>J15+VLOOKUP(Inflation_Data!C9,Infl_Criteria,2,1)</f>
        <v>6.1500000000000013E-2</v>
      </c>
    </row>
    <row r="17" spans="2:10" x14ac:dyDescent="0.35">
      <c r="B17" s="46" t="s">
        <v>207</v>
      </c>
      <c r="C17" s="18">
        <v>11</v>
      </c>
      <c r="E17" s="46" t="s">
        <v>212</v>
      </c>
      <c r="F17" s="18">
        <v>6</v>
      </c>
      <c r="I17" s="12">
        <f>Inflation_Data!B10</f>
        <v>9</v>
      </c>
      <c r="J17" s="20">
        <f>J16+VLOOKUP(Inflation_Data!C10,Infl_Criteria,2,1)</f>
        <v>6.3500000000000015E-2</v>
      </c>
    </row>
    <row r="18" spans="2:10" ht="15" thickBot="1" x14ac:dyDescent="0.4">
      <c r="B18" s="46" t="s">
        <v>140</v>
      </c>
      <c r="C18" s="38">
        <v>0.13</v>
      </c>
      <c r="E18" s="44" t="s">
        <v>210</v>
      </c>
      <c r="F18" s="40">
        <v>0.01</v>
      </c>
      <c r="I18" s="12">
        <f>Inflation_Data!B11</f>
        <v>10</v>
      </c>
      <c r="J18" s="20">
        <f>J17+VLOOKUP(Inflation_Data!C11,Infl_Criteria,2,1)</f>
        <v>6.2500000000000014E-2</v>
      </c>
    </row>
    <row r="19" spans="2:10" x14ac:dyDescent="0.35">
      <c r="B19" s="46" t="s">
        <v>141</v>
      </c>
      <c r="C19" s="38">
        <f>C18</f>
        <v>0.13</v>
      </c>
      <c r="I19" s="12">
        <f>Inflation_Data!B12</f>
        <v>11</v>
      </c>
      <c r="J19" s="20">
        <f>J18+VLOOKUP(Inflation_Data!C12,Infl_Criteria,2,1)</f>
        <v>6.4500000000000016E-2</v>
      </c>
    </row>
    <row r="20" spans="2:10" x14ac:dyDescent="0.35">
      <c r="B20" s="46" t="s">
        <v>212</v>
      </c>
      <c r="C20" s="18">
        <v>6</v>
      </c>
      <c r="I20" s="12">
        <f>Inflation_Data!B13</f>
        <v>12</v>
      </c>
      <c r="J20" s="20">
        <f>J19+VLOOKUP(Inflation_Data!C13,Infl_Criteria,2,1)</f>
        <v>6.6500000000000017E-2</v>
      </c>
    </row>
    <row r="21" spans="2:10" ht="15" thickBot="1" x14ac:dyDescent="0.4">
      <c r="B21" s="44" t="s">
        <v>209</v>
      </c>
      <c r="C21" s="40">
        <v>0.1</v>
      </c>
      <c r="I21" s="12">
        <f>Inflation_Data!B14</f>
        <v>13</v>
      </c>
      <c r="J21" s="20">
        <f>J20+VLOOKUP(Inflation_Data!C14,Infl_Criteria,2,1)</f>
        <v>6.900000000000002E-2</v>
      </c>
    </row>
    <row r="22" spans="2:10" x14ac:dyDescent="0.35">
      <c r="I22" s="12">
        <f>Inflation_Data!B15</f>
        <v>14</v>
      </c>
      <c r="J22" s="20">
        <f>J21+VLOOKUP(Inflation_Data!C15,Infl_Criteria,2,1)</f>
        <v>7.1000000000000021E-2</v>
      </c>
    </row>
    <row r="23" spans="2:10" x14ac:dyDescent="0.35">
      <c r="I23" s="12">
        <f>Inflation_Data!B16</f>
        <v>15</v>
      </c>
      <c r="J23" s="20">
        <f>J22+VLOOKUP(Inflation_Data!C16,Infl_Criteria,2,1)</f>
        <v>7.3000000000000023E-2</v>
      </c>
    </row>
    <row r="24" spans="2:10" x14ac:dyDescent="0.35">
      <c r="I24" s="12">
        <f>Inflation_Data!B17</f>
        <v>16</v>
      </c>
      <c r="J24" s="20">
        <f>J23+VLOOKUP(Inflation_Data!C17,Infl_Criteria,2,1)</f>
        <v>7.5000000000000025E-2</v>
      </c>
    </row>
    <row r="25" spans="2:10" x14ac:dyDescent="0.35">
      <c r="I25" s="12">
        <f>Inflation_Data!B18</f>
        <v>17</v>
      </c>
      <c r="J25" s="20">
        <f>J24+VLOOKUP(Inflation_Data!C18,Infl_Criteria,2,1)</f>
        <v>7.7000000000000027E-2</v>
      </c>
    </row>
    <row r="26" spans="2:10" x14ac:dyDescent="0.35">
      <c r="I26" s="12">
        <f>Inflation_Data!B19</f>
        <v>18</v>
      </c>
      <c r="J26" s="20">
        <f>J25+VLOOKUP(Inflation_Data!C19,Infl_Criteria,2,1)</f>
        <v>7.6000000000000026E-2</v>
      </c>
    </row>
    <row r="27" spans="2:10" x14ac:dyDescent="0.35">
      <c r="I27" s="12">
        <f>Inflation_Data!B20</f>
        <v>19</v>
      </c>
      <c r="J27" s="20">
        <f>J26+VLOOKUP(Inflation_Data!C20,Infl_Criteria,2,1)</f>
        <v>7.8000000000000028E-2</v>
      </c>
    </row>
    <row r="28" spans="2:10" x14ac:dyDescent="0.35">
      <c r="I28" s="12">
        <f>Inflation_Data!B21</f>
        <v>20</v>
      </c>
      <c r="J28" s="20">
        <f>J27+VLOOKUP(Inflation_Data!C21,Infl_Criteria,2,1)</f>
        <v>8.0000000000000029E-2</v>
      </c>
    </row>
    <row r="29" spans="2:10" x14ac:dyDescent="0.35">
      <c r="I29" s="12">
        <f>Inflation_Data!B22</f>
        <v>21</v>
      </c>
      <c r="J29" s="20">
        <f>J28+VLOOKUP(Inflation_Data!C22,Infl_Criteria,2,1)</f>
        <v>7.9000000000000029E-2</v>
      </c>
    </row>
    <row r="30" spans="2:10" x14ac:dyDescent="0.35">
      <c r="I30" s="12">
        <f>Inflation_Data!B23</f>
        <v>22</v>
      </c>
      <c r="J30" s="20">
        <f>J29+VLOOKUP(Inflation_Data!C23,Infl_Criteria,2,1)</f>
        <v>8.1500000000000031E-2</v>
      </c>
    </row>
    <row r="31" spans="2:10" x14ac:dyDescent="0.35">
      <c r="I31" s="12">
        <f>Inflation_Data!B24</f>
        <v>23</v>
      </c>
      <c r="J31" s="20">
        <f>J30+VLOOKUP(Inflation_Data!C24,Infl_Criteria,2,1)</f>
        <v>8.050000000000003E-2</v>
      </c>
    </row>
    <row r="32" spans="2:10" x14ac:dyDescent="0.35">
      <c r="I32" s="12">
        <f>Inflation_Data!B25</f>
        <v>24</v>
      </c>
      <c r="J32" s="20">
        <f>J31+VLOOKUP(Inflation_Data!C25,Infl_Criteria,2,1)</f>
        <v>8.2500000000000032E-2</v>
      </c>
    </row>
    <row r="33" spans="9:10" ht="15" thickBot="1" x14ac:dyDescent="0.4">
      <c r="I33" s="13">
        <f>Inflation_Data!B26</f>
        <v>25</v>
      </c>
      <c r="J33" s="21">
        <f>J32+VLOOKUP(Inflation_Data!C26,Infl_Criteria,2,1)</f>
        <v>8.4500000000000033E-2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CBCC-F83C-4A96-81F3-115F84E2FA81}">
  <dimension ref="A1:U30"/>
  <sheetViews>
    <sheetView showGridLines="0" zoomScale="75" zoomScaleNormal="75" workbookViewId="0"/>
  </sheetViews>
  <sheetFormatPr defaultRowHeight="14.5" x14ac:dyDescent="0.35"/>
  <cols>
    <col min="1" max="1" width="0.81640625" style="106" customWidth="1"/>
    <col min="3" max="3" width="12.1796875" bestFit="1" customWidth="1"/>
    <col min="4" max="4" width="12.81640625" bestFit="1" customWidth="1"/>
    <col min="5" max="5" width="16.81640625" bestFit="1" customWidth="1"/>
    <col min="6" max="6" width="14.7265625" customWidth="1"/>
    <col min="7" max="7" width="15.1796875" bestFit="1" customWidth="1"/>
    <col min="8" max="8" width="13.1796875" bestFit="1" customWidth="1"/>
    <col min="9" max="9" width="16.54296875" customWidth="1"/>
    <col min="10" max="10" width="15.81640625" bestFit="1" customWidth="1"/>
    <col min="11" max="11" width="16.81640625" bestFit="1" customWidth="1"/>
    <col min="12" max="12" width="12.1796875" customWidth="1"/>
    <col min="13" max="13" width="17.453125" bestFit="1" customWidth="1"/>
    <col min="14" max="14" width="14.453125" customWidth="1"/>
    <col min="15" max="15" width="22.26953125" bestFit="1" customWidth="1"/>
    <col min="16" max="16" width="10.26953125" customWidth="1"/>
    <col min="18" max="18" width="10.26953125" customWidth="1"/>
    <col min="19" max="19" width="12.54296875" customWidth="1"/>
    <col min="21" max="21" width="13.26953125" bestFit="1" customWidth="1"/>
  </cols>
  <sheetData>
    <row r="1" spans="2:21" ht="15" thickBot="1" x14ac:dyDescent="0.4">
      <c r="B1" s="3" t="s">
        <v>155</v>
      </c>
      <c r="J1" s="2"/>
      <c r="M1" s="2" t="s">
        <v>139</v>
      </c>
      <c r="N1" s="85">
        <f>NPV(Disc_NPV_A,M3:M28)*(1+Disc_NPV_A)</f>
        <v>8332270.164820726</v>
      </c>
      <c r="O1" s="2" t="s">
        <v>143</v>
      </c>
      <c r="P1" s="81">
        <f ca="1">OFFSET(P2,MATCH(1,P2:P28,0)-1,-14)</f>
        <v>15</v>
      </c>
    </row>
    <row r="2" spans="2:21" ht="29.5" thickBot="1" x14ac:dyDescent="0.4">
      <c r="B2" s="99" t="s">
        <v>0</v>
      </c>
      <c r="C2" s="82" t="s">
        <v>169</v>
      </c>
      <c r="D2" s="82" t="s">
        <v>137</v>
      </c>
      <c r="E2" s="82" t="s">
        <v>136</v>
      </c>
      <c r="F2" s="82" t="s">
        <v>133</v>
      </c>
      <c r="G2" s="82" t="s">
        <v>203</v>
      </c>
      <c r="H2" s="82" t="s">
        <v>204</v>
      </c>
      <c r="I2" s="82" t="s">
        <v>205</v>
      </c>
      <c r="J2" s="82" t="s">
        <v>206</v>
      </c>
      <c r="K2" s="82" t="s">
        <v>208</v>
      </c>
      <c r="L2" s="82" t="s">
        <v>209</v>
      </c>
      <c r="M2" s="82" t="s">
        <v>211</v>
      </c>
      <c r="N2" s="82" t="s">
        <v>139</v>
      </c>
      <c r="O2" s="82" t="s">
        <v>151</v>
      </c>
      <c r="P2" s="83" t="s">
        <v>216</v>
      </c>
      <c r="R2" s="100" t="s">
        <v>170</v>
      </c>
      <c r="S2" s="83" t="s">
        <v>171</v>
      </c>
    </row>
    <row r="3" spans="2:21" x14ac:dyDescent="0.35">
      <c r="B3" s="12">
        <v>0</v>
      </c>
      <c r="C3" s="84">
        <f>Invt_A</f>
        <v>30000000</v>
      </c>
      <c r="I3" s="6">
        <f>-C3+D3-E3-F3-H3</f>
        <v>-30000000</v>
      </c>
      <c r="J3" s="95"/>
      <c r="K3" s="6">
        <f t="shared" ref="K3:K28" si="0">I3+J3</f>
        <v>-30000000</v>
      </c>
      <c r="M3" s="6">
        <f t="shared" ref="M3:M28" si="1">K3-L3</f>
        <v>-30000000</v>
      </c>
      <c r="N3" s="6">
        <f t="shared" ref="N3:N28" si="2">M3+N4/(1+Disc_NPV_A)</f>
        <v>8332270.1648207158</v>
      </c>
      <c r="O3" s="84">
        <f>M3</f>
        <v>-30000000</v>
      </c>
      <c r="P3" s="18">
        <f>IF(AND(O3&gt;=0,O2&lt;0),1,0)</f>
        <v>0</v>
      </c>
      <c r="R3" s="4"/>
      <c r="S3" s="18"/>
    </row>
    <row r="4" spans="2:21" x14ac:dyDescent="0.35">
      <c r="B4" s="12">
        <f>B3+1</f>
        <v>1</v>
      </c>
      <c r="C4" s="6">
        <v>0</v>
      </c>
      <c r="D4" s="95">
        <f>HLOOKUP(B4,Revised_Rev_Data!$B$105:$AA$107,3,0)*(1+Int_Rev_A)</f>
        <v>11299589.180000002</v>
      </c>
      <c r="E4" s="95">
        <f t="shared" ref="E4:E28" si="3">VLOOKUP(D4,COGS,2,1)*AVERAGE(D2:D4)</f>
        <v>5649794.5900000008</v>
      </c>
      <c r="F4" s="84">
        <f>Parameters!C3</f>
        <v>2400000</v>
      </c>
      <c r="G4" s="96">
        <f>IF(B4&lt;Parameters!$C$7,0,IF(B4=Parameters!$C$7,Int_Roy,IF(MOD(B4,2)=0,G3+Inc_Roy,G3)))</f>
        <v>0</v>
      </c>
      <c r="H4" s="6">
        <f t="shared" ref="H4:H28" si="4">G4*D4</f>
        <v>0</v>
      </c>
      <c r="I4" s="6">
        <f t="shared" ref="I4:I28" si="5">-C4+D4-E4-F4-H4</f>
        <v>3249794.5900000008</v>
      </c>
      <c r="J4" s="95">
        <f>IF(AND(B4&lt;Parameters!$C$17,I4&lt;=Parameters!$C$16),Guarantee-I4,0)</f>
        <v>1250205.4099999992</v>
      </c>
      <c r="K4" s="6">
        <f t="shared" si="0"/>
        <v>4500000</v>
      </c>
      <c r="L4" s="6">
        <f>IF(B4&lt;Parameters!$C$20,0,K4*Tax_A)</f>
        <v>0</v>
      </c>
      <c r="M4" s="6">
        <f t="shared" si="1"/>
        <v>4500000</v>
      </c>
      <c r="N4" s="6">
        <f t="shared" si="2"/>
        <v>43315465.286247402</v>
      </c>
      <c r="O4" s="6">
        <f t="shared" ref="O4:O28" si="6">O3*(1+Disc_DPP_A)+M4</f>
        <v>-29400000</v>
      </c>
      <c r="P4" s="18">
        <f t="shared" ref="P4:P28" si="7">IF(AND(O4&gt;=0,O3&lt;0),1,0)</f>
        <v>0</v>
      </c>
      <c r="R4" s="4" t="str">
        <f>IF(AND(K4&lt;Parameters!$C$16,B4&lt;Parameters!$C$17),"Check",IF(AND(J4&gt;0,B4&gt;=Parameters!$C$17),"Check","OK"))</f>
        <v>OK</v>
      </c>
      <c r="S4" s="18" t="str">
        <f t="shared" ref="S4:S28" si="8">IF(F4&gt;F3,"OK","Check")</f>
        <v>OK</v>
      </c>
      <c r="U4" s="6"/>
    </row>
    <row r="5" spans="2:21" x14ac:dyDescent="0.35">
      <c r="B5" s="12">
        <f>B4+1</f>
        <v>2</v>
      </c>
      <c r="C5" s="6">
        <v>0</v>
      </c>
      <c r="D5" s="95">
        <f>HLOOKUP(B5,Revised_Rev_Data!$B$105:$AA$107,3,0)*(1+Int_Rev_A)</f>
        <v>12192528.667000001</v>
      </c>
      <c r="E5" s="95">
        <f t="shared" si="3"/>
        <v>5873029.4617500007</v>
      </c>
      <c r="F5" s="6">
        <f>F4*(1+VLOOKUP(B5,Inflation,2,0)+Parameters!$C$4)</f>
        <v>2596800</v>
      </c>
      <c r="G5" s="96">
        <f>IF(B5&lt;Parameters!$C$7,0,IF(B5=Parameters!$C$7,Int_Roy,IF(MOD(B5,2)=0,G4+Inc_Roy,G4)))</f>
        <v>0</v>
      </c>
      <c r="H5" s="6">
        <f t="shared" si="4"/>
        <v>0</v>
      </c>
      <c r="I5" s="6">
        <f t="shared" si="5"/>
        <v>3722699.2052500006</v>
      </c>
      <c r="J5" s="95">
        <f>IF(AND(B5&lt;Parameters!$C$17,I5&lt;=Parameters!$C$16),Guarantee-I5,0)</f>
        <v>777300.79474999942</v>
      </c>
      <c r="K5" s="6">
        <f t="shared" si="0"/>
        <v>4500000</v>
      </c>
      <c r="L5" s="6">
        <f>IF(B5&lt;Parameters!$C$20,0,K5*Tax_A)</f>
        <v>0</v>
      </c>
      <c r="M5" s="6">
        <f t="shared" si="1"/>
        <v>4500000</v>
      </c>
      <c r="N5" s="6">
        <f t="shared" si="2"/>
        <v>43861475.773459561</v>
      </c>
      <c r="O5" s="6">
        <f t="shared" si="6"/>
        <v>-28721999.999999996</v>
      </c>
      <c r="P5" s="18">
        <f t="shared" si="7"/>
        <v>0</v>
      </c>
      <c r="R5" s="4" t="str">
        <f>IF(AND(K5&lt;Parameters!$C$16,B5&lt;Parameters!$C$17),"Check",IF(AND(J5&gt;0,B5&gt;=Parameters!$C$17),"Check","OK"))</f>
        <v>OK</v>
      </c>
      <c r="S5" s="18" t="str">
        <f t="shared" si="8"/>
        <v>OK</v>
      </c>
      <c r="U5" s="6"/>
    </row>
    <row r="6" spans="2:21" x14ac:dyDescent="0.35">
      <c r="B6" s="12">
        <f t="shared" ref="B6:B28" si="9">B5+1</f>
        <v>3</v>
      </c>
      <c r="C6" s="6">
        <v>0</v>
      </c>
      <c r="D6" s="95">
        <f>HLOOKUP(B6,Revised_Rev_Data!$B$105:$AA$107,3,0)*(1+Int_Rev_A)</f>
        <v>13277779.878000002</v>
      </c>
      <c r="E6" s="95">
        <f t="shared" si="3"/>
        <v>6128316.2875000015</v>
      </c>
      <c r="F6" s="6">
        <f>F5*(1+VLOOKUP(B6,Inflation,2,0)+Parameters!$C$4)</f>
        <v>2814931.2</v>
      </c>
      <c r="G6" s="96">
        <f>IF(B6&lt;Parameters!$C$7,0,IF(B6=Parameters!$C$7,Int_Roy,IF(MOD(B6,2)=0,G5+Inc_Roy,G5)))</f>
        <v>0</v>
      </c>
      <c r="H6" s="6">
        <f t="shared" si="4"/>
        <v>0</v>
      </c>
      <c r="I6" s="6">
        <f t="shared" si="5"/>
        <v>4334532.3905000007</v>
      </c>
      <c r="J6" s="95">
        <f>IF(AND(B6&lt;Parameters!$C$17,I6&lt;=Parameters!$C$16),Guarantee-I6,0)</f>
        <v>165467.60949999932</v>
      </c>
      <c r="K6" s="6">
        <f t="shared" si="0"/>
        <v>4500000</v>
      </c>
      <c r="L6" s="6">
        <f>IF(B6&lt;Parameters!$C$20,0,K6*Tax_A)</f>
        <v>0</v>
      </c>
      <c r="M6" s="6">
        <f t="shared" si="1"/>
        <v>4500000</v>
      </c>
      <c r="N6" s="6">
        <f t="shared" si="2"/>
        <v>44478467.624009304</v>
      </c>
      <c r="O6" s="6">
        <f t="shared" si="6"/>
        <v>-27955859.999999993</v>
      </c>
      <c r="P6" s="18">
        <f t="shared" si="7"/>
        <v>0</v>
      </c>
      <c r="R6" s="4" t="str">
        <f>IF(AND(K6&lt;Parameters!$C$16,B6&lt;Parameters!$C$17),"Check",IF(AND(J6&gt;0,B6&gt;=Parameters!$C$17),"Check","OK"))</f>
        <v>OK</v>
      </c>
      <c r="S6" s="18" t="str">
        <f t="shared" si="8"/>
        <v>OK</v>
      </c>
      <c r="U6" s="6"/>
    </row>
    <row r="7" spans="2:21" x14ac:dyDescent="0.35">
      <c r="B7" s="12">
        <f t="shared" si="9"/>
        <v>4</v>
      </c>
      <c r="C7" s="6">
        <v>0</v>
      </c>
      <c r="D7" s="95">
        <f>HLOOKUP(B7,Revised_Rev_Data!$B$105:$AA$107,3,0)*(1+Int_Rev_A)</f>
        <v>14148483.415000001</v>
      </c>
      <c r="E7" s="95">
        <f t="shared" si="3"/>
        <v>6603131.9933333332</v>
      </c>
      <c r="F7" s="6">
        <f>F6*(1+VLOOKUP(B7,Inflation,2,0)+Parameters!$C$4)</f>
        <v>3057015.2832000004</v>
      </c>
      <c r="G7" s="96">
        <f>IF(B7&lt;Parameters!$C$7,0,IF(B7=Parameters!$C$7,Int_Roy,IF(MOD(B7,2)=0,G6+Inc_Roy,G6)))</f>
        <v>0</v>
      </c>
      <c r="H7" s="6">
        <f t="shared" si="4"/>
        <v>0</v>
      </c>
      <c r="I7" s="6">
        <f t="shared" si="5"/>
        <v>4488336.1384666674</v>
      </c>
      <c r="J7" s="95">
        <f>IF(AND(B7&lt;Parameters!$C$17,I7&lt;=Parameters!$C$16),Guarantee-I7,0)</f>
        <v>11663.861533332616</v>
      </c>
      <c r="K7" s="6">
        <f t="shared" si="0"/>
        <v>4500000</v>
      </c>
      <c r="L7" s="6">
        <f>IF(B7&lt;Parameters!$C$20,0,K7*Tax_A)</f>
        <v>0</v>
      </c>
      <c r="M7" s="6">
        <f t="shared" si="1"/>
        <v>4500000</v>
      </c>
      <c r="N7" s="6">
        <f t="shared" si="2"/>
        <v>45175668.415130511</v>
      </c>
      <c r="O7" s="6">
        <f t="shared" si="6"/>
        <v>-27090121.79999999</v>
      </c>
      <c r="P7" s="18">
        <f t="shared" si="7"/>
        <v>0</v>
      </c>
      <c r="R7" s="4" t="str">
        <f>IF(AND(K7&lt;Parameters!$C$16,B7&lt;Parameters!$C$17),"Check",IF(AND(J7&gt;0,B7&gt;=Parameters!$C$17),"Check","OK"))</f>
        <v>OK</v>
      </c>
      <c r="S7" s="18" t="str">
        <f t="shared" si="8"/>
        <v>OK</v>
      </c>
      <c r="U7" s="6"/>
    </row>
    <row r="8" spans="2:21" x14ac:dyDescent="0.35">
      <c r="B8" s="12">
        <f t="shared" si="9"/>
        <v>5</v>
      </c>
      <c r="C8" s="6">
        <v>0</v>
      </c>
      <c r="D8" s="95">
        <f>HLOOKUP(B8,Revised_Rev_Data!$B$105:$AA$107,3,0)*(1+Int_Rev_A)</f>
        <v>14944762.514000002</v>
      </c>
      <c r="E8" s="95">
        <f t="shared" si="3"/>
        <v>7061837.6345000016</v>
      </c>
      <c r="F8" s="6">
        <f>F7*(1+VLOOKUP(B8,Inflation,2,0)+Parameters!$C$4)</f>
        <v>3326032.6281216005</v>
      </c>
      <c r="G8" s="96">
        <f>IF(B8&lt;Parameters!$C$7,0,IF(B8=Parameters!$C$7,Int_Roy,IF(MOD(B8,2)=0,G7+Inc_Roy,G7)))</f>
        <v>0</v>
      </c>
      <c r="H8" s="6">
        <f t="shared" si="4"/>
        <v>0</v>
      </c>
      <c r="I8" s="6">
        <f t="shared" si="5"/>
        <v>4556892.2513784003</v>
      </c>
      <c r="J8" s="95">
        <f>IF(AND(B8&lt;Parameters!$C$17,I8&lt;=Parameters!$C$16),Guarantee-I8,0)</f>
        <v>0</v>
      </c>
      <c r="K8" s="6">
        <f t="shared" si="0"/>
        <v>4556892.2513784003</v>
      </c>
      <c r="L8" s="6">
        <f>IF(B8&lt;Parameters!$C$20,0,K8*Tax_A)</f>
        <v>0</v>
      </c>
      <c r="M8" s="6">
        <f t="shared" si="1"/>
        <v>4556892.2513784003</v>
      </c>
      <c r="N8" s="6">
        <f t="shared" si="2"/>
        <v>45963505.309097469</v>
      </c>
      <c r="O8" s="6">
        <f t="shared" si="6"/>
        <v>-26054945.382621586</v>
      </c>
      <c r="P8" s="18">
        <f t="shared" si="7"/>
        <v>0</v>
      </c>
      <c r="R8" s="4" t="str">
        <f>IF(AND(K8&lt;Parameters!$C$16,B8&lt;Parameters!$C$17),"Check",IF(AND(J8&gt;0,B8&gt;=Parameters!$C$17),"Check","OK"))</f>
        <v>OK</v>
      </c>
      <c r="S8" s="18" t="str">
        <f t="shared" si="8"/>
        <v>OK</v>
      </c>
      <c r="U8" s="6"/>
    </row>
    <row r="9" spans="2:21" x14ac:dyDescent="0.35">
      <c r="B9" s="12">
        <f t="shared" si="9"/>
        <v>6</v>
      </c>
      <c r="C9" s="6">
        <v>0</v>
      </c>
      <c r="D9" s="95">
        <f>HLOOKUP(B9,Revised_Rev_Data!$B$105:$AA$107,3,0)*(1+Int_Rev_A)</f>
        <v>15854079.88888889</v>
      </c>
      <c r="E9" s="95">
        <f t="shared" si="3"/>
        <v>7491220.9696481489</v>
      </c>
      <c r="F9" s="6">
        <f>F8*(1+VLOOKUP(B9,Inflation,2,0)+Parameters!$C$4)</f>
        <v>3627038.5809666053</v>
      </c>
      <c r="G9" s="96">
        <f>IF(B9&lt;Parameters!$C$7,0,IF(B9=Parameters!$C$7,Int_Roy,IF(MOD(B9,2)=0,G8+Inc_Roy,G8)))</f>
        <v>0.03</v>
      </c>
      <c r="H9" s="6">
        <f t="shared" si="4"/>
        <v>475622.39666666667</v>
      </c>
      <c r="I9" s="6">
        <f t="shared" si="5"/>
        <v>4260197.9416074697</v>
      </c>
      <c r="J9" s="95">
        <f>IF(AND(B9&lt;Parameters!$C$17,I9&lt;=Parameters!$C$16),Guarantee-I9,0)</f>
        <v>239802.05839253031</v>
      </c>
      <c r="K9" s="6">
        <f t="shared" si="0"/>
        <v>4500000</v>
      </c>
      <c r="L9" s="6">
        <f>IF(B9&lt;Parameters!$C$20,0,K9*Tax_A)</f>
        <v>450000</v>
      </c>
      <c r="M9" s="6">
        <f t="shared" si="1"/>
        <v>4050000</v>
      </c>
      <c r="N9" s="6">
        <f t="shared" si="2"/>
        <v>46789472.755222544</v>
      </c>
      <c r="O9" s="6">
        <f t="shared" si="6"/>
        <v>-25392088.28236239</v>
      </c>
      <c r="P9" s="18">
        <f t="shared" si="7"/>
        <v>0</v>
      </c>
      <c r="R9" s="4" t="str">
        <f>IF(AND(K9&lt;Parameters!$C$16,B9&lt;Parameters!$C$17),"Check",IF(AND(J9&gt;0,B9&gt;=Parameters!$C$17),"Check","OK"))</f>
        <v>OK</v>
      </c>
      <c r="S9" s="18" t="str">
        <f t="shared" si="8"/>
        <v>OK</v>
      </c>
      <c r="U9" s="6"/>
    </row>
    <row r="10" spans="2:21" x14ac:dyDescent="0.35">
      <c r="B10" s="12">
        <f t="shared" si="9"/>
        <v>7</v>
      </c>
      <c r="C10" s="6">
        <v>0</v>
      </c>
      <c r="D10" s="95">
        <f>HLOOKUP(B10,Revised_Rev_Data!$B$105:$AA$107,3,0)*(1+Int_Rev_A)</f>
        <v>16925756.755555559</v>
      </c>
      <c r="E10" s="95">
        <f t="shared" si="3"/>
        <v>7954099.8597407416</v>
      </c>
      <c r="F10" s="6">
        <f>F9*(1+VLOOKUP(B10,Inflation,2,0)+Parameters!$C$4)</f>
        <v>3951658.5339631168</v>
      </c>
      <c r="G10" s="96">
        <f>IF(B10&lt;Parameters!$C$7,0,IF(B10=Parameters!$C$7,Int_Roy,IF(MOD(B10,2)=0,G9+Inc_Roy,G9)))</f>
        <v>0.03</v>
      </c>
      <c r="H10" s="6">
        <f t="shared" si="4"/>
        <v>507772.70266666677</v>
      </c>
      <c r="I10" s="6">
        <f t="shared" si="5"/>
        <v>4512225.6591850342</v>
      </c>
      <c r="J10" s="95">
        <f>IF(AND(B10&lt;Parameters!$C$17,I10&lt;=Parameters!$C$16),Guarantee-I10,0)</f>
        <v>0</v>
      </c>
      <c r="K10" s="6">
        <f t="shared" si="0"/>
        <v>4512225.6591850342</v>
      </c>
      <c r="L10" s="6">
        <f>IF(B10&lt;Parameters!$C$20,0,K10*Tax_A)</f>
        <v>451222.56591850345</v>
      </c>
      <c r="M10" s="6">
        <f t="shared" si="1"/>
        <v>4061003.0932665309</v>
      </c>
      <c r="N10" s="6">
        <f t="shared" si="2"/>
        <v>48295604.213401474</v>
      </c>
      <c r="O10" s="6">
        <f t="shared" si="6"/>
        <v>-24632056.665802967</v>
      </c>
      <c r="P10" s="18">
        <f t="shared" si="7"/>
        <v>0</v>
      </c>
      <c r="R10" s="4" t="str">
        <f>IF(AND(K10&lt;Parameters!$C$16,B10&lt;Parameters!$C$17),"Check",IF(AND(J10&gt;0,B10&gt;=Parameters!$C$17),"Check","OK"))</f>
        <v>OK</v>
      </c>
      <c r="S10" s="18" t="str">
        <f t="shared" si="8"/>
        <v>OK</v>
      </c>
      <c r="U10" s="6"/>
    </row>
    <row r="11" spans="2:21" x14ac:dyDescent="0.35">
      <c r="B11" s="12">
        <f t="shared" si="9"/>
        <v>8</v>
      </c>
      <c r="C11" s="6">
        <v>0</v>
      </c>
      <c r="D11" s="95">
        <f>HLOOKUP(B11,Revised_Rev_Data!$B$105:$AA$107,3,0)*(1+Int_Rev_A)</f>
        <v>18015324.48888889</v>
      </c>
      <c r="E11" s="95">
        <f t="shared" si="3"/>
        <v>7619274.1700000018</v>
      </c>
      <c r="F11" s="6">
        <f>F10*(1+VLOOKUP(B11,Inflation,2,0)+Parameters!$C$4)</f>
        <v>4313235.2898207428</v>
      </c>
      <c r="G11" s="96">
        <f>IF(B11&lt;Parameters!$C$7,0,IF(B11=Parameters!$C$7,Int_Roy,IF(MOD(B11,2)=0,G10+Inc_Roy,G10)))</f>
        <v>3.4999999999999996E-2</v>
      </c>
      <c r="H11" s="6">
        <f t="shared" si="4"/>
        <v>630536.35711111105</v>
      </c>
      <c r="I11" s="6">
        <f t="shared" si="5"/>
        <v>5452278.6719570337</v>
      </c>
      <c r="J11" s="95">
        <f>IF(AND(B11&lt;Parameters!$C$17,I11&lt;=Parameters!$C$16),Guarantee-I11,0)</f>
        <v>0</v>
      </c>
      <c r="K11" s="6">
        <f t="shared" si="0"/>
        <v>5452278.6719570337</v>
      </c>
      <c r="L11" s="6">
        <f>IF(B11&lt;Parameters!$C$20,0,K11*Tax_A)</f>
        <v>545227.86719570344</v>
      </c>
      <c r="M11" s="6">
        <f t="shared" si="1"/>
        <v>4907050.8047613306</v>
      </c>
      <c r="N11" s="6">
        <f t="shared" si="2"/>
        <v>49985099.265752479</v>
      </c>
      <c r="O11" s="6">
        <f t="shared" si="6"/>
        <v>-22927173.227596018</v>
      </c>
      <c r="P11" s="18">
        <f t="shared" si="7"/>
        <v>0</v>
      </c>
      <c r="R11" s="4" t="str">
        <f>IF(AND(K11&lt;Parameters!$C$16,B11&lt;Parameters!$C$17),"Check",IF(AND(J11&gt;0,B11&gt;=Parameters!$C$17),"Check","OK"))</f>
        <v>OK</v>
      </c>
      <c r="S11" s="18" t="str">
        <f t="shared" si="8"/>
        <v>OK</v>
      </c>
      <c r="U11" s="6"/>
    </row>
    <row r="12" spans="2:21" x14ac:dyDescent="0.35">
      <c r="B12" s="12">
        <f t="shared" si="9"/>
        <v>9</v>
      </c>
      <c r="C12" s="6">
        <v>0</v>
      </c>
      <c r="D12" s="95">
        <f>HLOOKUP(B12,Revised_Rev_Data!$B$105:$AA$107,3,0)*(1+Int_Rev_A)</f>
        <v>19404655.622222226</v>
      </c>
      <c r="E12" s="95">
        <f t="shared" si="3"/>
        <v>8151860.5300000021</v>
      </c>
      <c r="F12" s="6">
        <f>F11*(1+VLOOKUP(B12,Inflation,2,0)+Parameters!$C$4)</f>
        <v>4716522.7894189833</v>
      </c>
      <c r="G12" s="96">
        <f>IF(B12&lt;Parameters!$C$7,0,IF(B12=Parameters!$C$7,Int_Roy,IF(MOD(B12,2)=0,G11+Inc_Roy,G11)))</f>
        <v>3.4999999999999996E-2</v>
      </c>
      <c r="H12" s="6">
        <f t="shared" si="4"/>
        <v>679162.94677777786</v>
      </c>
      <c r="I12" s="6">
        <f t="shared" si="5"/>
        <v>5857109.3560254639</v>
      </c>
      <c r="J12" s="95">
        <f>IF(AND(B12&lt;Parameters!$C$17,I12&lt;=Parameters!$C$16),Guarantee-I12,0)</f>
        <v>0</v>
      </c>
      <c r="K12" s="6">
        <f t="shared" si="0"/>
        <v>5857109.3560254639</v>
      </c>
      <c r="L12" s="6">
        <f>IF(B12&lt;Parameters!$C$20,0,K12*Tax_A)</f>
        <v>585710.93560254644</v>
      </c>
      <c r="M12" s="6">
        <f t="shared" si="1"/>
        <v>5271398.4204229172</v>
      </c>
      <c r="N12" s="6">
        <f t="shared" si="2"/>
        <v>50938194.760919996</v>
      </c>
      <c r="O12" s="6">
        <f t="shared" si="6"/>
        <v>-20636307.326760583</v>
      </c>
      <c r="P12" s="18">
        <f t="shared" si="7"/>
        <v>0</v>
      </c>
      <c r="R12" s="4" t="str">
        <f>IF(AND(K12&lt;Parameters!$C$16,B12&lt;Parameters!$C$17),"Check",IF(AND(J12&gt;0,B12&gt;=Parameters!$C$17),"Check","OK"))</f>
        <v>OK</v>
      </c>
      <c r="S12" s="18" t="str">
        <f t="shared" si="8"/>
        <v>OK</v>
      </c>
      <c r="U12" s="6"/>
    </row>
    <row r="13" spans="2:21" x14ac:dyDescent="0.35">
      <c r="B13" s="12">
        <f t="shared" si="9"/>
        <v>10</v>
      </c>
      <c r="C13" s="6">
        <v>0</v>
      </c>
      <c r="D13" s="95">
        <f>HLOOKUP(B13,Revised_Rev_Data!$B$105:$AA$107,3,0)*(1+Int_Rev_A)</f>
        <v>20563673.755555559</v>
      </c>
      <c r="E13" s="95">
        <f t="shared" si="3"/>
        <v>8697548.0800000019</v>
      </c>
      <c r="F13" s="6">
        <f>F12*(1+VLOOKUP(B13,Inflation,2,0)+Parameters!$C$4)</f>
        <v>5152801.1474402398</v>
      </c>
      <c r="G13" s="96">
        <f>IF(B13&lt;Parameters!$C$7,0,IF(B13=Parameters!$C$7,Int_Roy,IF(MOD(B13,2)=0,G12+Inc_Roy,G12)))</f>
        <v>3.9999999999999994E-2</v>
      </c>
      <c r="H13" s="6">
        <f t="shared" si="4"/>
        <v>822546.95022222225</v>
      </c>
      <c r="I13" s="6">
        <f t="shared" si="5"/>
        <v>5890777.5778930951</v>
      </c>
      <c r="J13" s="95">
        <f>IF(AND(B13&lt;Parameters!$C$17,I13&lt;=Parameters!$C$16),Guarantee-I13,0)</f>
        <v>0</v>
      </c>
      <c r="K13" s="6">
        <f t="shared" si="0"/>
        <v>5890777.5778930951</v>
      </c>
      <c r="L13" s="6">
        <f>IF(B13&lt;Parameters!$C$20,0,K13*Tax_A)</f>
        <v>589077.75778930949</v>
      </c>
      <c r="M13" s="6">
        <f t="shared" si="1"/>
        <v>5301699.820103786</v>
      </c>
      <c r="N13" s="6">
        <f t="shared" si="2"/>
        <v>51603479.864761695</v>
      </c>
      <c r="O13" s="6">
        <f t="shared" si="6"/>
        <v>-18017327.45913567</v>
      </c>
      <c r="P13" s="18">
        <f t="shared" si="7"/>
        <v>0</v>
      </c>
      <c r="R13" s="4" t="str">
        <f>IF(AND(K13&lt;Parameters!$C$16,B13&lt;Parameters!$C$17),"Check",IF(AND(J13&gt;0,B13&gt;=Parameters!$C$17),"Check","OK"))</f>
        <v>OK</v>
      </c>
      <c r="S13" s="18" t="str">
        <f t="shared" si="8"/>
        <v>OK</v>
      </c>
      <c r="U13" s="6"/>
    </row>
    <row r="14" spans="2:21" x14ac:dyDescent="0.35">
      <c r="B14" s="12">
        <f t="shared" si="9"/>
        <v>11</v>
      </c>
      <c r="C14" s="6">
        <v>0</v>
      </c>
      <c r="D14" s="95">
        <f>HLOOKUP(B14,Revised_Rev_Data!$B$105:$AA$107,3,0)*(1+Int_Rev_A)</f>
        <v>22094737.222222224</v>
      </c>
      <c r="E14" s="95">
        <f t="shared" si="3"/>
        <v>9309459.9900000021</v>
      </c>
      <c r="F14" s="6">
        <f>F13*(1+VLOOKUP(B14,Inflation,2,0)+Parameters!$C$4)</f>
        <v>5639740.8558733426</v>
      </c>
      <c r="G14" s="96">
        <f>IF(B14&lt;Parameters!$C$7,0,IF(B14=Parameters!$C$7,Int_Roy,IF(MOD(B14,2)=0,G13+Inc_Roy,G13)))</f>
        <v>3.9999999999999994E-2</v>
      </c>
      <c r="H14" s="6">
        <f t="shared" si="4"/>
        <v>883789.48888888885</v>
      </c>
      <c r="I14" s="6">
        <f t="shared" si="5"/>
        <v>6261746.8874599906</v>
      </c>
      <c r="J14" s="95">
        <f>IF(AND(B14&lt;Parameters!$C$17,I14&lt;=Parameters!$C$16),Guarantee-I14,0)</f>
        <v>0</v>
      </c>
      <c r="K14" s="6">
        <f t="shared" si="0"/>
        <v>6261746.8874599906</v>
      </c>
      <c r="L14" s="6">
        <f>IF(B14&lt;Parameters!$C$20,0,K14*Tax_A)</f>
        <v>626174.68874599913</v>
      </c>
      <c r="M14" s="6">
        <f t="shared" si="1"/>
        <v>5635572.1987139918</v>
      </c>
      <c r="N14" s="6">
        <f t="shared" si="2"/>
        <v>52321011.450463429</v>
      </c>
      <c r="O14" s="6">
        <f t="shared" si="6"/>
        <v>-14724007.830109313</v>
      </c>
      <c r="P14" s="18">
        <f t="shared" si="7"/>
        <v>0</v>
      </c>
      <c r="R14" s="4" t="str">
        <f>IF(AND(K14&lt;Parameters!$C$16,B14&lt;Parameters!$C$17),"Check",IF(AND(J14&gt;0,B14&gt;=Parameters!$C$17),"Check","OK"))</f>
        <v>OK</v>
      </c>
      <c r="S14" s="18" t="str">
        <f t="shared" si="8"/>
        <v>OK</v>
      </c>
      <c r="U14" s="6"/>
    </row>
    <row r="15" spans="2:21" x14ac:dyDescent="0.35">
      <c r="B15" s="12">
        <f t="shared" si="9"/>
        <v>12</v>
      </c>
      <c r="C15" s="6">
        <v>0</v>
      </c>
      <c r="D15" s="95">
        <f>HLOOKUP(B15,Revised_Rev_Data!$B$105:$AA$107,3,0)*(1+Int_Rev_A)</f>
        <v>23863472.522222225</v>
      </c>
      <c r="E15" s="95">
        <f t="shared" si="3"/>
        <v>9978282.5250000004</v>
      </c>
      <c r="F15" s="6">
        <f>F14*(1+VLOOKUP(B15,Inflation,2,0)+Parameters!$C$4)</f>
        <v>6183975.8484651204</v>
      </c>
      <c r="G15" s="96">
        <f>IF(B15&lt;Parameters!$C$7,0,IF(B15=Parameters!$C$7,Int_Roy,IF(MOD(B15,2)=0,G14+Inc_Roy,G14)))</f>
        <v>4.4999999999999991E-2</v>
      </c>
      <c r="H15" s="6">
        <f t="shared" si="4"/>
        <v>1073856.2634999999</v>
      </c>
      <c r="I15" s="6">
        <f t="shared" si="5"/>
        <v>6627357.8852571044</v>
      </c>
      <c r="J15" s="95">
        <f>IF(AND(B15&lt;Parameters!$C$17,I15&lt;=Parameters!$C$16),Guarantee-I15,0)</f>
        <v>0</v>
      </c>
      <c r="K15" s="6">
        <f t="shared" si="0"/>
        <v>6627357.8852571044</v>
      </c>
      <c r="L15" s="6">
        <f>IF(B15&lt;Parameters!$C$20,0,K15*Tax_A)</f>
        <v>662735.78852571046</v>
      </c>
      <c r="M15" s="6">
        <f t="shared" si="1"/>
        <v>5964622.0967313936</v>
      </c>
      <c r="N15" s="6">
        <f t="shared" si="2"/>
        <v>52754546.354476862</v>
      </c>
      <c r="O15" s="6">
        <f t="shared" si="6"/>
        <v>-10673506.751292128</v>
      </c>
      <c r="P15" s="18">
        <f t="shared" si="7"/>
        <v>0</v>
      </c>
      <c r="R15" s="4" t="str">
        <f>IF(AND(K15&lt;Parameters!$C$16,B15&lt;Parameters!$C$17),"Check",IF(AND(J15&gt;0,B15&gt;=Parameters!$C$17),"Check","OK"))</f>
        <v>OK</v>
      </c>
      <c r="S15" s="18" t="str">
        <f t="shared" si="8"/>
        <v>OK</v>
      </c>
      <c r="U15" s="6"/>
    </row>
    <row r="16" spans="2:21" x14ac:dyDescent="0.35">
      <c r="B16" s="12">
        <f t="shared" si="9"/>
        <v>13</v>
      </c>
      <c r="C16" s="6">
        <v>0</v>
      </c>
      <c r="D16" s="95">
        <f>HLOOKUP(B16,Revised_Rev_Data!$B$105:$AA$107,3,0)*(1+Int_Rev_A)</f>
        <v>25421637.744444445</v>
      </c>
      <c r="E16" s="95">
        <f t="shared" si="3"/>
        <v>10706977.123333335</v>
      </c>
      <c r="F16" s="6">
        <f>F15*(1+VLOOKUP(B16,Inflation,2,0)+Parameters!$C$4)</f>
        <v>6796189.4574631676</v>
      </c>
      <c r="G16" s="96">
        <f>IF(B16&lt;Parameters!$C$7,0,IF(B16=Parameters!$C$7,Int_Roy,IF(MOD(B16,2)=0,G15+Inc_Roy,G15)))</f>
        <v>4.4999999999999991E-2</v>
      </c>
      <c r="H16" s="6">
        <f t="shared" si="4"/>
        <v>1143973.6984999997</v>
      </c>
      <c r="I16" s="6">
        <f t="shared" si="5"/>
        <v>6774497.4651479423</v>
      </c>
      <c r="J16" s="95">
        <f>IF(AND(B16&lt;Parameters!$C$17,I16&lt;=Parameters!$C$16),Guarantee-I16,0)</f>
        <v>0</v>
      </c>
      <c r="K16" s="6">
        <f t="shared" si="0"/>
        <v>6774497.4651479423</v>
      </c>
      <c r="L16" s="6">
        <f>IF(B16&lt;Parameters!$C$20,0,K16*Tax_A)</f>
        <v>677449.7465147943</v>
      </c>
      <c r="M16" s="6">
        <f t="shared" si="1"/>
        <v>6097047.7186331479</v>
      </c>
      <c r="N16" s="6">
        <f t="shared" si="2"/>
        <v>52872614.411252372</v>
      </c>
      <c r="O16" s="6">
        <f t="shared" si="6"/>
        <v>-5964014.9103269549</v>
      </c>
      <c r="P16" s="18">
        <f t="shared" si="7"/>
        <v>0</v>
      </c>
      <c r="R16" s="4" t="str">
        <f>IF(AND(K16&lt;Parameters!$C$16,B16&lt;Parameters!$C$17),"Check",IF(AND(J16&gt;0,B16&gt;=Parameters!$C$17),"Check","OK"))</f>
        <v>OK</v>
      </c>
      <c r="S16" s="18" t="str">
        <f t="shared" si="8"/>
        <v>OK</v>
      </c>
      <c r="U16" s="6"/>
    </row>
    <row r="17" spans="2:21" x14ac:dyDescent="0.35">
      <c r="B17" s="12">
        <f t="shared" si="9"/>
        <v>14</v>
      </c>
      <c r="C17" s="6">
        <v>0</v>
      </c>
      <c r="D17" s="95">
        <f>HLOOKUP(B17,Revised_Rev_Data!$B$105:$AA$107,3,0)*(1+Int_Rev_A)</f>
        <v>27535988.122222226</v>
      </c>
      <c r="E17" s="95">
        <f t="shared" si="3"/>
        <v>11523164.758333335</v>
      </c>
      <c r="F17" s="6">
        <f>F16*(1+VLOOKUP(B17,Inflation,2,0)+Parameters!$C$4)</f>
        <v>7482604.5926669473</v>
      </c>
      <c r="G17" s="96">
        <f>IF(B17&lt;Parameters!$C$7,0,IF(B17=Parameters!$C$7,Int_Roy,IF(MOD(B17,2)=0,G16+Inc_Roy,G16)))</f>
        <v>4.9999999999999989E-2</v>
      </c>
      <c r="H17" s="6">
        <f t="shared" si="4"/>
        <v>1376799.4061111109</v>
      </c>
      <c r="I17" s="6">
        <f t="shared" si="5"/>
        <v>7153419.3651108323</v>
      </c>
      <c r="J17" s="95">
        <f>IF(AND(B17&lt;Parameters!$C$17,I17&lt;=Parameters!$C$16),Guarantee-I17,0)</f>
        <v>0</v>
      </c>
      <c r="K17" s="6">
        <f t="shared" si="0"/>
        <v>7153419.3651108323</v>
      </c>
      <c r="L17" s="6">
        <f>IF(B17&lt;Parameters!$C$20,0,K17*Tax_A)</f>
        <v>715341.93651108327</v>
      </c>
      <c r="M17" s="6">
        <f t="shared" si="1"/>
        <v>6438077.4285997488</v>
      </c>
      <c r="N17" s="6">
        <f t="shared" si="2"/>
        <v>52856390.362659723</v>
      </c>
      <c r="O17" s="6">
        <f t="shared" si="6"/>
        <v>-301259.42006970942</v>
      </c>
      <c r="P17" s="18">
        <f t="shared" si="7"/>
        <v>0</v>
      </c>
      <c r="R17" s="4" t="str">
        <f>IF(AND(K17&lt;Parameters!$C$16,B17&lt;Parameters!$C$17),"Check",IF(AND(J17&gt;0,B17&gt;=Parameters!$C$17),"Check","OK"))</f>
        <v>OK</v>
      </c>
      <c r="S17" s="18" t="str">
        <f t="shared" si="8"/>
        <v>OK</v>
      </c>
      <c r="U17" s="6"/>
    </row>
    <row r="18" spans="2:21" x14ac:dyDescent="0.35">
      <c r="B18" s="12">
        <f t="shared" si="9"/>
        <v>15</v>
      </c>
      <c r="C18" s="6">
        <v>0</v>
      </c>
      <c r="D18" s="95">
        <f>HLOOKUP(B18,Revised_Rev_Data!$B$105:$AA$107,3,0)*(1+Int_Rev_A)</f>
        <v>29690712.055555556</v>
      </c>
      <c r="E18" s="95">
        <f t="shared" si="3"/>
        <v>12397250.688333334</v>
      </c>
      <c r="F18" s="6">
        <f>F17*(1+VLOOKUP(B18,Inflation,2,0)+Parameters!$C$4)</f>
        <v>8253312.8657116424</v>
      </c>
      <c r="G18" s="96">
        <f>IF(B18&lt;Parameters!$C$7,0,IF(B18=Parameters!$C$7,Int_Roy,IF(MOD(B18,2)=0,G17+Inc_Roy,G17)))</f>
        <v>4.9999999999999989E-2</v>
      </c>
      <c r="H18" s="6">
        <f t="shared" si="4"/>
        <v>1484535.6027777775</v>
      </c>
      <c r="I18" s="6">
        <f t="shared" si="5"/>
        <v>7555612.8987328</v>
      </c>
      <c r="J18" s="95">
        <f>IF(AND(B18&lt;Parameters!$C$17,I18&lt;=Parameters!$C$16),Guarantee-I18,0)</f>
        <v>0</v>
      </c>
      <c r="K18" s="6">
        <f t="shared" si="0"/>
        <v>7555612.8987328</v>
      </c>
      <c r="L18" s="6">
        <f>IF(B18&lt;Parameters!$C$20,0,K18*Tax_A)</f>
        <v>755561.2898732801</v>
      </c>
      <c r="M18" s="6">
        <f t="shared" si="1"/>
        <v>6800051.6088595204</v>
      </c>
      <c r="N18" s="6">
        <f t="shared" si="2"/>
        <v>52452693.615487769</v>
      </c>
      <c r="O18" s="6">
        <f t="shared" si="6"/>
        <v>6459628.4641807489</v>
      </c>
      <c r="P18" s="18">
        <f t="shared" si="7"/>
        <v>1</v>
      </c>
      <c r="R18" s="4" t="str">
        <f>IF(AND(K18&lt;Parameters!$C$16,B18&lt;Parameters!$C$17),"Check",IF(AND(J18&gt;0,B18&gt;=Parameters!$C$17),"Check","OK"))</f>
        <v>OK</v>
      </c>
      <c r="S18" s="18" t="str">
        <f t="shared" si="8"/>
        <v>OK</v>
      </c>
      <c r="U18" s="6"/>
    </row>
    <row r="19" spans="2:21" x14ac:dyDescent="0.35">
      <c r="B19" s="12">
        <f t="shared" si="9"/>
        <v>16</v>
      </c>
      <c r="C19" s="6">
        <v>0</v>
      </c>
      <c r="D19" s="95">
        <f>HLOOKUP(B19,Revised_Rev_Data!$B$105:$AA$107,3,0)*(1+Int_Rev_A)</f>
        <v>32022939.988888893</v>
      </c>
      <c r="E19" s="95">
        <f t="shared" si="3"/>
        <v>13387446.025</v>
      </c>
      <c r="F19" s="6">
        <f>F18*(1+VLOOKUP(B19,Inflation,2,0)+Parameters!$C$4)</f>
        <v>9119910.7166113649</v>
      </c>
      <c r="G19" s="96">
        <f>IF(B19&lt;Parameters!$C$7,0,IF(B19=Parameters!$C$7,Int_Roy,IF(MOD(B19,2)=0,G18+Inc_Roy,G18)))</f>
        <v>5.4999999999999986E-2</v>
      </c>
      <c r="H19" s="6">
        <f t="shared" si="4"/>
        <v>1761261.6993888887</v>
      </c>
      <c r="I19" s="6">
        <f t="shared" si="5"/>
        <v>7754321.5478886375</v>
      </c>
      <c r="J19" s="95">
        <f>IF(AND(B19&lt;Parameters!$C$17,I19&lt;=Parameters!$C$16),Guarantee-I19,0)</f>
        <v>0</v>
      </c>
      <c r="K19" s="6">
        <f t="shared" si="0"/>
        <v>7754321.5478886375</v>
      </c>
      <c r="L19" s="6">
        <f>IF(B19&lt;Parameters!$C$20,0,K19*Tax_A)</f>
        <v>775432.15478886385</v>
      </c>
      <c r="M19" s="6">
        <f t="shared" si="1"/>
        <v>6978889.3930997737</v>
      </c>
      <c r="N19" s="6">
        <f t="shared" si="2"/>
        <v>51587485.467489913</v>
      </c>
      <c r="O19" s="6">
        <f t="shared" si="6"/>
        <v>14278269.55762402</v>
      </c>
      <c r="P19" s="18">
        <f t="shared" si="7"/>
        <v>0</v>
      </c>
      <c r="R19" s="4" t="str">
        <f>IF(AND(K19&lt;Parameters!$C$16,B19&lt;Parameters!$C$17),"Check",IF(AND(J19&gt;0,B19&gt;=Parameters!$C$17),"Check","OK"))</f>
        <v>OK</v>
      </c>
      <c r="S19" s="18" t="str">
        <f t="shared" si="8"/>
        <v>OK</v>
      </c>
      <c r="U19" s="6"/>
    </row>
    <row r="20" spans="2:21" x14ac:dyDescent="0.35">
      <c r="B20" s="12">
        <f t="shared" si="9"/>
        <v>17</v>
      </c>
      <c r="C20" s="6">
        <v>0</v>
      </c>
      <c r="D20" s="95">
        <f>HLOOKUP(B20,Revised_Rev_Data!$B$105:$AA$107,3,0)*(1+Int_Rev_A)</f>
        <v>34159829.111111119</v>
      </c>
      <c r="E20" s="95">
        <f t="shared" si="3"/>
        <v>14381022.173333336</v>
      </c>
      <c r="F20" s="6">
        <f>F19*(1+VLOOKUP(B20,Inflation,2,0)+Parameters!$C$4)</f>
        <v>10095741.163288781</v>
      </c>
      <c r="G20" s="96">
        <f>IF(B20&lt;Parameters!$C$7,0,IF(B20=Parameters!$C$7,Int_Roy,IF(MOD(B20,2)=0,G19+Inc_Roy,G19)))</f>
        <v>5.4999999999999986E-2</v>
      </c>
      <c r="H20" s="6">
        <f t="shared" si="4"/>
        <v>1878790.601111111</v>
      </c>
      <c r="I20" s="6">
        <f t="shared" si="5"/>
        <v>7804275.1733778911</v>
      </c>
      <c r="J20" s="95">
        <f>IF(AND(B20&lt;Parameters!$C$17,I20&lt;=Parameters!$C$16),Guarantee-I20,0)</f>
        <v>0</v>
      </c>
      <c r="K20" s="6">
        <f t="shared" si="0"/>
        <v>7804275.1733778911</v>
      </c>
      <c r="L20" s="6">
        <f>IF(B20&lt;Parameters!$C$20,0,K20*Tax_A)</f>
        <v>780427.51733778918</v>
      </c>
      <c r="M20" s="6">
        <f t="shared" si="1"/>
        <v>7023847.6560401022</v>
      </c>
      <c r="N20" s="6">
        <f t="shared" si="2"/>
        <v>50407713.564060852</v>
      </c>
      <c r="O20" s="6">
        <f t="shared" si="6"/>
        <v>23158292.256155245</v>
      </c>
      <c r="P20" s="18">
        <f t="shared" si="7"/>
        <v>0</v>
      </c>
      <c r="R20" s="4" t="str">
        <f>IF(AND(K20&lt;Parameters!$C$16,B20&lt;Parameters!$C$17),"Check",IF(AND(J20&gt;0,B20&gt;=Parameters!$C$17),"Check","OK"))</f>
        <v>OK</v>
      </c>
      <c r="S20" s="18" t="str">
        <f t="shared" si="8"/>
        <v>OK</v>
      </c>
      <c r="U20" s="6"/>
    </row>
    <row r="21" spans="2:21" x14ac:dyDescent="0.35">
      <c r="B21" s="12">
        <f t="shared" si="9"/>
        <v>18</v>
      </c>
      <c r="C21" s="6">
        <v>0</v>
      </c>
      <c r="D21" s="95">
        <f>HLOOKUP(B21,Revised_Rev_Data!$B$105:$AA$107,3,0)*(1+Int_Rev_A)</f>
        <v>36742827.944444448</v>
      </c>
      <c r="E21" s="95">
        <f t="shared" si="3"/>
        <v>15438839.556666669</v>
      </c>
      <c r="F21" s="6">
        <f>F20*(1+VLOOKUP(B21,Inflation,2,0)+Parameters!$C$4)</f>
        <v>11165889.726597393</v>
      </c>
      <c r="G21" s="96">
        <f>IF(B21&lt;Parameters!$C$7,0,IF(B21=Parameters!$C$7,Int_Roy,IF(MOD(B21,2)=0,G20+Inc_Roy,G20)))</f>
        <v>5.9999999999999984E-2</v>
      </c>
      <c r="H21" s="6">
        <f t="shared" si="4"/>
        <v>2204569.6766666663</v>
      </c>
      <c r="I21" s="6">
        <f t="shared" si="5"/>
        <v>7933528.9845137205</v>
      </c>
      <c r="J21" s="95">
        <f>IF(AND(B21&lt;Parameters!$C$17,I21&lt;=Parameters!$C$16),Guarantee-I21,0)</f>
        <v>0</v>
      </c>
      <c r="K21" s="6">
        <f t="shared" si="0"/>
        <v>7933528.9845137205</v>
      </c>
      <c r="L21" s="6">
        <f>IF(B21&lt;Parameters!$C$20,0,K21*Tax_A)</f>
        <v>793352.89845137205</v>
      </c>
      <c r="M21" s="6">
        <f t="shared" si="1"/>
        <v>7140176.0860623484</v>
      </c>
      <c r="N21" s="6">
        <f t="shared" si="2"/>
        <v>49023768.476063445</v>
      </c>
      <c r="O21" s="6">
        <f t="shared" si="6"/>
        <v>33309046.335517775</v>
      </c>
      <c r="P21" s="18">
        <f t="shared" si="7"/>
        <v>0</v>
      </c>
      <c r="R21" s="4" t="str">
        <f>IF(AND(K21&lt;Parameters!$C$16,B21&lt;Parameters!$C$17),"Check",IF(AND(J21&gt;0,B21&gt;=Parameters!$C$17),"Check","OK"))</f>
        <v>OK</v>
      </c>
      <c r="S21" s="18" t="str">
        <f t="shared" si="8"/>
        <v>OK</v>
      </c>
      <c r="U21" s="6"/>
    </row>
    <row r="22" spans="2:21" x14ac:dyDescent="0.35">
      <c r="B22" s="12">
        <f t="shared" si="9"/>
        <v>19</v>
      </c>
      <c r="C22" s="6">
        <v>0</v>
      </c>
      <c r="D22" s="95">
        <f>HLOOKUP(B22,Revised_Rev_Data!$B$105:$AA$107,3,0)*(1+Int_Rev_A)</f>
        <v>39750609.63333334</v>
      </c>
      <c r="E22" s="95">
        <f t="shared" si="3"/>
        <v>14753768.891851855</v>
      </c>
      <c r="F22" s="6">
        <f>F21*(1+VLOOKUP(B22,Inflation,2,0)+Parameters!$C$4)</f>
        <v>12371805.817069912</v>
      </c>
      <c r="G22" s="96">
        <f>IF(B22&lt;Parameters!$C$7,0,IF(B22=Parameters!$C$7,Int_Roy,IF(MOD(B22,2)=0,G21+Inc_Roy,G21)))</f>
        <v>5.9999999999999984E-2</v>
      </c>
      <c r="H22" s="6">
        <f t="shared" si="4"/>
        <v>2385036.5779999997</v>
      </c>
      <c r="I22" s="6">
        <f t="shared" si="5"/>
        <v>10239998.346411571</v>
      </c>
      <c r="J22" s="95">
        <f>IF(AND(B22&lt;Parameters!$C$17,I22&lt;=Parameters!$C$16),Guarantee-I22,0)</f>
        <v>0</v>
      </c>
      <c r="K22" s="6">
        <f t="shared" si="0"/>
        <v>10239998.346411571</v>
      </c>
      <c r="L22" s="6">
        <f>IF(B22&lt;Parameters!$C$20,0,K22*Tax_A)</f>
        <v>1023999.8346411572</v>
      </c>
      <c r="M22" s="6">
        <f t="shared" si="1"/>
        <v>9215998.5117704142</v>
      </c>
      <c r="N22" s="6">
        <f t="shared" si="2"/>
        <v>47328459.400701232</v>
      </c>
      <c r="O22" s="6">
        <f t="shared" si="6"/>
        <v>46855220.870905496</v>
      </c>
      <c r="P22" s="18">
        <f t="shared" si="7"/>
        <v>0</v>
      </c>
      <c r="R22" s="4" t="str">
        <f>IF(AND(K22&lt;Parameters!$C$16,B22&lt;Parameters!$C$17),"Check",IF(AND(J22&gt;0,B22&gt;=Parameters!$C$17),"Check","OK"))</f>
        <v>OK</v>
      </c>
      <c r="S22" s="18" t="str">
        <f t="shared" si="8"/>
        <v>OK</v>
      </c>
      <c r="U22" s="6"/>
    </row>
    <row r="23" spans="2:21" x14ac:dyDescent="0.35">
      <c r="B23" s="12">
        <f t="shared" si="9"/>
        <v>20</v>
      </c>
      <c r="C23" s="6">
        <v>0</v>
      </c>
      <c r="D23" s="95">
        <f>HLOOKUP(B23,Revised_Rev_Data!$B$105:$AA$107,3,0)*(1+Int_Rev_A)</f>
        <v>43008481.10204082</v>
      </c>
      <c r="E23" s="95">
        <f t="shared" si="3"/>
        <v>15933589.157309148</v>
      </c>
      <c r="F23" s="6">
        <f>F22*(1+VLOOKUP(B23,Inflation,2,0)+Parameters!$C$4)</f>
        <v>13732704.456947604</v>
      </c>
      <c r="G23" s="96">
        <f>IF(B23&lt;Parameters!$C$7,0,IF(B23=Parameters!$C$7,Int_Roy,IF(MOD(B23,2)=0,G22+Inc_Roy,G22)))</f>
        <v>6.4999999999999988E-2</v>
      </c>
      <c r="H23" s="6">
        <f t="shared" si="4"/>
        <v>2795551.2716326527</v>
      </c>
      <c r="I23" s="6">
        <f t="shared" si="5"/>
        <v>10546636.216151414</v>
      </c>
      <c r="J23" s="95">
        <f>IF(AND(B23&lt;Parameters!$C$17,I23&lt;=Parameters!$C$16),Guarantee-I23,0)</f>
        <v>0</v>
      </c>
      <c r="K23" s="6">
        <f t="shared" si="0"/>
        <v>10546636.216151414</v>
      </c>
      <c r="L23" s="6">
        <f>IF(B23&lt;Parameters!$C$20,0,K23*Tax_A)</f>
        <v>1054663.6216151414</v>
      </c>
      <c r="M23" s="6">
        <f t="shared" si="1"/>
        <v>9491972.5945362728</v>
      </c>
      <c r="N23" s="6">
        <f t="shared" si="2"/>
        <v>43067080.804491825</v>
      </c>
      <c r="O23" s="6">
        <f t="shared" si="6"/>
        <v>62438372.178659484</v>
      </c>
      <c r="P23" s="18">
        <f t="shared" si="7"/>
        <v>0</v>
      </c>
      <c r="R23" s="4" t="str">
        <f>IF(AND(K23&lt;Parameters!$C$16,B23&lt;Parameters!$C$17),"Check",IF(AND(J23&gt;0,B23&gt;=Parameters!$C$17),"Check","OK"))</f>
        <v>OK</v>
      </c>
      <c r="S23" s="18" t="str">
        <f t="shared" si="8"/>
        <v>OK</v>
      </c>
      <c r="U23" s="6"/>
    </row>
    <row r="24" spans="2:21" x14ac:dyDescent="0.35">
      <c r="B24" s="12">
        <f t="shared" si="9"/>
        <v>21</v>
      </c>
      <c r="C24" s="6">
        <v>0</v>
      </c>
      <c r="D24" s="95">
        <f>HLOOKUP(B24,Revised_Rev_Data!$B$105:$AA$107,3,0)*(1+Int_Rev_A)</f>
        <v>46015486.673469387</v>
      </c>
      <c r="E24" s="95">
        <f t="shared" si="3"/>
        <v>17169943.654512476</v>
      </c>
      <c r="F24" s="6">
        <f>F23*(1+VLOOKUP(B24,Inflation,2,0)+Parameters!$C$4)</f>
        <v>15229569.242754893</v>
      </c>
      <c r="G24" s="96">
        <f>IF(B24&lt;Parameters!$C$7,0,IF(B24=Parameters!$C$7,Int_Roy,IF(MOD(B24,2)=0,G23+Inc_Roy,G23)))</f>
        <v>6.4999999999999988E-2</v>
      </c>
      <c r="H24" s="6">
        <f t="shared" si="4"/>
        <v>2991006.6337755094</v>
      </c>
      <c r="I24" s="6">
        <f t="shared" si="5"/>
        <v>10624967.142426508</v>
      </c>
      <c r="J24" s="95">
        <f>IF(AND(B24&lt;Parameters!$C$17,I24&lt;=Parameters!$C$16),Guarantee-I24,0)</f>
        <v>0</v>
      </c>
      <c r="K24" s="6">
        <f t="shared" si="0"/>
        <v>10624967.142426508</v>
      </c>
      <c r="L24" s="6">
        <f>IF(B24&lt;Parameters!$C$20,0,K24*Tax_A)</f>
        <v>1062496.7142426509</v>
      </c>
      <c r="M24" s="6">
        <f t="shared" si="1"/>
        <v>9562470.4281838574</v>
      </c>
      <c r="N24" s="6">
        <f t="shared" si="2"/>
        <v>37939872.277249768</v>
      </c>
      <c r="O24" s="6">
        <f t="shared" si="6"/>
        <v>80117830.990069062</v>
      </c>
      <c r="P24" s="18">
        <f t="shared" si="7"/>
        <v>0</v>
      </c>
      <c r="R24" s="4" t="str">
        <f>IF(AND(K24&lt;Parameters!$C$16,B24&lt;Parameters!$C$17),"Check",IF(AND(J24&gt;0,B24&gt;=Parameters!$C$17),"Check","OK"))</f>
        <v>OK</v>
      </c>
      <c r="S24" s="18" t="str">
        <f t="shared" si="8"/>
        <v>OK</v>
      </c>
      <c r="U24" s="6"/>
    </row>
    <row r="25" spans="2:21" x14ac:dyDescent="0.35">
      <c r="B25" s="12">
        <f t="shared" si="9"/>
        <v>22</v>
      </c>
      <c r="C25" s="6">
        <v>0</v>
      </c>
      <c r="D25" s="95">
        <f>HLOOKUP(B25,Revised_Rev_Data!$B$105:$AA$107,3,0)*(1+Int_Rev_A)</f>
        <v>49208435.481632657</v>
      </c>
      <c r="E25" s="95">
        <f t="shared" si="3"/>
        <v>18430987.100952383</v>
      </c>
      <c r="F25" s="6">
        <f>F24*(1+VLOOKUP(B25,Inflation,2,0)+Parameters!$C$4)</f>
        <v>16927666.213322066</v>
      </c>
      <c r="G25" s="96">
        <f>IF(B25&lt;Parameters!$C$7,0,IF(B25=Parameters!$C$7,Int_Roy,IF(MOD(B25,2)=0,G24+Inc_Roy,G24)))</f>
        <v>6.9999999999999993E-2</v>
      </c>
      <c r="H25" s="6">
        <f t="shared" si="4"/>
        <v>3444590.4837142858</v>
      </c>
      <c r="I25" s="6">
        <f t="shared" si="5"/>
        <v>10405191.683643922</v>
      </c>
      <c r="J25" s="95">
        <f>IF(AND(B25&lt;Parameters!$C$17,I25&lt;=Parameters!$C$16),Guarantee-I25,0)</f>
        <v>0</v>
      </c>
      <c r="K25" s="6">
        <f t="shared" si="0"/>
        <v>10405191.683643922</v>
      </c>
      <c r="L25" s="6">
        <f>IF(B25&lt;Parameters!$C$20,0,K25*Tax_A)</f>
        <v>1040519.1683643922</v>
      </c>
      <c r="M25" s="6">
        <f t="shared" si="1"/>
        <v>9364672.5152795296</v>
      </c>
      <c r="N25" s="6">
        <f t="shared" si="2"/>
        <v>32066464.089444473</v>
      </c>
      <c r="O25" s="6">
        <f t="shared" si="6"/>
        <v>99897821.534057558</v>
      </c>
      <c r="P25" s="18">
        <f t="shared" si="7"/>
        <v>0</v>
      </c>
      <c r="R25" s="4" t="str">
        <f>IF(AND(K25&lt;Parameters!$C$16,B25&lt;Parameters!$C$17),"Check",IF(AND(J25&gt;0,B25&gt;=Parameters!$C$17),"Check","OK"))</f>
        <v>OK</v>
      </c>
      <c r="S25" s="18" t="str">
        <f t="shared" si="8"/>
        <v>OK</v>
      </c>
      <c r="U25" s="6"/>
    </row>
    <row r="26" spans="2:21" x14ac:dyDescent="0.35">
      <c r="B26" s="12">
        <f t="shared" si="9"/>
        <v>23</v>
      </c>
      <c r="C26" s="6">
        <v>0</v>
      </c>
      <c r="D26" s="95">
        <f>HLOOKUP(B26,Revised_Rev_Data!$B$105:$AA$107,3,0)*(1+Int_Rev_A)</f>
        <v>52853873.465306126</v>
      </c>
      <c r="E26" s="95">
        <f t="shared" si="3"/>
        <v>19743706.082721092</v>
      </c>
      <c r="F26" s="6">
        <f>F25*(1+VLOOKUP(B26,Inflation,2,0)+Parameters!$C$4)</f>
        <v>18798173.329894155</v>
      </c>
      <c r="G26" s="96">
        <f>IF(B26&lt;Parameters!$C$7,0,IF(B26=Parameters!$C$7,Int_Roy,IF(MOD(B26,2)=0,G25+Inc_Roy,G25)))</f>
        <v>6.9999999999999993E-2</v>
      </c>
      <c r="H26" s="6">
        <f t="shared" si="4"/>
        <v>3699771.1425714283</v>
      </c>
      <c r="I26" s="6">
        <f t="shared" si="5"/>
        <v>10612222.91011945</v>
      </c>
      <c r="J26" s="95">
        <f>IF(AND(B26&lt;Parameters!$C$17,I26&lt;=Parameters!$C$16),Guarantee-I26,0)</f>
        <v>0</v>
      </c>
      <c r="K26" s="6">
        <f t="shared" si="0"/>
        <v>10612222.91011945</v>
      </c>
      <c r="L26" s="6">
        <f>IF(B26&lt;Parameters!$C$20,0,K26*Tax_A)</f>
        <v>1061222.2910119451</v>
      </c>
      <c r="M26" s="6">
        <f t="shared" si="1"/>
        <v>9551000.6191075053</v>
      </c>
      <c r="N26" s="6">
        <f t="shared" si="2"/>
        <v>25653024.478806384</v>
      </c>
      <c r="O26" s="6">
        <f t="shared" si="6"/>
        <v>122435538.95259252</v>
      </c>
      <c r="P26" s="18">
        <f t="shared" si="7"/>
        <v>0</v>
      </c>
      <c r="R26" s="4" t="str">
        <f>IF(AND(K26&lt;Parameters!$C$16,B26&lt;Parameters!$C$17),"Check",IF(AND(J26&gt;0,B26&gt;=Parameters!$C$17),"Check","OK"))</f>
        <v>OK</v>
      </c>
      <c r="S26" s="18" t="str">
        <f t="shared" si="8"/>
        <v>OK</v>
      </c>
      <c r="U26" s="6"/>
    </row>
    <row r="27" spans="2:21" x14ac:dyDescent="0.35">
      <c r="B27" s="12">
        <f t="shared" si="9"/>
        <v>24</v>
      </c>
      <c r="C27" s="6">
        <v>0</v>
      </c>
      <c r="D27" s="95">
        <f>HLOOKUP(B27,Revised_Rev_Data!$B$105:$AA$107,3,0)*(1+Int_Rev_A)</f>
        <v>57135387.122448981</v>
      </c>
      <c r="E27" s="95">
        <f t="shared" si="3"/>
        <v>21226359.475918368</v>
      </c>
      <c r="F27" s="6">
        <f>F26*(1+VLOOKUP(B27,Inflation,2,0)+Parameters!$C$4)</f>
        <v>20912967.82950725</v>
      </c>
      <c r="G27" s="96">
        <f>IF(B27&lt;Parameters!$C$7,0,IF(B27=Parameters!$C$7,Int_Roy,IF(MOD(B27,2)=0,G26+Inc_Roy,G26)))</f>
        <v>7.4999999999999997E-2</v>
      </c>
      <c r="H27" s="6">
        <f t="shared" si="4"/>
        <v>4285154.0341836736</v>
      </c>
      <c r="I27" s="6">
        <f t="shared" si="5"/>
        <v>10710905.782839689</v>
      </c>
      <c r="J27" s="95">
        <f>IF(AND(B27&lt;Parameters!$C$17,I27&lt;=Parameters!$C$16),Guarantee-I27,0)</f>
        <v>0</v>
      </c>
      <c r="K27" s="6">
        <f t="shared" si="0"/>
        <v>10710905.782839689</v>
      </c>
      <c r="L27" s="6">
        <f>IF(B27&lt;Parameters!$C$20,0,K27*Tax_A)</f>
        <v>1071090.5782839691</v>
      </c>
      <c r="M27" s="6">
        <f t="shared" si="1"/>
        <v>9639815.2045557201</v>
      </c>
      <c r="N27" s="6">
        <f t="shared" si="2"/>
        <v>18195286.96145973</v>
      </c>
      <c r="O27" s="6">
        <f t="shared" si="6"/>
        <v>147991974.22098526</v>
      </c>
      <c r="P27" s="18">
        <f t="shared" si="7"/>
        <v>0</v>
      </c>
      <c r="R27" s="4" t="str">
        <f>IF(AND(K27&lt;Parameters!$C$16,B27&lt;Parameters!$C$17),"Check",IF(AND(J27&gt;0,B27&gt;=Parameters!$C$17),"Check","OK"))</f>
        <v>OK</v>
      </c>
      <c r="S27" s="18" t="str">
        <f t="shared" si="8"/>
        <v>OK</v>
      </c>
      <c r="U27" s="6"/>
    </row>
    <row r="28" spans="2:21" ht="15" thickBot="1" x14ac:dyDescent="0.4">
      <c r="B28" s="13">
        <f t="shared" si="9"/>
        <v>25</v>
      </c>
      <c r="C28" s="10">
        <v>0</v>
      </c>
      <c r="D28" s="97">
        <f>HLOOKUP(B28,Revised_Rev_Data!$B$105:$AA$107,3,0)*(1+Int_Rev_A)</f>
        <v>61534241.034693882</v>
      </c>
      <c r="E28" s="97">
        <f t="shared" si="3"/>
        <v>22869800.216326535</v>
      </c>
      <c r="F28" s="10">
        <f>F27*(1+VLOOKUP(B28,Inflation,2,0)+Parameters!$C$4)</f>
        <v>23307502.645985831</v>
      </c>
      <c r="G28" s="98">
        <f>IF(B28&lt;Parameters!$C$7,0,IF(B28=Parameters!$C$7,Int_Roy,IF(MOD(B28,2)=0,G27+Inc_Roy,G27)))</f>
        <v>7.4999999999999997E-2</v>
      </c>
      <c r="H28" s="10">
        <f t="shared" si="4"/>
        <v>4615068.077602041</v>
      </c>
      <c r="I28" s="10">
        <f t="shared" si="5"/>
        <v>10741870.094779477</v>
      </c>
      <c r="J28" s="97">
        <f>IF(AND(B28&lt;Parameters!$C$17,I28&lt;=Parameters!$C$16),Guarantee-I28,0)</f>
        <v>0</v>
      </c>
      <c r="K28" s="10">
        <f t="shared" si="0"/>
        <v>10741870.094779477</v>
      </c>
      <c r="L28" s="10">
        <f>IF(B28&lt;Parameters!$C$20,0,K28*Tax_A)</f>
        <v>1074187.0094779476</v>
      </c>
      <c r="M28" s="10">
        <f t="shared" si="1"/>
        <v>9667683.0853015296</v>
      </c>
      <c r="N28" s="10">
        <f t="shared" si="2"/>
        <v>9667683.0853015296</v>
      </c>
      <c r="O28" s="10">
        <f t="shared" si="6"/>
        <v>176898613.95501485</v>
      </c>
      <c r="P28" s="34">
        <f t="shared" si="7"/>
        <v>0</v>
      </c>
      <c r="R28" s="8" t="str">
        <f>IF(AND(K28&lt;Parameters!$C$16,B28&lt;Parameters!$C$17),"Check",IF(AND(J28&gt;0,B28&gt;=Parameters!$C$17),"Check","OK"))</f>
        <v>OK</v>
      </c>
      <c r="S28" s="34" t="str">
        <f t="shared" si="8"/>
        <v>OK</v>
      </c>
      <c r="U28" s="6"/>
    </row>
    <row r="30" spans="2:21" x14ac:dyDescent="0.35">
      <c r="N3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7a12b3-3a39-4e5f-afa6-4629bb16037e">
      <Terms xmlns="http://schemas.microsoft.com/office/infopath/2007/PartnerControls"/>
    </lcf76f155ced4ddcb4097134ff3c332f>
    <_ip_UnifiedCompliancePolicyUIAction xmlns="http://schemas.microsoft.com/sharepoint/v3" xsi:nil="true"/>
    <TaxCatchAll xmlns="1f0d55de-41a8-442a-939a-8c7a93a15acc"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74D6C390916B4A8494C33A5D3CA82B" ma:contentTypeVersion="17" ma:contentTypeDescription="Create a new document." ma:contentTypeScope="" ma:versionID="eeaf27003bc6ef8b97a491cee091336a">
  <xsd:schema xmlns:xsd="http://www.w3.org/2001/XMLSchema" xmlns:xs="http://www.w3.org/2001/XMLSchema" xmlns:p="http://schemas.microsoft.com/office/2006/metadata/properties" xmlns:ns1="http://schemas.microsoft.com/sharepoint/v3" xmlns:ns2="307a12b3-3a39-4e5f-afa6-4629bb16037e" xmlns:ns3="1f0d55de-41a8-442a-939a-8c7a93a15acc" targetNamespace="http://schemas.microsoft.com/office/2006/metadata/properties" ma:root="true" ma:fieldsID="b739585612418cb0ce26f5ceb61b5725" ns1:_="" ns2:_="" ns3:_="">
    <xsd:import namespace="http://schemas.microsoft.com/sharepoint/v3"/>
    <xsd:import namespace="307a12b3-3a39-4e5f-afa6-4629bb16037e"/>
    <xsd:import namespace="1f0d55de-41a8-442a-939a-8c7a93a15a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7a12b3-3a39-4e5f-afa6-4629bb160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790f828-4d96-4d10-bc53-6c3febba0be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0d55de-41a8-442a-939a-8c7a93a15ac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438ea2c-1d97-4ed9-8a85-6ab57bb76901}" ma:internalName="TaxCatchAll" ma:showField="CatchAllData" ma:web="1f0d55de-41a8-442a-939a-8c7a93a15ac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68A447-F845-4434-A6DC-5EE4877B2293}">
  <ds:schemaRefs>
    <ds:schemaRef ds:uri="http://schemas.microsoft.com/sharepoint/v3/contenttype/forms"/>
  </ds:schemaRefs>
</ds:datastoreItem>
</file>

<file path=customXml/itemProps2.xml><?xml version="1.0" encoding="utf-8"?>
<ds:datastoreItem xmlns:ds="http://schemas.openxmlformats.org/officeDocument/2006/customXml" ds:itemID="{75CC91AA-4ECF-467E-84EC-7D6D08EC396C}">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purl.org/dc/dcmitype/"/>
    <ds:schemaRef ds:uri="http://schemas.openxmlformats.org/package/2006/metadata/core-properties"/>
    <ds:schemaRef ds:uri="307a12b3-3a39-4e5f-afa6-4629bb16037e"/>
    <ds:schemaRef ds:uri="http://schemas.microsoft.com/office/infopath/2007/PartnerControls"/>
    <ds:schemaRef ds:uri="1f0d55de-41a8-442a-939a-8c7a93a15acc"/>
    <ds:schemaRef ds:uri="http://schemas.microsoft.com/sharepoint/v3"/>
  </ds:schemaRefs>
</ds:datastoreItem>
</file>

<file path=customXml/itemProps3.xml><?xml version="1.0" encoding="utf-8"?>
<ds:datastoreItem xmlns:ds="http://schemas.openxmlformats.org/officeDocument/2006/customXml" ds:itemID="{474362BF-D99E-4703-80E4-E75B0EC8D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7a12b3-3a39-4e5f-afa6-4629bb16037e"/>
    <ds:schemaRef ds:uri="1f0d55de-41a8-442a-939a-8c7a93a15a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Audit_Trail</vt:lpstr>
      <vt:lpstr>Revenue_Data</vt:lpstr>
      <vt:lpstr>Inflation_Data</vt:lpstr>
      <vt:lpstr>Rev_Data_Checks</vt:lpstr>
      <vt:lpstr>Revised_Rev_Data</vt:lpstr>
      <vt:lpstr>Revised_Rev_Data_Checks</vt:lpstr>
      <vt:lpstr>Inf_Data_Checks</vt:lpstr>
      <vt:lpstr>Parameters</vt:lpstr>
      <vt:lpstr>Opportunity_A</vt:lpstr>
      <vt:lpstr>Opportunity_B</vt:lpstr>
      <vt:lpstr>Ann_Inst</vt:lpstr>
      <vt:lpstr>COGS</vt:lpstr>
      <vt:lpstr>Disc_DPP_A</vt:lpstr>
      <vt:lpstr>Disc_DPP_B</vt:lpstr>
      <vt:lpstr>Disc_NPV_A</vt:lpstr>
      <vt:lpstr>Disc_NPV_B</vt:lpstr>
      <vt:lpstr>Guarantee</vt:lpstr>
      <vt:lpstr>Inc_Roy</vt:lpstr>
      <vt:lpstr>Infl_Criteria</vt:lpstr>
      <vt:lpstr>Inflation</vt:lpstr>
      <vt:lpstr>Int_Cost_B</vt:lpstr>
      <vt:lpstr>Int_Rate</vt:lpstr>
      <vt:lpstr>Int_Rev_A</vt:lpstr>
      <vt:lpstr>Int_Roy</vt:lpstr>
      <vt:lpstr>Invt_A</vt:lpstr>
      <vt:lpstr>Invt_B</vt:lpstr>
      <vt:lpstr>Loan_Amt</vt:lpstr>
      <vt:lpstr>Loan_Term</vt:lpstr>
      <vt:lpstr>Rev_Per_B</vt:lpstr>
      <vt:lpstr>Tax_A</vt:lpstr>
      <vt:lpstr>Tax_B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Jyoti Shinde - Senior Manager</cp:lastModifiedBy>
  <dcterms:modified xsi:type="dcterms:W3CDTF">2024-05-31T11:21:07Z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0x010100FE74D6C390916B4A8494C33A5D3CA82B</vt:lpwstr>
  </property>
  <property fmtid="{D5CDD505-2E9C-101B-9397-08002B2CF9AE}" pid="3" name="MediaServiceImageTags">
    <vt:lpwstr/>
  </property>
</Properties>
</file>